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autoCompressPictures="0" defaultThemeVersion="124226"/>
  <bookViews>
    <workbookView xWindow="0" yWindow="0" windowWidth="17400" windowHeight="13080" activeTab="5"/>
  </bookViews>
  <sheets>
    <sheet name="Objetive Functions Costs" sheetId="1" r:id="rId1"/>
    <sheet name="pipes" sheetId="2" r:id="rId2"/>
    <sheet name="tanks" sheetId="3" r:id="rId3"/>
    <sheet name="pumps" sheetId="4" r:id="rId4"/>
    <sheet name="diesel generator" sheetId="7" r:id="rId5"/>
    <sheet name="Operational Cost" sheetId="6" r:id="rId6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T10" i="6"/>
  <c r="CT11"/>
  <c r="CT12"/>
  <c r="CT13"/>
  <c r="CT14"/>
  <c r="CT15"/>
  <c r="CT16"/>
  <c r="CT17"/>
  <c r="CT18"/>
  <c r="CT19"/>
  <c r="CT20"/>
  <c r="CT21"/>
  <c r="CT22"/>
  <c r="CT23"/>
  <c r="CT24"/>
  <c r="CT25"/>
  <c r="CT26"/>
  <c r="CT27"/>
  <c r="CT28"/>
  <c r="CT29"/>
  <c r="CT30"/>
  <c r="CT31"/>
  <c r="CT32"/>
  <c r="CT33"/>
  <c r="CT34"/>
  <c r="CT35"/>
  <c r="CT36"/>
  <c r="CT37"/>
  <c r="CT38"/>
  <c r="CT39"/>
  <c r="CT40"/>
  <c r="CT41"/>
  <c r="CT42"/>
  <c r="CT43"/>
  <c r="CT44"/>
  <c r="CT45"/>
  <c r="CT46"/>
  <c r="CT47"/>
  <c r="CT48"/>
  <c r="CT49"/>
  <c r="CT50"/>
  <c r="CT51"/>
  <c r="CT52"/>
  <c r="CT53"/>
  <c r="CT54"/>
  <c r="CT55"/>
  <c r="CT56"/>
  <c r="CT57"/>
  <c r="CT58"/>
  <c r="CT59"/>
  <c r="CT60"/>
  <c r="CT61"/>
  <c r="CT62"/>
  <c r="CT63"/>
  <c r="CT64"/>
  <c r="CT65"/>
  <c r="CT66"/>
  <c r="CT67"/>
  <c r="CT68"/>
  <c r="CT69"/>
  <c r="CT70"/>
  <c r="CT71"/>
  <c r="CT72"/>
  <c r="CT73"/>
  <c r="CT74"/>
  <c r="CT75"/>
  <c r="CT76"/>
  <c r="CT77"/>
  <c r="CT78"/>
  <c r="CT79"/>
  <c r="CT80"/>
  <c r="CT81"/>
  <c r="CT82"/>
  <c r="CT83"/>
  <c r="CT84"/>
  <c r="CT85"/>
  <c r="CT86"/>
  <c r="CT87"/>
  <c r="CT88"/>
  <c r="CT89"/>
  <c r="CT90"/>
  <c r="CT91"/>
  <c r="CT92"/>
  <c r="CT93"/>
  <c r="CT94"/>
  <c r="CT95"/>
  <c r="CT96"/>
  <c r="CT97"/>
  <c r="CT98"/>
  <c r="CT99"/>
  <c r="CT100"/>
  <c r="CT101"/>
  <c r="CT102"/>
  <c r="CT103"/>
  <c r="CT104"/>
  <c r="CT105"/>
  <c r="CT106"/>
  <c r="CT107"/>
  <c r="CT108"/>
  <c r="CT109"/>
  <c r="CT110"/>
  <c r="CT111"/>
  <c r="CT112"/>
  <c r="CT113"/>
  <c r="CT114"/>
  <c r="CT115"/>
  <c r="CT116"/>
  <c r="CT117"/>
  <c r="CT118"/>
  <c r="CT119"/>
  <c r="CT120"/>
  <c r="CT121"/>
  <c r="CT122"/>
  <c r="CT123"/>
  <c r="CT124"/>
  <c r="CT125"/>
  <c r="CT126"/>
  <c r="CT127"/>
  <c r="CT128"/>
  <c r="CT129"/>
  <c r="CT130"/>
  <c r="CT131"/>
  <c r="CT132"/>
  <c r="CT133"/>
  <c r="CT134"/>
  <c r="CT135"/>
  <c r="CT136"/>
  <c r="CT137"/>
  <c r="CT138"/>
  <c r="CT139"/>
  <c r="CT140"/>
  <c r="CT141"/>
  <c r="CT142"/>
  <c r="CT143"/>
  <c r="CT144"/>
  <c r="CT145"/>
  <c r="CT146"/>
  <c r="CT147"/>
  <c r="CT148"/>
  <c r="CT149"/>
  <c r="CT150"/>
  <c r="CT151"/>
  <c r="CT152"/>
  <c r="CT153"/>
  <c r="CT154"/>
  <c r="CT155"/>
  <c r="CT156"/>
  <c r="CT157"/>
  <c r="CT158"/>
  <c r="CT159"/>
  <c r="CT160"/>
  <c r="CT161"/>
  <c r="CT162"/>
  <c r="CT163"/>
  <c r="CT164"/>
  <c r="CT165"/>
  <c r="CT166"/>
  <c r="CT167"/>
  <c r="CT168"/>
  <c r="CT169"/>
  <c r="CT170"/>
  <c r="CT171"/>
  <c r="CT172"/>
  <c r="CT173"/>
  <c r="CT174"/>
  <c r="CT175"/>
  <c r="CT176"/>
  <c r="CT177"/>
  <c r="CT178"/>
  <c r="CT179"/>
  <c r="CT180"/>
  <c r="CT181"/>
  <c r="CT182"/>
  <c r="CT183"/>
  <c r="CT184"/>
  <c r="CT185"/>
  <c r="CT186"/>
  <c r="CT187"/>
  <c r="CT188"/>
  <c r="CT189"/>
  <c r="CT190"/>
  <c r="CT191"/>
  <c r="CT192"/>
  <c r="CT193"/>
  <c r="CT194"/>
  <c r="CT195"/>
  <c r="CT196"/>
  <c r="CT197"/>
  <c r="CT198"/>
  <c r="CT199"/>
  <c r="CT200"/>
  <c r="CT201"/>
  <c r="CT202"/>
  <c r="CT203"/>
  <c r="CT204"/>
  <c r="CT205"/>
  <c r="CT206"/>
  <c r="CT207"/>
  <c r="CT208"/>
  <c r="CT209"/>
  <c r="CT210"/>
  <c r="CT211"/>
  <c r="CT212"/>
  <c r="CT213"/>
  <c r="CT214"/>
  <c r="CT215"/>
  <c r="CT216"/>
  <c r="CT217"/>
  <c r="CT218"/>
  <c r="CT219"/>
  <c r="CT220"/>
  <c r="CT221"/>
  <c r="CT222"/>
  <c r="CT223"/>
  <c r="CT224"/>
  <c r="CT225"/>
  <c r="CT226"/>
  <c r="CT227"/>
  <c r="CT228"/>
  <c r="CT229"/>
  <c r="CT230"/>
  <c r="CT231"/>
  <c r="CT232"/>
  <c r="CT233"/>
  <c r="CT234"/>
  <c r="CT235"/>
  <c r="CT236"/>
  <c r="CT237"/>
  <c r="CT238"/>
  <c r="CT239"/>
  <c r="CT240"/>
  <c r="CT241"/>
  <c r="CT242"/>
  <c r="CT243"/>
  <c r="CT244"/>
  <c r="CT245"/>
  <c r="CT246"/>
  <c r="CT247"/>
  <c r="CT248"/>
  <c r="CT249"/>
  <c r="CT250"/>
  <c r="CT251"/>
  <c r="CT252"/>
  <c r="CT253"/>
  <c r="CT254"/>
  <c r="CT255"/>
  <c r="CT256"/>
  <c r="CT257"/>
  <c r="CT258"/>
  <c r="CT259"/>
  <c r="CT260"/>
  <c r="CT261"/>
  <c r="CT262"/>
  <c r="CT263"/>
  <c r="CT264"/>
  <c r="CT265"/>
  <c r="CT266"/>
  <c r="CT267"/>
  <c r="CT268"/>
  <c r="CT269"/>
  <c r="CT270"/>
  <c r="CT271"/>
  <c r="CT272"/>
  <c r="CT273"/>
  <c r="CT274"/>
  <c r="CT275"/>
  <c r="CT276"/>
  <c r="CT277"/>
  <c r="CT278"/>
  <c r="CT279"/>
  <c r="CT280"/>
  <c r="CT281"/>
  <c r="CT282"/>
  <c r="CT283"/>
  <c r="CT284"/>
  <c r="CT285"/>
  <c r="CT286"/>
  <c r="CT287"/>
  <c r="CT288"/>
  <c r="CT289"/>
  <c r="CT290"/>
  <c r="CT291"/>
  <c r="CT292"/>
  <c r="CT293"/>
  <c r="CT294"/>
  <c r="CT295"/>
  <c r="CT296"/>
  <c r="CT297"/>
  <c r="CT298"/>
  <c r="CT299"/>
  <c r="CT300"/>
  <c r="CT301"/>
  <c r="CT302"/>
  <c r="CT303"/>
  <c r="CT304"/>
  <c r="CT305"/>
  <c r="CT306"/>
  <c r="CT307"/>
  <c r="CT308"/>
  <c r="CT309"/>
  <c r="CT310"/>
  <c r="CT311"/>
  <c r="CT312"/>
  <c r="CT313"/>
  <c r="CT314"/>
  <c r="CT315"/>
  <c r="CT316"/>
  <c r="CT317"/>
  <c r="CT318"/>
  <c r="CT319"/>
  <c r="CT320"/>
  <c r="CT321"/>
  <c r="CT322"/>
  <c r="CT323"/>
  <c r="CT324"/>
  <c r="CT325"/>
  <c r="CT326"/>
  <c r="CT327"/>
  <c r="CT328"/>
  <c r="CT329"/>
  <c r="CT330"/>
  <c r="CT331"/>
  <c r="CT332"/>
  <c r="CT333"/>
  <c r="CT334"/>
  <c r="CT335"/>
  <c r="CT336"/>
  <c r="CT337"/>
  <c r="CT338"/>
  <c r="CT339"/>
  <c r="CT340"/>
  <c r="CT341"/>
  <c r="CT342"/>
  <c r="CT343"/>
  <c r="CT344"/>
  <c r="CT345"/>
  <c r="CT346"/>
  <c r="CT347"/>
  <c r="CT348"/>
  <c r="CT349"/>
  <c r="CT350"/>
  <c r="CT351"/>
  <c r="CT352"/>
  <c r="CT353"/>
  <c r="CT354"/>
  <c r="CT355"/>
  <c r="CT356"/>
  <c r="CT357"/>
  <c r="CT358"/>
  <c r="CT359"/>
  <c r="CT360"/>
  <c r="CT361"/>
  <c r="CT362"/>
  <c r="CT363"/>
  <c r="CT364"/>
  <c r="CT365"/>
  <c r="CT366"/>
  <c r="CT367"/>
  <c r="CT368"/>
  <c r="CT369"/>
  <c r="CT370"/>
  <c r="CT371"/>
  <c r="CT372"/>
  <c r="CT373"/>
  <c r="CT374"/>
  <c r="CT375"/>
  <c r="CT376"/>
  <c r="CT377"/>
  <c r="CT378"/>
  <c r="CT379"/>
  <c r="CT380"/>
  <c r="CT381"/>
  <c r="CT382"/>
  <c r="CT383"/>
  <c r="CT384"/>
  <c r="CT385"/>
  <c r="CT386"/>
  <c r="CT387"/>
  <c r="CT388"/>
  <c r="CT389"/>
  <c r="CT390"/>
  <c r="CT391"/>
  <c r="CT392"/>
  <c r="CT393"/>
  <c r="CT394"/>
  <c r="CT395"/>
  <c r="CT396"/>
  <c r="CT397"/>
  <c r="CT398"/>
  <c r="CT399"/>
  <c r="CT400"/>
  <c r="CT401"/>
  <c r="CT402"/>
  <c r="CT403"/>
  <c r="CT404"/>
  <c r="CT405"/>
  <c r="CT406"/>
  <c r="CT407"/>
  <c r="CT408"/>
  <c r="CT409"/>
  <c r="CT410"/>
  <c r="CT411"/>
  <c r="CT412"/>
  <c r="CT413"/>
  <c r="CT414"/>
  <c r="CT415"/>
  <c r="CT416"/>
  <c r="CT417"/>
  <c r="CT418"/>
  <c r="CT419"/>
  <c r="CT420"/>
  <c r="CT421"/>
  <c r="CT422"/>
  <c r="CT423"/>
  <c r="CT424"/>
  <c r="CT425"/>
  <c r="CT426"/>
  <c r="CT427"/>
  <c r="CT428"/>
  <c r="CT429"/>
  <c r="CT430"/>
  <c r="CT431"/>
  <c r="CT432"/>
  <c r="CT433"/>
  <c r="CT434"/>
  <c r="CT435"/>
  <c r="CT436"/>
  <c r="CT437"/>
  <c r="CT438"/>
  <c r="CT439"/>
  <c r="CT440"/>
  <c r="CT441"/>
  <c r="CT442"/>
  <c r="CT443"/>
  <c r="CT444"/>
  <c r="CT445"/>
  <c r="CT446"/>
  <c r="CT447"/>
  <c r="CT448"/>
  <c r="CT449"/>
  <c r="CT450"/>
  <c r="CT451"/>
  <c r="CT452"/>
  <c r="CT453"/>
  <c r="CT454"/>
  <c r="CT455"/>
  <c r="CT456"/>
  <c r="CT457"/>
  <c r="CT458"/>
  <c r="CT459"/>
  <c r="CT460"/>
  <c r="CT461"/>
  <c r="CT462"/>
  <c r="CT463"/>
  <c r="CT464"/>
  <c r="CT465"/>
  <c r="CT466"/>
  <c r="CT467"/>
  <c r="CT468"/>
  <c r="CT469"/>
  <c r="CT470"/>
  <c r="CT471"/>
  <c r="CT472"/>
  <c r="CT473"/>
  <c r="CT474"/>
  <c r="CT475"/>
  <c r="CT476"/>
  <c r="CT477"/>
  <c r="CT478"/>
  <c r="CT479"/>
  <c r="CT480"/>
  <c r="CT481"/>
  <c r="CT482"/>
  <c r="CT483"/>
  <c r="CT484"/>
  <c r="CT485"/>
  <c r="CT486"/>
  <c r="CT487"/>
  <c r="CT488"/>
  <c r="CT489"/>
  <c r="CT490"/>
  <c r="CT491"/>
  <c r="CT492"/>
  <c r="CT493"/>
  <c r="CT494"/>
  <c r="CT495"/>
  <c r="CT496"/>
  <c r="CT497"/>
  <c r="CT498"/>
  <c r="CT499"/>
  <c r="CT500"/>
  <c r="CT501"/>
  <c r="CT502"/>
  <c r="CT503"/>
  <c r="CT504"/>
  <c r="CT505"/>
  <c r="CT506"/>
  <c r="CT507"/>
  <c r="CT508"/>
  <c r="CT509"/>
  <c r="CT510"/>
  <c r="CT511"/>
  <c r="CT512"/>
  <c r="CT513"/>
  <c r="CT514"/>
  <c r="CT515"/>
  <c r="CT516"/>
  <c r="CT517"/>
  <c r="CT518"/>
  <c r="CT519"/>
  <c r="CT520"/>
  <c r="CT521"/>
  <c r="CT522"/>
  <c r="CT523"/>
  <c r="CT524"/>
  <c r="CT525"/>
  <c r="CT526"/>
  <c r="CT527"/>
  <c r="CT528"/>
  <c r="CT529"/>
  <c r="CT530"/>
  <c r="CT531"/>
  <c r="CT532"/>
  <c r="CT533"/>
  <c r="CT534"/>
  <c r="CT535"/>
  <c r="CT536"/>
  <c r="CT537"/>
  <c r="CT538"/>
  <c r="CT539"/>
  <c r="CT540"/>
  <c r="CT541"/>
  <c r="CT542"/>
  <c r="CT543"/>
  <c r="CT544"/>
  <c r="CT545"/>
  <c r="CT546"/>
  <c r="CT547"/>
  <c r="CT548"/>
  <c r="CT549"/>
  <c r="CT550"/>
  <c r="CT551"/>
  <c r="CT552"/>
  <c r="CT553"/>
  <c r="CT554"/>
  <c r="CT555"/>
  <c r="CT556"/>
  <c r="CT557"/>
  <c r="CT558"/>
  <c r="CT559"/>
  <c r="CT560"/>
  <c r="CT561"/>
  <c r="CT562"/>
  <c r="CT563"/>
  <c r="CT564"/>
  <c r="CT565"/>
  <c r="CT566"/>
  <c r="CT567"/>
  <c r="CT568"/>
  <c r="CT569"/>
  <c r="CT570"/>
  <c r="CT571"/>
  <c r="CT572"/>
  <c r="CT573"/>
  <c r="CT574"/>
  <c r="CT575"/>
  <c r="CT576"/>
  <c r="CT577"/>
  <c r="CT578"/>
  <c r="CT579"/>
  <c r="CT580"/>
  <c r="CT581"/>
  <c r="CT582"/>
  <c r="CT583"/>
  <c r="CT584"/>
  <c r="CT585"/>
  <c r="CT586"/>
  <c r="CT587"/>
  <c r="CT588"/>
  <c r="CT589"/>
  <c r="CT590"/>
  <c r="CT591"/>
  <c r="CT592"/>
  <c r="CT593"/>
  <c r="CT594"/>
  <c r="CT595"/>
  <c r="CT596"/>
  <c r="CT597"/>
  <c r="CT598"/>
  <c r="CT599"/>
  <c r="CT600"/>
  <c r="CT601"/>
  <c r="CT602"/>
  <c r="CT603"/>
  <c r="CT604"/>
  <c r="CT605"/>
  <c r="CT606"/>
  <c r="CT607"/>
  <c r="CT608"/>
  <c r="CT609"/>
  <c r="CT610"/>
  <c r="CT611"/>
  <c r="CT612"/>
  <c r="CT613"/>
  <c r="CT614"/>
  <c r="CT615"/>
  <c r="CT616"/>
  <c r="CT617"/>
  <c r="CT618"/>
  <c r="CT619"/>
  <c r="CT620"/>
  <c r="CT621"/>
  <c r="CT622"/>
  <c r="CT623"/>
  <c r="CT624"/>
  <c r="CT625"/>
  <c r="CT626"/>
  <c r="CT627"/>
  <c r="CT628"/>
  <c r="CT629"/>
  <c r="CT630"/>
  <c r="CT631"/>
  <c r="CT632"/>
  <c r="CT633"/>
  <c r="CT634"/>
  <c r="CT635"/>
  <c r="CT636"/>
  <c r="CT637"/>
  <c r="CT638"/>
  <c r="CT639"/>
  <c r="CT640"/>
  <c r="CT641"/>
  <c r="CT642"/>
  <c r="CT643"/>
  <c r="CT644"/>
  <c r="CT645"/>
  <c r="CT646"/>
  <c r="CT647"/>
  <c r="CT648"/>
  <c r="CT649"/>
  <c r="CT650"/>
  <c r="CT651"/>
  <c r="CT652"/>
  <c r="CT653"/>
  <c r="CT654"/>
  <c r="CT655"/>
  <c r="CT656"/>
  <c r="CT657"/>
  <c r="CT658"/>
  <c r="CT659"/>
  <c r="CT660"/>
  <c r="CT661"/>
  <c r="CT662"/>
  <c r="CT663"/>
  <c r="CT664"/>
  <c r="CT665"/>
  <c r="CT666"/>
  <c r="CT667"/>
  <c r="CT668"/>
  <c r="CT669"/>
  <c r="CT670"/>
  <c r="CT671"/>
  <c r="CT672"/>
  <c r="CT673"/>
  <c r="CT674"/>
  <c r="CT675"/>
  <c r="CT676"/>
  <c r="CT677"/>
  <c r="CT678"/>
  <c r="CT679"/>
  <c r="CT680"/>
  <c r="CT681"/>
  <c r="CT682"/>
  <c r="B4" i="1"/>
  <c r="CB11" i="6"/>
  <c r="CC11"/>
  <c r="CB12"/>
  <c r="CC12"/>
  <c r="CB13"/>
  <c r="CC13"/>
  <c r="CD10"/>
  <c r="CB14"/>
  <c r="CC14"/>
  <c r="CB15"/>
  <c r="CC15"/>
  <c r="CB16"/>
  <c r="CC16"/>
  <c r="CB17"/>
  <c r="CC17"/>
  <c r="CD14"/>
  <c r="CB18"/>
  <c r="CC18"/>
  <c r="CB19"/>
  <c r="CC19"/>
  <c r="CB20"/>
  <c r="CC20"/>
  <c r="CB21"/>
  <c r="CC21"/>
  <c r="CD18"/>
  <c r="CB22"/>
  <c r="CC22"/>
  <c r="CB23"/>
  <c r="CC23"/>
  <c r="CB24"/>
  <c r="CC24"/>
  <c r="CB25"/>
  <c r="CC25"/>
  <c r="CD22"/>
  <c r="CB26"/>
  <c r="CC26"/>
  <c r="CB27"/>
  <c r="CC27"/>
  <c r="CB28"/>
  <c r="CC28"/>
  <c r="CB29"/>
  <c r="CC29"/>
  <c r="CD26"/>
  <c r="CB30"/>
  <c r="CC30"/>
  <c r="CB31"/>
  <c r="CC31"/>
  <c r="CB32"/>
  <c r="CC32"/>
  <c r="CB33"/>
  <c r="CC33"/>
  <c r="CD30"/>
  <c r="CB34"/>
  <c r="CC34"/>
  <c r="CB35"/>
  <c r="CC35"/>
  <c r="CB36"/>
  <c r="CC36"/>
  <c r="CB37"/>
  <c r="CC37"/>
  <c r="CD34"/>
  <c r="CB38"/>
  <c r="CC38"/>
  <c r="CB39"/>
  <c r="CC39"/>
  <c r="CB40"/>
  <c r="CC40"/>
  <c r="CB41"/>
  <c r="CC41"/>
  <c r="CD38"/>
  <c r="CB42"/>
  <c r="CC42"/>
  <c r="CB43"/>
  <c r="CC43"/>
  <c r="CB44"/>
  <c r="CC44"/>
  <c r="CB45"/>
  <c r="CC45"/>
  <c r="CD42"/>
  <c r="CB46"/>
  <c r="CC46"/>
  <c r="CB47"/>
  <c r="CC47"/>
  <c r="CB48"/>
  <c r="CC48"/>
  <c r="CB49"/>
  <c r="CC49"/>
  <c r="CD46"/>
  <c r="CB50"/>
  <c r="CC50"/>
  <c r="CB51"/>
  <c r="CC51"/>
  <c r="CB52"/>
  <c r="CC52"/>
  <c r="CB53"/>
  <c r="CC53"/>
  <c r="CD50"/>
  <c r="CB54"/>
  <c r="CC54"/>
  <c r="CB55"/>
  <c r="CC55"/>
  <c r="CB56"/>
  <c r="CC56"/>
  <c r="CB57"/>
  <c r="CC57"/>
  <c r="CD54"/>
  <c r="CB58"/>
  <c r="CC58"/>
  <c r="CB59"/>
  <c r="CC59"/>
  <c r="CB60"/>
  <c r="CC60"/>
  <c r="CB61"/>
  <c r="CC61"/>
  <c r="CD58"/>
  <c r="CB62"/>
  <c r="CC62"/>
  <c r="CB63"/>
  <c r="CC63"/>
  <c r="CB64"/>
  <c r="CC64"/>
  <c r="CB65"/>
  <c r="CC65"/>
  <c r="CD62"/>
  <c r="CB66"/>
  <c r="CC66"/>
  <c r="CB67"/>
  <c r="CC67"/>
  <c r="CB68"/>
  <c r="CC68"/>
  <c r="CB69"/>
  <c r="CC69"/>
  <c r="CD66"/>
  <c r="CB70"/>
  <c r="CC70"/>
  <c r="CB71"/>
  <c r="CC71"/>
  <c r="CB72"/>
  <c r="CC72"/>
  <c r="CB73"/>
  <c r="CC73"/>
  <c r="CD70"/>
  <c r="CB74"/>
  <c r="CC74"/>
  <c r="CB75"/>
  <c r="CC75"/>
  <c r="CB76"/>
  <c r="CC76"/>
  <c r="CB77"/>
  <c r="CC77"/>
  <c r="CD74"/>
  <c r="CB78"/>
  <c r="CC78"/>
  <c r="CB79"/>
  <c r="CC79"/>
  <c r="CB80"/>
  <c r="CC80"/>
  <c r="CB81"/>
  <c r="CC81"/>
  <c r="CD78"/>
  <c r="CB82"/>
  <c r="CC82"/>
  <c r="CB83"/>
  <c r="CC83"/>
  <c r="CB84"/>
  <c r="CC84"/>
  <c r="CB85"/>
  <c r="CC85"/>
  <c r="CD82"/>
  <c r="CB86"/>
  <c r="CC86"/>
  <c r="CB87"/>
  <c r="CC87"/>
  <c r="CB88"/>
  <c r="CC88"/>
  <c r="CB89"/>
  <c r="CC89"/>
  <c r="CD86"/>
  <c r="CB90"/>
  <c r="CC90"/>
  <c r="CB91"/>
  <c r="CC91"/>
  <c r="CB92"/>
  <c r="CC92"/>
  <c r="CB93"/>
  <c r="CC93"/>
  <c r="CD90"/>
  <c r="CB94"/>
  <c r="CC94"/>
  <c r="CB95"/>
  <c r="CC95"/>
  <c r="CB96"/>
  <c r="CC96"/>
  <c r="CB97"/>
  <c r="CC97"/>
  <c r="CD94"/>
  <c r="CB98"/>
  <c r="CC98"/>
  <c r="CB99"/>
  <c r="CC99"/>
  <c r="CB100"/>
  <c r="CC100"/>
  <c r="CB101"/>
  <c r="CC101"/>
  <c r="CD98"/>
  <c r="CB102"/>
  <c r="CC102"/>
  <c r="CB103"/>
  <c r="CC103"/>
  <c r="CB104"/>
  <c r="CC104"/>
  <c r="CB105"/>
  <c r="CC105"/>
  <c r="CD102"/>
  <c r="CB106"/>
  <c r="CC106"/>
  <c r="CB107"/>
  <c r="CC107"/>
  <c r="CB108"/>
  <c r="CC108"/>
  <c r="CB109"/>
  <c r="CC109"/>
  <c r="CD106"/>
  <c r="CB110"/>
  <c r="CC110"/>
  <c r="CB111"/>
  <c r="CC111"/>
  <c r="CB112"/>
  <c r="CC112"/>
  <c r="CB113"/>
  <c r="CC113"/>
  <c r="CD110"/>
  <c r="CB114"/>
  <c r="CC114"/>
  <c r="CB115"/>
  <c r="CC115"/>
  <c r="CB116"/>
  <c r="CC116"/>
  <c r="CB117"/>
  <c r="CC117"/>
  <c r="CD114"/>
  <c r="CB118"/>
  <c r="CC118"/>
  <c r="CB119"/>
  <c r="CC119"/>
  <c r="CB120"/>
  <c r="CC120"/>
  <c r="CB121"/>
  <c r="CC121"/>
  <c r="CD118"/>
  <c r="CB122"/>
  <c r="CC122"/>
  <c r="CB123"/>
  <c r="CC123"/>
  <c r="CB124"/>
  <c r="CC124"/>
  <c r="CB125"/>
  <c r="CC125"/>
  <c r="CD122"/>
  <c r="CB126"/>
  <c r="CC126"/>
  <c r="CB127"/>
  <c r="CC127"/>
  <c r="CB128"/>
  <c r="CC128"/>
  <c r="CB129"/>
  <c r="CC129"/>
  <c r="CD126"/>
  <c r="CB130"/>
  <c r="CC130"/>
  <c r="CB131"/>
  <c r="CC131"/>
  <c r="CB132"/>
  <c r="CC132"/>
  <c r="CB133"/>
  <c r="CC133"/>
  <c r="CD130"/>
  <c r="CB134"/>
  <c r="CC134"/>
  <c r="CB135"/>
  <c r="CC135"/>
  <c r="CB136"/>
  <c r="CC136"/>
  <c r="CB137"/>
  <c r="CC137"/>
  <c r="CD134"/>
  <c r="CB138"/>
  <c r="CC138"/>
  <c r="CB139"/>
  <c r="CC139"/>
  <c r="CB140"/>
  <c r="CC140"/>
  <c r="CB141"/>
  <c r="CC141"/>
  <c r="CD138"/>
  <c r="CB142"/>
  <c r="CC142"/>
  <c r="CB143"/>
  <c r="CC143"/>
  <c r="CB144"/>
  <c r="CC144"/>
  <c r="CB145"/>
  <c r="CC145"/>
  <c r="CD142"/>
  <c r="CB146"/>
  <c r="CC146"/>
  <c r="CB147"/>
  <c r="CC147"/>
  <c r="CB148"/>
  <c r="CC148"/>
  <c r="CB149"/>
  <c r="CC149"/>
  <c r="CD146"/>
  <c r="CB150"/>
  <c r="CC150"/>
  <c r="CB151"/>
  <c r="CC151"/>
  <c r="CB152"/>
  <c r="CC152"/>
  <c r="CB153"/>
  <c r="CC153"/>
  <c r="CD150"/>
  <c r="CB154"/>
  <c r="CC154"/>
  <c r="CB155"/>
  <c r="CC155"/>
  <c r="CB156"/>
  <c r="CC156"/>
  <c r="CB157"/>
  <c r="CC157"/>
  <c r="CD154"/>
  <c r="CB158"/>
  <c r="CC158"/>
  <c r="CB159"/>
  <c r="CC159"/>
  <c r="CB160"/>
  <c r="CC160"/>
  <c r="CB161"/>
  <c r="CC161"/>
  <c r="CD158"/>
  <c r="CB162"/>
  <c r="CC162"/>
  <c r="CB163"/>
  <c r="CC163"/>
  <c r="CB164"/>
  <c r="CC164"/>
  <c r="CB165"/>
  <c r="CC165"/>
  <c r="CD162"/>
  <c r="CB166"/>
  <c r="CC166"/>
  <c r="CB167"/>
  <c r="CC167"/>
  <c r="CB168"/>
  <c r="CC168"/>
  <c r="CB169"/>
  <c r="CC169"/>
  <c r="CD166"/>
  <c r="CB170"/>
  <c r="CC170"/>
  <c r="CB171"/>
  <c r="CC171"/>
  <c r="CB172"/>
  <c r="CC172"/>
  <c r="CB173"/>
  <c r="CC173"/>
  <c r="CD170"/>
  <c r="CB174"/>
  <c r="CC174"/>
  <c r="CB175"/>
  <c r="CC175"/>
  <c r="CB176"/>
  <c r="CC176"/>
  <c r="CB177"/>
  <c r="CC177"/>
  <c r="CD174"/>
  <c r="CB178"/>
  <c r="CC178"/>
  <c r="CB179"/>
  <c r="CC179"/>
  <c r="CB180"/>
  <c r="CC180"/>
  <c r="CB181"/>
  <c r="CC181"/>
  <c r="CD178"/>
  <c r="CB182"/>
  <c r="CC182"/>
  <c r="CB183"/>
  <c r="CC183"/>
  <c r="CB184"/>
  <c r="CC184"/>
  <c r="CB185"/>
  <c r="CC185"/>
  <c r="CD182"/>
  <c r="CB186"/>
  <c r="CC186"/>
  <c r="CB187"/>
  <c r="CC187"/>
  <c r="CB188"/>
  <c r="CC188"/>
  <c r="CB189"/>
  <c r="CC189"/>
  <c r="CD186"/>
  <c r="CB190"/>
  <c r="CC190"/>
  <c r="CB191"/>
  <c r="CC191"/>
  <c r="CB192"/>
  <c r="CC192"/>
  <c r="CB193"/>
  <c r="CC193"/>
  <c r="CD190"/>
  <c r="CB194"/>
  <c r="CC194"/>
  <c r="CB195"/>
  <c r="CC195"/>
  <c r="CB196"/>
  <c r="CC196"/>
  <c r="CB197"/>
  <c r="CC197"/>
  <c r="CD194"/>
  <c r="CB198"/>
  <c r="CC198"/>
  <c r="CB199"/>
  <c r="CC199"/>
  <c r="CB200"/>
  <c r="CC200"/>
  <c r="CB201"/>
  <c r="CC201"/>
  <c r="CD198"/>
  <c r="CB202"/>
  <c r="CC202"/>
  <c r="CB203"/>
  <c r="CC203"/>
  <c r="CB204"/>
  <c r="CC204"/>
  <c r="CB205"/>
  <c r="CC205"/>
  <c r="CD202"/>
  <c r="CB206"/>
  <c r="CC206"/>
  <c r="CB207"/>
  <c r="CC207"/>
  <c r="CB208"/>
  <c r="CC208"/>
  <c r="CB209"/>
  <c r="CC209"/>
  <c r="CD206"/>
  <c r="CB210"/>
  <c r="CC210"/>
  <c r="CB211"/>
  <c r="CC211"/>
  <c r="CB212"/>
  <c r="CC212"/>
  <c r="CB213"/>
  <c r="CC213"/>
  <c r="CD210"/>
  <c r="CB214"/>
  <c r="CC214"/>
  <c r="CB215"/>
  <c r="CC215"/>
  <c r="CB216"/>
  <c r="CC216"/>
  <c r="CB217"/>
  <c r="CC217"/>
  <c r="CD214"/>
  <c r="CB218"/>
  <c r="CC218"/>
  <c r="CB219"/>
  <c r="CC219"/>
  <c r="CB220"/>
  <c r="CC220"/>
  <c r="CB221"/>
  <c r="CC221"/>
  <c r="CD218"/>
  <c r="CB222"/>
  <c r="CC222"/>
  <c r="CB223"/>
  <c r="CC223"/>
  <c r="CB224"/>
  <c r="CC224"/>
  <c r="CB225"/>
  <c r="CC225"/>
  <c r="CD222"/>
  <c r="CB226"/>
  <c r="CC226"/>
  <c r="CB227"/>
  <c r="CC227"/>
  <c r="CB228"/>
  <c r="CC228"/>
  <c r="CB229"/>
  <c r="CC229"/>
  <c r="CD226"/>
  <c r="CB230"/>
  <c r="CC230"/>
  <c r="CB231"/>
  <c r="CC231"/>
  <c r="CB232"/>
  <c r="CC232"/>
  <c r="CB233"/>
  <c r="CC233"/>
  <c r="CD230"/>
  <c r="CB234"/>
  <c r="CC234"/>
  <c r="CB235"/>
  <c r="CC235"/>
  <c r="CB236"/>
  <c r="CC236"/>
  <c r="CB237"/>
  <c r="CC237"/>
  <c r="CD234"/>
  <c r="CB238"/>
  <c r="CC238"/>
  <c r="CB239"/>
  <c r="CC239"/>
  <c r="CB240"/>
  <c r="CC240"/>
  <c r="CB241"/>
  <c r="CC241"/>
  <c r="CD238"/>
  <c r="CB242"/>
  <c r="CC242"/>
  <c r="CB243"/>
  <c r="CC243"/>
  <c r="CB244"/>
  <c r="CC244"/>
  <c r="CB245"/>
  <c r="CC245"/>
  <c r="CD242"/>
  <c r="CB246"/>
  <c r="CC246"/>
  <c r="CB247"/>
  <c r="CC247"/>
  <c r="CB248"/>
  <c r="CC248"/>
  <c r="CB249"/>
  <c r="CC249"/>
  <c r="CD246"/>
  <c r="CB250"/>
  <c r="CC250"/>
  <c r="CB251"/>
  <c r="CC251"/>
  <c r="CB252"/>
  <c r="CC252"/>
  <c r="CB253"/>
  <c r="CC253"/>
  <c r="CD250"/>
  <c r="CB254"/>
  <c r="CC254"/>
  <c r="CB255"/>
  <c r="CC255"/>
  <c r="CB256"/>
  <c r="CC256"/>
  <c r="CB257"/>
  <c r="CC257"/>
  <c r="CD254"/>
  <c r="CB258"/>
  <c r="CC258"/>
  <c r="CB259"/>
  <c r="CC259"/>
  <c r="CB260"/>
  <c r="CC260"/>
  <c r="CB261"/>
  <c r="CC261"/>
  <c r="CD258"/>
  <c r="CB262"/>
  <c r="CC262"/>
  <c r="CB263"/>
  <c r="CC263"/>
  <c r="CB264"/>
  <c r="CC264"/>
  <c r="CB265"/>
  <c r="CC265"/>
  <c r="CD262"/>
  <c r="CB266"/>
  <c r="CC266"/>
  <c r="CB267"/>
  <c r="CC267"/>
  <c r="CB268"/>
  <c r="CC268"/>
  <c r="CB269"/>
  <c r="CC269"/>
  <c r="CD266"/>
  <c r="CB270"/>
  <c r="CC270"/>
  <c r="CB271"/>
  <c r="CC271"/>
  <c r="CB272"/>
  <c r="CC272"/>
  <c r="CB273"/>
  <c r="CC273"/>
  <c r="CD270"/>
  <c r="CB274"/>
  <c r="CC274"/>
  <c r="CB275"/>
  <c r="CC275"/>
  <c r="CB276"/>
  <c r="CC276"/>
  <c r="CB277"/>
  <c r="CC277"/>
  <c r="CD274"/>
  <c r="CB278"/>
  <c r="CC278"/>
  <c r="CB279"/>
  <c r="CC279"/>
  <c r="CB280"/>
  <c r="CC280"/>
  <c r="CB281"/>
  <c r="CC281"/>
  <c r="CD278"/>
  <c r="CB282"/>
  <c r="CC282"/>
  <c r="CB283"/>
  <c r="CC283"/>
  <c r="CB284"/>
  <c r="CC284"/>
  <c r="CB285"/>
  <c r="CC285"/>
  <c r="CD282"/>
  <c r="CB286"/>
  <c r="CC286"/>
  <c r="CB287"/>
  <c r="CC287"/>
  <c r="CB288"/>
  <c r="CC288"/>
  <c r="CB289"/>
  <c r="CC289"/>
  <c r="CD286"/>
  <c r="CB290"/>
  <c r="CC290"/>
  <c r="CB291"/>
  <c r="CC291"/>
  <c r="CB292"/>
  <c r="CC292"/>
  <c r="CB293"/>
  <c r="CC293"/>
  <c r="CD290"/>
  <c r="CB294"/>
  <c r="CC294"/>
  <c r="CB295"/>
  <c r="CC295"/>
  <c r="CB296"/>
  <c r="CC296"/>
  <c r="CB297"/>
  <c r="CC297"/>
  <c r="CD294"/>
  <c r="CB298"/>
  <c r="CC298"/>
  <c r="CB299"/>
  <c r="CC299"/>
  <c r="CB300"/>
  <c r="CC300"/>
  <c r="CB301"/>
  <c r="CC301"/>
  <c r="CD298"/>
  <c r="CB302"/>
  <c r="CC302"/>
  <c r="CB303"/>
  <c r="CC303"/>
  <c r="CB304"/>
  <c r="CC304"/>
  <c r="CB305"/>
  <c r="CC305"/>
  <c r="CD302"/>
  <c r="CB306"/>
  <c r="CC306"/>
  <c r="CB307"/>
  <c r="CC307"/>
  <c r="CB308"/>
  <c r="CC308"/>
  <c r="CB309"/>
  <c r="CC309"/>
  <c r="CD306"/>
  <c r="CB310"/>
  <c r="CC310"/>
  <c r="CB311"/>
  <c r="CC311"/>
  <c r="CB312"/>
  <c r="CC312"/>
  <c r="CB313"/>
  <c r="CC313"/>
  <c r="CD310"/>
  <c r="CB314"/>
  <c r="CC314"/>
  <c r="CB315"/>
  <c r="CC315"/>
  <c r="CB316"/>
  <c r="CC316"/>
  <c r="CB317"/>
  <c r="CC317"/>
  <c r="CD314"/>
  <c r="CB318"/>
  <c r="CC318"/>
  <c r="CB319"/>
  <c r="CC319"/>
  <c r="CB320"/>
  <c r="CC320"/>
  <c r="CB321"/>
  <c r="CC321"/>
  <c r="CD318"/>
  <c r="CB322"/>
  <c r="CC322"/>
  <c r="CB323"/>
  <c r="CC323"/>
  <c r="CB324"/>
  <c r="CC324"/>
  <c r="CB325"/>
  <c r="CC325"/>
  <c r="CD322"/>
  <c r="CB326"/>
  <c r="CC326"/>
  <c r="CB327"/>
  <c r="CC327"/>
  <c r="CB328"/>
  <c r="CC328"/>
  <c r="CB329"/>
  <c r="CC329"/>
  <c r="CD326"/>
  <c r="CB330"/>
  <c r="CC330"/>
  <c r="CB331"/>
  <c r="CC331"/>
  <c r="CB332"/>
  <c r="CC332"/>
  <c r="CB333"/>
  <c r="CC333"/>
  <c r="CD330"/>
  <c r="CB334"/>
  <c r="CC334"/>
  <c r="CB335"/>
  <c r="CC335"/>
  <c r="CB336"/>
  <c r="CC336"/>
  <c r="CB337"/>
  <c r="CC337"/>
  <c r="CD334"/>
  <c r="CB338"/>
  <c r="CC338"/>
  <c r="CB339"/>
  <c r="CC339"/>
  <c r="CB340"/>
  <c r="CC340"/>
  <c r="CB341"/>
  <c r="CC341"/>
  <c r="CD338"/>
  <c r="CB342"/>
  <c r="CC342"/>
  <c r="CB343"/>
  <c r="CC343"/>
  <c r="CB344"/>
  <c r="CC344"/>
  <c r="CB345"/>
  <c r="CC345"/>
  <c r="CD342"/>
  <c r="CB346"/>
  <c r="CC346"/>
  <c r="CB347"/>
  <c r="CC347"/>
  <c r="CB348"/>
  <c r="CC348"/>
  <c r="CB349"/>
  <c r="CC349"/>
  <c r="CD346"/>
  <c r="CB350"/>
  <c r="CC350"/>
  <c r="CB351"/>
  <c r="CC351"/>
  <c r="CB352"/>
  <c r="CC352"/>
  <c r="CB353"/>
  <c r="CC353"/>
  <c r="CD350"/>
  <c r="CB354"/>
  <c r="CC354"/>
  <c r="CB355"/>
  <c r="CC355"/>
  <c r="CB356"/>
  <c r="CC356"/>
  <c r="CB357"/>
  <c r="CC357"/>
  <c r="CD354"/>
  <c r="CB358"/>
  <c r="CC358"/>
  <c r="CB359"/>
  <c r="CC359"/>
  <c r="CB360"/>
  <c r="CC360"/>
  <c r="CB361"/>
  <c r="CC361"/>
  <c r="CD358"/>
  <c r="CB362"/>
  <c r="CC362"/>
  <c r="CB363"/>
  <c r="CC363"/>
  <c r="CB364"/>
  <c r="CC364"/>
  <c r="CB365"/>
  <c r="CC365"/>
  <c r="CD362"/>
  <c r="CB366"/>
  <c r="CC366"/>
  <c r="CB367"/>
  <c r="CC367"/>
  <c r="CB368"/>
  <c r="CC368"/>
  <c r="CB369"/>
  <c r="CC369"/>
  <c r="CD366"/>
  <c r="CB370"/>
  <c r="CC370"/>
  <c r="CB371"/>
  <c r="CC371"/>
  <c r="CB372"/>
  <c r="CC372"/>
  <c r="CB373"/>
  <c r="CC373"/>
  <c r="CD370"/>
  <c r="CB374"/>
  <c r="CC374"/>
  <c r="CB375"/>
  <c r="CC375"/>
  <c r="CB376"/>
  <c r="CC376"/>
  <c r="CB377"/>
  <c r="CC377"/>
  <c r="CD374"/>
  <c r="CB378"/>
  <c r="CC378"/>
  <c r="CB379"/>
  <c r="CC379"/>
  <c r="CB380"/>
  <c r="CC380"/>
  <c r="CB381"/>
  <c r="CC381"/>
  <c r="CD378"/>
  <c r="CB382"/>
  <c r="CC382"/>
  <c r="CB383"/>
  <c r="CC383"/>
  <c r="CB384"/>
  <c r="CC384"/>
  <c r="CB385"/>
  <c r="CC385"/>
  <c r="CD382"/>
  <c r="CB386"/>
  <c r="CC386"/>
  <c r="CB387"/>
  <c r="CC387"/>
  <c r="CB388"/>
  <c r="CC388"/>
  <c r="CB389"/>
  <c r="CC389"/>
  <c r="CD386"/>
  <c r="CB390"/>
  <c r="CC390"/>
  <c r="CB391"/>
  <c r="CC391"/>
  <c r="CB392"/>
  <c r="CC392"/>
  <c r="CB393"/>
  <c r="CC393"/>
  <c r="CD390"/>
  <c r="CB394"/>
  <c r="CC394"/>
  <c r="CB395"/>
  <c r="CC395"/>
  <c r="CB396"/>
  <c r="CC396"/>
  <c r="CB397"/>
  <c r="CC397"/>
  <c r="CD394"/>
  <c r="CB398"/>
  <c r="CC398"/>
  <c r="CB399"/>
  <c r="CC399"/>
  <c r="CB400"/>
  <c r="CC400"/>
  <c r="CB401"/>
  <c r="CC401"/>
  <c r="CD398"/>
  <c r="CB402"/>
  <c r="CC402"/>
  <c r="CB403"/>
  <c r="CC403"/>
  <c r="CB404"/>
  <c r="CC404"/>
  <c r="CB405"/>
  <c r="CC405"/>
  <c r="CD402"/>
  <c r="CB406"/>
  <c r="CC406"/>
  <c r="CB407"/>
  <c r="CC407"/>
  <c r="CB408"/>
  <c r="CC408"/>
  <c r="CB409"/>
  <c r="CC409"/>
  <c r="CD406"/>
  <c r="CB410"/>
  <c r="CC410"/>
  <c r="CB411"/>
  <c r="CC411"/>
  <c r="CB412"/>
  <c r="CC412"/>
  <c r="CB413"/>
  <c r="CC413"/>
  <c r="CD410"/>
  <c r="CB414"/>
  <c r="CC414"/>
  <c r="CB415"/>
  <c r="CC415"/>
  <c r="CB416"/>
  <c r="CC416"/>
  <c r="CB417"/>
  <c r="CC417"/>
  <c r="CD414"/>
  <c r="CB418"/>
  <c r="CC418"/>
  <c r="CB419"/>
  <c r="CC419"/>
  <c r="CB420"/>
  <c r="CC420"/>
  <c r="CB421"/>
  <c r="CC421"/>
  <c r="CD418"/>
  <c r="CB422"/>
  <c r="CC422"/>
  <c r="CB423"/>
  <c r="CC423"/>
  <c r="CB424"/>
  <c r="CC424"/>
  <c r="CB425"/>
  <c r="CC425"/>
  <c r="CD422"/>
  <c r="CB426"/>
  <c r="CC426"/>
  <c r="CB427"/>
  <c r="CC427"/>
  <c r="CB428"/>
  <c r="CC428"/>
  <c r="CB429"/>
  <c r="CC429"/>
  <c r="CD426"/>
  <c r="CB430"/>
  <c r="CC430"/>
  <c r="CB431"/>
  <c r="CC431"/>
  <c r="CB432"/>
  <c r="CC432"/>
  <c r="CB433"/>
  <c r="CC433"/>
  <c r="CD430"/>
  <c r="CB434"/>
  <c r="CC434"/>
  <c r="CB435"/>
  <c r="CC435"/>
  <c r="CB436"/>
  <c r="CC436"/>
  <c r="CB437"/>
  <c r="CC437"/>
  <c r="CD434"/>
  <c r="CB438"/>
  <c r="CC438"/>
  <c r="CB439"/>
  <c r="CC439"/>
  <c r="CB440"/>
  <c r="CC440"/>
  <c r="CB441"/>
  <c r="CC441"/>
  <c r="CD438"/>
  <c r="CB442"/>
  <c r="CC442"/>
  <c r="CB443"/>
  <c r="CC443"/>
  <c r="CB444"/>
  <c r="CC444"/>
  <c r="CB445"/>
  <c r="CC445"/>
  <c r="CD442"/>
  <c r="CB446"/>
  <c r="CC446"/>
  <c r="CB447"/>
  <c r="CC447"/>
  <c r="CB448"/>
  <c r="CC448"/>
  <c r="CB449"/>
  <c r="CC449"/>
  <c r="CD446"/>
  <c r="CB450"/>
  <c r="CC450"/>
  <c r="CB451"/>
  <c r="CC451"/>
  <c r="CB452"/>
  <c r="CC452"/>
  <c r="CB453"/>
  <c r="CC453"/>
  <c r="CD450"/>
  <c r="CB454"/>
  <c r="CC454"/>
  <c r="CB455"/>
  <c r="CC455"/>
  <c r="CB456"/>
  <c r="CC456"/>
  <c r="CB457"/>
  <c r="CC457"/>
  <c r="CD454"/>
  <c r="CB458"/>
  <c r="CC458"/>
  <c r="CB459"/>
  <c r="CC459"/>
  <c r="CB460"/>
  <c r="CC460"/>
  <c r="CB461"/>
  <c r="CC461"/>
  <c r="CD458"/>
  <c r="CB462"/>
  <c r="CC462"/>
  <c r="CB463"/>
  <c r="CC463"/>
  <c r="CB464"/>
  <c r="CC464"/>
  <c r="CB465"/>
  <c r="CC465"/>
  <c r="CD462"/>
  <c r="CB466"/>
  <c r="CC466"/>
  <c r="CB467"/>
  <c r="CC467"/>
  <c r="CB468"/>
  <c r="CC468"/>
  <c r="CB469"/>
  <c r="CC469"/>
  <c r="CD466"/>
  <c r="CB470"/>
  <c r="CC470"/>
  <c r="CB471"/>
  <c r="CC471"/>
  <c r="CB472"/>
  <c r="CC472"/>
  <c r="CB473"/>
  <c r="CC473"/>
  <c r="CD470"/>
  <c r="CB474"/>
  <c r="CC474"/>
  <c r="CB475"/>
  <c r="CC475"/>
  <c r="CB476"/>
  <c r="CC476"/>
  <c r="CB477"/>
  <c r="CC477"/>
  <c r="CD474"/>
  <c r="CB478"/>
  <c r="CC478"/>
  <c r="CB479"/>
  <c r="CC479"/>
  <c r="CB480"/>
  <c r="CC480"/>
  <c r="CB481"/>
  <c r="CC481"/>
  <c r="CD478"/>
  <c r="CB482"/>
  <c r="CC482"/>
  <c r="CB483"/>
  <c r="CC483"/>
  <c r="CB484"/>
  <c r="CC484"/>
  <c r="CB485"/>
  <c r="CC485"/>
  <c r="CD482"/>
  <c r="CB486"/>
  <c r="CC486"/>
  <c r="CB487"/>
  <c r="CC487"/>
  <c r="CB488"/>
  <c r="CC488"/>
  <c r="CB489"/>
  <c r="CC489"/>
  <c r="CD486"/>
  <c r="CB490"/>
  <c r="CC490"/>
  <c r="CB491"/>
  <c r="CC491"/>
  <c r="CB492"/>
  <c r="CC492"/>
  <c r="CB493"/>
  <c r="CC493"/>
  <c r="CD490"/>
  <c r="CB494"/>
  <c r="CC494"/>
  <c r="CB495"/>
  <c r="CC495"/>
  <c r="CB496"/>
  <c r="CC496"/>
  <c r="CB497"/>
  <c r="CC497"/>
  <c r="CD494"/>
  <c r="CB498"/>
  <c r="CC498"/>
  <c r="CB499"/>
  <c r="CC499"/>
  <c r="CB500"/>
  <c r="CC500"/>
  <c r="CB501"/>
  <c r="CC501"/>
  <c r="CD498"/>
  <c r="CB502"/>
  <c r="CC502"/>
  <c r="CB503"/>
  <c r="CC503"/>
  <c r="CB504"/>
  <c r="CC504"/>
  <c r="CB505"/>
  <c r="CC505"/>
  <c r="CD502"/>
  <c r="CB506"/>
  <c r="CC506"/>
  <c r="CB507"/>
  <c r="CC507"/>
  <c r="CB508"/>
  <c r="CC508"/>
  <c r="CB509"/>
  <c r="CC509"/>
  <c r="CD506"/>
  <c r="CB510"/>
  <c r="CC510"/>
  <c r="CB511"/>
  <c r="CC511"/>
  <c r="CB512"/>
  <c r="CC512"/>
  <c r="CB513"/>
  <c r="CC513"/>
  <c r="CD510"/>
  <c r="CB514"/>
  <c r="CC514"/>
  <c r="CB515"/>
  <c r="CC515"/>
  <c r="CB516"/>
  <c r="CC516"/>
  <c r="CB517"/>
  <c r="CC517"/>
  <c r="CD514"/>
  <c r="CB518"/>
  <c r="CC518"/>
  <c r="CB519"/>
  <c r="CC519"/>
  <c r="CB520"/>
  <c r="CC520"/>
  <c r="CB521"/>
  <c r="CC521"/>
  <c r="CD518"/>
  <c r="CB522"/>
  <c r="CC522"/>
  <c r="CB523"/>
  <c r="CC523"/>
  <c r="CB524"/>
  <c r="CC524"/>
  <c r="CB525"/>
  <c r="CC525"/>
  <c r="CD522"/>
  <c r="CB526"/>
  <c r="CC526"/>
  <c r="CB527"/>
  <c r="CC527"/>
  <c r="CB528"/>
  <c r="CC528"/>
  <c r="CB529"/>
  <c r="CC529"/>
  <c r="CD526"/>
  <c r="CB530"/>
  <c r="CC530"/>
  <c r="CB531"/>
  <c r="CC531"/>
  <c r="CB532"/>
  <c r="CC532"/>
  <c r="CB533"/>
  <c r="CC533"/>
  <c r="CD530"/>
  <c r="CB534"/>
  <c r="CC534"/>
  <c r="CB535"/>
  <c r="CC535"/>
  <c r="CB536"/>
  <c r="CC536"/>
  <c r="CB537"/>
  <c r="CC537"/>
  <c r="CD534"/>
  <c r="CB538"/>
  <c r="CC538"/>
  <c r="CB539"/>
  <c r="CC539"/>
  <c r="CB540"/>
  <c r="CC540"/>
  <c r="CB541"/>
  <c r="CC541"/>
  <c r="CD538"/>
  <c r="CB542"/>
  <c r="CC542"/>
  <c r="CB543"/>
  <c r="CC543"/>
  <c r="CB544"/>
  <c r="CC544"/>
  <c r="CB545"/>
  <c r="CC545"/>
  <c r="CD542"/>
  <c r="CB546"/>
  <c r="CC546"/>
  <c r="CB547"/>
  <c r="CC547"/>
  <c r="CB548"/>
  <c r="CC548"/>
  <c r="CB549"/>
  <c r="CC549"/>
  <c r="CD546"/>
  <c r="CB550"/>
  <c r="CC550"/>
  <c r="CB551"/>
  <c r="CC551"/>
  <c r="CB552"/>
  <c r="CC552"/>
  <c r="CB553"/>
  <c r="CC553"/>
  <c r="CD550"/>
  <c r="CB554"/>
  <c r="CC554"/>
  <c r="CB555"/>
  <c r="CC555"/>
  <c r="CB556"/>
  <c r="CC556"/>
  <c r="CB557"/>
  <c r="CC557"/>
  <c r="CD554"/>
  <c r="CB558"/>
  <c r="CC558"/>
  <c r="CB559"/>
  <c r="CC559"/>
  <c r="CB560"/>
  <c r="CC560"/>
  <c r="CB561"/>
  <c r="CC561"/>
  <c r="CD558"/>
  <c r="CB562"/>
  <c r="CC562"/>
  <c r="CB563"/>
  <c r="CC563"/>
  <c r="CB564"/>
  <c r="CC564"/>
  <c r="CB565"/>
  <c r="CC565"/>
  <c r="CD562"/>
  <c r="CB566"/>
  <c r="CC566"/>
  <c r="CB567"/>
  <c r="CC567"/>
  <c r="CB568"/>
  <c r="CC568"/>
  <c r="CB569"/>
  <c r="CC569"/>
  <c r="CD566"/>
  <c r="CB570"/>
  <c r="CC570"/>
  <c r="CB571"/>
  <c r="CC571"/>
  <c r="CB572"/>
  <c r="CC572"/>
  <c r="CB573"/>
  <c r="CC573"/>
  <c r="CD570"/>
  <c r="CB574"/>
  <c r="CC574"/>
  <c r="CB575"/>
  <c r="CC575"/>
  <c r="CB576"/>
  <c r="CC576"/>
  <c r="CB577"/>
  <c r="CC577"/>
  <c r="CD574"/>
  <c r="CB578"/>
  <c r="CC578"/>
  <c r="CB579"/>
  <c r="CC579"/>
  <c r="CB580"/>
  <c r="CC580"/>
  <c r="CB581"/>
  <c r="CC581"/>
  <c r="CD578"/>
  <c r="CB582"/>
  <c r="CC582"/>
  <c r="CB583"/>
  <c r="CC583"/>
  <c r="CB584"/>
  <c r="CC584"/>
  <c r="CB585"/>
  <c r="CC585"/>
  <c r="CD582"/>
  <c r="CB586"/>
  <c r="CC586"/>
  <c r="CB587"/>
  <c r="CC587"/>
  <c r="CB588"/>
  <c r="CC588"/>
  <c r="CB589"/>
  <c r="CC589"/>
  <c r="CD586"/>
  <c r="CB590"/>
  <c r="CC590"/>
  <c r="CB591"/>
  <c r="CC591"/>
  <c r="CB592"/>
  <c r="CC592"/>
  <c r="CB593"/>
  <c r="CC593"/>
  <c r="CD590"/>
  <c r="CB594"/>
  <c r="CC594"/>
  <c r="CB595"/>
  <c r="CC595"/>
  <c r="CB596"/>
  <c r="CC596"/>
  <c r="CB597"/>
  <c r="CC597"/>
  <c r="CD594"/>
  <c r="CB598"/>
  <c r="CC598"/>
  <c r="CB599"/>
  <c r="CC599"/>
  <c r="CB600"/>
  <c r="CC600"/>
  <c r="CB601"/>
  <c r="CC601"/>
  <c r="CD598"/>
  <c r="CB602"/>
  <c r="CC602"/>
  <c r="CB603"/>
  <c r="CC603"/>
  <c r="CB604"/>
  <c r="CC604"/>
  <c r="CB605"/>
  <c r="CC605"/>
  <c r="CD602"/>
  <c r="CB606"/>
  <c r="CC606"/>
  <c r="CB607"/>
  <c r="CC607"/>
  <c r="CB608"/>
  <c r="CC608"/>
  <c r="CB609"/>
  <c r="CC609"/>
  <c r="CD606"/>
  <c r="CB610"/>
  <c r="CC610"/>
  <c r="CB611"/>
  <c r="CC611"/>
  <c r="CB612"/>
  <c r="CC612"/>
  <c r="CB613"/>
  <c r="CC613"/>
  <c r="CD610"/>
  <c r="CB614"/>
  <c r="CC614"/>
  <c r="CB615"/>
  <c r="CC615"/>
  <c r="CB616"/>
  <c r="CC616"/>
  <c r="CB617"/>
  <c r="CC617"/>
  <c r="CD614"/>
  <c r="CB618"/>
  <c r="CC618"/>
  <c r="CB619"/>
  <c r="CC619"/>
  <c r="CB620"/>
  <c r="CC620"/>
  <c r="CB621"/>
  <c r="CC621"/>
  <c r="CD618"/>
  <c r="CB622"/>
  <c r="CC622"/>
  <c r="CB623"/>
  <c r="CC623"/>
  <c r="CB624"/>
  <c r="CC624"/>
  <c r="CB625"/>
  <c r="CC625"/>
  <c r="CD622"/>
  <c r="CB626"/>
  <c r="CC626"/>
  <c r="CB627"/>
  <c r="CC627"/>
  <c r="CB628"/>
  <c r="CC628"/>
  <c r="CB629"/>
  <c r="CC629"/>
  <c r="CD626"/>
  <c r="CB630"/>
  <c r="CC630"/>
  <c r="CB631"/>
  <c r="CC631"/>
  <c r="CB632"/>
  <c r="CC632"/>
  <c r="CB633"/>
  <c r="CC633"/>
  <c r="CD630"/>
  <c r="CB634"/>
  <c r="CC634"/>
  <c r="CB635"/>
  <c r="CC635"/>
  <c r="CB636"/>
  <c r="CC636"/>
  <c r="CB637"/>
  <c r="CC637"/>
  <c r="CD634"/>
  <c r="CB638"/>
  <c r="CC638"/>
  <c r="CB639"/>
  <c r="CC639"/>
  <c r="CB640"/>
  <c r="CC640"/>
  <c r="CB641"/>
  <c r="CC641"/>
  <c r="CD638"/>
  <c r="CB642"/>
  <c r="CC642"/>
  <c r="CB643"/>
  <c r="CC643"/>
  <c r="CB644"/>
  <c r="CC644"/>
  <c r="CB645"/>
  <c r="CC645"/>
  <c r="CD642"/>
  <c r="CB646"/>
  <c r="CC646"/>
  <c r="CB647"/>
  <c r="CC647"/>
  <c r="CB648"/>
  <c r="CC648"/>
  <c r="CB649"/>
  <c r="CC649"/>
  <c r="CD646"/>
  <c r="CB650"/>
  <c r="CC650"/>
  <c r="CB651"/>
  <c r="CC651"/>
  <c r="CB652"/>
  <c r="CC652"/>
  <c r="CB653"/>
  <c r="CC653"/>
  <c r="CD650"/>
  <c r="CB654"/>
  <c r="CC654"/>
  <c r="CB655"/>
  <c r="CC655"/>
  <c r="CB656"/>
  <c r="CC656"/>
  <c r="CB657"/>
  <c r="CC657"/>
  <c r="CD654"/>
  <c r="CB658"/>
  <c r="CC658"/>
  <c r="CB659"/>
  <c r="CC659"/>
  <c r="CB660"/>
  <c r="CC660"/>
  <c r="CB661"/>
  <c r="CC661"/>
  <c r="CD658"/>
  <c r="CB662"/>
  <c r="CC662"/>
  <c r="CB663"/>
  <c r="CC663"/>
  <c r="CB664"/>
  <c r="CC664"/>
  <c r="CB665"/>
  <c r="CC665"/>
  <c r="CD662"/>
  <c r="CB666"/>
  <c r="CC666"/>
  <c r="CB667"/>
  <c r="CC667"/>
  <c r="CB668"/>
  <c r="CC668"/>
  <c r="CB669"/>
  <c r="CC669"/>
  <c r="CD666"/>
  <c r="CB670"/>
  <c r="CC670"/>
  <c r="CB671"/>
  <c r="CC671"/>
  <c r="CB672"/>
  <c r="CC672"/>
  <c r="CB673"/>
  <c r="CC673"/>
  <c r="CD670"/>
  <c r="CB674"/>
  <c r="CC674"/>
  <c r="CB675"/>
  <c r="CC675"/>
  <c r="CB676"/>
  <c r="CC676"/>
  <c r="CB677"/>
  <c r="CC677"/>
  <c r="CD674"/>
  <c r="CB678"/>
  <c r="CC678"/>
  <c r="CB679"/>
  <c r="CC679"/>
  <c r="CB680"/>
  <c r="CC680"/>
  <c r="CB681"/>
  <c r="CC681"/>
  <c r="CD678"/>
  <c r="CE3"/>
  <c r="CE4"/>
  <c r="CK11"/>
  <c r="CL11"/>
  <c r="CK12"/>
  <c r="CL12"/>
  <c r="CK13"/>
  <c r="CL13"/>
  <c r="CM10"/>
  <c r="CK14"/>
  <c r="CL14"/>
  <c r="CK15"/>
  <c r="CL15"/>
  <c r="CK16"/>
  <c r="CL16"/>
  <c r="CK17"/>
  <c r="CL17"/>
  <c r="CM14"/>
  <c r="CK18"/>
  <c r="CL18"/>
  <c r="CK19"/>
  <c r="CL19"/>
  <c r="CK20"/>
  <c r="CL20"/>
  <c r="CK21"/>
  <c r="CL21"/>
  <c r="CM18"/>
  <c r="CK22"/>
  <c r="CL22"/>
  <c r="CK23"/>
  <c r="CL23"/>
  <c r="CK24"/>
  <c r="CL24"/>
  <c r="CK25"/>
  <c r="CL25"/>
  <c r="CM22"/>
  <c r="CK26"/>
  <c r="CL26"/>
  <c r="CK27"/>
  <c r="CL27"/>
  <c r="CK28"/>
  <c r="CL28"/>
  <c r="CK29"/>
  <c r="CL29"/>
  <c r="CM26"/>
  <c r="CK30"/>
  <c r="CL30"/>
  <c r="CK31"/>
  <c r="CL31"/>
  <c r="CK32"/>
  <c r="CL32"/>
  <c r="CK33"/>
  <c r="CL33"/>
  <c r="CM30"/>
  <c r="CK34"/>
  <c r="CL34"/>
  <c r="CK35"/>
  <c r="CL35"/>
  <c r="CK36"/>
  <c r="CL36"/>
  <c r="CK37"/>
  <c r="CL37"/>
  <c r="CM34"/>
  <c r="CK38"/>
  <c r="CL38"/>
  <c r="CK39"/>
  <c r="CL39"/>
  <c r="CK40"/>
  <c r="CL40"/>
  <c r="CK41"/>
  <c r="CL41"/>
  <c r="CM38"/>
  <c r="CK42"/>
  <c r="CL42"/>
  <c r="CK43"/>
  <c r="CL43"/>
  <c r="CK44"/>
  <c r="CL44"/>
  <c r="CK45"/>
  <c r="CL45"/>
  <c r="CM42"/>
  <c r="CK46"/>
  <c r="CL46"/>
  <c r="CK47"/>
  <c r="CL47"/>
  <c r="CK48"/>
  <c r="CL48"/>
  <c r="CK49"/>
  <c r="CL49"/>
  <c r="CM46"/>
  <c r="CK50"/>
  <c r="CL50"/>
  <c r="CK51"/>
  <c r="CL51"/>
  <c r="CK52"/>
  <c r="CL52"/>
  <c r="CK53"/>
  <c r="CL53"/>
  <c r="CM50"/>
  <c r="CK54"/>
  <c r="CL54"/>
  <c r="CK55"/>
  <c r="CL55"/>
  <c r="CK56"/>
  <c r="CL56"/>
  <c r="CK57"/>
  <c r="CL57"/>
  <c r="CM54"/>
  <c r="CK58"/>
  <c r="CL58"/>
  <c r="CK59"/>
  <c r="CL59"/>
  <c r="CK60"/>
  <c r="CL60"/>
  <c r="CK61"/>
  <c r="CL61"/>
  <c r="CM58"/>
  <c r="CK62"/>
  <c r="CL62"/>
  <c r="CK63"/>
  <c r="CL63"/>
  <c r="CK64"/>
  <c r="CL64"/>
  <c r="CK65"/>
  <c r="CL65"/>
  <c r="CM62"/>
  <c r="CK66"/>
  <c r="CL66"/>
  <c r="CK67"/>
  <c r="CL67"/>
  <c r="CK68"/>
  <c r="CL68"/>
  <c r="CK69"/>
  <c r="CL69"/>
  <c r="CM66"/>
  <c r="CK70"/>
  <c r="CL70"/>
  <c r="CK71"/>
  <c r="CL71"/>
  <c r="CK72"/>
  <c r="CL72"/>
  <c r="CK73"/>
  <c r="CL73"/>
  <c r="CM70"/>
  <c r="CK74"/>
  <c r="CL74"/>
  <c r="CK75"/>
  <c r="CL75"/>
  <c r="CK76"/>
  <c r="CL76"/>
  <c r="CK77"/>
  <c r="CL77"/>
  <c r="CM74"/>
  <c r="CK78"/>
  <c r="CL78"/>
  <c r="CK79"/>
  <c r="CL79"/>
  <c r="CK80"/>
  <c r="CL80"/>
  <c r="CK81"/>
  <c r="CL81"/>
  <c r="CM78"/>
  <c r="CK82"/>
  <c r="CL82"/>
  <c r="CK83"/>
  <c r="CL83"/>
  <c r="CK84"/>
  <c r="CL84"/>
  <c r="CK85"/>
  <c r="CL85"/>
  <c r="CM82"/>
  <c r="CK86"/>
  <c r="CL86"/>
  <c r="CK87"/>
  <c r="CL87"/>
  <c r="CK88"/>
  <c r="CL88"/>
  <c r="CK89"/>
  <c r="CL89"/>
  <c r="CM86"/>
  <c r="CK90"/>
  <c r="CL90"/>
  <c r="CK91"/>
  <c r="CL91"/>
  <c r="CK92"/>
  <c r="CL92"/>
  <c r="CK93"/>
  <c r="CL93"/>
  <c r="CM90"/>
  <c r="CK94"/>
  <c r="CL94"/>
  <c r="CK95"/>
  <c r="CL95"/>
  <c r="CK96"/>
  <c r="CL96"/>
  <c r="CK97"/>
  <c r="CL97"/>
  <c r="CM94"/>
  <c r="CK98"/>
  <c r="CL98"/>
  <c r="CK99"/>
  <c r="CL99"/>
  <c r="CK100"/>
  <c r="CL100"/>
  <c r="CK101"/>
  <c r="CL101"/>
  <c r="CM98"/>
  <c r="CK102"/>
  <c r="CL102"/>
  <c r="CK103"/>
  <c r="CL103"/>
  <c r="CK104"/>
  <c r="CL104"/>
  <c r="CK105"/>
  <c r="CL105"/>
  <c r="CM102"/>
  <c r="CK106"/>
  <c r="CL106"/>
  <c r="CK107"/>
  <c r="CL107"/>
  <c r="CK108"/>
  <c r="CL108"/>
  <c r="CK109"/>
  <c r="CL109"/>
  <c r="CM106"/>
  <c r="CK110"/>
  <c r="CL110"/>
  <c r="CK111"/>
  <c r="CL111"/>
  <c r="CK112"/>
  <c r="CL112"/>
  <c r="CK113"/>
  <c r="CL113"/>
  <c r="CM110"/>
  <c r="CK114"/>
  <c r="CL114"/>
  <c r="CK115"/>
  <c r="CL115"/>
  <c r="CK116"/>
  <c r="CL116"/>
  <c r="CK117"/>
  <c r="CL117"/>
  <c r="CM114"/>
  <c r="CK118"/>
  <c r="CL118"/>
  <c r="CK119"/>
  <c r="CL119"/>
  <c r="CK120"/>
  <c r="CL120"/>
  <c r="CK121"/>
  <c r="CL121"/>
  <c r="CM118"/>
  <c r="CK122"/>
  <c r="CL122"/>
  <c r="CK123"/>
  <c r="CL123"/>
  <c r="CK124"/>
  <c r="CL124"/>
  <c r="CK125"/>
  <c r="CL125"/>
  <c r="CM122"/>
  <c r="CK126"/>
  <c r="CL126"/>
  <c r="CK127"/>
  <c r="CL127"/>
  <c r="CK128"/>
  <c r="CL128"/>
  <c r="CK129"/>
  <c r="CL129"/>
  <c r="CM126"/>
  <c r="CK130"/>
  <c r="CL130"/>
  <c r="CK131"/>
  <c r="CL131"/>
  <c r="CK132"/>
  <c r="CL132"/>
  <c r="CK133"/>
  <c r="CL133"/>
  <c r="CM130"/>
  <c r="CK134"/>
  <c r="CL134"/>
  <c r="CK135"/>
  <c r="CL135"/>
  <c r="CK136"/>
  <c r="CL136"/>
  <c r="CK137"/>
  <c r="CL137"/>
  <c r="CM134"/>
  <c r="CK138"/>
  <c r="CL138"/>
  <c r="CK139"/>
  <c r="CL139"/>
  <c r="CK140"/>
  <c r="CL140"/>
  <c r="CK141"/>
  <c r="CL141"/>
  <c r="CM138"/>
  <c r="CK142"/>
  <c r="CL142"/>
  <c r="CK143"/>
  <c r="CL143"/>
  <c r="CK144"/>
  <c r="CL144"/>
  <c r="CK145"/>
  <c r="CL145"/>
  <c r="CM142"/>
  <c r="CK146"/>
  <c r="CL146"/>
  <c r="CK147"/>
  <c r="CL147"/>
  <c r="CK148"/>
  <c r="CL148"/>
  <c r="CK149"/>
  <c r="CL149"/>
  <c r="CM146"/>
  <c r="CK150"/>
  <c r="CL150"/>
  <c r="CK151"/>
  <c r="CL151"/>
  <c r="CK152"/>
  <c r="CL152"/>
  <c r="CK153"/>
  <c r="CL153"/>
  <c r="CM150"/>
  <c r="CK154"/>
  <c r="CL154"/>
  <c r="CK155"/>
  <c r="CL155"/>
  <c r="CK156"/>
  <c r="CL156"/>
  <c r="CK157"/>
  <c r="CL157"/>
  <c r="CM154"/>
  <c r="CK158"/>
  <c r="CL158"/>
  <c r="CK159"/>
  <c r="CL159"/>
  <c r="CK160"/>
  <c r="CL160"/>
  <c r="CK161"/>
  <c r="CL161"/>
  <c r="CM158"/>
  <c r="CK162"/>
  <c r="CL162"/>
  <c r="CK163"/>
  <c r="CL163"/>
  <c r="CK164"/>
  <c r="CL164"/>
  <c r="CK165"/>
  <c r="CL165"/>
  <c r="CM162"/>
  <c r="CK166"/>
  <c r="CL166"/>
  <c r="CK167"/>
  <c r="CL167"/>
  <c r="CK168"/>
  <c r="CL168"/>
  <c r="CK169"/>
  <c r="CL169"/>
  <c r="CM166"/>
  <c r="CK170"/>
  <c r="CL170"/>
  <c r="CK171"/>
  <c r="CL171"/>
  <c r="CK172"/>
  <c r="CL172"/>
  <c r="CK173"/>
  <c r="CL173"/>
  <c r="CM170"/>
  <c r="CK174"/>
  <c r="CL174"/>
  <c r="CK175"/>
  <c r="CL175"/>
  <c r="CK176"/>
  <c r="CL176"/>
  <c r="CK177"/>
  <c r="CL177"/>
  <c r="CM174"/>
  <c r="CK178"/>
  <c r="CL178"/>
  <c r="CK179"/>
  <c r="CL179"/>
  <c r="CK180"/>
  <c r="CL180"/>
  <c r="CK181"/>
  <c r="CL181"/>
  <c r="CM178"/>
  <c r="CK182"/>
  <c r="CL182"/>
  <c r="CK183"/>
  <c r="CL183"/>
  <c r="CK184"/>
  <c r="CL184"/>
  <c r="CK185"/>
  <c r="CL185"/>
  <c r="CM182"/>
  <c r="CK186"/>
  <c r="CL186"/>
  <c r="CK187"/>
  <c r="CL187"/>
  <c r="CK188"/>
  <c r="CL188"/>
  <c r="CK189"/>
  <c r="CL189"/>
  <c r="CM186"/>
  <c r="CK190"/>
  <c r="CL190"/>
  <c r="CK191"/>
  <c r="CL191"/>
  <c r="CK192"/>
  <c r="CL192"/>
  <c r="CK193"/>
  <c r="CL193"/>
  <c r="CM190"/>
  <c r="CK194"/>
  <c r="CL194"/>
  <c r="CK195"/>
  <c r="CL195"/>
  <c r="CK196"/>
  <c r="CL196"/>
  <c r="CK197"/>
  <c r="CL197"/>
  <c r="CM194"/>
  <c r="CK198"/>
  <c r="CL198"/>
  <c r="CK199"/>
  <c r="CL199"/>
  <c r="CK200"/>
  <c r="CL200"/>
  <c r="CK201"/>
  <c r="CL201"/>
  <c r="CM198"/>
  <c r="CK202"/>
  <c r="CL202"/>
  <c r="CK203"/>
  <c r="CL203"/>
  <c r="CK204"/>
  <c r="CL204"/>
  <c r="CK205"/>
  <c r="CL205"/>
  <c r="CM202"/>
  <c r="CK206"/>
  <c r="CL206"/>
  <c r="CK207"/>
  <c r="CL207"/>
  <c r="CK208"/>
  <c r="CL208"/>
  <c r="CK209"/>
  <c r="CL209"/>
  <c r="CM206"/>
  <c r="CK210"/>
  <c r="CL210"/>
  <c r="CK211"/>
  <c r="CL211"/>
  <c r="CK212"/>
  <c r="CL212"/>
  <c r="CK213"/>
  <c r="CL213"/>
  <c r="CM210"/>
  <c r="CK214"/>
  <c r="CL214"/>
  <c r="CK215"/>
  <c r="CL215"/>
  <c r="CK216"/>
  <c r="CL216"/>
  <c r="CK217"/>
  <c r="CL217"/>
  <c r="CM214"/>
  <c r="CK218"/>
  <c r="CL218"/>
  <c r="CK219"/>
  <c r="CL219"/>
  <c r="CK220"/>
  <c r="CL220"/>
  <c r="CK221"/>
  <c r="CL221"/>
  <c r="CM218"/>
  <c r="CK222"/>
  <c r="CL222"/>
  <c r="CK223"/>
  <c r="CL223"/>
  <c r="CK224"/>
  <c r="CL224"/>
  <c r="CK225"/>
  <c r="CL225"/>
  <c r="CM222"/>
  <c r="CK226"/>
  <c r="CL226"/>
  <c r="CK227"/>
  <c r="CL227"/>
  <c r="CK228"/>
  <c r="CL228"/>
  <c r="CK229"/>
  <c r="CL229"/>
  <c r="CM226"/>
  <c r="CK230"/>
  <c r="CL230"/>
  <c r="CK231"/>
  <c r="CL231"/>
  <c r="CK232"/>
  <c r="CL232"/>
  <c r="CK233"/>
  <c r="CL233"/>
  <c r="CM230"/>
  <c r="CK234"/>
  <c r="CL234"/>
  <c r="CK235"/>
  <c r="CL235"/>
  <c r="CK236"/>
  <c r="CL236"/>
  <c r="CK237"/>
  <c r="CL237"/>
  <c r="CM234"/>
  <c r="CK238"/>
  <c r="CL238"/>
  <c r="CK239"/>
  <c r="CL239"/>
  <c r="CK240"/>
  <c r="CL240"/>
  <c r="CK241"/>
  <c r="CL241"/>
  <c r="CM238"/>
  <c r="CK242"/>
  <c r="CL242"/>
  <c r="CK243"/>
  <c r="CL243"/>
  <c r="CK244"/>
  <c r="CL244"/>
  <c r="CK245"/>
  <c r="CL245"/>
  <c r="CM242"/>
  <c r="CK246"/>
  <c r="CL246"/>
  <c r="CK247"/>
  <c r="CL247"/>
  <c r="CK248"/>
  <c r="CL248"/>
  <c r="CK249"/>
  <c r="CL249"/>
  <c r="CM246"/>
  <c r="CK250"/>
  <c r="CL250"/>
  <c r="CK251"/>
  <c r="CL251"/>
  <c r="CK252"/>
  <c r="CL252"/>
  <c r="CK253"/>
  <c r="CL253"/>
  <c r="CM250"/>
  <c r="CK254"/>
  <c r="CL254"/>
  <c r="CK255"/>
  <c r="CL255"/>
  <c r="CK256"/>
  <c r="CL256"/>
  <c r="CK257"/>
  <c r="CL257"/>
  <c r="CM254"/>
  <c r="CK258"/>
  <c r="CL258"/>
  <c r="CK259"/>
  <c r="CL259"/>
  <c r="CK260"/>
  <c r="CL260"/>
  <c r="CK261"/>
  <c r="CL261"/>
  <c r="CM258"/>
  <c r="CK262"/>
  <c r="CL262"/>
  <c r="CK263"/>
  <c r="CL263"/>
  <c r="CK264"/>
  <c r="CL264"/>
  <c r="CK265"/>
  <c r="CL265"/>
  <c r="CM262"/>
  <c r="CK266"/>
  <c r="CL266"/>
  <c r="CK267"/>
  <c r="CL267"/>
  <c r="CK268"/>
  <c r="CL268"/>
  <c r="CK269"/>
  <c r="CL269"/>
  <c r="CM266"/>
  <c r="CK270"/>
  <c r="CL270"/>
  <c r="CK271"/>
  <c r="CL271"/>
  <c r="CK272"/>
  <c r="CL272"/>
  <c r="CK273"/>
  <c r="CL273"/>
  <c r="CM270"/>
  <c r="CK274"/>
  <c r="CL274"/>
  <c r="CK275"/>
  <c r="CL275"/>
  <c r="CK276"/>
  <c r="CL276"/>
  <c r="CK277"/>
  <c r="CL277"/>
  <c r="CM274"/>
  <c r="CK278"/>
  <c r="CL278"/>
  <c r="CK279"/>
  <c r="CL279"/>
  <c r="CK280"/>
  <c r="CL280"/>
  <c r="CK281"/>
  <c r="CL281"/>
  <c r="CM278"/>
  <c r="CK282"/>
  <c r="CL282"/>
  <c r="CK283"/>
  <c r="CL283"/>
  <c r="CK284"/>
  <c r="CL284"/>
  <c r="CK285"/>
  <c r="CL285"/>
  <c r="CM282"/>
  <c r="CK286"/>
  <c r="CL286"/>
  <c r="CK287"/>
  <c r="CL287"/>
  <c r="CK288"/>
  <c r="CL288"/>
  <c r="CK289"/>
  <c r="CL289"/>
  <c r="CM286"/>
  <c r="CK290"/>
  <c r="CL290"/>
  <c r="CK291"/>
  <c r="CL291"/>
  <c r="CK292"/>
  <c r="CL292"/>
  <c r="CK293"/>
  <c r="CL293"/>
  <c r="CM290"/>
  <c r="CK294"/>
  <c r="CL294"/>
  <c r="CK295"/>
  <c r="CL295"/>
  <c r="CK296"/>
  <c r="CL296"/>
  <c r="CK297"/>
  <c r="CL297"/>
  <c r="CM294"/>
  <c r="CK298"/>
  <c r="CL298"/>
  <c r="CK299"/>
  <c r="CL299"/>
  <c r="CK300"/>
  <c r="CL300"/>
  <c r="CK301"/>
  <c r="CL301"/>
  <c r="CM298"/>
  <c r="CK302"/>
  <c r="CL302"/>
  <c r="CK303"/>
  <c r="CL303"/>
  <c r="CK304"/>
  <c r="CL304"/>
  <c r="CK305"/>
  <c r="CL305"/>
  <c r="CM302"/>
  <c r="CK306"/>
  <c r="CL306"/>
  <c r="CK307"/>
  <c r="CL307"/>
  <c r="CK308"/>
  <c r="CL308"/>
  <c r="CK309"/>
  <c r="CL309"/>
  <c r="CM306"/>
  <c r="CK310"/>
  <c r="CL310"/>
  <c r="CK311"/>
  <c r="CL311"/>
  <c r="CK312"/>
  <c r="CL312"/>
  <c r="CK313"/>
  <c r="CL313"/>
  <c r="CM310"/>
  <c r="CK314"/>
  <c r="CL314"/>
  <c r="CK315"/>
  <c r="CL315"/>
  <c r="CK316"/>
  <c r="CL316"/>
  <c r="CK317"/>
  <c r="CL317"/>
  <c r="CM314"/>
  <c r="CK318"/>
  <c r="CL318"/>
  <c r="CK319"/>
  <c r="CL319"/>
  <c r="CK320"/>
  <c r="CL320"/>
  <c r="CK321"/>
  <c r="CL321"/>
  <c r="CM318"/>
  <c r="CK322"/>
  <c r="CL322"/>
  <c r="CK323"/>
  <c r="CL323"/>
  <c r="CK324"/>
  <c r="CL324"/>
  <c r="CK325"/>
  <c r="CL325"/>
  <c r="CM322"/>
  <c r="CK326"/>
  <c r="CL326"/>
  <c r="CK327"/>
  <c r="CL327"/>
  <c r="CK328"/>
  <c r="CL328"/>
  <c r="CK329"/>
  <c r="CL329"/>
  <c r="CM326"/>
  <c r="CK330"/>
  <c r="CL330"/>
  <c r="CK331"/>
  <c r="CL331"/>
  <c r="CK332"/>
  <c r="CL332"/>
  <c r="CK333"/>
  <c r="CL333"/>
  <c r="CM330"/>
  <c r="CK334"/>
  <c r="CL334"/>
  <c r="CK335"/>
  <c r="CL335"/>
  <c r="CK336"/>
  <c r="CL336"/>
  <c r="CK337"/>
  <c r="CL337"/>
  <c r="CM334"/>
  <c r="CK338"/>
  <c r="CL338"/>
  <c r="CK339"/>
  <c r="CL339"/>
  <c r="CK340"/>
  <c r="CL340"/>
  <c r="CK341"/>
  <c r="CL341"/>
  <c r="CM338"/>
  <c r="CK342"/>
  <c r="CL342"/>
  <c r="CK343"/>
  <c r="CL343"/>
  <c r="CK344"/>
  <c r="CL344"/>
  <c r="CK345"/>
  <c r="CL345"/>
  <c r="CM342"/>
  <c r="CK346"/>
  <c r="CL346"/>
  <c r="CK347"/>
  <c r="CL347"/>
  <c r="CK348"/>
  <c r="CL348"/>
  <c r="CK349"/>
  <c r="CL349"/>
  <c r="CM346"/>
  <c r="CK350"/>
  <c r="CL350"/>
  <c r="CK351"/>
  <c r="CL351"/>
  <c r="CK352"/>
  <c r="CL352"/>
  <c r="CK353"/>
  <c r="CL353"/>
  <c r="CM350"/>
  <c r="CK354"/>
  <c r="CL354"/>
  <c r="CK355"/>
  <c r="CL355"/>
  <c r="CK356"/>
  <c r="CL356"/>
  <c r="CK357"/>
  <c r="CL357"/>
  <c r="CM354"/>
  <c r="CK358"/>
  <c r="CL358"/>
  <c r="CK359"/>
  <c r="CL359"/>
  <c r="CK360"/>
  <c r="CL360"/>
  <c r="CK361"/>
  <c r="CL361"/>
  <c r="CM358"/>
  <c r="CK362"/>
  <c r="CL362"/>
  <c r="CK363"/>
  <c r="CL363"/>
  <c r="CK364"/>
  <c r="CL364"/>
  <c r="CK365"/>
  <c r="CL365"/>
  <c r="CM362"/>
  <c r="CK366"/>
  <c r="CL366"/>
  <c r="CK367"/>
  <c r="CL367"/>
  <c r="CK368"/>
  <c r="CL368"/>
  <c r="CK369"/>
  <c r="CL369"/>
  <c r="CM366"/>
  <c r="CK370"/>
  <c r="CL370"/>
  <c r="CK371"/>
  <c r="CL371"/>
  <c r="CK372"/>
  <c r="CL372"/>
  <c r="CK373"/>
  <c r="CL373"/>
  <c r="CM370"/>
  <c r="CK374"/>
  <c r="CL374"/>
  <c r="CK375"/>
  <c r="CL375"/>
  <c r="CK376"/>
  <c r="CL376"/>
  <c r="CK377"/>
  <c r="CL377"/>
  <c r="CM374"/>
  <c r="CK378"/>
  <c r="CL378"/>
  <c r="CK379"/>
  <c r="CL379"/>
  <c r="CK380"/>
  <c r="CL380"/>
  <c r="CK381"/>
  <c r="CL381"/>
  <c r="CM378"/>
  <c r="CK382"/>
  <c r="CL382"/>
  <c r="CK383"/>
  <c r="CL383"/>
  <c r="CK384"/>
  <c r="CL384"/>
  <c r="CK385"/>
  <c r="CL385"/>
  <c r="CM382"/>
  <c r="CK386"/>
  <c r="CL386"/>
  <c r="CK387"/>
  <c r="CL387"/>
  <c r="CK388"/>
  <c r="CL388"/>
  <c r="CK389"/>
  <c r="CL389"/>
  <c r="CM386"/>
  <c r="CK390"/>
  <c r="CL390"/>
  <c r="CK391"/>
  <c r="CL391"/>
  <c r="CK392"/>
  <c r="CL392"/>
  <c r="CK393"/>
  <c r="CL393"/>
  <c r="CM390"/>
  <c r="CK394"/>
  <c r="CL394"/>
  <c r="CK395"/>
  <c r="CL395"/>
  <c r="CK396"/>
  <c r="CL396"/>
  <c r="CK397"/>
  <c r="CL397"/>
  <c r="CM394"/>
  <c r="CK398"/>
  <c r="CL398"/>
  <c r="CK399"/>
  <c r="CL399"/>
  <c r="CK400"/>
  <c r="CL400"/>
  <c r="CK401"/>
  <c r="CL401"/>
  <c r="CM398"/>
  <c r="CK402"/>
  <c r="CL402"/>
  <c r="CK403"/>
  <c r="CL403"/>
  <c r="CK404"/>
  <c r="CL404"/>
  <c r="CK405"/>
  <c r="CL405"/>
  <c r="CM402"/>
  <c r="CK406"/>
  <c r="CL406"/>
  <c r="CK407"/>
  <c r="CL407"/>
  <c r="CK408"/>
  <c r="CL408"/>
  <c r="CK409"/>
  <c r="CL409"/>
  <c r="CM406"/>
  <c r="CK410"/>
  <c r="CL410"/>
  <c r="CK411"/>
  <c r="CL411"/>
  <c r="CK412"/>
  <c r="CL412"/>
  <c r="CK413"/>
  <c r="CL413"/>
  <c r="CM410"/>
  <c r="CK414"/>
  <c r="CL414"/>
  <c r="CK415"/>
  <c r="CL415"/>
  <c r="CK416"/>
  <c r="CL416"/>
  <c r="CK417"/>
  <c r="CL417"/>
  <c r="CM414"/>
  <c r="CK418"/>
  <c r="CL418"/>
  <c r="CK419"/>
  <c r="CL419"/>
  <c r="CK420"/>
  <c r="CL420"/>
  <c r="CK421"/>
  <c r="CL421"/>
  <c r="CM418"/>
  <c r="CK422"/>
  <c r="CL422"/>
  <c r="CK423"/>
  <c r="CL423"/>
  <c r="CK424"/>
  <c r="CL424"/>
  <c r="CK425"/>
  <c r="CL425"/>
  <c r="CM422"/>
  <c r="CK426"/>
  <c r="CL426"/>
  <c r="CK427"/>
  <c r="CL427"/>
  <c r="CK428"/>
  <c r="CL428"/>
  <c r="CK429"/>
  <c r="CL429"/>
  <c r="CM426"/>
  <c r="CK430"/>
  <c r="CL430"/>
  <c r="CK431"/>
  <c r="CL431"/>
  <c r="CK432"/>
  <c r="CL432"/>
  <c r="CK433"/>
  <c r="CL433"/>
  <c r="CM430"/>
  <c r="CK434"/>
  <c r="CL434"/>
  <c r="CK435"/>
  <c r="CL435"/>
  <c r="CK436"/>
  <c r="CL436"/>
  <c r="CK437"/>
  <c r="CL437"/>
  <c r="CM434"/>
  <c r="CK438"/>
  <c r="CL438"/>
  <c r="CK439"/>
  <c r="CL439"/>
  <c r="CK440"/>
  <c r="CL440"/>
  <c r="CK441"/>
  <c r="CL441"/>
  <c r="CM438"/>
  <c r="CK442"/>
  <c r="CL442"/>
  <c r="CK443"/>
  <c r="CL443"/>
  <c r="CK444"/>
  <c r="CL444"/>
  <c r="CK445"/>
  <c r="CL445"/>
  <c r="CM442"/>
  <c r="CK446"/>
  <c r="CL446"/>
  <c r="CK447"/>
  <c r="CL447"/>
  <c r="CK448"/>
  <c r="CL448"/>
  <c r="CK449"/>
  <c r="CL449"/>
  <c r="CM446"/>
  <c r="CK450"/>
  <c r="CL450"/>
  <c r="CK451"/>
  <c r="CL451"/>
  <c r="CK452"/>
  <c r="CL452"/>
  <c r="CK453"/>
  <c r="CL453"/>
  <c r="CM450"/>
  <c r="CK454"/>
  <c r="CL454"/>
  <c r="CK455"/>
  <c r="CL455"/>
  <c r="CK456"/>
  <c r="CL456"/>
  <c r="CK457"/>
  <c r="CL457"/>
  <c r="CM454"/>
  <c r="CK458"/>
  <c r="CL458"/>
  <c r="CK459"/>
  <c r="CL459"/>
  <c r="CK460"/>
  <c r="CL460"/>
  <c r="CK461"/>
  <c r="CL461"/>
  <c r="CM458"/>
  <c r="CK462"/>
  <c r="CL462"/>
  <c r="CK463"/>
  <c r="CL463"/>
  <c r="CK464"/>
  <c r="CL464"/>
  <c r="CK465"/>
  <c r="CL465"/>
  <c r="CM462"/>
  <c r="CK466"/>
  <c r="CL466"/>
  <c r="CK467"/>
  <c r="CL467"/>
  <c r="CK468"/>
  <c r="CL468"/>
  <c r="CK469"/>
  <c r="CL469"/>
  <c r="CM466"/>
  <c r="CK470"/>
  <c r="CL470"/>
  <c r="CK471"/>
  <c r="CL471"/>
  <c r="CK472"/>
  <c r="CL472"/>
  <c r="CK473"/>
  <c r="CL473"/>
  <c r="CM470"/>
  <c r="CK474"/>
  <c r="CL474"/>
  <c r="CK475"/>
  <c r="CL475"/>
  <c r="CK476"/>
  <c r="CL476"/>
  <c r="CK477"/>
  <c r="CL477"/>
  <c r="CM474"/>
  <c r="CK478"/>
  <c r="CL478"/>
  <c r="CK479"/>
  <c r="CL479"/>
  <c r="CK480"/>
  <c r="CL480"/>
  <c r="CK481"/>
  <c r="CL481"/>
  <c r="CM478"/>
  <c r="CK482"/>
  <c r="CL482"/>
  <c r="CK483"/>
  <c r="CL483"/>
  <c r="CK484"/>
  <c r="CL484"/>
  <c r="CK485"/>
  <c r="CL485"/>
  <c r="CM482"/>
  <c r="CK486"/>
  <c r="CL486"/>
  <c r="CK487"/>
  <c r="CL487"/>
  <c r="CK488"/>
  <c r="CL488"/>
  <c r="CK489"/>
  <c r="CL489"/>
  <c r="CM486"/>
  <c r="CK490"/>
  <c r="CL490"/>
  <c r="CK491"/>
  <c r="CL491"/>
  <c r="CK492"/>
  <c r="CL492"/>
  <c r="CK493"/>
  <c r="CL493"/>
  <c r="CM490"/>
  <c r="CK494"/>
  <c r="CL494"/>
  <c r="CK495"/>
  <c r="CL495"/>
  <c r="CK496"/>
  <c r="CL496"/>
  <c r="CK497"/>
  <c r="CL497"/>
  <c r="CM494"/>
  <c r="CK498"/>
  <c r="CL498"/>
  <c r="CK499"/>
  <c r="CL499"/>
  <c r="CK500"/>
  <c r="CL500"/>
  <c r="CK501"/>
  <c r="CL501"/>
  <c r="CM498"/>
  <c r="CK502"/>
  <c r="CL502"/>
  <c r="CK503"/>
  <c r="CL503"/>
  <c r="CK504"/>
  <c r="CL504"/>
  <c r="CK505"/>
  <c r="CL505"/>
  <c r="CM502"/>
  <c r="CK506"/>
  <c r="CL506"/>
  <c r="CK507"/>
  <c r="CL507"/>
  <c r="CK508"/>
  <c r="CL508"/>
  <c r="CK509"/>
  <c r="CL509"/>
  <c r="CM506"/>
  <c r="CK510"/>
  <c r="CL510"/>
  <c r="CK511"/>
  <c r="CL511"/>
  <c r="CK512"/>
  <c r="CL512"/>
  <c r="CK513"/>
  <c r="CL513"/>
  <c r="CM510"/>
  <c r="CK514"/>
  <c r="CL514"/>
  <c r="CK515"/>
  <c r="CL515"/>
  <c r="CK516"/>
  <c r="CL516"/>
  <c r="CK517"/>
  <c r="CL517"/>
  <c r="CM514"/>
  <c r="CK518"/>
  <c r="CL518"/>
  <c r="CK519"/>
  <c r="CL519"/>
  <c r="CK520"/>
  <c r="CL520"/>
  <c r="CK521"/>
  <c r="CL521"/>
  <c r="CM518"/>
  <c r="CK522"/>
  <c r="CL522"/>
  <c r="CK523"/>
  <c r="CL523"/>
  <c r="CK524"/>
  <c r="CL524"/>
  <c r="CK525"/>
  <c r="CL525"/>
  <c r="CM522"/>
  <c r="CK526"/>
  <c r="CL526"/>
  <c r="CK527"/>
  <c r="CL527"/>
  <c r="CK528"/>
  <c r="CL528"/>
  <c r="CK529"/>
  <c r="CL529"/>
  <c r="CM526"/>
  <c r="CK530"/>
  <c r="CL530"/>
  <c r="CK531"/>
  <c r="CL531"/>
  <c r="CK532"/>
  <c r="CL532"/>
  <c r="CK533"/>
  <c r="CL533"/>
  <c r="CM530"/>
  <c r="CK534"/>
  <c r="CL534"/>
  <c r="CK535"/>
  <c r="CL535"/>
  <c r="CK536"/>
  <c r="CL536"/>
  <c r="CK537"/>
  <c r="CL537"/>
  <c r="CM534"/>
  <c r="CK538"/>
  <c r="CL538"/>
  <c r="CK539"/>
  <c r="CL539"/>
  <c r="CK540"/>
  <c r="CL540"/>
  <c r="CK541"/>
  <c r="CL541"/>
  <c r="CM538"/>
  <c r="CK542"/>
  <c r="CL542"/>
  <c r="CK543"/>
  <c r="CL543"/>
  <c r="CK544"/>
  <c r="CL544"/>
  <c r="CK545"/>
  <c r="CL545"/>
  <c r="CM542"/>
  <c r="CK546"/>
  <c r="CL546"/>
  <c r="CK547"/>
  <c r="CL547"/>
  <c r="CK548"/>
  <c r="CL548"/>
  <c r="CK549"/>
  <c r="CL549"/>
  <c r="CM546"/>
  <c r="CK550"/>
  <c r="CL550"/>
  <c r="CK551"/>
  <c r="CL551"/>
  <c r="CK552"/>
  <c r="CL552"/>
  <c r="CK553"/>
  <c r="CL553"/>
  <c r="CM550"/>
  <c r="CK554"/>
  <c r="CL554"/>
  <c r="CK555"/>
  <c r="CL555"/>
  <c r="CK556"/>
  <c r="CL556"/>
  <c r="CK557"/>
  <c r="CL557"/>
  <c r="CM554"/>
  <c r="CK558"/>
  <c r="CL558"/>
  <c r="CK559"/>
  <c r="CL559"/>
  <c r="CK560"/>
  <c r="CL560"/>
  <c r="CK561"/>
  <c r="CL561"/>
  <c r="CM558"/>
  <c r="CK562"/>
  <c r="CL562"/>
  <c r="CK563"/>
  <c r="CL563"/>
  <c r="CK564"/>
  <c r="CL564"/>
  <c r="CK565"/>
  <c r="CL565"/>
  <c r="CM562"/>
  <c r="CK566"/>
  <c r="CL566"/>
  <c r="CK567"/>
  <c r="CL567"/>
  <c r="CK568"/>
  <c r="CL568"/>
  <c r="CK569"/>
  <c r="CL569"/>
  <c r="CM566"/>
  <c r="CK570"/>
  <c r="CL570"/>
  <c r="CK571"/>
  <c r="CL571"/>
  <c r="CK572"/>
  <c r="CL572"/>
  <c r="CK573"/>
  <c r="CL573"/>
  <c r="CM570"/>
  <c r="CK574"/>
  <c r="CL574"/>
  <c r="CK575"/>
  <c r="CL575"/>
  <c r="CK576"/>
  <c r="CL576"/>
  <c r="CK577"/>
  <c r="CL577"/>
  <c r="CM574"/>
  <c r="CK578"/>
  <c r="CL578"/>
  <c r="CK579"/>
  <c r="CL579"/>
  <c r="CK580"/>
  <c r="CL580"/>
  <c r="CK581"/>
  <c r="CL581"/>
  <c r="CM578"/>
  <c r="CK582"/>
  <c r="CL582"/>
  <c r="CK583"/>
  <c r="CL583"/>
  <c r="CK584"/>
  <c r="CL584"/>
  <c r="CK585"/>
  <c r="CL585"/>
  <c r="CM582"/>
  <c r="CK586"/>
  <c r="CL586"/>
  <c r="CK587"/>
  <c r="CL587"/>
  <c r="CK588"/>
  <c r="CL588"/>
  <c r="CK589"/>
  <c r="CL589"/>
  <c r="CM586"/>
  <c r="CK590"/>
  <c r="CL590"/>
  <c r="CK591"/>
  <c r="CL591"/>
  <c r="CK592"/>
  <c r="CL592"/>
  <c r="CK593"/>
  <c r="CL593"/>
  <c r="CM590"/>
  <c r="CK594"/>
  <c r="CL594"/>
  <c r="CK595"/>
  <c r="CL595"/>
  <c r="CK596"/>
  <c r="CL596"/>
  <c r="CK597"/>
  <c r="CL597"/>
  <c r="CM594"/>
  <c r="CK598"/>
  <c r="CL598"/>
  <c r="CK599"/>
  <c r="CL599"/>
  <c r="CK600"/>
  <c r="CL600"/>
  <c r="CK601"/>
  <c r="CL601"/>
  <c r="CM598"/>
  <c r="CK602"/>
  <c r="CL602"/>
  <c r="CK603"/>
  <c r="CL603"/>
  <c r="CK604"/>
  <c r="CL604"/>
  <c r="CK605"/>
  <c r="CL605"/>
  <c r="CM602"/>
  <c r="CK606"/>
  <c r="CL606"/>
  <c r="CK607"/>
  <c r="CL607"/>
  <c r="CK608"/>
  <c r="CL608"/>
  <c r="CK609"/>
  <c r="CL609"/>
  <c r="CM606"/>
  <c r="CK610"/>
  <c r="CL610"/>
  <c r="CK611"/>
  <c r="CL611"/>
  <c r="CK612"/>
  <c r="CL612"/>
  <c r="CK613"/>
  <c r="CL613"/>
  <c r="CM610"/>
  <c r="CK614"/>
  <c r="CL614"/>
  <c r="CK615"/>
  <c r="CL615"/>
  <c r="CK616"/>
  <c r="CL616"/>
  <c r="CK617"/>
  <c r="CL617"/>
  <c r="CM614"/>
  <c r="CK618"/>
  <c r="CL618"/>
  <c r="CK619"/>
  <c r="CL619"/>
  <c r="CK620"/>
  <c r="CL620"/>
  <c r="CK621"/>
  <c r="CL621"/>
  <c r="CM618"/>
  <c r="CK622"/>
  <c r="CL622"/>
  <c r="CK623"/>
  <c r="CL623"/>
  <c r="CK624"/>
  <c r="CL624"/>
  <c r="CK625"/>
  <c r="CL625"/>
  <c r="CM622"/>
  <c r="CK626"/>
  <c r="CL626"/>
  <c r="CK627"/>
  <c r="CL627"/>
  <c r="CK628"/>
  <c r="CL628"/>
  <c r="CK629"/>
  <c r="CL629"/>
  <c r="CM626"/>
  <c r="CK630"/>
  <c r="CL630"/>
  <c r="CK631"/>
  <c r="CL631"/>
  <c r="CK632"/>
  <c r="CL632"/>
  <c r="CK633"/>
  <c r="CL633"/>
  <c r="CM630"/>
  <c r="CK634"/>
  <c r="CL634"/>
  <c r="CK635"/>
  <c r="CL635"/>
  <c r="CK636"/>
  <c r="CL636"/>
  <c r="CK637"/>
  <c r="CL637"/>
  <c r="CM634"/>
  <c r="CK638"/>
  <c r="CL638"/>
  <c r="CK639"/>
  <c r="CL639"/>
  <c r="CK640"/>
  <c r="CL640"/>
  <c r="CK641"/>
  <c r="CL641"/>
  <c r="CM638"/>
  <c r="CK642"/>
  <c r="CL642"/>
  <c r="CK643"/>
  <c r="CL643"/>
  <c r="CK644"/>
  <c r="CL644"/>
  <c r="CK645"/>
  <c r="CL645"/>
  <c r="CM642"/>
  <c r="CK646"/>
  <c r="CL646"/>
  <c r="CK647"/>
  <c r="CL647"/>
  <c r="CK648"/>
  <c r="CL648"/>
  <c r="CK649"/>
  <c r="CL649"/>
  <c r="CM646"/>
  <c r="CK650"/>
  <c r="CL650"/>
  <c r="CK651"/>
  <c r="CL651"/>
  <c r="CK652"/>
  <c r="CL652"/>
  <c r="CK653"/>
  <c r="CL653"/>
  <c r="CM650"/>
  <c r="CK654"/>
  <c r="CL654"/>
  <c r="CK655"/>
  <c r="CL655"/>
  <c r="CK656"/>
  <c r="CL656"/>
  <c r="CK657"/>
  <c r="CL657"/>
  <c r="CM654"/>
  <c r="CK658"/>
  <c r="CL658"/>
  <c r="CK659"/>
  <c r="CL659"/>
  <c r="CK660"/>
  <c r="CL660"/>
  <c r="CK661"/>
  <c r="CL661"/>
  <c r="CM658"/>
  <c r="CK662"/>
  <c r="CL662"/>
  <c r="CK663"/>
  <c r="CL663"/>
  <c r="CK664"/>
  <c r="CL664"/>
  <c r="CK665"/>
  <c r="CL665"/>
  <c r="CM662"/>
  <c r="CK666"/>
  <c r="CL666"/>
  <c r="CK667"/>
  <c r="CL667"/>
  <c r="CK668"/>
  <c r="CL668"/>
  <c r="CK669"/>
  <c r="CL669"/>
  <c r="CM666"/>
  <c r="CK670"/>
  <c r="CL670"/>
  <c r="CK671"/>
  <c r="CL671"/>
  <c r="CK672"/>
  <c r="CL672"/>
  <c r="CK673"/>
  <c r="CL673"/>
  <c r="CM670"/>
  <c r="CK674"/>
  <c r="CL674"/>
  <c r="CK675"/>
  <c r="CL675"/>
  <c r="CK676"/>
  <c r="CL676"/>
  <c r="CK677"/>
  <c r="CL677"/>
  <c r="CM674"/>
  <c r="CK678"/>
  <c r="CL678"/>
  <c r="CK679"/>
  <c r="CL679"/>
  <c r="CK680"/>
  <c r="CL680"/>
  <c r="CK681"/>
  <c r="CL681"/>
  <c r="CM678"/>
  <c r="CN3"/>
  <c r="CN4"/>
  <c r="CU11"/>
  <c r="CU12"/>
  <c r="CU13"/>
  <c r="CV10"/>
  <c r="CU14"/>
  <c r="CU15"/>
  <c r="CU16"/>
  <c r="CU17"/>
  <c r="CV14"/>
  <c r="CU18"/>
  <c r="CU19"/>
  <c r="CU20"/>
  <c r="CU21"/>
  <c r="CV18"/>
  <c r="CU22"/>
  <c r="CU23"/>
  <c r="CU24"/>
  <c r="CU25"/>
  <c r="CV22"/>
  <c r="CU26"/>
  <c r="CU27"/>
  <c r="CU28"/>
  <c r="CU29"/>
  <c r="CV26"/>
  <c r="CU30"/>
  <c r="CU31"/>
  <c r="CU32"/>
  <c r="CU33"/>
  <c r="CV30"/>
  <c r="CU34"/>
  <c r="CU35"/>
  <c r="CU36"/>
  <c r="CU37"/>
  <c r="CV34"/>
  <c r="CU38"/>
  <c r="CU39"/>
  <c r="CU40"/>
  <c r="CU41"/>
  <c r="CV38"/>
  <c r="CU42"/>
  <c r="CU43"/>
  <c r="CU44"/>
  <c r="CU45"/>
  <c r="CV42"/>
  <c r="CU46"/>
  <c r="CU47"/>
  <c r="CU48"/>
  <c r="CU49"/>
  <c r="CV46"/>
  <c r="CU50"/>
  <c r="CU51"/>
  <c r="CU52"/>
  <c r="CU53"/>
  <c r="CV50"/>
  <c r="CU54"/>
  <c r="CU55"/>
  <c r="CU56"/>
  <c r="CU57"/>
  <c r="CV54"/>
  <c r="CU58"/>
  <c r="CU59"/>
  <c r="CU60"/>
  <c r="CU61"/>
  <c r="CV58"/>
  <c r="CU62"/>
  <c r="CU63"/>
  <c r="CU64"/>
  <c r="CU65"/>
  <c r="CV62"/>
  <c r="CU66"/>
  <c r="CU67"/>
  <c r="CU68"/>
  <c r="CU69"/>
  <c r="CV66"/>
  <c r="CU70"/>
  <c r="CU71"/>
  <c r="CU72"/>
  <c r="CU73"/>
  <c r="CV70"/>
  <c r="CU74"/>
  <c r="CU75"/>
  <c r="CU76"/>
  <c r="CU77"/>
  <c r="CV74"/>
  <c r="CU78"/>
  <c r="CU79"/>
  <c r="CU80"/>
  <c r="CU81"/>
  <c r="CV78"/>
  <c r="CU82"/>
  <c r="CU83"/>
  <c r="CU84"/>
  <c r="CU85"/>
  <c r="CV82"/>
  <c r="CU86"/>
  <c r="CU87"/>
  <c r="CU88"/>
  <c r="CU89"/>
  <c r="CV86"/>
  <c r="CU90"/>
  <c r="CU91"/>
  <c r="CU92"/>
  <c r="CU93"/>
  <c r="CV90"/>
  <c r="CU94"/>
  <c r="CU95"/>
  <c r="CU96"/>
  <c r="CU97"/>
  <c r="CV94"/>
  <c r="CU98"/>
  <c r="CU99"/>
  <c r="CU100"/>
  <c r="CU101"/>
  <c r="CV98"/>
  <c r="CU102"/>
  <c r="CU103"/>
  <c r="CU104"/>
  <c r="CU105"/>
  <c r="CV102"/>
  <c r="CU106"/>
  <c r="CU107"/>
  <c r="CU108"/>
  <c r="CU109"/>
  <c r="CV106"/>
  <c r="CU110"/>
  <c r="CU111"/>
  <c r="CU112"/>
  <c r="CU113"/>
  <c r="CV110"/>
  <c r="CU114"/>
  <c r="CU115"/>
  <c r="CU116"/>
  <c r="CU117"/>
  <c r="CV114"/>
  <c r="CU118"/>
  <c r="CU119"/>
  <c r="CU120"/>
  <c r="CU121"/>
  <c r="CV118"/>
  <c r="CU122"/>
  <c r="CU123"/>
  <c r="CU124"/>
  <c r="CU125"/>
  <c r="CV122"/>
  <c r="CU126"/>
  <c r="CU127"/>
  <c r="CU128"/>
  <c r="CU129"/>
  <c r="CV126"/>
  <c r="CU130"/>
  <c r="CU131"/>
  <c r="CU132"/>
  <c r="CU133"/>
  <c r="CV130"/>
  <c r="CU134"/>
  <c r="CU135"/>
  <c r="CU136"/>
  <c r="CU137"/>
  <c r="CV134"/>
  <c r="CU138"/>
  <c r="CU139"/>
  <c r="CU140"/>
  <c r="CU141"/>
  <c r="CV138"/>
  <c r="CU142"/>
  <c r="CU143"/>
  <c r="CU144"/>
  <c r="CU145"/>
  <c r="CV142"/>
  <c r="CU146"/>
  <c r="CU147"/>
  <c r="CU148"/>
  <c r="CU149"/>
  <c r="CV146"/>
  <c r="CU150"/>
  <c r="CU151"/>
  <c r="CU152"/>
  <c r="CU153"/>
  <c r="CV150"/>
  <c r="CU154"/>
  <c r="CU155"/>
  <c r="CU156"/>
  <c r="CU157"/>
  <c r="CV154"/>
  <c r="CU158"/>
  <c r="CU159"/>
  <c r="CU160"/>
  <c r="CU161"/>
  <c r="CV158"/>
  <c r="CU162"/>
  <c r="CU163"/>
  <c r="CU164"/>
  <c r="CU165"/>
  <c r="CV162"/>
  <c r="CU166"/>
  <c r="CU167"/>
  <c r="CU168"/>
  <c r="CU169"/>
  <c r="CV166"/>
  <c r="CU170"/>
  <c r="CU171"/>
  <c r="CU172"/>
  <c r="CU173"/>
  <c r="CV170"/>
  <c r="CU174"/>
  <c r="CU175"/>
  <c r="CU176"/>
  <c r="CU177"/>
  <c r="CV174"/>
  <c r="CU178"/>
  <c r="CU179"/>
  <c r="CU180"/>
  <c r="CU181"/>
  <c r="CV178"/>
  <c r="CU182"/>
  <c r="CU183"/>
  <c r="CU184"/>
  <c r="CU185"/>
  <c r="CV182"/>
  <c r="CU186"/>
  <c r="CU187"/>
  <c r="CU188"/>
  <c r="CU189"/>
  <c r="CV186"/>
  <c r="CU190"/>
  <c r="CU191"/>
  <c r="CU192"/>
  <c r="CU193"/>
  <c r="CV190"/>
  <c r="CU194"/>
  <c r="CU195"/>
  <c r="CU196"/>
  <c r="CU197"/>
  <c r="CV194"/>
  <c r="CU198"/>
  <c r="CU199"/>
  <c r="CU200"/>
  <c r="CU201"/>
  <c r="CV198"/>
  <c r="CU202"/>
  <c r="CU203"/>
  <c r="CU204"/>
  <c r="CU205"/>
  <c r="CV202"/>
  <c r="CU206"/>
  <c r="CU207"/>
  <c r="CU208"/>
  <c r="CU209"/>
  <c r="CV206"/>
  <c r="CU210"/>
  <c r="CU211"/>
  <c r="CU212"/>
  <c r="CU213"/>
  <c r="CV210"/>
  <c r="CU214"/>
  <c r="CU215"/>
  <c r="CU216"/>
  <c r="CU217"/>
  <c r="CV214"/>
  <c r="CU218"/>
  <c r="CU219"/>
  <c r="CU220"/>
  <c r="CU221"/>
  <c r="CV218"/>
  <c r="CU222"/>
  <c r="CU223"/>
  <c r="CU224"/>
  <c r="CU225"/>
  <c r="CV222"/>
  <c r="CU226"/>
  <c r="CU227"/>
  <c r="CU228"/>
  <c r="CU229"/>
  <c r="CV226"/>
  <c r="CU230"/>
  <c r="CU231"/>
  <c r="CU232"/>
  <c r="CU233"/>
  <c r="CV230"/>
  <c r="CU234"/>
  <c r="CU235"/>
  <c r="CU236"/>
  <c r="CU237"/>
  <c r="CV234"/>
  <c r="CU238"/>
  <c r="CU239"/>
  <c r="CU240"/>
  <c r="CU241"/>
  <c r="CV238"/>
  <c r="CU242"/>
  <c r="CU243"/>
  <c r="CU244"/>
  <c r="CU245"/>
  <c r="CV242"/>
  <c r="CU246"/>
  <c r="CU247"/>
  <c r="CU248"/>
  <c r="CU249"/>
  <c r="CV246"/>
  <c r="CU250"/>
  <c r="CU251"/>
  <c r="CU252"/>
  <c r="CU253"/>
  <c r="CV250"/>
  <c r="CU254"/>
  <c r="CU255"/>
  <c r="CU256"/>
  <c r="CU257"/>
  <c r="CV254"/>
  <c r="CU258"/>
  <c r="CU259"/>
  <c r="CU260"/>
  <c r="CU261"/>
  <c r="CV258"/>
  <c r="CU262"/>
  <c r="CU263"/>
  <c r="CU264"/>
  <c r="CU265"/>
  <c r="CV262"/>
  <c r="CU266"/>
  <c r="CU267"/>
  <c r="CU268"/>
  <c r="CU269"/>
  <c r="CV266"/>
  <c r="CU270"/>
  <c r="CU271"/>
  <c r="CU272"/>
  <c r="CU273"/>
  <c r="CV270"/>
  <c r="CU274"/>
  <c r="CU275"/>
  <c r="CU276"/>
  <c r="CU277"/>
  <c r="CV274"/>
  <c r="CU278"/>
  <c r="CU279"/>
  <c r="CU280"/>
  <c r="CU281"/>
  <c r="CV278"/>
  <c r="CU282"/>
  <c r="CU283"/>
  <c r="CU284"/>
  <c r="CU285"/>
  <c r="CV282"/>
  <c r="CU286"/>
  <c r="CU287"/>
  <c r="CU288"/>
  <c r="CU289"/>
  <c r="CV286"/>
  <c r="CU290"/>
  <c r="CU291"/>
  <c r="CU292"/>
  <c r="CU293"/>
  <c r="CV290"/>
  <c r="CU294"/>
  <c r="CU295"/>
  <c r="CU296"/>
  <c r="CU297"/>
  <c r="CV294"/>
  <c r="CU298"/>
  <c r="CU299"/>
  <c r="CU300"/>
  <c r="CU301"/>
  <c r="CV298"/>
  <c r="CU302"/>
  <c r="CU303"/>
  <c r="CU304"/>
  <c r="CU305"/>
  <c r="CV302"/>
  <c r="CU306"/>
  <c r="CU307"/>
  <c r="CU308"/>
  <c r="CU309"/>
  <c r="CV306"/>
  <c r="CU310"/>
  <c r="CU311"/>
  <c r="CU312"/>
  <c r="CU313"/>
  <c r="CV310"/>
  <c r="CU314"/>
  <c r="CU315"/>
  <c r="CU316"/>
  <c r="CU317"/>
  <c r="CV314"/>
  <c r="CU318"/>
  <c r="CU319"/>
  <c r="CU320"/>
  <c r="CU321"/>
  <c r="CV318"/>
  <c r="CU322"/>
  <c r="CU323"/>
  <c r="CU324"/>
  <c r="CU325"/>
  <c r="CV322"/>
  <c r="CU326"/>
  <c r="CU327"/>
  <c r="CU328"/>
  <c r="CU329"/>
  <c r="CV326"/>
  <c r="CU330"/>
  <c r="CU331"/>
  <c r="CU332"/>
  <c r="CU333"/>
  <c r="CV330"/>
  <c r="CU334"/>
  <c r="CU335"/>
  <c r="CU336"/>
  <c r="CU337"/>
  <c r="CV334"/>
  <c r="CU338"/>
  <c r="CU339"/>
  <c r="CU340"/>
  <c r="CU341"/>
  <c r="CV338"/>
  <c r="CU342"/>
  <c r="CU343"/>
  <c r="CU344"/>
  <c r="CU345"/>
  <c r="CV342"/>
  <c r="CU346"/>
  <c r="CU347"/>
  <c r="CU348"/>
  <c r="CU349"/>
  <c r="CV346"/>
  <c r="CU350"/>
  <c r="CU351"/>
  <c r="CU352"/>
  <c r="CU353"/>
  <c r="CV350"/>
  <c r="CU354"/>
  <c r="CU355"/>
  <c r="CU356"/>
  <c r="CU357"/>
  <c r="CV354"/>
  <c r="CU358"/>
  <c r="CU359"/>
  <c r="CU360"/>
  <c r="CU361"/>
  <c r="CV358"/>
  <c r="CU362"/>
  <c r="CU363"/>
  <c r="CU364"/>
  <c r="CU365"/>
  <c r="CV362"/>
  <c r="CU366"/>
  <c r="CU367"/>
  <c r="CU368"/>
  <c r="CU369"/>
  <c r="CV366"/>
  <c r="CU370"/>
  <c r="CU371"/>
  <c r="CU372"/>
  <c r="CU373"/>
  <c r="CV370"/>
  <c r="CU374"/>
  <c r="CU375"/>
  <c r="CU376"/>
  <c r="CU377"/>
  <c r="CV374"/>
  <c r="CU378"/>
  <c r="CU379"/>
  <c r="CU380"/>
  <c r="CU381"/>
  <c r="CV378"/>
  <c r="CU382"/>
  <c r="CU383"/>
  <c r="CU384"/>
  <c r="CU385"/>
  <c r="CV382"/>
  <c r="CU386"/>
  <c r="CU387"/>
  <c r="CU388"/>
  <c r="CU389"/>
  <c r="CV386"/>
  <c r="CU390"/>
  <c r="CU391"/>
  <c r="CU392"/>
  <c r="CU393"/>
  <c r="CV390"/>
  <c r="CU394"/>
  <c r="CU395"/>
  <c r="CU396"/>
  <c r="CU397"/>
  <c r="CV394"/>
  <c r="CU398"/>
  <c r="CU399"/>
  <c r="CU400"/>
  <c r="CU401"/>
  <c r="CV398"/>
  <c r="CU402"/>
  <c r="CU403"/>
  <c r="CU404"/>
  <c r="CU405"/>
  <c r="CV402"/>
  <c r="CU406"/>
  <c r="CU407"/>
  <c r="CU408"/>
  <c r="CU409"/>
  <c r="CV406"/>
  <c r="CU410"/>
  <c r="CU411"/>
  <c r="CU412"/>
  <c r="CU413"/>
  <c r="CV410"/>
  <c r="CU414"/>
  <c r="CU415"/>
  <c r="CU416"/>
  <c r="CU417"/>
  <c r="CV414"/>
  <c r="CU418"/>
  <c r="CU419"/>
  <c r="CU420"/>
  <c r="CU421"/>
  <c r="CV418"/>
  <c r="CU422"/>
  <c r="CU423"/>
  <c r="CU424"/>
  <c r="CU425"/>
  <c r="CV422"/>
  <c r="CU426"/>
  <c r="CU427"/>
  <c r="CU428"/>
  <c r="CU429"/>
  <c r="CV426"/>
  <c r="CU430"/>
  <c r="CU431"/>
  <c r="CU432"/>
  <c r="CU433"/>
  <c r="CV430"/>
  <c r="CU434"/>
  <c r="CU435"/>
  <c r="CU436"/>
  <c r="CU437"/>
  <c r="CV434"/>
  <c r="CU438"/>
  <c r="CU439"/>
  <c r="CU440"/>
  <c r="CU441"/>
  <c r="CV438"/>
  <c r="CU442"/>
  <c r="CU443"/>
  <c r="CU444"/>
  <c r="CU445"/>
  <c r="CV442"/>
  <c r="CU446"/>
  <c r="CU447"/>
  <c r="CU448"/>
  <c r="CU449"/>
  <c r="CV446"/>
  <c r="CU450"/>
  <c r="CU451"/>
  <c r="CU452"/>
  <c r="CU453"/>
  <c r="CV450"/>
  <c r="CU454"/>
  <c r="CU455"/>
  <c r="CU456"/>
  <c r="CU457"/>
  <c r="CV454"/>
  <c r="CU458"/>
  <c r="CU459"/>
  <c r="CU460"/>
  <c r="CU461"/>
  <c r="CV458"/>
  <c r="CU462"/>
  <c r="CU463"/>
  <c r="CU464"/>
  <c r="CU465"/>
  <c r="CV462"/>
  <c r="CU466"/>
  <c r="CU467"/>
  <c r="CU468"/>
  <c r="CU469"/>
  <c r="CV466"/>
  <c r="CU470"/>
  <c r="CU471"/>
  <c r="CU472"/>
  <c r="CU473"/>
  <c r="CV470"/>
  <c r="CU474"/>
  <c r="CU475"/>
  <c r="CU476"/>
  <c r="CU477"/>
  <c r="CV474"/>
  <c r="CU478"/>
  <c r="CU479"/>
  <c r="CU480"/>
  <c r="CU481"/>
  <c r="CV478"/>
  <c r="CU482"/>
  <c r="CU483"/>
  <c r="CU484"/>
  <c r="CU485"/>
  <c r="CV482"/>
  <c r="CU486"/>
  <c r="CU487"/>
  <c r="CU488"/>
  <c r="CU489"/>
  <c r="CV486"/>
  <c r="CU490"/>
  <c r="CU491"/>
  <c r="CU492"/>
  <c r="CU493"/>
  <c r="CV490"/>
  <c r="CU494"/>
  <c r="CU495"/>
  <c r="CU496"/>
  <c r="CU497"/>
  <c r="CV494"/>
  <c r="CU498"/>
  <c r="CU499"/>
  <c r="CU500"/>
  <c r="CU501"/>
  <c r="CV498"/>
  <c r="CU502"/>
  <c r="CU503"/>
  <c r="CU504"/>
  <c r="CU505"/>
  <c r="CV502"/>
  <c r="CU506"/>
  <c r="CU507"/>
  <c r="CU508"/>
  <c r="CU509"/>
  <c r="CV506"/>
  <c r="CU510"/>
  <c r="CU511"/>
  <c r="CU512"/>
  <c r="CU513"/>
  <c r="CV510"/>
  <c r="CU514"/>
  <c r="CU515"/>
  <c r="CU516"/>
  <c r="CU517"/>
  <c r="CV514"/>
  <c r="CU518"/>
  <c r="CU519"/>
  <c r="CU520"/>
  <c r="CU521"/>
  <c r="CV518"/>
  <c r="CU522"/>
  <c r="CU523"/>
  <c r="CU524"/>
  <c r="CU525"/>
  <c r="CV522"/>
  <c r="CU526"/>
  <c r="CU527"/>
  <c r="CU528"/>
  <c r="CU529"/>
  <c r="CV526"/>
  <c r="CU530"/>
  <c r="CU531"/>
  <c r="CU532"/>
  <c r="CU533"/>
  <c r="CV530"/>
  <c r="CU534"/>
  <c r="CU535"/>
  <c r="CU536"/>
  <c r="CU537"/>
  <c r="CV534"/>
  <c r="CU538"/>
  <c r="CU539"/>
  <c r="CU540"/>
  <c r="CU541"/>
  <c r="CV538"/>
  <c r="CU542"/>
  <c r="CU543"/>
  <c r="CU544"/>
  <c r="CU545"/>
  <c r="CV542"/>
  <c r="CU546"/>
  <c r="CU547"/>
  <c r="CU548"/>
  <c r="CU549"/>
  <c r="CV546"/>
  <c r="CU550"/>
  <c r="CU551"/>
  <c r="CU552"/>
  <c r="CU553"/>
  <c r="CV550"/>
  <c r="CU554"/>
  <c r="CU555"/>
  <c r="CU556"/>
  <c r="CU557"/>
  <c r="CV554"/>
  <c r="CU558"/>
  <c r="CU559"/>
  <c r="CU560"/>
  <c r="CU561"/>
  <c r="CV558"/>
  <c r="CU562"/>
  <c r="CU563"/>
  <c r="CU564"/>
  <c r="CU565"/>
  <c r="CV562"/>
  <c r="CU566"/>
  <c r="CU567"/>
  <c r="CU568"/>
  <c r="CU569"/>
  <c r="CV566"/>
  <c r="CU570"/>
  <c r="CU571"/>
  <c r="CU572"/>
  <c r="CU573"/>
  <c r="CV570"/>
  <c r="CU574"/>
  <c r="CU575"/>
  <c r="CU576"/>
  <c r="CU577"/>
  <c r="CV574"/>
  <c r="CU578"/>
  <c r="CU579"/>
  <c r="CU580"/>
  <c r="CU581"/>
  <c r="CV578"/>
  <c r="CU582"/>
  <c r="CU583"/>
  <c r="CU584"/>
  <c r="CU585"/>
  <c r="CV582"/>
  <c r="CU586"/>
  <c r="CU587"/>
  <c r="CU588"/>
  <c r="CU589"/>
  <c r="CV586"/>
  <c r="CU590"/>
  <c r="CU591"/>
  <c r="CU592"/>
  <c r="CU593"/>
  <c r="CV590"/>
  <c r="CU594"/>
  <c r="CU595"/>
  <c r="CU596"/>
  <c r="CU597"/>
  <c r="CV594"/>
  <c r="CU598"/>
  <c r="CU599"/>
  <c r="CU600"/>
  <c r="CU601"/>
  <c r="CV598"/>
  <c r="CU602"/>
  <c r="CU603"/>
  <c r="CU604"/>
  <c r="CU605"/>
  <c r="CV602"/>
  <c r="CU606"/>
  <c r="CU607"/>
  <c r="CU608"/>
  <c r="CU609"/>
  <c r="CV606"/>
  <c r="CU610"/>
  <c r="CU611"/>
  <c r="CU612"/>
  <c r="CU613"/>
  <c r="CV610"/>
  <c r="CU614"/>
  <c r="CU615"/>
  <c r="CU616"/>
  <c r="CU617"/>
  <c r="CV614"/>
  <c r="CU618"/>
  <c r="CU619"/>
  <c r="CU620"/>
  <c r="CU621"/>
  <c r="CV618"/>
  <c r="CU622"/>
  <c r="CU623"/>
  <c r="CU624"/>
  <c r="CU625"/>
  <c r="CV622"/>
  <c r="CU626"/>
  <c r="CU627"/>
  <c r="CU628"/>
  <c r="CU629"/>
  <c r="CV626"/>
  <c r="CU630"/>
  <c r="CU631"/>
  <c r="CU632"/>
  <c r="CU633"/>
  <c r="CV630"/>
  <c r="CU634"/>
  <c r="CU635"/>
  <c r="CU636"/>
  <c r="CU637"/>
  <c r="CV634"/>
  <c r="CU638"/>
  <c r="CU639"/>
  <c r="CU640"/>
  <c r="CU641"/>
  <c r="CV638"/>
  <c r="CU642"/>
  <c r="CU643"/>
  <c r="CU644"/>
  <c r="CU645"/>
  <c r="CV642"/>
  <c r="CU646"/>
  <c r="CU647"/>
  <c r="CU648"/>
  <c r="CU649"/>
  <c r="CV646"/>
  <c r="CU650"/>
  <c r="CU651"/>
  <c r="CU652"/>
  <c r="CU653"/>
  <c r="CV650"/>
  <c r="CU654"/>
  <c r="CU655"/>
  <c r="CU656"/>
  <c r="CU657"/>
  <c r="CV654"/>
  <c r="CU658"/>
  <c r="CU659"/>
  <c r="CU660"/>
  <c r="CU661"/>
  <c r="CV658"/>
  <c r="CU662"/>
  <c r="CU663"/>
  <c r="CU664"/>
  <c r="CU665"/>
  <c r="CV662"/>
  <c r="CU666"/>
  <c r="CU667"/>
  <c r="CU668"/>
  <c r="CU669"/>
  <c r="CV666"/>
  <c r="CU670"/>
  <c r="CU671"/>
  <c r="CU672"/>
  <c r="CU673"/>
  <c r="CV670"/>
  <c r="CU674"/>
  <c r="CU675"/>
  <c r="CU676"/>
  <c r="CU677"/>
  <c r="CV674"/>
  <c r="CU678"/>
  <c r="CU679"/>
  <c r="CU680"/>
  <c r="CU681"/>
  <c r="CV678"/>
  <c r="CW3"/>
  <c r="CW4"/>
  <c r="A4"/>
  <c r="CB10"/>
  <c r="CE10"/>
  <c r="CE11"/>
  <c r="CE12"/>
  <c r="CE13"/>
  <c r="CE14"/>
  <c r="CE15"/>
  <c r="CE16"/>
  <c r="CE17"/>
  <c r="CE18"/>
  <c r="CE19"/>
  <c r="CE20"/>
  <c r="CE21"/>
  <c r="CE22"/>
  <c r="CE23"/>
  <c r="CE24"/>
  <c r="CE25"/>
  <c r="CE26"/>
  <c r="CE27"/>
  <c r="CE28"/>
  <c r="CE29"/>
  <c r="CE30"/>
  <c r="CE31"/>
  <c r="CE32"/>
  <c r="CE33"/>
  <c r="CE34"/>
  <c r="CE35"/>
  <c r="CE36"/>
  <c r="CE37"/>
  <c r="CE38"/>
  <c r="CE39"/>
  <c r="CE40"/>
  <c r="CE41"/>
  <c r="CE42"/>
  <c r="CE43"/>
  <c r="CE44"/>
  <c r="CE45"/>
  <c r="CE46"/>
  <c r="CE47"/>
  <c r="CE48"/>
  <c r="CE49"/>
  <c r="CE50"/>
  <c r="CE51"/>
  <c r="CE52"/>
  <c r="CE53"/>
  <c r="CE54"/>
  <c r="CE55"/>
  <c r="CE56"/>
  <c r="CE57"/>
  <c r="CE58"/>
  <c r="CE59"/>
  <c r="CE60"/>
  <c r="CE61"/>
  <c r="CE62"/>
  <c r="CE63"/>
  <c r="CE64"/>
  <c r="CE65"/>
  <c r="CE66"/>
  <c r="CE67"/>
  <c r="CE68"/>
  <c r="CE69"/>
  <c r="CE70"/>
  <c r="CE71"/>
  <c r="CE72"/>
  <c r="CE73"/>
  <c r="CE74"/>
  <c r="CE75"/>
  <c r="CE76"/>
  <c r="CE77"/>
  <c r="CE78"/>
  <c r="CE79"/>
  <c r="CE80"/>
  <c r="CE81"/>
  <c r="CE82"/>
  <c r="CE83"/>
  <c r="CE84"/>
  <c r="CE85"/>
  <c r="CE86"/>
  <c r="CE87"/>
  <c r="CE88"/>
  <c r="CE89"/>
  <c r="CE90"/>
  <c r="CE91"/>
  <c r="CE92"/>
  <c r="CE93"/>
  <c r="CE94"/>
  <c r="CE95"/>
  <c r="CE96"/>
  <c r="CE97"/>
  <c r="CE98"/>
  <c r="CE99"/>
  <c r="CE100"/>
  <c r="CE101"/>
  <c r="CE102"/>
  <c r="CE103"/>
  <c r="CE104"/>
  <c r="CE105"/>
  <c r="CE106"/>
  <c r="CE107"/>
  <c r="CE108"/>
  <c r="CE109"/>
  <c r="CE110"/>
  <c r="CE111"/>
  <c r="CE112"/>
  <c r="CE113"/>
  <c r="CE114"/>
  <c r="CE115"/>
  <c r="CE116"/>
  <c r="CE117"/>
  <c r="CE118"/>
  <c r="CE119"/>
  <c r="CE120"/>
  <c r="CE121"/>
  <c r="CE122"/>
  <c r="CE123"/>
  <c r="CE124"/>
  <c r="CE125"/>
  <c r="CE126"/>
  <c r="CE127"/>
  <c r="CE128"/>
  <c r="CE129"/>
  <c r="CE130"/>
  <c r="CE131"/>
  <c r="CE132"/>
  <c r="CE133"/>
  <c r="CE134"/>
  <c r="CE135"/>
  <c r="CE136"/>
  <c r="CE137"/>
  <c r="CE138"/>
  <c r="CE139"/>
  <c r="CE140"/>
  <c r="CE141"/>
  <c r="CE142"/>
  <c r="CE143"/>
  <c r="CE144"/>
  <c r="CE145"/>
  <c r="CE146"/>
  <c r="CE147"/>
  <c r="CE148"/>
  <c r="CE149"/>
  <c r="CE150"/>
  <c r="CE151"/>
  <c r="CE152"/>
  <c r="CE153"/>
  <c r="CE154"/>
  <c r="CE155"/>
  <c r="CE156"/>
  <c r="CE157"/>
  <c r="CE158"/>
  <c r="CE159"/>
  <c r="CE160"/>
  <c r="CE161"/>
  <c r="CE162"/>
  <c r="CE163"/>
  <c r="CE164"/>
  <c r="CE165"/>
  <c r="CE166"/>
  <c r="CE167"/>
  <c r="CE168"/>
  <c r="CE169"/>
  <c r="CE170"/>
  <c r="CE171"/>
  <c r="CE172"/>
  <c r="CE173"/>
  <c r="CE174"/>
  <c r="CE175"/>
  <c r="CE176"/>
  <c r="CE177"/>
  <c r="CE178"/>
  <c r="CE179"/>
  <c r="CE180"/>
  <c r="CE181"/>
  <c r="CE182"/>
  <c r="CE183"/>
  <c r="CE184"/>
  <c r="CE185"/>
  <c r="CE186"/>
  <c r="CE187"/>
  <c r="CE188"/>
  <c r="CE189"/>
  <c r="CE190"/>
  <c r="CE191"/>
  <c r="CE192"/>
  <c r="CE193"/>
  <c r="CE194"/>
  <c r="CE195"/>
  <c r="CE196"/>
  <c r="CE197"/>
  <c r="CE198"/>
  <c r="CE199"/>
  <c r="CE200"/>
  <c r="CE201"/>
  <c r="CE202"/>
  <c r="CE203"/>
  <c r="CE204"/>
  <c r="CE205"/>
  <c r="CE206"/>
  <c r="CE207"/>
  <c r="CE208"/>
  <c r="CE209"/>
  <c r="CE210"/>
  <c r="CE211"/>
  <c r="CE212"/>
  <c r="CE213"/>
  <c r="CE214"/>
  <c r="CE215"/>
  <c r="CE216"/>
  <c r="CE217"/>
  <c r="CE218"/>
  <c r="CE219"/>
  <c r="CE220"/>
  <c r="CE221"/>
  <c r="CE222"/>
  <c r="CE223"/>
  <c r="CE224"/>
  <c r="CE225"/>
  <c r="CE226"/>
  <c r="CE227"/>
  <c r="CE228"/>
  <c r="CE229"/>
  <c r="CE230"/>
  <c r="CE231"/>
  <c r="CE232"/>
  <c r="CE233"/>
  <c r="CE234"/>
  <c r="CE235"/>
  <c r="CE236"/>
  <c r="CE237"/>
  <c r="CE238"/>
  <c r="CE239"/>
  <c r="CE240"/>
  <c r="CE241"/>
  <c r="CE242"/>
  <c r="CE243"/>
  <c r="CE244"/>
  <c r="CE245"/>
  <c r="CE246"/>
  <c r="CE247"/>
  <c r="CE248"/>
  <c r="CE249"/>
  <c r="CE250"/>
  <c r="CE251"/>
  <c r="CE252"/>
  <c r="CE253"/>
  <c r="CE254"/>
  <c r="CE255"/>
  <c r="CE256"/>
  <c r="CE257"/>
  <c r="CE258"/>
  <c r="CE259"/>
  <c r="CE260"/>
  <c r="CE261"/>
  <c r="CE262"/>
  <c r="CE263"/>
  <c r="CE264"/>
  <c r="CE265"/>
  <c r="CE266"/>
  <c r="CE267"/>
  <c r="CE268"/>
  <c r="CE269"/>
  <c r="CE270"/>
  <c r="CE271"/>
  <c r="CE272"/>
  <c r="CE273"/>
  <c r="CE274"/>
  <c r="CE275"/>
  <c r="CE276"/>
  <c r="CE277"/>
  <c r="CE278"/>
  <c r="CE279"/>
  <c r="CE280"/>
  <c r="CE281"/>
  <c r="CE282"/>
  <c r="CE283"/>
  <c r="CE284"/>
  <c r="CE285"/>
  <c r="CE286"/>
  <c r="CE287"/>
  <c r="CE288"/>
  <c r="CE289"/>
  <c r="CE290"/>
  <c r="CE291"/>
  <c r="CE292"/>
  <c r="CE293"/>
  <c r="CE294"/>
  <c r="CE295"/>
  <c r="CE296"/>
  <c r="CE297"/>
  <c r="CE298"/>
  <c r="CE299"/>
  <c r="CE300"/>
  <c r="CE301"/>
  <c r="CE302"/>
  <c r="CE303"/>
  <c r="CE304"/>
  <c r="CE305"/>
  <c r="CE306"/>
  <c r="CE307"/>
  <c r="CE308"/>
  <c r="CE309"/>
  <c r="CE310"/>
  <c r="CE311"/>
  <c r="CE312"/>
  <c r="CE313"/>
  <c r="CE314"/>
  <c r="CE315"/>
  <c r="CE316"/>
  <c r="CE317"/>
  <c r="CE318"/>
  <c r="CE319"/>
  <c r="CE320"/>
  <c r="CE321"/>
  <c r="CE322"/>
  <c r="CE323"/>
  <c r="CE324"/>
  <c r="CE325"/>
  <c r="CE326"/>
  <c r="CE327"/>
  <c r="CE328"/>
  <c r="CE329"/>
  <c r="CE330"/>
  <c r="CE331"/>
  <c r="CE332"/>
  <c r="CE333"/>
  <c r="CE334"/>
  <c r="CE335"/>
  <c r="CE336"/>
  <c r="CE337"/>
  <c r="CE338"/>
  <c r="CE339"/>
  <c r="CE340"/>
  <c r="CE341"/>
  <c r="CE342"/>
  <c r="CE343"/>
  <c r="CE344"/>
  <c r="CE345"/>
  <c r="CE346"/>
  <c r="CE347"/>
  <c r="CE348"/>
  <c r="CE349"/>
  <c r="CE350"/>
  <c r="CE351"/>
  <c r="CE352"/>
  <c r="CE353"/>
  <c r="CE354"/>
  <c r="CE355"/>
  <c r="CE356"/>
  <c r="CE357"/>
  <c r="CE358"/>
  <c r="CE359"/>
  <c r="CE360"/>
  <c r="CE361"/>
  <c r="CE362"/>
  <c r="CE363"/>
  <c r="CE364"/>
  <c r="CE365"/>
  <c r="CE366"/>
  <c r="CE367"/>
  <c r="CE368"/>
  <c r="CE369"/>
  <c r="CE370"/>
  <c r="CE371"/>
  <c r="CE372"/>
  <c r="CE373"/>
  <c r="CE374"/>
  <c r="CE375"/>
  <c r="CE376"/>
  <c r="CE377"/>
  <c r="CE378"/>
  <c r="CE379"/>
  <c r="CE380"/>
  <c r="CE381"/>
  <c r="CE382"/>
  <c r="CE383"/>
  <c r="CE384"/>
  <c r="CE385"/>
  <c r="CE386"/>
  <c r="CE387"/>
  <c r="CE388"/>
  <c r="CE389"/>
  <c r="CE390"/>
  <c r="CE391"/>
  <c r="CE392"/>
  <c r="CE393"/>
  <c r="CE394"/>
  <c r="CE395"/>
  <c r="CE396"/>
  <c r="CE397"/>
  <c r="CE398"/>
  <c r="CE399"/>
  <c r="CE400"/>
  <c r="CE401"/>
  <c r="CE402"/>
  <c r="CE403"/>
  <c r="CE404"/>
  <c r="CE405"/>
  <c r="CE406"/>
  <c r="CE407"/>
  <c r="CE408"/>
  <c r="CE409"/>
  <c r="CE410"/>
  <c r="CE411"/>
  <c r="CE412"/>
  <c r="CE413"/>
  <c r="CE414"/>
  <c r="CE415"/>
  <c r="CE416"/>
  <c r="CE417"/>
  <c r="CE418"/>
  <c r="CE419"/>
  <c r="CE420"/>
  <c r="CE421"/>
  <c r="CE422"/>
  <c r="CE423"/>
  <c r="CE424"/>
  <c r="CE425"/>
  <c r="CE426"/>
  <c r="CE427"/>
  <c r="CE428"/>
  <c r="CE429"/>
  <c r="CE430"/>
  <c r="CE431"/>
  <c r="CE432"/>
  <c r="CE433"/>
  <c r="CE434"/>
  <c r="CE435"/>
  <c r="CE436"/>
  <c r="CE437"/>
  <c r="CE438"/>
  <c r="CE439"/>
  <c r="CE440"/>
  <c r="CE441"/>
  <c r="CE442"/>
  <c r="CE443"/>
  <c r="CE444"/>
  <c r="CE445"/>
  <c r="CE446"/>
  <c r="CE447"/>
  <c r="CE448"/>
  <c r="CE449"/>
  <c r="CE450"/>
  <c r="CE451"/>
  <c r="CE452"/>
  <c r="CE453"/>
  <c r="CE454"/>
  <c r="CE455"/>
  <c r="CE456"/>
  <c r="CE457"/>
  <c r="CE458"/>
  <c r="CE459"/>
  <c r="CE460"/>
  <c r="CE461"/>
  <c r="CE462"/>
  <c r="CE463"/>
  <c r="CE464"/>
  <c r="CE465"/>
  <c r="CE466"/>
  <c r="CE467"/>
  <c r="CE468"/>
  <c r="CE469"/>
  <c r="CE470"/>
  <c r="CE471"/>
  <c r="CE472"/>
  <c r="CE473"/>
  <c r="CE474"/>
  <c r="CE475"/>
  <c r="CE476"/>
  <c r="CE477"/>
  <c r="CE478"/>
  <c r="CE479"/>
  <c r="CE480"/>
  <c r="CE481"/>
  <c r="CE482"/>
  <c r="CE483"/>
  <c r="CE484"/>
  <c r="CE485"/>
  <c r="CE486"/>
  <c r="CE487"/>
  <c r="CE488"/>
  <c r="CE489"/>
  <c r="CE490"/>
  <c r="CE491"/>
  <c r="CE492"/>
  <c r="CE493"/>
  <c r="CE494"/>
  <c r="CE495"/>
  <c r="CE496"/>
  <c r="CE497"/>
  <c r="CE498"/>
  <c r="CE499"/>
  <c r="CE500"/>
  <c r="CE501"/>
  <c r="CE502"/>
  <c r="CE503"/>
  <c r="CE504"/>
  <c r="CE505"/>
  <c r="CE506"/>
  <c r="CE507"/>
  <c r="CE508"/>
  <c r="CE509"/>
  <c r="CE510"/>
  <c r="CE511"/>
  <c r="CE512"/>
  <c r="CE513"/>
  <c r="CE514"/>
  <c r="CE515"/>
  <c r="CE516"/>
  <c r="CE517"/>
  <c r="CE518"/>
  <c r="CE519"/>
  <c r="CE520"/>
  <c r="CE521"/>
  <c r="CE522"/>
  <c r="CE523"/>
  <c r="CE524"/>
  <c r="CE525"/>
  <c r="CE526"/>
  <c r="CE527"/>
  <c r="CE528"/>
  <c r="CE529"/>
  <c r="CE530"/>
  <c r="CE531"/>
  <c r="CE532"/>
  <c r="CE533"/>
  <c r="CE534"/>
  <c r="CE535"/>
  <c r="CE536"/>
  <c r="CE537"/>
  <c r="CE538"/>
  <c r="CE539"/>
  <c r="CE540"/>
  <c r="CE541"/>
  <c r="CE542"/>
  <c r="CE543"/>
  <c r="CE544"/>
  <c r="CE545"/>
  <c r="CE546"/>
  <c r="CE547"/>
  <c r="CE548"/>
  <c r="CE549"/>
  <c r="CE550"/>
  <c r="CE551"/>
  <c r="CE552"/>
  <c r="CE553"/>
  <c r="CE554"/>
  <c r="CE555"/>
  <c r="CE556"/>
  <c r="CE557"/>
  <c r="CE558"/>
  <c r="CE559"/>
  <c r="CE560"/>
  <c r="CE561"/>
  <c r="CE562"/>
  <c r="CE563"/>
  <c r="CE564"/>
  <c r="CE565"/>
  <c r="CE566"/>
  <c r="CE567"/>
  <c r="CE568"/>
  <c r="CE569"/>
  <c r="CE570"/>
  <c r="CE571"/>
  <c r="CE572"/>
  <c r="CE573"/>
  <c r="CE574"/>
  <c r="CE575"/>
  <c r="CE576"/>
  <c r="CE577"/>
  <c r="CE578"/>
  <c r="CE579"/>
  <c r="CE580"/>
  <c r="CE581"/>
  <c r="CE582"/>
  <c r="CE583"/>
  <c r="CE584"/>
  <c r="CE585"/>
  <c r="CE586"/>
  <c r="CE587"/>
  <c r="CE588"/>
  <c r="CE589"/>
  <c r="CE590"/>
  <c r="CE591"/>
  <c r="CE592"/>
  <c r="CE593"/>
  <c r="CE594"/>
  <c r="CE595"/>
  <c r="CE596"/>
  <c r="CE597"/>
  <c r="CE598"/>
  <c r="CE599"/>
  <c r="CE600"/>
  <c r="CE601"/>
  <c r="CE602"/>
  <c r="CE603"/>
  <c r="CE604"/>
  <c r="CE605"/>
  <c r="CE606"/>
  <c r="CE607"/>
  <c r="CE608"/>
  <c r="CE609"/>
  <c r="CE610"/>
  <c r="CE611"/>
  <c r="CE612"/>
  <c r="CE613"/>
  <c r="CE614"/>
  <c r="CE615"/>
  <c r="CE616"/>
  <c r="CE617"/>
  <c r="CE618"/>
  <c r="CE619"/>
  <c r="CE620"/>
  <c r="CE621"/>
  <c r="CE622"/>
  <c r="CE623"/>
  <c r="CE624"/>
  <c r="CE625"/>
  <c r="CE626"/>
  <c r="CE627"/>
  <c r="CE628"/>
  <c r="CE629"/>
  <c r="CE630"/>
  <c r="CE631"/>
  <c r="CE632"/>
  <c r="CE633"/>
  <c r="CE634"/>
  <c r="CE635"/>
  <c r="CE636"/>
  <c r="CE637"/>
  <c r="CE638"/>
  <c r="CE639"/>
  <c r="CE640"/>
  <c r="CE641"/>
  <c r="CE642"/>
  <c r="CE643"/>
  <c r="CE644"/>
  <c r="CE645"/>
  <c r="CE646"/>
  <c r="CE647"/>
  <c r="CE648"/>
  <c r="CE649"/>
  <c r="CE650"/>
  <c r="CE651"/>
  <c r="CE652"/>
  <c r="CE653"/>
  <c r="CE654"/>
  <c r="CE655"/>
  <c r="CE656"/>
  <c r="CE657"/>
  <c r="CE658"/>
  <c r="CE659"/>
  <c r="CE660"/>
  <c r="CE661"/>
  <c r="CE662"/>
  <c r="CE663"/>
  <c r="CE664"/>
  <c r="CE665"/>
  <c r="CE666"/>
  <c r="CE667"/>
  <c r="CE668"/>
  <c r="CE669"/>
  <c r="CE670"/>
  <c r="CE671"/>
  <c r="CE672"/>
  <c r="CE673"/>
  <c r="CE674"/>
  <c r="CE675"/>
  <c r="CE676"/>
  <c r="CE677"/>
  <c r="CE678"/>
  <c r="CE679"/>
  <c r="CE680"/>
  <c r="CE681"/>
  <c r="CB682"/>
  <c r="CE682"/>
  <c r="CE1"/>
  <c r="CE2"/>
  <c r="CK10"/>
  <c r="CN10"/>
  <c r="CN11"/>
  <c r="CN12"/>
  <c r="CN13"/>
  <c r="CN14"/>
  <c r="CN15"/>
  <c r="CN16"/>
  <c r="CN17"/>
  <c r="CN18"/>
  <c r="CN19"/>
  <c r="CN20"/>
  <c r="CN21"/>
  <c r="CN22"/>
  <c r="CN23"/>
  <c r="CN24"/>
  <c r="CN25"/>
  <c r="CN26"/>
  <c r="CN27"/>
  <c r="CN28"/>
  <c r="CN29"/>
  <c r="CN30"/>
  <c r="CN31"/>
  <c r="CN32"/>
  <c r="CN33"/>
  <c r="CN34"/>
  <c r="CN35"/>
  <c r="CN36"/>
  <c r="CN37"/>
  <c r="CN38"/>
  <c r="CN39"/>
  <c r="CN40"/>
  <c r="CN41"/>
  <c r="CN42"/>
  <c r="CN43"/>
  <c r="CN44"/>
  <c r="CN45"/>
  <c r="CN46"/>
  <c r="CN47"/>
  <c r="CN48"/>
  <c r="CN49"/>
  <c r="CN50"/>
  <c r="CN51"/>
  <c r="CN52"/>
  <c r="CN53"/>
  <c r="CN54"/>
  <c r="CN55"/>
  <c r="CN56"/>
  <c r="CN57"/>
  <c r="CN58"/>
  <c r="CN59"/>
  <c r="CN60"/>
  <c r="CN61"/>
  <c r="CN62"/>
  <c r="CN63"/>
  <c r="CN64"/>
  <c r="CN65"/>
  <c r="CN66"/>
  <c r="CN67"/>
  <c r="CN68"/>
  <c r="CN69"/>
  <c r="CN70"/>
  <c r="CN71"/>
  <c r="CN72"/>
  <c r="CN73"/>
  <c r="CN74"/>
  <c r="CN75"/>
  <c r="CN76"/>
  <c r="CN77"/>
  <c r="CN78"/>
  <c r="CN79"/>
  <c r="CN80"/>
  <c r="CN81"/>
  <c r="CN82"/>
  <c r="CN83"/>
  <c r="CN84"/>
  <c r="CN85"/>
  <c r="CN86"/>
  <c r="CN87"/>
  <c r="CN88"/>
  <c r="CN89"/>
  <c r="CN90"/>
  <c r="CN91"/>
  <c r="CN92"/>
  <c r="CN93"/>
  <c r="CN94"/>
  <c r="CN95"/>
  <c r="CN96"/>
  <c r="CN97"/>
  <c r="CN98"/>
  <c r="CN99"/>
  <c r="CN100"/>
  <c r="CN101"/>
  <c r="CN102"/>
  <c r="CN103"/>
  <c r="CN104"/>
  <c r="CN105"/>
  <c r="CN106"/>
  <c r="CN107"/>
  <c r="CN108"/>
  <c r="CN109"/>
  <c r="CN110"/>
  <c r="CN111"/>
  <c r="CN112"/>
  <c r="CN113"/>
  <c r="CN114"/>
  <c r="CN115"/>
  <c r="CN116"/>
  <c r="CN117"/>
  <c r="CN118"/>
  <c r="CN119"/>
  <c r="CN120"/>
  <c r="CN121"/>
  <c r="CN122"/>
  <c r="CN123"/>
  <c r="CN124"/>
  <c r="CN125"/>
  <c r="CN126"/>
  <c r="CN127"/>
  <c r="CN128"/>
  <c r="CN129"/>
  <c r="CN130"/>
  <c r="CN131"/>
  <c r="CN132"/>
  <c r="CN133"/>
  <c r="CN134"/>
  <c r="CN135"/>
  <c r="CN136"/>
  <c r="CN137"/>
  <c r="CN138"/>
  <c r="CN139"/>
  <c r="CN140"/>
  <c r="CN141"/>
  <c r="CN142"/>
  <c r="CN143"/>
  <c r="CN144"/>
  <c r="CN145"/>
  <c r="CN146"/>
  <c r="CN147"/>
  <c r="CN148"/>
  <c r="CN149"/>
  <c r="CN150"/>
  <c r="CN151"/>
  <c r="CN152"/>
  <c r="CN153"/>
  <c r="CN154"/>
  <c r="CN155"/>
  <c r="CN156"/>
  <c r="CN157"/>
  <c r="CN158"/>
  <c r="CN159"/>
  <c r="CN160"/>
  <c r="CN161"/>
  <c r="CN162"/>
  <c r="CN163"/>
  <c r="CN164"/>
  <c r="CN165"/>
  <c r="CN166"/>
  <c r="CN167"/>
  <c r="CN168"/>
  <c r="CN169"/>
  <c r="CN170"/>
  <c r="CN171"/>
  <c r="CN172"/>
  <c r="CN173"/>
  <c r="CN174"/>
  <c r="CN175"/>
  <c r="CN176"/>
  <c r="CN177"/>
  <c r="CN178"/>
  <c r="CN179"/>
  <c r="CN180"/>
  <c r="CN181"/>
  <c r="CN182"/>
  <c r="CN183"/>
  <c r="CN184"/>
  <c r="CN185"/>
  <c r="CN186"/>
  <c r="CN187"/>
  <c r="CN188"/>
  <c r="CN189"/>
  <c r="CN190"/>
  <c r="CN191"/>
  <c r="CN192"/>
  <c r="CN193"/>
  <c r="CN194"/>
  <c r="CN195"/>
  <c r="CN196"/>
  <c r="CN197"/>
  <c r="CN198"/>
  <c r="CN199"/>
  <c r="CN200"/>
  <c r="CN201"/>
  <c r="CN202"/>
  <c r="CN203"/>
  <c r="CN204"/>
  <c r="CN205"/>
  <c r="CN206"/>
  <c r="CN207"/>
  <c r="CN208"/>
  <c r="CN209"/>
  <c r="CN210"/>
  <c r="CN211"/>
  <c r="CN212"/>
  <c r="CN213"/>
  <c r="CN214"/>
  <c r="CN215"/>
  <c r="CN216"/>
  <c r="CN217"/>
  <c r="CN218"/>
  <c r="CN219"/>
  <c r="CN220"/>
  <c r="CN221"/>
  <c r="CN222"/>
  <c r="CN223"/>
  <c r="CN224"/>
  <c r="CN225"/>
  <c r="CN226"/>
  <c r="CN227"/>
  <c r="CN228"/>
  <c r="CN229"/>
  <c r="CN230"/>
  <c r="CN231"/>
  <c r="CN232"/>
  <c r="CN233"/>
  <c r="CN234"/>
  <c r="CN235"/>
  <c r="CN236"/>
  <c r="CN237"/>
  <c r="CN238"/>
  <c r="CN239"/>
  <c r="CN240"/>
  <c r="CN241"/>
  <c r="CN242"/>
  <c r="CN243"/>
  <c r="CN244"/>
  <c r="CN245"/>
  <c r="CN246"/>
  <c r="CN247"/>
  <c r="CN248"/>
  <c r="CN249"/>
  <c r="CN250"/>
  <c r="CN251"/>
  <c r="CN252"/>
  <c r="CN253"/>
  <c r="CN254"/>
  <c r="CN255"/>
  <c r="CN256"/>
  <c r="CN257"/>
  <c r="CN258"/>
  <c r="CN259"/>
  <c r="CN260"/>
  <c r="CN261"/>
  <c r="CN262"/>
  <c r="CN263"/>
  <c r="CN264"/>
  <c r="CN265"/>
  <c r="CN266"/>
  <c r="CN267"/>
  <c r="CN268"/>
  <c r="CN269"/>
  <c r="CN270"/>
  <c r="CN271"/>
  <c r="CN272"/>
  <c r="CN273"/>
  <c r="CN274"/>
  <c r="CN275"/>
  <c r="CN276"/>
  <c r="CN277"/>
  <c r="CN278"/>
  <c r="CN279"/>
  <c r="CN280"/>
  <c r="CN281"/>
  <c r="CN282"/>
  <c r="CN283"/>
  <c r="CN284"/>
  <c r="CN285"/>
  <c r="CN286"/>
  <c r="CN287"/>
  <c r="CN288"/>
  <c r="CN289"/>
  <c r="CN290"/>
  <c r="CN291"/>
  <c r="CN292"/>
  <c r="CN293"/>
  <c r="CN294"/>
  <c r="CN295"/>
  <c r="CN296"/>
  <c r="CN297"/>
  <c r="CN298"/>
  <c r="CN299"/>
  <c r="CN300"/>
  <c r="CN301"/>
  <c r="CN302"/>
  <c r="CN303"/>
  <c r="CN304"/>
  <c r="CN305"/>
  <c r="CN306"/>
  <c r="CN307"/>
  <c r="CN308"/>
  <c r="CN309"/>
  <c r="CN310"/>
  <c r="CN311"/>
  <c r="CN312"/>
  <c r="CN313"/>
  <c r="CN314"/>
  <c r="CN315"/>
  <c r="CN316"/>
  <c r="CN317"/>
  <c r="CN318"/>
  <c r="CN319"/>
  <c r="CN320"/>
  <c r="CN321"/>
  <c r="CN322"/>
  <c r="CN323"/>
  <c r="CN324"/>
  <c r="CN325"/>
  <c r="CN326"/>
  <c r="CN327"/>
  <c r="CN328"/>
  <c r="CN329"/>
  <c r="CN330"/>
  <c r="CN331"/>
  <c r="CN332"/>
  <c r="CN333"/>
  <c r="CN334"/>
  <c r="CN335"/>
  <c r="CN336"/>
  <c r="CN337"/>
  <c r="CN338"/>
  <c r="CN339"/>
  <c r="CN340"/>
  <c r="CN341"/>
  <c r="CN342"/>
  <c r="CN343"/>
  <c r="CN344"/>
  <c r="CN345"/>
  <c r="CN346"/>
  <c r="CN347"/>
  <c r="CN348"/>
  <c r="CN349"/>
  <c r="CN350"/>
  <c r="CN351"/>
  <c r="CN352"/>
  <c r="CN353"/>
  <c r="CN354"/>
  <c r="CN355"/>
  <c r="CN356"/>
  <c r="CN357"/>
  <c r="CN358"/>
  <c r="CN359"/>
  <c r="CN360"/>
  <c r="CN361"/>
  <c r="CN362"/>
  <c r="CN363"/>
  <c r="CN364"/>
  <c r="CN365"/>
  <c r="CN366"/>
  <c r="CN367"/>
  <c r="CN368"/>
  <c r="CN369"/>
  <c r="CN370"/>
  <c r="CN371"/>
  <c r="CN372"/>
  <c r="CN373"/>
  <c r="CN374"/>
  <c r="CN375"/>
  <c r="CN376"/>
  <c r="CN377"/>
  <c r="CN378"/>
  <c r="CN379"/>
  <c r="CN380"/>
  <c r="CN381"/>
  <c r="CN382"/>
  <c r="CN383"/>
  <c r="CN384"/>
  <c r="CN385"/>
  <c r="CN386"/>
  <c r="CN387"/>
  <c r="CN388"/>
  <c r="CN389"/>
  <c r="CN390"/>
  <c r="CN391"/>
  <c r="CN392"/>
  <c r="CN393"/>
  <c r="CN394"/>
  <c r="CN395"/>
  <c r="CN396"/>
  <c r="CN397"/>
  <c r="CN398"/>
  <c r="CN399"/>
  <c r="CN400"/>
  <c r="CN401"/>
  <c r="CN402"/>
  <c r="CN403"/>
  <c r="CN404"/>
  <c r="CN405"/>
  <c r="CN406"/>
  <c r="CN407"/>
  <c r="CN408"/>
  <c r="CN409"/>
  <c r="CN410"/>
  <c r="CN411"/>
  <c r="CN412"/>
  <c r="CN413"/>
  <c r="CN414"/>
  <c r="CN415"/>
  <c r="CN416"/>
  <c r="CN417"/>
  <c r="CN418"/>
  <c r="CN419"/>
  <c r="CN420"/>
  <c r="CN421"/>
  <c r="CN422"/>
  <c r="CN423"/>
  <c r="CN424"/>
  <c r="CN425"/>
  <c r="CN426"/>
  <c r="CN427"/>
  <c r="CN428"/>
  <c r="CN429"/>
  <c r="CN430"/>
  <c r="CN431"/>
  <c r="CN432"/>
  <c r="CN433"/>
  <c r="CN434"/>
  <c r="CN435"/>
  <c r="CN436"/>
  <c r="CN437"/>
  <c r="CN438"/>
  <c r="CN439"/>
  <c r="CN440"/>
  <c r="CN441"/>
  <c r="CN442"/>
  <c r="CN443"/>
  <c r="CN444"/>
  <c r="CN445"/>
  <c r="CN446"/>
  <c r="CN447"/>
  <c r="CN448"/>
  <c r="CN449"/>
  <c r="CN450"/>
  <c r="CN451"/>
  <c r="CN452"/>
  <c r="CN453"/>
  <c r="CN454"/>
  <c r="CN455"/>
  <c r="CN456"/>
  <c r="CN457"/>
  <c r="CN458"/>
  <c r="CN459"/>
  <c r="CN460"/>
  <c r="CN461"/>
  <c r="CN462"/>
  <c r="CN463"/>
  <c r="CN464"/>
  <c r="CN465"/>
  <c r="CN466"/>
  <c r="CN467"/>
  <c r="CN468"/>
  <c r="CN469"/>
  <c r="CN470"/>
  <c r="CN471"/>
  <c r="CN472"/>
  <c r="CN473"/>
  <c r="CN474"/>
  <c r="CN475"/>
  <c r="CN476"/>
  <c r="CN477"/>
  <c r="CN478"/>
  <c r="CN479"/>
  <c r="CN480"/>
  <c r="CN481"/>
  <c r="CN482"/>
  <c r="CN483"/>
  <c r="CN484"/>
  <c r="CN485"/>
  <c r="CN486"/>
  <c r="CN487"/>
  <c r="CN488"/>
  <c r="CN489"/>
  <c r="CN490"/>
  <c r="CN491"/>
  <c r="CN492"/>
  <c r="CN493"/>
  <c r="CN494"/>
  <c r="CN495"/>
  <c r="CN496"/>
  <c r="CN497"/>
  <c r="CN498"/>
  <c r="CN499"/>
  <c r="CN500"/>
  <c r="CN501"/>
  <c r="CN502"/>
  <c r="CN503"/>
  <c r="CN504"/>
  <c r="CN505"/>
  <c r="CN506"/>
  <c r="CN507"/>
  <c r="CN508"/>
  <c r="CN509"/>
  <c r="CN510"/>
  <c r="CN511"/>
  <c r="CN512"/>
  <c r="CN513"/>
  <c r="CN514"/>
  <c r="CN515"/>
  <c r="CN516"/>
  <c r="CN517"/>
  <c r="CN518"/>
  <c r="CN519"/>
  <c r="CN520"/>
  <c r="CN521"/>
  <c r="CN522"/>
  <c r="CN523"/>
  <c r="CN524"/>
  <c r="CN525"/>
  <c r="CN526"/>
  <c r="CN527"/>
  <c r="CN528"/>
  <c r="CN529"/>
  <c r="CN530"/>
  <c r="CN531"/>
  <c r="CN532"/>
  <c r="CN533"/>
  <c r="CN534"/>
  <c r="CN535"/>
  <c r="CN536"/>
  <c r="CN537"/>
  <c r="CN538"/>
  <c r="CN539"/>
  <c r="CN540"/>
  <c r="CN541"/>
  <c r="CN542"/>
  <c r="CN543"/>
  <c r="CN544"/>
  <c r="CN545"/>
  <c r="CN546"/>
  <c r="CN547"/>
  <c r="CN548"/>
  <c r="CN549"/>
  <c r="CN550"/>
  <c r="CN551"/>
  <c r="CN552"/>
  <c r="CN553"/>
  <c r="CN554"/>
  <c r="CN555"/>
  <c r="CN556"/>
  <c r="CN557"/>
  <c r="CN558"/>
  <c r="CN559"/>
  <c r="CN560"/>
  <c r="CN561"/>
  <c r="CN562"/>
  <c r="CN563"/>
  <c r="CN564"/>
  <c r="CN565"/>
  <c r="CN566"/>
  <c r="CN567"/>
  <c r="CN568"/>
  <c r="CN569"/>
  <c r="CN570"/>
  <c r="CN571"/>
  <c r="CN572"/>
  <c r="CN573"/>
  <c r="CN574"/>
  <c r="CN575"/>
  <c r="CN576"/>
  <c r="CN577"/>
  <c r="CN578"/>
  <c r="CN579"/>
  <c r="CN580"/>
  <c r="CN581"/>
  <c r="CN582"/>
  <c r="CN583"/>
  <c r="CN584"/>
  <c r="CN585"/>
  <c r="CN586"/>
  <c r="CN587"/>
  <c r="CN588"/>
  <c r="CN589"/>
  <c r="CN590"/>
  <c r="CN591"/>
  <c r="CN592"/>
  <c r="CN593"/>
  <c r="CN594"/>
  <c r="CN595"/>
  <c r="CN596"/>
  <c r="CN597"/>
  <c r="CN598"/>
  <c r="CN599"/>
  <c r="CN600"/>
  <c r="CN601"/>
  <c r="CN602"/>
  <c r="CN603"/>
  <c r="CN604"/>
  <c r="CN605"/>
  <c r="CN606"/>
  <c r="CN607"/>
  <c r="CN608"/>
  <c r="CN609"/>
  <c r="CN610"/>
  <c r="CN611"/>
  <c r="CN612"/>
  <c r="CN613"/>
  <c r="CN614"/>
  <c r="CN615"/>
  <c r="CN616"/>
  <c r="CN617"/>
  <c r="CN618"/>
  <c r="CN619"/>
  <c r="CN620"/>
  <c r="CN621"/>
  <c r="CN622"/>
  <c r="CN623"/>
  <c r="CN624"/>
  <c r="CN625"/>
  <c r="CN626"/>
  <c r="CN627"/>
  <c r="CN628"/>
  <c r="CN629"/>
  <c r="CN630"/>
  <c r="CN631"/>
  <c r="CN632"/>
  <c r="CN633"/>
  <c r="CN634"/>
  <c r="CN635"/>
  <c r="CN636"/>
  <c r="CN637"/>
  <c r="CN638"/>
  <c r="CN639"/>
  <c r="CN640"/>
  <c r="CN641"/>
  <c r="CN642"/>
  <c r="CN643"/>
  <c r="CN644"/>
  <c r="CN645"/>
  <c r="CN646"/>
  <c r="CN647"/>
  <c r="CN648"/>
  <c r="CN649"/>
  <c r="CN650"/>
  <c r="CN651"/>
  <c r="CN652"/>
  <c r="CN653"/>
  <c r="CN654"/>
  <c r="CN655"/>
  <c r="CN656"/>
  <c r="CN657"/>
  <c r="CN658"/>
  <c r="CN659"/>
  <c r="CN660"/>
  <c r="CN661"/>
  <c r="CN662"/>
  <c r="CN663"/>
  <c r="CN664"/>
  <c r="CN665"/>
  <c r="CN666"/>
  <c r="CN667"/>
  <c r="CN668"/>
  <c r="CN669"/>
  <c r="CN670"/>
  <c r="CN671"/>
  <c r="CN672"/>
  <c r="CN673"/>
  <c r="CN674"/>
  <c r="CN675"/>
  <c r="CN676"/>
  <c r="CN677"/>
  <c r="CN678"/>
  <c r="CN679"/>
  <c r="CN680"/>
  <c r="CN681"/>
  <c r="CK682"/>
  <c r="CN682"/>
  <c r="CN1"/>
  <c r="CN2"/>
  <c r="CW10"/>
  <c r="CW11"/>
  <c r="CW12"/>
  <c r="CW13"/>
  <c r="CW14"/>
  <c r="CW15"/>
  <c r="CW16"/>
  <c r="CW17"/>
  <c r="CW18"/>
  <c r="CW19"/>
  <c r="CW20"/>
  <c r="CW21"/>
  <c r="CW22"/>
  <c r="CW23"/>
  <c r="CW24"/>
  <c r="CW25"/>
  <c r="CW26"/>
  <c r="CW27"/>
  <c r="CW28"/>
  <c r="CW29"/>
  <c r="CW30"/>
  <c r="CW31"/>
  <c r="CW32"/>
  <c r="CW33"/>
  <c r="CW34"/>
  <c r="CW35"/>
  <c r="CW36"/>
  <c r="CW37"/>
  <c r="CW38"/>
  <c r="CW39"/>
  <c r="CW40"/>
  <c r="CW41"/>
  <c r="CW42"/>
  <c r="CW43"/>
  <c r="CW44"/>
  <c r="CW45"/>
  <c r="CW46"/>
  <c r="CW47"/>
  <c r="CW48"/>
  <c r="CW49"/>
  <c r="CW50"/>
  <c r="CW51"/>
  <c r="CW52"/>
  <c r="CW53"/>
  <c r="CW54"/>
  <c r="CW55"/>
  <c r="CW56"/>
  <c r="CW57"/>
  <c r="CW58"/>
  <c r="CW59"/>
  <c r="CW60"/>
  <c r="CW61"/>
  <c r="CW62"/>
  <c r="CW63"/>
  <c r="CW64"/>
  <c r="CW65"/>
  <c r="CW66"/>
  <c r="CW67"/>
  <c r="CW68"/>
  <c r="CW69"/>
  <c r="CW70"/>
  <c r="CW71"/>
  <c r="CW72"/>
  <c r="CW73"/>
  <c r="CW74"/>
  <c r="CW75"/>
  <c r="CW76"/>
  <c r="CW77"/>
  <c r="CW78"/>
  <c r="CW79"/>
  <c r="CW80"/>
  <c r="CW81"/>
  <c r="CW82"/>
  <c r="CW83"/>
  <c r="CW84"/>
  <c r="CW85"/>
  <c r="CW86"/>
  <c r="CW87"/>
  <c r="CW88"/>
  <c r="CW89"/>
  <c r="CW90"/>
  <c r="CW91"/>
  <c r="CW92"/>
  <c r="CW93"/>
  <c r="CW94"/>
  <c r="CW95"/>
  <c r="CW96"/>
  <c r="CW97"/>
  <c r="CW98"/>
  <c r="CW99"/>
  <c r="CW100"/>
  <c r="CW101"/>
  <c r="CW102"/>
  <c r="CW103"/>
  <c r="CW104"/>
  <c r="CW105"/>
  <c r="CW106"/>
  <c r="CW107"/>
  <c r="CW108"/>
  <c r="CW109"/>
  <c r="CW110"/>
  <c r="CW111"/>
  <c r="CW112"/>
  <c r="CW113"/>
  <c r="CW114"/>
  <c r="CW115"/>
  <c r="CW116"/>
  <c r="CW117"/>
  <c r="CW118"/>
  <c r="CW119"/>
  <c r="CW120"/>
  <c r="CW121"/>
  <c r="CW122"/>
  <c r="CW123"/>
  <c r="CW124"/>
  <c r="CW125"/>
  <c r="CW126"/>
  <c r="CW127"/>
  <c r="CW128"/>
  <c r="CW129"/>
  <c r="CW130"/>
  <c r="CW131"/>
  <c r="CW132"/>
  <c r="CW133"/>
  <c r="CW134"/>
  <c r="CW135"/>
  <c r="CW136"/>
  <c r="CW137"/>
  <c r="CW138"/>
  <c r="CW139"/>
  <c r="CW140"/>
  <c r="CW141"/>
  <c r="CW142"/>
  <c r="CW143"/>
  <c r="CW144"/>
  <c r="CW145"/>
  <c r="CW146"/>
  <c r="CW147"/>
  <c r="CW148"/>
  <c r="CW149"/>
  <c r="CW150"/>
  <c r="CW151"/>
  <c r="CW152"/>
  <c r="CW153"/>
  <c r="CW154"/>
  <c r="CW155"/>
  <c r="CW156"/>
  <c r="CW157"/>
  <c r="CW158"/>
  <c r="CW159"/>
  <c r="CW160"/>
  <c r="CW161"/>
  <c r="CW162"/>
  <c r="CW163"/>
  <c r="CW164"/>
  <c r="CW165"/>
  <c r="CW166"/>
  <c r="CW167"/>
  <c r="CW168"/>
  <c r="CW169"/>
  <c r="CW170"/>
  <c r="CW171"/>
  <c r="CW172"/>
  <c r="CW173"/>
  <c r="CW174"/>
  <c r="CW175"/>
  <c r="CW176"/>
  <c r="CW177"/>
  <c r="CW178"/>
  <c r="CW179"/>
  <c r="CW180"/>
  <c r="CW181"/>
  <c r="CW182"/>
  <c r="CW183"/>
  <c r="CW184"/>
  <c r="CW185"/>
  <c r="CW186"/>
  <c r="CW187"/>
  <c r="CW188"/>
  <c r="CW189"/>
  <c r="CW190"/>
  <c r="CW191"/>
  <c r="CW192"/>
  <c r="CW193"/>
  <c r="CW194"/>
  <c r="CW195"/>
  <c r="CW196"/>
  <c r="CW197"/>
  <c r="CW198"/>
  <c r="CW199"/>
  <c r="CW200"/>
  <c r="CW201"/>
  <c r="CW202"/>
  <c r="CW203"/>
  <c r="CW204"/>
  <c r="CW205"/>
  <c r="CW206"/>
  <c r="CW207"/>
  <c r="CW208"/>
  <c r="CW209"/>
  <c r="CW210"/>
  <c r="CW211"/>
  <c r="CW212"/>
  <c r="CW213"/>
  <c r="CW214"/>
  <c r="CW215"/>
  <c r="CW216"/>
  <c r="CW217"/>
  <c r="CW218"/>
  <c r="CW219"/>
  <c r="CW220"/>
  <c r="CW221"/>
  <c r="CW222"/>
  <c r="CW223"/>
  <c r="CW224"/>
  <c r="CW225"/>
  <c r="CW226"/>
  <c r="CW227"/>
  <c r="CW228"/>
  <c r="CW229"/>
  <c r="CW230"/>
  <c r="CW231"/>
  <c r="CW232"/>
  <c r="CW233"/>
  <c r="CW234"/>
  <c r="CW235"/>
  <c r="CW236"/>
  <c r="CW237"/>
  <c r="CW238"/>
  <c r="CW239"/>
  <c r="CW240"/>
  <c r="CW241"/>
  <c r="CW242"/>
  <c r="CW243"/>
  <c r="CW244"/>
  <c r="CW245"/>
  <c r="CW246"/>
  <c r="CW247"/>
  <c r="CW248"/>
  <c r="CW249"/>
  <c r="CW250"/>
  <c r="CW251"/>
  <c r="CW252"/>
  <c r="CW253"/>
  <c r="CW254"/>
  <c r="CW255"/>
  <c r="CW256"/>
  <c r="CW257"/>
  <c r="CW258"/>
  <c r="CW259"/>
  <c r="CW260"/>
  <c r="CW261"/>
  <c r="CW262"/>
  <c r="CW263"/>
  <c r="CW264"/>
  <c r="CW265"/>
  <c r="CW266"/>
  <c r="CW267"/>
  <c r="CW268"/>
  <c r="CW269"/>
  <c r="CW270"/>
  <c r="CW271"/>
  <c r="CW272"/>
  <c r="CW273"/>
  <c r="CW274"/>
  <c r="CW275"/>
  <c r="CW276"/>
  <c r="CW277"/>
  <c r="CW278"/>
  <c r="CW279"/>
  <c r="CW280"/>
  <c r="CW281"/>
  <c r="CW282"/>
  <c r="CW283"/>
  <c r="CW284"/>
  <c r="CW285"/>
  <c r="CW286"/>
  <c r="CW287"/>
  <c r="CW288"/>
  <c r="CW289"/>
  <c r="CW290"/>
  <c r="CW291"/>
  <c r="CW292"/>
  <c r="CW293"/>
  <c r="CW294"/>
  <c r="CW295"/>
  <c r="CW296"/>
  <c r="CW297"/>
  <c r="CW298"/>
  <c r="CW299"/>
  <c r="CW300"/>
  <c r="CW301"/>
  <c r="CW302"/>
  <c r="CW303"/>
  <c r="CW304"/>
  <c r="CW305"/>
  <c r="CW306"/>
  <c r="CW307"/>
  <c r="CW308"/>
  <c r="CW309"/>
  <c r="CW310"/>
  <c r="CW311"/>
  <c r="CW312"/>
  <c r="CW313"/>
  <c r="CW314"/>
  <c r="CW315"/>
  <c r="CW316"/>
  <c r="CW317"/>
  <c r="CW318"/>
  <c r="CW319"/>
  <c r="CW320"/>
  <c r="CW321"/>
  <c r="CW322"/>
  <c r="CW323"/>
  <c r="CW324"/>
  <c r="CW325"/>
  <c r="CW326"/>
  <c r="CW327"/>
  <c r="CW328"/>
  <c r="CW329"/>
  <c r="CW330"/>
  <c r="CW331"/>
  <c r="CW332"/>
  <c r="CW333"/>
  <c r="CW334"/>
  <c r="CW335"/>
  <c r="CW336"/>
  <c r="CW337"/>
  <c r="CW338"/>
  <c r="CW339"/>
  <c r="CW340"/>
  <c r="CW341"/>
  <c r="CW342"/>
  <c r="CW343"/>
  <c r="CW344"/>
  <c r="CW345"/>
  <c r="CW346"/>
  <c r="CW347"/>
  <c r="CW348"/>
  <c r="CW349"/>
  <c r="CW350"/>
  <c r="CW351"/>
  <c r="CW352"/>
  <c r="CW353"/>
  <c r="CW354"/>
  <c r="CW355"/>
  <c r="CW356"/>
  <c r="CW357"/>
  <c r="CW358"/>
  <c r="CW359"/>
  <c r="CW360"/>
  <c r="CW361"/>
  <c r="CW362"/>
  <c r="CW363"/>
  <c r="CW364"/>
  <c r="CW365"/>
  <c r="CW366"/>
  <c r="CW367"/>
  <c r="CW368"/>
  <c r="CW369"/>
  <c r="CW370"/>
  <c r="CW371"/>
  <c r="CW372"/>
  <c r="CW373"/>
  <c r="CW374"/>
  <c r="CW375"/>
  <c r="CW376"/>
  <c r="CW377"/>
  <c r="CW378"/>
  <c r="CW379"/>
  <c r="CW380"/>
  <c r="CW381"/>
  <c r="CW382"/>
  <c r="CW383"/>
  <c r="CW384"/>
  <c r="CW385"/>
  <c r="CW386"/>
  <c r="CW387"/>
  <c r="CW388"/>
  <c r="CW389"/>
  <c r="CW390"/>
  <c r="CW391"/>
  <c r="CW392"/>
  <c r="CW393"/>
  <c r="CW394"/>
  <c r="CW395"/>
  <c r="CW396"/>
  <c r="CW397"/>
  <c r="CW398"/>
  <c r="CW399"/>
  <c r="CW400"/>
  <c r="CW401"/>
  <c r="CW402"/>
  <c r="CW403"/>
  <c r="CW404"/>
  <c r="CW405"/>
  <c r="CW406"/>
  <c r="CW407"/>
  <c r="CW408"/>
  <c r="CW409"/>
  <c r="CW410"/>
  <c r="CW411"/>
  <c r="CW412"/>
  <c r="CW413"/>
  <c r="CW414"/>
  <c r="CW415"/>
  <c r="CW416"/>
  <c r="CW417"/>
  <c r="CW418"/>
  <c r="CW419"/>
  <c r="CW420"/>
  <c r="CW421"/>
  <c r="CW422"/>
  <c r="CW423"/>
  <c r="CW424"/>
  <c r="CW425"/>
  <c r="CW426"/>
  <c r="CW427"/>
  <c r="CW428"/>
  <c r="CW429"/>
  <c r="CW430"/>
  <c r="CW431"/>
  <c r="CW432"/>
  <c r="CW433"/>
  <c r="CW434"/>
  <c r="CW435"/>
  <c r="CW436"/>
  <c r="CW437"/>
  <c r="CW438"/>
  <c r="CW439"/>
  <c r="CW440"/>
  <c r="CW441"/>
  <c r="CW442"/>
  <c r="CW443"/>
  <c r="CW444"/>
  <c r="CW445"/>
  <c r="CW446"/>
  <c r="CW447"/>
  <c r="CW448"/>
  <c r="CW449"/>
  <c r="CW450"/>
  <c r="CW451"/>
  <c r="CW452"/>
  <c r="CW453"/>
  <c r="CW454"/>
  <c r="CW455"/>
  <c r="CW456"/>
  <c r="CW457"/>
  <c r="CW458"/>
  <c r="CW459"/>
  <c r="CW460"/>
  <c r="CW461"/>
  <c r="CW462"/>
  <c r="CW463"/>
  <c r="CW464"/>
  <c r="CW465"/>
  <c r="CW466"/>
  <c r="CW467"/>
  <c r="CW468"/>
  <c r="CW469"/>
  <c r="CW470"/>
  <c r="CW471"/>
  <c r="CW472"/>
  <c r="CW473"/>
  <c r="CW474"/>
  <c r="CW475"/>
  <c r="CW476"/>
  <c r="CW477"/>
  <c r="CW478"/>
  <c r="CW479"/>
  <c r="CW480"/>
  <c r="CW481"/>
  <c r="CW482"/>
  <c r="CW483"/>
  <c r="CW484"/>
  <c r="CW485"/>
  <c r="CW486"/>
  <c r="CW487"/>
  <c r="CW488"/>
  <c r="CW489"/>
  <c r="CW490"/>
  <c r="CW491"/>
  <c r="CW492"/>
  <c r="CW493"/>
  <c r="CW494"/>
  <c r="CW495"/>
  <c r="CW496"/>
  <c r="CW497"/>
  <c r="CW498"/>
  <c r="CW499"/>
  <c r="CW500"/>
  <c r="CW501"/>
  <c r="CW502"/>
  <c r="CW503"/>
  <c r="CW504"/>
  <c r="CW505"/>
  <c r="CW506"/>
  <c r="CW507"/>
  <c r="CW508"/>
  <c r="CW509"/>
  <c r="CW510"/>
  <c r="CW511"/>
  <c r="CW512"/>
  <c r="CW513"/>
  <c r="CW514"/>
  <c r="CW515"/>
  <c r="CW516"/>
  <c r="CW517"/>
  <c r="CW518"/>
  <c r="CW519"/>
  <c r="CW520"/>
  <c r="CW521"/>
  <c r="CW522"/>
  <c r="CW523"/>
  <c r="CW524"/>
  <c r="CW525"/>
  <c r="CW526"/>
  <c r="CW527"/>
  <c r="CW528"/>
  <c r="CW529"/>
  <c r="CW530"/>
  <c r="CW531"/>
  <c r="CW532"/>
  <c r="CW533"/>
  <c r="CW534"/>
  <c r="CW535"/>
  <c r="CW536"/>
  <c r="CW537"/>
  <c r="CW538"/>
  <c r="CW539"/>
  <c r="CW540"/>
  <c r="CW541"/>
  <c r="CW542"/>
  <c r="CW543"/>
  <c r="CW544"/>
  <c r="CW545"/>
  <c r="CW546"/>
  <c r="CW547"/>
  <c r="CW548"/>
  <c r="CW549"/>
  <c r="CW550"/>
  <c r="CW551"/>
  <c r="CW552"/>
  <c r="CW553"/>
  <c r="CW554"/>
  <c r="CW555"/>
  <c r="CW556"/>
  <c r="CW557"/>
  <c r="CW558"/>
  <c r="CW559"/>
  <c r="CW560"/>
  <c r="CW561"/>
  <c r="CW562"/>
  <c r="CW563"/>
  <c r="CW564"/>
  <c r="CW565"/>
  <c r="CW566"/>
  <c r="CW567"/>
  <c r="CW568"/>
  <c r="CW569"/>
  <c r="CW570"/>
  <c r="CW571"/>
  <c r="CW572"/>
  <c r="CW573"/>
  <c r="CW574"/>
  <c r="CW575"/>
  <c r="CW576"/>
  <c r="CW577"/>
  <c r="CW578"/>
  <c r="CW579"/>
  <c r="CW580"/>
  <c r="CW581"/>
  <c r="CW582"/>
  <c r="CW583"/>
  <c r="CW584"/>
  <c r="CW585"/>
  <c r="CW586"/>
  <c r="CW587"/>
  <c r="CW588"/>
  <c r="CW589"/>
  <c r="CW590"/>
  <c r="CW591"/>
  <c r="CW592"/>
  <c r="CW593"/>
  <c r="CW594"/>
  <c r="CW595"/>
  <c r="CW596"/>
  <c r="CW597"/>
  <c r="CW598"/>
  <c r="CW599"/>
  <c r="CW600"/>
  <c r="CW601"/>
  <c r="CW602"/>
  <c r="CW603"/>
  <c r="CW604"/>
  <c r="CW605"/>
  <c r="CW606"/>
  <c r="CW607"/>
  <c r="CW608"/>
  <c r="CW609"/>
  <c r="CW610"/>
  <c r="CW611"/>
  <c r="CW612"/>
  <c r="CW613"/>
  <c r="CW614"/>
  <c r="CW615"/>
  <c r="CW616"/>
  <c r="CW617"/>
  <c r="CW618"/>
  <c r="CW619"/>
  <c r="CW620"/>
  <c r="CW621"/>
  <c r="CW622"/>
  <c r="CW623"/>
  <c r="CW624"/>
  <c r="CW625"/>
  <c r="CW626"/>
  <c r="CW627"/>
  <c r="CW628"/>
  <c r="CW629"/>
  <c r="CW630"/>
  <c r="CW631"/>
  <c r="CW632"/>
  <c r="CW633"/>
  <c r="CW634"/>
  <c r="CW635"/>
  <c r="CW636"/>
  <c r="CW637"/>
  <c r="CW638"/>
  <c r="CW639"/>
  <c r="CW640"/>
  <c r="CW641"/>
  <c r="CW642"/>
  <c r="CW643"/>
  <c r="CW644"/>
  <c r="CW645"/>
  <c r="CW646"/>
  <c r="CW647"/>
  <c r="CW648"/>
  <c r="CW649"/>
  <c r="CW650"/>
  <c r="CW651"/>
  <c r="CW652"/>
  <c r="CW653"/>
  <c r="CW654"/>
  <c r="CW655"/>
  <c r="CW656"/>
  <c r="CW657"/>
  <c r="CW658"/>
  <c r="CW659"/>
  <c r="CW660"/>
  <c r="CW661"/>
  <c r="CW662"/>
  <c r="CW663"/>
  <c r="CW664"/>
  <c r="CW665"/>
  <c r="CW666"/>
  <c r="CW667"/>
  <c r="CW668"/>
  <c r="CW669"/>
  <c r="CW670"/>
  <c r="CW671"/>
  <c r="CW672"/>
  <c r="CW673"/>
  <c r="CW674"/>
  <c r="CW675"/>
  <c r="CW676"/>
  <c r="CW677"/>
  <c r="CW678"/>
  <c r="CW679"/>
  <c r="CW680"/>
  <c r="CW681"/>
  <c r="CW682"/>
  <c r="CW1"/>
  <c r="CW2"/>
  <c r="A2"/>
  <c r="F8" i="7"/>
  <c r="F6"/>
  <c r="F3"/>
  <c r="I13"/>
  <c r="I3" i="4"/>
  <c r="C4" i="3"/>
  <c r="I3"/>
  <c r="K3" i="2"/>
  <c r="K6"/>
  <c r="E13"/>
  <c r="E12"/>
  <c r="E11"/>
  <c r="E10"/>
  <c r="E9"/>
  <c r="E8"/>
  <c r="E7"/>
  <c r="E6"/>
  <c r="E5"/>
  <c r="E4"/>
  <c r="D13"/>
  <c r="D12"/>
  <c r="D11"/>
  <c r="D10"/>
  <c r="D9"/>
  <c r="D8"/>
  <c r="D7"/>
  <c r="D6"/>
  <c r="D5"/>
  <c r="D4"/>
  <c r="F10" i="7"/>
  <c r="CU682" i="6"/>
  <c r="CL682"/>
  <c r="CC682"/>
  <c r="BS682"/>
  <c r="BV682"/>
  <c r="BT682"/>
  <c r="BS681"/>
  <c r="BV681"/>
  <c r="BT681"/>
  <c r="BS680"/>
  <c r="BV680"/>
  <c r="BT680"/>
  <c r="BS679"/>
  <c r="BV679"/>
  <c r="BT679"/>
  <c r="BS678"/>
  <c r="BV678"/>
  <c r="BT678"/>
  <c r="BU678"/>
  <c r="BS677"/>
  <c r="BV677"/>
  <c r="BT677"/>
  <c r="BS676"/>
  <c r="BV676"/>
  <c r="BT676"/>
  <c r="BS675"/>
  <c r="BV675"/>
  <c r="BT675"/>
  <c r="BS674"/>
  <c r="BV674"/>
  <c r="BT674"/>
  <c r="BU674"/>
  <c r="BS673"/>
  <c r="BV673"/>
  <c r="BT673"/>
  <c r="BS672"/>
  <c r="BV672"/>
  <c r="BT672"/>
  <c r="BS671"/>
  <c r="BV671"/>
  <c r="BT671"/>
  <c r="BS670"/>
  <c r="BV670"/>
  <c r="BT670"/>
  <c r="BU670"/>
  <c r="BS669"/>
  <c r="BV669"/>
  <c r="BT669"/>
  <c r="BS668"/>
  <c r="BV668"/>
  <c r="BT668"/>
  <c r="BS667"/>
  <c r="BV667"/>
  <c r="BT667"/>
  <c r="BS666"/>
  <c r="BV666"/>
  <c r="BT666"/>
  <c r="BU666"/>
  <c r="BS665"/>
  <c r="BV665"/>
  <c r="BT665"/>
  <c r="BS664"/>
  <c r="BV664"/>
  <c r="BT664"/>
  <c r="BS663"/>
  <c r="BV663"/>
  <c r="BT663"/>
  <c r="BS662"/>
  <c r="BV662"/>
  <c r="BT662"/>
  <c r="BU662"/>
  <c r="BS661"/>
  <c r="BV661"/>
  <c r="BT661"/>
  <c r="BS660"/>
  <c r="BV660"/>
  <c r="BT660"/>
  <c r="BS659"/>
  <c r="BV659"/>
  <c r="BT659"/>
  <c r="BS658"/>
  <c r="BV658"/>
  <c r="BT658"/>
  <c r="BU658"/>
  <c r="BS657"/>
  <c r="BV657"/>
  <c r="BT657"/>
  <c r="BS656"/>
  <c r="BV656"/>
  <c r="BT656"/>
  <c r="BS655"/>
  <c r="BV655"/>
  <c r="BT655"/>
  <c r="BS654"/>
  <c r="BV654"/>
  <c r="BT654"/>
  <c r="BU654"/>
  <c r="BS653"/>
  <c r="BV653"/>
  <c r="BT653"/>
  <c r="BS652"/>
  <c r="BV652"/>
  <c r="BT652"/>
  <c r="BS651"/>
  <c r="BV651"/>
  <c r="BT651"/>
  <c r="BS650"/>
  <c r="BV650"/>
  <c r="BT650"/>
  <c r="BU650"/>
  <c r="BS649"/>
  <c r="BV649"/>
  <c r="BT649"/>
  <c r="BS648"/>
  <c r="BV648"/>
  <c r="BT648"/>
  <c r="BS647"/>
  <c r="BV647"/>
  <c r="BT647"/>
  <c r="BS646"/>
  <c r="BV646"/>
  <c r="BT646"/>
  <c r="BU646"/>
  <c r="BS645"/>
  <c r="BV645"/>
  <c r="BT645"/>
  <c r="BS644"/>
  <c r="BV644"/>
  <c r="BT644"/>
  <c r="BS643"/>
  <c r="BV643"/>
  <c r="BT643"/>
  <c r="BS642"/>
  <c r="BV642"/>
  <c r="BT642"/>
  <c r="BU642"/>
  <c r="BS641"/>
  <c r="BV641"/>
  <c r="BT641"/>
  <c r="BS640"/>
  <c r="BV640"/>
  <c r="BT640"/>
  <c r="BS639"/>
  <c r="BV639"/>
  <c r="BT639"/>
  <c r="BS638"/>
  <c r="BV638"/>
  <c r="BT638"/>
  <c r="BU638"/>
  <c r="BS637"/>
  <c r="BV637"/>
  <c r="BT637"/>
  <c r="BS636"/>
  <c r="BV636"/>
  <c r="BT636"/>
  <c r="BS635"/>
  <c r="BV635"/>
  <c r="BT635"/>
  <c r="BS634"/>
  <c r="BV634"/>
  <c r="BT634"/>
  <c r="BU634"/>
  <c r="BS633"/>
  <c r="BV633"/>
  <c r="BT633"/>
  <c r="BS632"/>
  <c r="BV632"/>
  <c r="BT632"/>
  <c r="BS631"/>
  <c r="BV631"/>
  <c r="BT631"/>
  <c r="BS630"/>
  <c r="BV630"/>
  <c r="BT630"/>
  <c r="BU630"/>
  <c r="BS629"/>
  <c r="BV629"/>
  <c r="BT629"/>
  <c r="BS628"/>
  <c r="BV628"/>
  <c r="BT628"/>
  <c r="BS627"/>
  <c r="BV627"/>
  <c r="BT627"/>
  <c r="BS626"/>
  <c r="BV626"/>
  <c r="BT626"/>
  <c r="BU626"/>
  <c r="BS625"/>
  <c r="BV625"/>
  <c r="BT625"/>
  <c r="BS624"/>
  <c r="BV624"/>
  <c r="BT624"/>
  <c r="BS623"/>
  <c r="BV623"/>
  <c r="BT623"/>
  <c r="BS622"/>
  <c r="BV622"/>
  <c r="BT622"/>
  <c r="BU622"/>
  <c r="BS621"/>
  <c r="BV621"/>
  <c r="BT621"/>
  <c r="BS620"/>
  <c r="BV620"/>
  <c r="BT620"/>
  <c r="BS619"/>
  <c r="BV619"/>
  <c r="BT619"/>
  <c r="BS618"/>
  <c r="BV618"/>
  <c r="BT618"/>
  <c r="BU618"/>
  <c r="BS617"/>
  <c r="BV617"/>
  <c r="BT617"/>
  <c r="BS616"/>
  <c r="BV616"/>
  <c r="BT616"/>
  <c r="BS615"/>
  <c r="BV615"/>
  <c r="BT615"/>
  <c r="BS614"/>
  <c r="BV614"/>
  <c r="BT614"/>
  <c r="BU614"/>
  <c r="BS613"/>
  <c r="BV613"/>
  <c r="BT613"/>
  <c r="BS612"/>
  <c r="BV612"/>
  <c r="BT612"/>
  <c r="BS611"/>
  <c r="BV611"/>
  <c r="BT611"/>
  <c r="BS610"/>
  <c r="BV610"/>
  <c r="BT610"/>
  <c r="BU610"/>
  <c r="BS609"/>
  <c r="BV609"/>
  <c r="BT609"/>
  <c r="BS608"/>
  <c r="BV608"/>
  <c r="BT608"/>
  <c r="BS607"/>
  <c r="BV607"/>
  <c r="BT607"/>
  <c r="BS606"/>
  <c r="BV606"/>
  <c r="BT606"/>
  <c r="BU606"/>
  <c r="BS605"/>
  <c r="BV605"/>
  <c r="BT605"/>
  <c r="BS604"/>
  <c r="BV604"/>
  <c r="BT604"/>
  <c r="BS603"/>
  <c r="BV603"/>
  <c r="BT603"/>
  <c r="BS602"/>
  <c r="BV602"/>
  <c r="BT602"/>
  <c r="BU602"/>
  <c r="BS601"/>
  <c r="BV601"/>
  <c r="BT601"/>
  <c r="BS600"/>
  <c r="BV600"/>
  <c r="BT600"/>
  <c r="BS599"/>
  <c r="BV599"/>
  <c r="BT599"/>
  <c r="BS598"/>
  <c r="BV598"/>
  <c r="BT598"/>
  <c r="BU598"/>
  <c r="BS597"/>
  <c r="BV597"/>
  <c r="BT597"/>
  <c r="BS596"/>
  <c r="BV596"/>
  <c r="BT596"/>
  <c r="BS595"/>
  <c r="BV595"/>
  <c r="BT595"/>
  <c r="BS594"/>
  <c r="BV594"/>
  <c r="BT594"/>
  <c r="BU594"/>
  <c r="BS593"/>
  <c r="BV593"/>
  <c r="BT593"/>
  <c r="BS592"/>
  <c r="BV592"/>
  <c r="BT592"/>
  <c r="BS591"/>
  <c r="BV591"/>
  <c r="BT591"/>
  <c r="BS590"/>
  <c r="BV590"/>
  <c r="BT590"/>
  <c r="BU590"/>
  <c r="BS589"/>
  <c r="BV589"/>
  <c r="BT589"/>
  <c r="BS588"/>
  <c r="BV588"/>
  <c r="BT588"/>
  <c r="BS587"/>
  <c r="BV587"/>
  <c r="BT587"/>
  <c r="BS586"/>
  <c r="BV586"/>
  <c r="BT586"/>
  <c r="BU586"/>
  <c r="BS585"/>
  <c r="BV585"/>
  <c r="BT585"/>
  <c r="BS584"/>
  <c r="BV584"/>
  <c r="BT584"/>
  <c r="BS583"/>
  <c r="BV583"/>
  <c r="BT583"/>
  <c r="BS582"/>
  <c r="BV582"/>
  <c r="BT582"/>
  <c r="BU582"/>
  <c r="BS581"/>
  <c r="BV581"/>
  <c r="BT581"/>
  <c r="BS580"/>
  <c r="BV580"/>
  <c r="BT580"/>
  <c r="BS579"/>
  <c r="BV579"/>
  <c r="BT579"/>
  <c r="BS578"/>
  <c r="BV578"/>
  <c r="BT578"/>
  <c r="BU578"/>
  <c r="BS577"/>
  <c r="BV577"/>
  <c r="BT577"/>
  <c r="BS576"/>
  <c r="BV576"/>
  <c r="BT576"/>
  <c r="BS575"/>
  <c r="BV575"/>
  <c r="BT575"/>
  <c r="BS574"/>
  <c r="BV574"/>
  <c r="BT574"/>
  <c r="BU574"/>
  <c r="BS573"/>
  <c r="BV573"/>
  <c r="BT573"/>
  <c r="BS572"/>
  <c r="BV572"/>
  <c r="BT572"/>
  <c r="BS571"/>
  <c r="BV571"/>
  <c r="BT571"/>
  <c r="BS570"/>
  <c r="BV570"/>
  <c r="BT570"/>
  <c r="BU570"/>
  <c r="BS569"/>
  <c r="BV569"/>
  <c r="BT569"/>
  <c r="BS568"/>
  <c r="BV568"/>
  <c r="BT568"/>
  <c r="BS567"/>
  <c r="BV567"/>
  <c r="BT567"/>
  <c r="BS566"/>
  <c r="BV566"/>
  <c r="BT566"/>
  <c r="BU566"/>
  <c r="BS565"/>
  <c r="BV565"/>
  <c r="BT565"/>
  <c r="BS564"/>
  <c r="BV564"/>
  <c r="BT564"/>
  <c r="BS563"/>
  <c r="BV563"/>
  <c r="BT563"/>
  <c r="BS562"/>
  <c r="BV562"/>
  <c r="BT562"/>
  <c r="BU562"/>
  <c r="BS561"/>
  <c r="BV561"/>
  <c r="BT561"/>
  <c r="BS560"/>
  <c r="BV560"/>
  <c r="BT560"/>
  <c r="BS559"/>
  <c r="BV559"/>
  <c r="BT559"/>
  <c r="BS558"/>
  <c r="BV558"/>
  <c r="BT558"/>
  <c r="BU558"/>
  <c r="BS557"/>
  <c r="BV557"/>
  <c r="BT557"/>
  <c r="BS556"/>
  <c r="BV556"/>
  <c r="BT556"/>
  <c r="BS555"/>
  <c r="BV555"/>
  <c r="BT555"/>
  <c r="BS554"/>
  <c r="BV554"/>
  <c r="BT554"/>
  <c r="BU554"/>
  <c r="BS553"/>
  <c r="BV553"/>
  <c r="BT553"/>
  <c r="BS552"/>
  <c r="BV552"/>
  <c r="BT552"/>
  <c r="BS551"/>
  <c r="BV551"/>
  <c r="BT551"/>
  <c r="BS550"/>
  <c r="BV550"/>
  <c r="BT550"/>
  <c r="BU550"/>
  <c r="BS549"/>
  <c r="BV549"/>
  <c r="BT549"/>
  <c r="BS548"/>
  <c r="BV548"/>
  <c r="BT548"/>
  <c r="BS547"/>
  <c r="BV547"/>
  <c r="BT547"/>
  <c r="BS546"/>
  <c r="BV546"/>
  <c r="BT546"/>
  <c r="BU546"/>
  <c r="BS545"/>
  <c r="BV545"/>
  <c r="BT545"/>
  <c r="BS544"/>
  <c r="BV544"/>
  <c r="BT544"/>
  <c r="BS543"/>
  <c r="BV543"/>
  <c r="BT543"/>
  <c r="BS542"/>
  <c r="BV542"/>
  <c r="BT542"/>
  <c r="BU542"/>
  <c r="BS541"/>
  <c r="BV541"/>
  <c r="BT541"/>
  <c r="BS540"/>
  <c r="BV540"/>
  <c r="BT540"/>
  <c r="BS539"/>
  <c r="BV539"/>
  <c r="BT539"/>
  <c r="BS538"/>
  <c r="BV538"/>
  <c r="BT538"/>
  <c r="BU538"/>
  <c r="BS537"/>
  <c r="BV537"/>
  <c r="BT537"/>
  <c r="BS536"/>
  <c r="BV536"/>
  <c r="BT536"/>
  <c r="BS535"/>
  <c r="BV535"/>
  <c r="BT535"/>
  <c r="BS534"/>
  <c r="BV534"/>
  <c r="BT534"/>
  <c r="BU534"/>
  <c r="BS533"/>
  <c r="BV533"/>
  <c r="BT533"/>
  <c r="BS532"/>
  <c r="BV532"/>
  <c r="BT532"/>
  <c r="BS531"/>
  <c r="BV531"/>
  <c r="BT531"/>
  <c r="BS530"/>
  <c r="BV530"/>
  <c r="BT530"/>
  <c r="BU530"/>
  <c r="BS529"/>
  <c r="BV529"/>
  <c r="BT529"/>
  <c r="BS528"/>
  <c r="BV528"/>
  <c r="BT528"/>
  <c r="BS527"/>
  <c r="BV527"/>
  <c r="BT527"/>
  <c r="BS526"/>
  <c r="BV526"/>
  <c r="BT526"/>
  <c r="BU526"/>
  <c r="BS525"/>
  <c r="BV525"/>
  <c r="BT525"/>
  <c r="BS524"/>
  <c r="BV524"/>
  <c r="BT524"/>
  <c r="BS523"/>
  <c r="BV523"/>
  <c r="BT523"/>
  <c r="BS522"/>
  <c r="BV522"/>
  <c r="BT522"/>
  <c r="BU522"/>
  <c r="BS521"/>
  <c r="BV521"/>
  <c r="BT521"/>
  <c r="BS520"/>
  <c r="BV520"/>
  <c r="BT520"/>
  <c r="BS519"/>
  <c r="BV519"/>
  <c r="BT519"/>
  <c r="BS518"/>
  <c r="BV518"/>
  <c r="BT518"/>
  <c r="BU518"/>
  <c r="BS517"/>
  <c r="BV517"/>
  <c r="BT517"/>
  <c r="BS516"/>
  <c r="BV516"/>
  <c r="BT516"/>
  <c r="BS515"/>
  <c r="BV515"/>
  <c r="BT515"/>
  <c r="BS514"/>
  <c r="BV514"/>
  <c r="BT514"/>
  <c r="BU514"/>
  <c r="BS513"/>
  <c r="BV513"/>
  <c r="BT513"/>
  <c r="BS512"/>
  <c r="BV512"/>
  <c r="BT512"/>
  <c r="BS511"/>
  <c r="BV511"/>
  <c r="BT511"/>
  <c r="BS510"/>
  <c r="BV510"/>
  <c r="BT510"/>
  <c r="BU510"/>
  <c r="BS509"/>
  <c r="BV509"/>
  <c r="BT509"/>
  <c r="BS508"/>
  <c r="BV508"/>
  <c r="BT508"/>
  <c r="BS507"/>
  <c r="BV507"/>
  <c r="BT507"/>
  <c r="BS506"/>
  <c r="BV506"/>
  <c r="BT506"/>
  <c r="BU506"/>
  <c r="BS505"/>
  <c r="BV505"/>
  <c r="BT505"/>
  <c r="BS504"/>
  <c r="BV504"/>
  <c r="BT504"/>
  <c r="BS503"/>
  <c r="BV503"/>
  <c r="BT503"/>
  <c r="BS502"/>
  <c r="BV502"/>
  <c r="BT502"/>
  <c r="BU502"/>
  <c r="BS501"/>
  <c r="BV501"/>
  <c r="BT501"/>
  <c r="BS500"/>
  <c r="BV500"/>
  <c r="BT500"/>
  <c r="BS499"/>
  <c r="BV499"/>
  <c r="BT499"/>
  <c r="BS498"/>
  <c r="BV498"/>
  <c r="BT498"/>
  <c r="BU498"/>
  <c r="BS497"/>
  <c r="BV497"/>
  <c r="BT497"/>
  <c r="BS496"/>
  <c r="BV496"/>
  <c r="BT496"/>
  <c r="BS495"/>
  <c r="BV495"/>
  <c r="BT495"/>
  <c r="BS494"/>
  <c r="BV494"/>
  <c r="BT494"/>
  <c r="BU494"/>
  <c r="BS493"/>
  <c r="BV493"/>
  <c r="BT493"/>
  <c r="BS492"/>
  <c r="BV492"/>
  <c r="BT492"/>
  <c r="BS491"/>
  <c r="BV491"/>
  <c r="BT491"/>
  <c r="BS490"/>
  <c r="BV490"/>
  <c r="BT490"/>
  <c r="BU490"/>
  <c r="BS489"/>
  <c r="BV489"/>
  <c r="BT489"/>
  <c r="BS488"/>
  <c r="BV488"/>
  <c r="BT488"/>
  <c r="BS487"/>
  <c r="BV487"/>
  <c r="BT487"/>
  <c r="BS486"/>
  <c r="BV486"/>
  <c r="BT486"/>
  <c r="BU486"/>
  <c r="BS485"/>
  <c r="BV485"/>
  <c r="BT485"/>
  <c r="BS484"/>
  <c r="BV484"/>
  <c r="BT484"/>
  <c r="BS483"/>
  <c r="BV483"/>
  <c r="BT483"/>
  <c r="BS482"/>
  <c r="BV482"/>
  <c r="BT482"/>
  <c r="BU482"/>
  <c r="BS481"/>
  <c r="BV481"/>
  <c r="BT481"/>
  <c r="BS480"/>
  <c r="BV480"/>
  <c r="BT480"/>
  <c r="BS479"/>
  <c r="BV479"/>
  <c r="BT479"/>
  <c r="BS478"/>
  <c r="BV478"/>
  <c r="BT478"/>
  <c r="BU478"/>
  <c r="BS477"/>
  <c r="BV477"/>
  <c r="BT477"/>
  <c r="BS476"/>
  <c r="BV476"/>
  <c r="BT476"/>
  <c r="BS475"/>
  <c r="BV475"/>
  <c r="BT475"/>
  <c r="BS474"/>
  <c r="BV474"/>
  <c r="BT474"/>
  <c r="BU474"/>
  <c r="BS473"/>
  <c r="BV473"/>
  <c r="BT473"/>
  <c r="BS472"/>
  <c r="BV472"/>
  <c r="BT472"/>
  <c r="BS471"/>
  <c r="BV471"/>
  <c r="BT471"/>
  <c r="BS470"/>
  <c r="BV470"/>
  <c r="BT470"/>
  <c r="BU470"/>
  <c r="BS469"/>
  <c r="BV469"/>
  <c r="BT469"/>
  <c r="BS468"/>
  <c r="BV468"/>
  <c r="BT468"/>
  <c r="BS467"/>
  <c r="BV467"/>
  <c r="BT467"/>
  <c r="BS466"/>
  <c r="BV466"/>
  <c r="BT466"/>
  <c r="BU466"/>
  <c r="BS465"/>
  <c r="BV465"/>
  <c r="BT465"/>
  <c r="BS464"/>
  <c r="BV464"/>
  <c r="BT464"/>
  <c r="BS463"/>
  <c r="BV463"/>
  <c r="BT463"/>
  <c r="BS462"/>
  <c r="BV462"/>
  <c r="BT462"/>
  <c r="BU462"/>
  <c r="BS461"/>
  <c r="BV461"/>
  <c r="BT461"/>
  <c r="BS460"/>
  <c r="BV460"/>
  <c r="BT460"/>
  <c r="BS459"/>
  <c r="BV459"/>
  <c r="BT459"/>
  <c r="BS458"/>
  <c r="BV458"/>
  <c r="BT458"/>
  <c r="BU458"/>
  <c r="BS457"/>
  <c r="BV457"/>
  <c r="BT457"/>
  <c r="BS456"/>
  <c r="BV456"/>
  <c r="BT456"/>
  <c r="BS455"/>
  <c r="BV455"/>
  <c r="BT455"/>
  <c r="BS454"/>
  <c r="BV454"/>
  <c r="BT454"/>
  <c r="BU454"/>
  <c r="BS453"/>
  <c r="BV453"/>
  <c r="BT453"/>
  <c r="BS452"/>
  <c r="BV452"/>
  <c r="BT452"/>
  <c r="BS451"/>
  <c r="BV451"/>
  <c r="BT451"/>
  <c r="BS450"/>
  <c r="BV450"/>
  <c r="BT450"/>
  <c r="BU450"/>
  <c r="BS449"/>
  <c r="BV449"/>
  <c r="BT449"/>
  <c r="BS448"/>
  <c r="BV448"/>
  <c r="BT448"/>
  <c r="BS447"/>
  <c r="BV447"/>
  <c r="BT447"/>
  <c r="BS446"/>
  <c r="BV446"/>
  <c r="BT446"/>
  <c r="BU446"/>
  <c r="BS445"/>
  <c r="BV445"/>
  <c r="BT445"/>
  <c r="BS444"/>
  <c r="BV444"/>
  <c r="BT444"/>
  <c r="BS443"/>
  <c r="BV443"/>
  <c r="BT443"/>
  <c r="BS442"/>
  <c r="BV442"/>
  <c r="BT442"/>
  <c r="BU442"/>
  <c r="BS441"/>
  <c r="BV441"/>
  <c r="BT441"/>
  <c r="BS440"/>
  <c r="BV440"/>
  <c r="BT440"/>
  <c r="BS439"/>
  <c r="BV439"/>
  <c r="BT439"/>
  <c r="BS438"/>
  <c r="BV438"/>
  <c r="BT438"/>
  <c r="BU438"/>
  <c r="BS437"/>
  <c r="BV437"/>
  <c r="BT437"/>
  <c r="BS436"/>
  <c r="BV436"/>
  <c r="BT436"/>
  <c r="BS435"/>
  <c r="BV435"/>
  <c r="BT435"/>
  <c r="BS434"/>
  <c r="BV434"/>
  <c r="BT434"/>
  <c r="BU434"/>
  <c r="BS433"/>
  <c r="BV433"/>
  <c r="BT433"/>
  <c r="BS432"/>
  <c r="BV432"/>
  <c r="BT432"/>
  <c r="BS431"/>
  <c r="BV431"/>
  <c r="BT431"/>
  <c r="BS430"/>
  <c r="BV430"/>
  <c r="BT430"/>
  <c r="BU430"/>
  <c r="BS429"/>
  <c r="BV429"/>
  <c r="BT429"/>
  <c r="BS428"/>
  <c r="BV428"/>
  <c r="BT428"/>
  <c r="BS427"/>
  <c r="BV427"/>
  <c r="BT427"/>
  <c r="BS426"/>
  <c r="BV426"/>
  <c r="BT426"/>
  <c r="BU426"/>
  <c r="BS425"/>
  <c r="BV425"/>
  <c r="BT425"/>
  <c r="BS424"/>
  <c r="BV424"/>
  <c r="BT424"/>
  <c r="BS423"/>
  <c r="BV423"/>
  <c r="BT423"/>
  <c r="BS422"/>
  <c r="BV422"/>
  <c r="BT422"/>
  <c r="BU422"/>
  <c r="BS421"/>
  <c r="BV421"/>
  <c r="BT421"/>
  <c r="BS420"/>
  <c r="BV420"/>
  <c r="BT420"/>
  <c r="BS419"/>
  <c r="BV419"/>
  <c r="BT419"/>
  <c r="BS418"/>
  <c r="BV418"/>
  <c r="BT418"/>
  <c r="BU418"/>
  <c r="BS417"/>
  <c r="BV417"/>
  <c r="BT417"/>
  <c r="BS416"/>
  <c r="BV416"/>
  <c r="BT416"/>
  <c r="BS415"/>
  <c r="BV415"/>
  <c r="BT415"/>
  <c r="BS414"/>
  <c r="BV414"/>
  <c r="BT414"/>
  <c r="BU414"/>
  <c r="BS413"/>
  <c r="BV413"/>
  <c r="BT413"/>
  <c r="BS412"/>
  <c r="BV412"/>
  <c r="BT412"/>
  <c r="BS411"/>
  <c r="BV411"/>
  <c r="BT411"/>
  <c r="BS410"/>
  <c r="BV410"/>
  <c r="BT410"/>
  <c r="BU410"/>
  <c r="BS409"/>
  <c r="BV409"/>
  <c r="BT409"/>
  <c r="BS408"/>
  <c r="BV408"/>
  <c r="BT408"/>
  <c r="BS407"/>
  <c r="BV407"/>
  <c r="BT407"/>
  <c r="BS406"/>
  <c r="BV406"/>
  <c r="BT406"/>
  <c r="BU406"/>
  <c r="BS405"/>
  <c r="BV405"/>
  <c r="BT405"/>
  <c r="BS404"/>
  <c r="BV404"/>
  <c r="BT404"/>
  <c r="BS403"/>
  <c r="BV403"/>
  <c r="BT403"/>
  <c r="BS402"/>
  <c r="BV402"/>
  <c r="BT402"/>
  <c r="BU402"/>
  <c r="BS401"/>
  <c r="BV401"/>
  <c r="BT401"/>
  <c r="BS400"/>
  <c r="BV400"/>
  <c r="BT400"/>
  <c r="BS399"/>
  <c r="BV399"/>
  <c r="BT399"/>
  <c r="BS398"/>
  <c r="BV398"/>
  <c r="BT398"/>
  <c r="BU398"/>
  <c r="BS397"/>
  <c r="BV397"/>
  <c r="BT397"/>
  <c r="BS396"/>
  <c r="BV396"/>
  <c r="BT396"/>
  <c r="BS395"/>
  <c r="BV395"/>
  <c r="BT395"/>
  <c r="BS394"/>
  <c r="BV394"/>
  <c r="BT394"/>
  <c r="BU394"/>
  <c r="BS393"/>
  <c r="BV393"/>
  <c r="BT393"/>
  <c r="BS392"/>
  <c r="BV392"/>
  <c r="BT392"/>
  <c r="BS391"/>
  <c r="BV391"/>
  <c r="BT391"/>
  <c r="BS390"/>
  <c r="BV390"/>
  <c r="BT390"/>
  <c r="BU390"/>
  <c r="BS389"/>
  <c r="BV389"/>
  <c r="BT389"/>
  <c r="BS388"/>
  <c r="BV388"/>
  <c r="BT388"/>
  <c r="BS387"/>
  <c r="BV387"/>
  <c r="BT387"/>
  <c r="BS386"/>
  <c r="BV386"/>
  <c r="BT386"/>
  <c r="BU386"/>
  <c r="BS385"/>
  <c r="BV385"/>
  <c r="BT385"/>
  <c r="BS384"/>
  <c r="BV384"/>
  <c r="BT384"/>
  <c r="BS383"/>
  <c r="BV383"/>
  <c r="BT383"/>
  <c r="BS382"/>
  <c r="BV382"/>
  <c r="BT382"/>
  <c r="BU382"/>
  <c r="BS381"/>
  <c r="BV381"/>
  <c r="BT381"/>
  <c r="BS380"/>
  <c r="BV380"/>
  <c r="BT380"/>
  <c r="BS379"/>
  <c r="BV379"/>
  <c r="BT379"/>
  <c r="BS378"/>
  <c r="BV378"/>
  <c r="BT378"/>
  <c r="BU378"/>
  <c r="BS377"/>
  <c r="BV377"/>
  <c r="BT377"/>
  <c r="BS376"/>
  <c r="BV376"/>
  <c r="BT376"/>
  <c r="BS375"/>
  <c r="BV375"/>
  <c r="BT375"/>
  <c r="BS374"/>
  <c r="BV374"/>
  <c r="BT374"/>
  <c r="BU374"/>
  <c r="BS373"/>
  <c r="BV373"/>
  <c r="BT373"/>
  <c r="BS372"/>
  <c r="BV372"/>
  <c r="BT372"/>
  <c r="BS371"/>
  <c r="BV371"/>
  <c r="BT371"/>
  <c r="BS370"/>
  <c r="BV370"/>
  <c r="BT370"/>
  <c r="BU370"/>
  <c r="BS369"/>
  <c r="BV369"/>
  <c r="BT369"/>
  <c r="BS368"/>
  <c r="BV368"/>
  <c r="BT368"/>
  <c r="BS367"/>
  <c r="BV367"/>
  <c r="BT367"/>
  <c r="BS366"/>
  <c r="BV366"/>
  <c r="BT366"/>
  <c r="BU366"/>
  <c r="BS365"/>
  <c r="BV365"/>
  <c r="BT365"/>
  <c r="BS364"/>
  <c r="BV364"/>
  <c r="BT364"/>
  <c r="BS363"/>
  <c r="BV363"/>
  <c r="BT363"/>
  <c r="BS362"/>
  <c r="BV362"/>
  <c r="BT362"/>
  <c r="BU362"/>
  <c r="BS361"/>
  <c r="BV361"/>
  <c r="BT361"/>
  <c r="BS360"/>
  <c r="BV360"/>
  <c r="BT360"/>
  <c r="BS359"/>
  <c r="BV359"/>
  <c r="BT359"/>
  <c r="BS358"/>
  <c r="BV358"/>
  <c r="BT358"/>
  <c r="BU358"/>
  <c r="BS357"/>
  <c r="BV357"/>
  <c r="BT357"/>
  <c r="BS356"/>
  <c r="BV356"/>
  <c r="BT356"/>
  <c r="BS355"/>
  <c r="BV355"/>
  <c r="BT355"/>
  <c r="BS354"/>
  <c r="BV354"/>
  <c r="BT354"/>
  <c r="BU354"/>
  <c r="BS353"/>
  <c r="BV353"/>
  <c r="BT353"/>
  <c r="BS352"/>
  <c r="BV352"/>
  <c r="BT352"/>
  <c r="BS351"/>
  <c r="BV351"/>
  <c r="BT351"/>
  <c r="BS350"/>
  <c r="BV350"/>
  <c r="BT350"/>
  <c r="BU350"/>
  <c r="BS349"/>
  <c r="BV349"/>
  <c r="BT349"/>
  <c r="BS348"/>
  <c r="BV348"/>
  <c r="BT348"/>
  <c r="BS347"/>
  <c r="BV347"/>
  <c r="BT347"/>
  <c r="BS346"/>
  <c r="BV346"/>
  <c r="BT346"/>
  <c r="BU346"/>
  <c r="BS345"/>
  <c r="BV345"/>
  <c r="BT345"/>
  <c r="BS344"/>
  <c r="BV344"/>
  <c r="BT344"/>
  <c r="BS343"/>
  <c r="BV343"/>
  <c r="BT343"/>
  <c r="BS342"/>
  <c r="BV342"/>
  <c r="BT342"/>
  <c r="BU342"/>
  <c r="BS341"/>
  <c r="BV341"/>
  <c r="BT341"/>
  <c r="BS340"/>
  <c r="BV340"/>
  <c r="BT340"/>
  <c r="BS339"/>
  <c r="BV339"/>
  <c r="BT339"/>
  <c r="BS338"/>
  <c r="BV338"/>
  <c r="BT338"/>
  <c r="BU338"/>
  <c r="BS337"/>
  <c r="BV337"/>
  <c r="BT337"/>
  <c r="BS336"/>
  <c r="BV336"/>
  <c r="BT336"/>
  <c r="BS335"/>
  <c r="BV335"/>
  <c r="BT335"/>
  <c r="BS334"/>
  <c r="BV334"/>
  <c r="BT334"/>
  <c r="BU334"/>
  <c r="BS333"/>
  <c r="BV333"/>
  <c r="BT333"/>
  <c r="BS332"/>
  <c r="BV332"/>
  <c r="BT332"/>
  <c r="BS331"/>
  <c r="BV331"/>
  <c r="BT331"/>
  <c r="BS330"/>
  <c r="BV330"/>
  <c r="BT330"/>
  <c r="BU330"/>
  <c r="BS329"/>
  <c r="BV329"/>
  <c r="BT329"/>
  <c r="BS328"/>
  <c r="BV328"/>
  <c r="BT328"/>
  <c r="BS327"/>
  <c r="BV327"/>
  <c r="BT327"/>
  <c r="BS326"/>
  <c r="BV326"/>
  <c r="BT326"/>
  <c r="BU326"/>
  <c r="BS325"/>
  <c r="BV325"/>
  <c r="BT325"/>
  <c r="BS324"/>
  <c r="BV324"/>
  <c r="BT324"/>
  <c r="BS323"/>
  <c r="BV323"/>
  <c r="BT323"/>
  <c r="BS322"/>
  <c r="BV322"/>
  <c r="BT322"/>
  <c r="BU322"/>
  <c r="BS321"/>
  <c r="BV321"/>
  <c r="BT321"/>
  <c r="BS320"/>
  <c r="BV320"/>
  <c r="BT320"/>
  <c r="BS319"/>
  <c r="BV319"/>
  <c r="BT319"/>
  <c r="BS318"/>
  <c r="BV318"/>
  <c r="BT318"/>
  <c r="BU318"/>
  <c r="BS317"/>
  <c r="BV317"/>
  <c r="BT317"/>
  <c r="BS316"/>
  <c r="BV316"/>
  <c r="BT316"/>
  <c r="BS315"/>
  <c r="BV315"/>
  <c r="BT315"/>
  <c r="BS314"/>
  <c r="BV314"/>
  <c r="BT314"/>
  <c r="BU314"/>
  <c r="BS313"/>
  <c r="BV313"/>
  <c r="BT313"/>
  <c r="BS312"/>
  <c r="BV312"/>
  <c r="BT312"/>
  <c r="BS311"/>
  <c r="BV311"/>
  <c r="BT311"/>
  <c r="BS310"/>
  <c r="BV310"/>
  <c r="BT310"/>
  <c r="BU310"/>
  <c r="BS309"/>
  <c r="BV309"/>
  <c r="BT309"/>
  <c r="BS308"/>
  <c r="BV308"/>
  <c r="BT308"/>
  <c r="BS307"/>
  <c r="BV307"/>
  <c r="BT307"/>
  <c r="BS306"/>
  <c r="BV306"/>
  <c r="BT306"/>
  <c r="BU306"/>
  <c r="BS305"/>
  <c r="BV305"/>
  <c r="BT305"/>
  <c r="BS304"/>
  <c r="BV304"/>
  <c r="BT304"/>
  <c r="BS303"/>
  <c r="BV303"/>
  <c r="BT303"/>
  <c r="BS302"/>
  <c r="BV302"/>
  <c r="BT302"/>
  <c r="BU302"/>
  <c r="BS301"/>
  <c r="BV301"/>
  <c r="BT301"/>
  <c r="BS300"/>
  <c r="BV300"/>
  <c r="BT300"/>
  <c r="BS299"/>
  <c r="BV299"/>
  <c r="BT299"/>
  <c r="BS298"/>
  <c r="BV298"/>
  <c r="BT298"/>
  <c r="BU298"/>
  <c r="BS297"/>
  <c r="BV297"/>
  <c r="BT297"/>
  <c r="BS296"/>
  <c r="BV296"/>
  <c r="BT296"/>
  <c r="BS295"/>
  <c r="BV295"/>
  <c r="BT295"/>
  <c r="BS294"/>
  <c r="BV294"/>
  <c r="BT294"/>
  <c r="BU294"/>
  <c r="BS293"/>
  <c r="BV293"/>
  <c r="BT293"/>
  <c r="BS292"/>
  <c r="BV292"/>
  <c r="BT292"/>
  <c r="BS291"/>
  <c r="BV291"/>
  <c r="BT291"/>
  <c r="BS290"/>
  <c r="BV290"/>
  <c r="BT290"/>
  <c r="BU290"/>
  <c r="BS289"/>
  <c r="BV289"/>
  <c r="BT289"/>
  <c r="BS288"/>
  <c r="BV288"/>
  <c r="BT288"/>
  <c r="BS287"/>
  <c r="BV287"/>
  <c r="BT287"/>
  <c r="BS286"/>
  <c r="BV286"/>
  <c r="BT286"/>
  <c r="BU286"/>
  <c r="BS285"/>
  <c r="BV285"/>
  <c r="BT285"/>
  <c r="BS284"/>
  <c r="BV284"/>
  <c r="BT284"/>
  <c r="BS283"/>
  <c r="BV283"/>
  <c r="BT283"/>
  <c r="BS282"/>
  <c r="BV282"/>
  <c r="BT282"/>
  <c r="BU282"/>
  <c r="BS281"/>
  <c r="BV281"/>
  <c r="BT281"/>
  <c r="BS280"/>
  <c r="BV280"/>
  <c r="BT280"/>
  <c r="BS279"/>
  <c r="BV279"/>
  <c r="BT279"/>
  <c r="BS278"/>
  <c r="BV278"/>
  <c r="BT278"/>
  <c r="BU278"/>
  <c r="BS277"/>
  <c r="BV277"/>
  <c r="BT277"/>
  <c r="BS276"/>
  <c r="BV276"/>
  <c r="BT276"/>
  <c r="BS275"/>
  <c r="BV275"/>
  <c r="BT275"/>
  <c r="BS274"/>
  <c r="BV274"/>
  <c r="BT274"/>
  <c r="BU274"/>
  <c r="BS273"/>
  <c r="BV273"/>
  <c r="BT273"/>
  <c r="BS272"/>
  <c r="BV272"/>
  <c r="BT272"/>
  <c r="BS271"/>
  <c r="BV271"/>
  <c r="BT271"/>
  <c r="BS270"/>
  <c r="BV270"/>
  <c r="BT270"/>
  <c r="BU270"/>
  <c r="BS269"/>
  <c r="BV269"/>
  <c r="BT269"/>
  <c r="BS268"/>
  <c r="BV268"/>
  <c r="BT268"/>
  <c r="BS267"/>
  <c r="BV267"/>
  <c r="BT267"/>
  <c r="BS266"/>
  <c r="BV266"/>
  <c r="BT266"/>
  <c r="BU266"/>
  <c r="BS265"/>
  <c r="BV265"/>
  <c r="BT265"/>
  <c r="BS264"/>
  <c r="BV264"/>
  <c r="BT264"/>
  <c r="BS263"/>
  <c r="BV263"/>
  <c r="BT263"/>
  <c r="BS262"/>
  <c r="BV262"/>
  <c r="BT262"/>
  <c r="BU262"/>
  <c r="BS261"/>
  <c r="BV261"/>
  <c r="BT261"/>
  <c r="BS260"/>
  <c r="BV260"/>
  <c r="BT260"/>
  <c r="BS259"/>
  <c r="BV259"/>
  <c r="BT259"/>
  <c r="BS258"/>
  <c r="BV258"/>
  <c r="BT258"/>
  <c r="BU258"/>
  <c r="BS257"/>
  <c r="BV257"/>
  <c r="BT257"/>
  <c r="BS256"/>
  <c r="BV256"/>
  <c r="BT256"/>
  <c r="BS255"/>
  <c r="BV255"/>
  <c r="BT255"/>
  <c r="BS254"/>
  <c r="BV254"/>
  <c r="BT254"/>
  <c r="BU254"/>
  <c r="BS253"/>
  <c r="BV253"/>
  <c r="BT253"/>
  <c r="BS252"/>
  <c r="BV252"/>
  <c r="BT252"/>
  <c r="BS251"/>
  <c r="BV251"/>
  <c r="BT251"/>
  <c r="BS250"/>
  <c r="BV250"/>
  <c r="BT250"/>
  <c r="BU250"/>
  <c r="BS249"/>
  <c r="BV249"/>
  <c r="BT249"/>
  <c r="BS248"/>
  <c r="BV248"/>
  <c r="BT248"/>
  <c r="BS247"/>
  <c r="BV247"/>
  <c r="BT247"/>
  <c r="BS246"/>
  <c r="BV246"/>
  <c r="BT246"/>
  <c r="BU246"/>
  <c r="BS245"/>
  <c r="BV245"/>
  <c r="BT245"/>
  <c r="BS244"/>
  <c r="BV244"/>
  <c r="BT244"/>
  <c r="BS243"/>
  <c r="BV243"/>
  <c r="BT243"/>
  <c r="BS242"/>
  <c r="BV242"/>
  <c r="BT242"/>
  <c r="BU242"/>
  <c r="BS241"/>
  <c r="BV241"/>
  <c r="BT241"/>
  <c r="BS240"/>
  <c r="BV240"/>
  <c r="BT240"/>
  <c r="BS239"/>
  <c r="BV239"/>
  <c r="BT239"/>
  <c r="BS238"/>
  <c r="BV238"/>
  <c r="BT238"/>
  <c r="BU238"/>
  <c r="BS237"/>
  <c r="BV237"/>
  <c r="BT237"/>
  <c r="BS236"/>
  <c r="BV236"/>
  <c r="BT236"/>
  <c r="BS235"/>
  <c r="BV235"/>
  <c r="BT235"/>
  <c r="BS234"/>
  <c r="BV234"/>
  <c r="BT234"/>
  <c r="BU234"/>
  <c r="BS233"/>
  <c r="BV233"/>
  <c r="BT233"/>
  <c r="BS232"/>
  <c r="BV232"/>
  <c r="BT232"/>
  <c r="BS231"/>
  <c r="BV231"/>
  <c r="BT231"/>
  <c r="BS230"/>
  <c r="BV230"/>
  <c r="BT230"/>
  <c r="BU230"/>
  <c r="BS229"/>
  <c r="BV229"/>
  <c r="BT229"/>
  <c r="BS228"/>
  <c r="BV228"/>
  <c r="BT228"/>
  <c r="BS227"/>
  <c r="BV227"/>
  <c r="BT227"/>
  <c r="BS226"/>
  <c r="BV226"/>
  <c r="BT226"/>
  <c r="BU226"/>
  <c r="BS225"/>
  <c r="BV225"/>
  <c r="BT225"/>
  <c r="BS224"/>
  <c r="BV224"/>
  <c r="BT224"/>
  <c r="BS223"/>
  <c r="BV223"/>
  <c r="BT223"/>
  <c r="BS222"/>
  <c r="BV222"/>
  <c r="BT222"/>
  <c r="BU222"/>
  <c r="BS221"/>
  <c r="BV221"/>
  <c r="BT221"/>
  <c r="BS220"/>
  <c r="BV220"/>
  <c r="BT220"/>
  <c r="BS219"/>
  <c r="BV219"/>
  <c r="BT219"/>
  <c r="BS218"/>
  <c r="BV218"/>
  <c r="BT218"/>
  <c r="BU218"/>
  <c r="BS217"/>
  <c r="BV217"/>
  <c r="BT217"/>
  <c r="BS216"/>
  <c r="BV216"/>
  <c r="BT216"/>
  <c r="BS215"/>
  <c r="BV215"/>
  <c r="BT215"/>
  <c r="BS214"/>
  <c r="BV214"/>
  <c r="BT214"/>
  <c r="BU214"/>
  <c r="BS213"/>
  <c r="BV213"/>
  <c r="BT213"/>
  <c r="BS212"/>
  <c r="BV212"/>
  <c r="BT212"/>
  <c r="BS211"/>
  <c r="BV211"/>
  <c r="BT211"/>
  <c r="BS210"/>
  <c r="BV210"/>
  <c r="BT210"/>
  <c r="BU210"/>
  <c r="BS209"/>
  <c r="BV209"/>
  <c r="BT209"/>
  <c r="BS208"/>
  <c r="BV208"/>
  <c r="BT208"/>
  <c r="BS207"/>
  <c r="BV207"/>
  <c r="BT207"/>
  <c r="BS206"/>
  <c r="BV206"/>
  <c r="BT206"/>
  <c r="BU206"/>
  <c r="BS205"/>
  <c r="BV205"/>
  <c r="BT205"/>
  <c r="BS204"/>
  <c r="BV204"/>
  <c r="BT204"/>
  <c r="BS203"/>
  <c r="BV203"/>
  <c r="BT203"/>
  <c r="BS202"/>
  <c r="BV202"/>
  <c r="BT202"/>
  <c r="BU202"/>
  <c r="BS201"/>
  <c r="BV201"/>
  <c r="BT201"/>
  <c r="BS200"/>
  <c r="BV200"/>
  <c r="BT200"/>
  <c r="BS199"/>
  <c r="BV199"/>
  <c r="BT199"/>
  <c r="BS198"/>
  <c r="BV198"/>
  <c r="BT198"/>
  <c r="BU198"/>
  <c r="BS197"/>
  <c r="BV197"/>
  <c r="BT197"/>
  <c r="BS196"/>
  <c r="BV196"/>
  <c r="BT196"/>
  <c r="BS195"/>
  <c r="BV195"/>
  <c r="BT195"/>
  <c r="BS194"/>
  <c r="BV194"/>
  <c r="BT194"/>
  <c r="BU194"/>
  <c r="BS193"/>
  <c r="BV193"/>
  <c r="BT193"/>
  <c r="BS192"/>
  <c r="BV192"/>
  <c r="BT192"/>
  <c r="BS191"/>
  <c r="BV191"/>
  <c r="BT191"/>
  <c r="BS190"/>
  <c r="BV190"/>
  <c r="BT190"/>
  <c r="BU190"/>
  <c r="BS189"/>
  <c r="BV189"/>
  <c r="BT189"/>
  <c r="BS188"/>
  <c r="BV188"/>
  <c r="BT188"/>
  <c r="BS187"/>
  <c r="BV187"/>
  <c r="BT187"/>
  <c r="BS186"/>
  <c r="BV186"/>
  <c r="BT186"/>
  <c r="BU186"/>
  <c r="BS185"/>
  <c r="BV185"/>
  <c r="BT185"/>
  <c r="BS184"/>
  <c r="BV184"/>
  <c r="BT184"/>
  <c r="BS183"/>
  <c r="BV183"/>
  <c r="BT183"/>
  <c r="BS182"/>
  <c r="BV182"/>
  <c r="BT182"/>
  <c r="BU182"/>
  <c r="BS181"/>
  <c r="BV181"/>
  <c r="BT181"/>
  <c r="BS180"/>
  <c r="BV180"/>
  <c r="BT180"/>
  <c r="BS179"/>
  <c r="BV179"/>
  <c r="BT179"/>
  <c r="BS178"/>
  <c r="BV178"/>
  <c r="BT178"/>
  <c r="BU178"/>
  <c r="BS177"/>
  <c r="BV177"/>
  <c r="BT177"/>
  <c r="BS176"/>
  <c r="BV176"/>
  <c r="BT176"/>
  <c r="BS175"/>
  <c r="BV175"/>
  <c r="BT175"/>
  <c r="BS174"/>
  <c r="BV174"/>
  <c r="BT174"/>
  <c r="BU174"/>
  <c r="BS173"/>
  <c r="BV173"/>
  <c r="BT173"/>
  <c r="BS172"/>
  <c r="BV172"/>
  <c r="BT172"/>
  <c r="BS171"/>
  <c r="BV171"/>
  <c r="BT171"/>
  <c r="BS170"/>
  <c r="BV170"/>
  <c r="BT170"/>
  <c r="BU170"/>
  <c r="BS169"/>
  <c r="BV169"/>
  <c r="BT169"/>
  <c r="BS168"/>
  <c r="BV168"/>
  <c r="BT168"/>
  <c r="BS167"/>
  <c r="BV167"/>
  <c r="BT167"/>
  <c r="BS166"/>
  <c r="BV166"/>
  <c r="BT166"/>
  <c r="BU166"/>
  <c r="BS165"/>
  <c r="BV165"/>
  <c r="BT165"/>
  <c r="BS164"/>
  <c r="BV164"/>
  <c r="BT164"/>
  <c r="BS163"/>
  <c r="BV163"/>
  <c r="BT163"/>
  <c r="BS162"/>
  <c r="BV162"/>
  <c r="BT162"/>
  <c r="BU162"/>
  <c r="BS161"/>
  <c r="BV161"/>
  <c r="BT161"/>
  <c r="BS160"/>
  <c r="BV160"/>
  <c r="BT160"/>
  <c r="BS159"/>
  <c r="BV159"/>
  <c r="BT159"/>
  <c r="BS158"/>
  <c r="BV158"/>
  <c r="BT158"/>
  <c r="BU158"/>
  <c r="BS157"/>
  <c r="BV157"/>
  <c r="BT157"/>
  <c r="BS156"/>
  <c r="BV156"/>
  <c r="BT156"/>
  <c r="BS155"/>
  <c r="BV155"/>
  <c r="BT155"/>
  <c r="BS154"/>
  <c r="BV154"/>
  <c r="BT154"/>
  <c r="BU154"/>
  <c r="BS153"/>
  <c r="BV153"/>
  <c r="BT153"/>
  <c r="BS152"/>
  <c r="BV152"/>
  <c r="BT152"/>
  <c r="BS151"/>
  <c r="BV151"/>
  <c r="BT151"/>
  <c r="BS150"/>
  <c r="BV150"/>
  <c r="BT150"/>
  <c r="BU150"/>
  <c r="BS149"/>
  <c r="BV149"/>
  <c r="BT149"/>
  <c r="BS148"/>
  <c r="BV148"/>
  <c r="BT148"/>
  <c r="BS147"/>
  <c r="BV147"/>
  <c r="BT147"/>
  <c r="BS146"/>
  <c r="BV146"/>
  <c r="BT146"/>
  <c r="BU146"/>
  <c r="BS145"/>
  <c r="BV145"/>
  <c r="BT145"/>
  <c r="BS144"/>
  <c r="BV144"/>
  <c r="BT144"/>
  <c r="BS143"/>
  <c r="BV143"/>
  <c r="BT143"/>
  <c r="BS142"/>
  <c r="BV142"/>
  <c r="BT142"/>
  <c r="BU142"/>
  <c r="BS141"/>
  <c r="BV141"/>
  <c r="BT141"/>
  <c r="BS140"/>
  <c r="BV140"/>
  <c r="BT140"/>
  <c r="BS139"/>
  <c r="BV139"/>
  <c r="BT139"/>
  <c r="BS138"/>
  <c r="BV138"/>
  <c r="BT138"/>
  <c r="BU138"/>
  <c r="BS137"/>
  <c r="BV137"/>
  <c r="BT137"/>
  <c r="BS136"/>
  <c r="BV136"/>
  <c r="BT136"/>
  <c r="BS135"/>
  <c r="BV135"/>
  <c r="BT135"/>
  <c r="BS134"/>
  <c r="BV134"/>
  <c r="BT134"/>
  <c r="BU134"/>
  <c r="BS133"/>
  <c r="BV133"/>
  <c r="BT133"/>
  <c r="BS132"/>
  <c r="BV132"/>
  <c r="BT132"/>
  <c r="BS131"/>
  <c r="BV131"/>
  <c r="BT131"/>
  <c r="BS130"/>
  <c r="BV130"/>
  <c r="BT130"/>
  <c r="BU130"/>
  <c r="BS129"/>
  <c r="BV129"/>
  <c r="BT129"/>
  <c r="BS128"/>
  <c r="BV128"/>
  <c r="BT128"/>
  <c r="BS127"/>
  <c r="BV127"/>
  <c r="BT127"/>
  <c r="BS126"/>
  <c r="BV126"/>
  <c r="BT126"/>
  <c r="BU126"/>
  <c r="BS125"/>
  <c r="BV125"/>
  <c r="BT125"/>
  <c r="BS124"/>
  <c r="BV124"/>
  <c r="BT124"/>
  <c r="BS123"/>
  <c r="BV123"/>
  <c r="BT123"/>
  <c r="BS122"/>
  <c r="BV122"/>
  <c r="BT122"/>
  <c r="BU122"/>
  <c r="BS121"/>
  <c r="BV121"/>
  <c r="BT121"/>
  <c r="BS120"/>
  <c r="BV120"/>
  <c r="BT120"/>
  <c r="BS119"/>
  <c r="BV119"/>
  <c r="BT119"/>
  <c r="BS118"/>
  <c r="BV118"/>
  <c r="BT118"/>
  <c r="BU118"/>
  <c r="BS117"/>
  <c r="BV117"/>
  <c r="BT117"/>
  <c r="BS116"/>
  <c r="BV116"/>
  <c r="BT116"/>
  <c r="BS115"/>
  <c r="BV115"/>
  <c r="BT115"/>
  <c r="BS114"/>
  <c r="BV114"/>
  <c r="BT114"/>
  <c r="BU114"/>
  <c r="BS113"/>
  <c r="BV113"/>
  <c r="BT113"/>
  <c r="BS112"/>
  <c r="BV112"/>
  <c r="BT112"/>
  <c r="BS111"/>
  <c r="BV111"/>
  <c r="BT111"/>
  <c r="BS110"/>
  <c r="BV110"/>
  <c r="BT110"/>
  <c r="BU110"/>
  <c r="BS109"/>
  <c r="BV109"/>
  <c r="BT109"/>
  <c r="BS108"/>
  <c r="BV108"/>
  <c r="BT108"/>
  <c r="BS107"/>
  <c r="BV107"/>
  <c r="BT107"/>
  <c r="BS106"/>
  <c r="BV106"/>
  <c r="BT106"/>
  <c r="BU106"/>
  <c r="BS105"/>
  <c r="BV105"/>
  <c r="BT105"/>
  <c r="BS104"/>
  <c r="BV104"/>
  <c r="BT104"/>
  <c r="BS103"/>
  <c r="BV103"/>
  <c r="BT103"/>
  <c r="BS102"/>
  <c r="BV102"/>
  <c r="BT102"/>
  <c r="BU102"/>
  <c r="BS101"/>
  <c r="BV101"/>
  <c r="BT101"/>
  <c r="BS100"/>
  <c r="BV100"/>
  <c r="BT100"/>
  <c r="BS99"/>
  <c r="BV99"/>
  <c r="BT99"/>
  <c r="BS98"/>
  <c r="BV98"/>
  <c r="BT98"/>
  <c r="BU98"/>
  <c r="BS97"/>
  <c r="BV97"/>
  <c r="BT97"/>
  <c r="BS96"/>
  <c r="BV96"/>
  <c r="BT96"/>
  <c r="BS95"/>
  <c r="BV95"/>
  <c r="BT95"/>
  <c r="BS94"/>
  <c r="BV94"/>
  <c r="BT94"/>
  <c r="BU94"/>
  <c r="BS93"/>
  <c r="BV93"/>
  <c r="BT93"/>
  <c r="BS92"/>
  <c r="BV92"/>
  <c r="BT92"/>
  <c r="BS91"/>
  <c r="BV91"/>
  <c r="BT91"/>
  <c r="BS90"/>
  <c r="BV90"/>
  <c r="BT90"/>
  <c r="BU90"/>
  <c r="BS89"/>
  <c r="BV89"/>
  <c r="BT89"/>
  <c r="BS88"/>
  <c r="BV88"/>
  <c r="BT88"/>
  <c r="BS87"/>
  <c r="BV87"/>
  <c r="BT87"/>
  <c r="BS86"/>
  <c r="BV86"/>
  <c r="BT86"/>
  <c r="BU86"/>
  <c r="BS85"/>
  <c r="BV85"/>
  <c r="BT85"/>
  <c r="BS84"/>
  <c r="BV84"/>
  <c r="BT84"/>
  <c r="BS83"/>
  <c r="BV83"/>
  <c r="BT83"/>
  <c r="BS82"/>
  <c r="BV82"/>
  <c r="BT82"/>
  <c r="BU82"/>
  <c r="BS81"/>
  <c r="BV81"/>
  <c r="BT81"/>
  <c r="BS80"/>
  <c r="BV80"/>
  <c r="BT80"/>
  <c r="BS79"/>
  <c r="BV79"/>
  <c r="BT79"/>
  <c r="BS78"/>
  <c r="BV78"/>
  <c r="BT78"/>
  <c r="BU78"/>
  <c r="BS77"/>
  <c r="BV77"/>
  <c r="BT77"/>
  <c r="BS76"/>
  <c r="BV76"/>
  <c r="BT76"/>
  <c r="BS75"/>
  <c r="BV75"/>
  <c r="BT75"/>
  <c r="BS74"/>
  <c r="BV74"/>
  <c r="BT74"/>
  <c r="BU74"/>
  <c r="BS73"/>
  <c r="BV73"/>
  <c r="BT73"/>
  <c r="BS72"/>
  <c r="BV72"/>
  <c r="BT72"/>
  <c r="BS71"/>
  <c r="BV71"/>
  <c r="BT71"/>
  <c r="BS70"/>
  <c r="BV70"/>
  <c r="BT70"/>
  <c r="BU70"/>
  <c r="BS69"/>
  <c r="BV69"/>
  <c r="BT69"/>
  <c r="BS68"/>
  <c r="BV68"/>
  <c r="BT68"/>
  <c r="BS67"/>
  <c r="BV67"/>
  <c r="BT67"/>
  <c r="BS66"/>
  <c r="BV66"/>
  <c r="BT66"/>
  <c r="BU66"/>
  <c r="BS65"/>
  <c r="BV65"/>
  <c r="BT65"/>
  <c r="BS64"/>
  <c r="BV64"/>
  <c r="BT64"/>
  <c r="BS63"/>
  <c r="BV63"/>
  <c r="BT63"/>
  <c r="BS62"/>
  <c r="BV62"/>
  <c r="BT62"/>
  <c r="BU62"/>
  <c r="BS61"/>
  <c r="BV61"/>
  <c r="BT61"/>
  <c r="BS60"/>
  <c r="BV60"/>
  <c r="BT60"/>
  <c r="BS59"/>
  <c r="BV59"/>
  <c r="BT59"/>
  <c r="BS58"/>
  <c r="BV58"/>
  <c r="BT58"/>
  <c r="BU58"/>
  <c r="BS57"/>
  <c r="BV57"/>
  <c r="BT57"/>
  <c r="BS56"/>
  <c r="BV56"/>
  <c r="BT56"/>
  <c r="BS55"/>
  <c r="BV55"/>
  <c r="BT55"/>
  <c r="BS54"/>
  <c r="BV54"/>
  <c r="BT54"/>
  <c r="BU54"/>
  <c r="BS53"/>
  <c r="BV53"/>
  <c r="BT53"/>
  <c r="BS52"/>
  <c r="BV52"/>
  <c r="BT52"/>
  <c r="BS51"/>
  <c r="BV51"/>
  <c r="BT51"/>
  <c r="BS50"/>
  <c r="BV50"/>
  <c r="BT50"/>
  <c r="BU50"/>
  <c r="BS49"/>
  <c r="BV49"/>
  <c r="BT49"/>
  <c r="BS48"/>
  <c r="BV48"/>
  <c r="BT48"/>
  <c r="BS47"/>
  <c r="BV47"/>
  <c r="BT47"/>
  <c r="BS46"/>
  <c r="BV46"/>
  <c r="BT46"/>
  <c r="BU46"/>
  <c r="BS45"/>
  <c r="BV45"/>
  <c r="BT45"/>
  <c r="BS44"/>
  <c r="BV44"/>
  <c r="BT44"/>
  <c r="BS43"/>
  <c r="BV43"/>
  <c r="BT43"/>
  <c r="BS42"/>
  <c r="BV42"/>
  <c r="BT42"/>
  <c r="BU42"/>
  <c r="BS41"/>
  <c r="BV41"/>
  <c r="BT41"/>
  <c r="BS40"/>
  <c r="BV40"/>
  <c r="BT40"/>
  <c r="BS39"/>
  <c r="BV39"/>
  <c r="BT39"/>
  <c r="BS38"/>
  <c r="BV38"/>
  <c r="BT38"/>
  <c r="BU38"/>
  <c r="BS37"/>
  <c r="BV37"/>
  <c r="BT37"/>
  <c r="BS36"/>
  <c r="BV36"/>
  <c r="BT36"/>
  <c r="BS35"/>
  <c r="BV35"/>
  <c r="BT35"/>
  <c r="BS34"/>
  <c r="BV34"/>
  <c r="BT34"/>
  <c r="BU34"/>
  <c r="BS33"/>
  <c r="BV33"/>
  <c r="BT33"/>
  <c r="BS32"/>
  <c r="BV32"/>
  <c r="BT32"/>
  <c r="BS31"/>
  <c r="BV31"/>
  <c r="BT31"/>
  <c r="BS30"/>
  <c r="BV30"/>
  <c r="BT30"/>
  <c r="BU30"/>
  <c r="BS29"/>
  <c r="BV29"/>
  <c r="BT29"/>
  <c r="BS28"/>
  <c r="BV28"/>
  <c r="BT28"/>
  <c r="BS27"/>
  <c r="BV27"/>
  <c r="BT27"/>
  <c r="BS26"/>
  <c r="BV26"/>
  <c r="BT26"/>
  <c r="BU26"/>
  <c r="BS25"/>
  <c r="BV25"/>
  <c r="BT25"/>
  <c r="BS24"/>
  <c r="BV24"/>
  <c r="BT24"/>
  <c r="BS23"/>
  <c r="BV23"/>
  <c r="BT23"/>
  <c r="BS22"/>
  <c r="BV22"/>
  <c r="BT22"/>
  <c r="BU22"/>
  <c r="BS21"/>
  <c r="BV21"/>
  <c r="BT21"/>
  <c r="BS20"/>
  <c r="BV20"/>
  <c r="BT20"/>
  <c r="BS19"/>
  <c r="BV19"/>
  <c r="BT19"/>
  <c r="BS18"/>
  <c r="BV18"/>
  <c r="BT18"/>
  <c r="BU18"/>
  <c r="BS17"/>
  <c r="BV17"/>
  <c r="BT17"/>
  <c r="BS16"/>
  <c r="BV16"/>
  <c r="BT16"/>
  <c r="BS15"/>
  <c r="BV15"/>
  <c r="BT15"/>
  <c r="BS14"/>
  <c r="BV14"/>
  <c r="BT14"/>
  <c r="BU14"/>
  <c r="BS13"/>
  <c r="BV13"/>
  <c r="BT13"/>
  <c r="BS12"/>
  <c r="BV12"/>
  <c r="BT12"/>
  <c r="BS11"/>
  <c r="BV11"/>
  <c r="BT11"/>
  <c r="BS10"/>
  <c r="BV10"/>
  <c r="BU10"/>
  <c r="BV3"/>
  <c r="BV4"/>
  <c r="BV1"/>
  <c r="BV2"/>
  <c r="BJ682"/>
  <c r="BM682"/>
  <c r="BK682"/>
  <c r="BJ681"/>
  <c r="BM681"/>
  <c r="BK681"/>
  <c r="BJ680"/>
  <c r="BM680"/>
  <c r="BK680"/>
  <c r="BJ679"/>
  <c r="BM679"/>
  <c r="BK679"/>
  <c r="BJ678"/>
  <c r="BM678"/>
  <c r="BK678"/>
  <c r="BL678"/>
  <c r="BJ677"/>
  <c r="BM677"/>
  <c r="BK677"/>
  <c r="BJ676"/>
  <c r="BM676"/>
  <c r="BK676"/>
  <c r="BJ675"/>
  <c r="BM675"/>
  <c r="BK675"/>
  <c r="BJ674"/>
  <c r="BM674"/>
  <c r="BK674"/>
  <c r="BL674"/>
  <c r="BJ673"/>
  <c r="BM673"/>
  <c r="BK673"/>
  <c r="BJ672"/>
  <c r="BM672"/>
  <c r="BK672"/>
  <c r="BJ671"/>
  <c r="BM671"/>
  <c r="BK671"/>
  <c r="BJ670"/>
  <c r="BM670"/>
  <c r="BK670"/>
  <c r="BL670"/>
  <c r="BJ669"/>
  <c r="BM669"/>
  <c r="BK669"/>
  <c r="BJ668"/>
  <c r="BM668"/>
  <c r="BK668"/>
  <c r="BJ667"/>
  <c r="BM667"/>
  <c r="BK667"/>
  <c r="BJ666"/>
  <c r="BM666"/>
  <c r="BK666"/>
  <c r="BL666"/>
  <c r="BJ665"/>
  <c r="BM665"/>
  <c r="BK665"/>
  <c r="BJ664"/>
  <c r="BM664"/>
  <c r="BK664"/>
  <c r="BJ663"/>
  <c r="BM663"/>
  <c r="BK663"/>
  <c r="BJ662"/>
  <c r="BM662"/>
  <c r="BK662"/>
  <c r="BL662"/>
  <c r="BJ661"/>
  <c r="BM661"/>
  <c r="BK661"/>
  <c r="BJ660"/>
  <c r="BM660"/>
  <c r="BK660"/>
  <c r="BJ659"/>
  <c r="BM659"/>
  <c r="BK659"/>
  <c r="BJ658"/>
  <c r="BM658"/>
  <c r="BK658"/>
  <c r="BL658"/>
  <c r="BJ657"/>
  <c r="BM657"/>
  <c r="BK657"/>
  <c r="BJ656"/>
  <c r="BM656"/>
  <c r="BK656"/>
  <c r="BJ655"/>
  <c r="BM655"/>
  <c r="BK655"/>
  <c r="BJ654"/>
  <c r="BM654"/>
  <c r="BK654"/>
  <c r="BL654"/>
  <c r="BJ653"/>
  <c r="BM653"/>
  <c r="BK653"/>
  <c r="BJ652"/>
  <c r="BM652"/>
  <c r="BK652"/>
  <c r="BJ651"/>
  <c r="BM651"/>
  <c r="BK651"/>
  <c r="BJ650"/>
  <c r="BM650"/>
  <c r="BK650"/>
  <c r="BL650"/>
  <c r="BJ649"/>
  <c r="BM649"/>
  <c r="BK649"/>
  <c r="BJ648"/>
  <c r="BM648"/>
  <c r="BK648"/>
  <c r="BJ647"/>
  <c r="BM647"/>
  <c r="BK647"/>
  <c r="BJ646"/>
  <c r="BM646"/>
  <c r="BK646"/>
  <c r="BL646"/>
  <c r="BJ645"/>
  <c r="BM645"/>
  <c r="BK645"/>
  <c r="BJ644"/>
  <c r="BM644"/>
  <c r="BK644"/>
  <c r="BJ643"/>
  <c r="BM643"/>
  <c r="BK643"/>
  <c r="BJ642"/>
  <c r="BM642"/>
  <c r="BK642"/>
  <c r="BL642"/>
  <c r="BJ641"/>
  <c r="BM641"/>
  <c r="BK641"/>
  <c r="BJ640"/>
  <c r="BM640"/>
  <c r="BK640"/>
  <c r="BJ639"/>
  <c r="BM639"/>
  <c r="BK639"/>
  <c r="BJ638"/>
  <c r="BM638"/>
  <c r="BK638"/>
  <c r="BL638"/>
  <c r="BJ637"/>
  <c r="BM637"/>
  <c r="BK637"/>
  <c r="BJ636"/>
  <c r="BM636"/>
  <c r="BK636"/>
  <c r="BJ635"/>
  <c r="BM635"/>
  <c r="BK635"/>
  <c r="BJ634"/>
  <c r="BM634"/>
  <c r="BK634"/>
  <c r="BL634"/>
  <c r="BJ633"/>
  <c r="BM633"/>
  <c r="BK633"/>
  <c r="BJ632"/>
  <c r="BM632"/>
  <c r="BK632"/>
  <c r="BJ631"/>
  <c r="BM631"/>
  <c r="BK631"/>
  <c r="BJ630"/>
  <c r="BM630"/>
  <c r="BK630"/>
  <c r="BL630"/>
  <c r="BJ629"/>
  <c r="BM629"/>
  <c r="BK629"/>
  <c r="BJ628"/>
  <c r="BM628"/>
  <c r="BK628"/>
  <c r="BJ627"/>
  <c r="BM627"/>
  <c r="BK627"/>
  <c r="BJ626"/>
  <c r="BM626"/>
  <c r="BK626"/>
  <c r="BL626"/>
  <c r="BJ625"/>
  <c r="BM625"/>
  <c r="BK625"/>
  <c r="BJ624"/>
  <c r="BM624"/>
  <c r="BK624"/>
  <c r="BJ623"/>
  <c r="BM623"/>
  <c r="BK623"/>
  <c r="BJ622"/>
  <c r="BM622"/>
  <c r="BK622"/>
  <c r="BL622"/>
  <c r="BJ621"/>
  <c r="BM621"/>
  <c r="BK621"/>
  <c r="BJ620"/>
  <c r="BM620"/>
  <c r="BK620"/>
  <c r="BJ619"/>
  <c r="BM619"/>
  <c r="BK619"/>
  <c r="BJ618"/>
  <c r="BM618"/>
  <c r="BK618"/>
  <c r="BL618"/>
  <c r="BJ617"/>
  <c r="BM617"/>
  <c r="BK617"/>
  <c r="BJ616"/>
  <c r="BM616"/>
  <c r="BK616"/>
  <c r="BJ615"/>
  <c r="BM615"/>
  <c r="BK615"/>
  <c r="BJ614"/>
  <c r="BM614"/>
  <c r="BK614"/>
  <c r="BL614"/>
  <c r="BJ613"/>
  <c r="BM613"/>
  <c r="BK613"/>
  <c r="BJ612"/>
  <c r="BM612"/>
  <c r="BK612"/>
  <c r="BJ611"/>
  <c r="BM611"/>
  <c r="BK611"/>
  <c r="BJ610"/>
  <c r="BM610"/>
  <c r="BK610"/>
  <c r="BL610"/>
  <c r="BJ609"/>
  <c r="BM609"/>
  <c r="BK609"/>
  <c r="BJ608"/>
  <c r="BM608"/>
  <c r="BK608"/>
  <c r="BJ607"/>
  <c r="BM607"/>
  <c r="BK607"/>
  <c r="BJ606"/>
  <c r="BM606"/>
  <c r="BK606"/>
  <c r="BL606"/>
  <c r="BJ605"/>
  <c r="BM605"/>
  <c r="BK605"/>
  <c r="BJ604"/>
  <c r="BM604"/>
  <c r="BK604"/>
  <c r="BJ603"/>
  <c r="BM603"/>
  <c r="BK603"/>
  <c r="BJ602"/>
  <c r="BM602"/>
  <c r="BK602"/>
  <c r="BL602"/>
  <c r="BJ601"/>
  <c r="BM601"/>
  <c r="BK601"/>
  <c r="BJ600"/>
  <c r="BM600"/>
  <c r="BK600"/>
  <c r="BJ599"/>
  <c r="BM599"/>
  <c r="BK599"/>
  <c r="BJ598"/>
  <c r="BM598"/>
  <c r="BK598"/>
  <c r="BL598"/>
  <c r="BJ597"/>
  <c r="BM597"/>
  <c r="BK597"/>
  <c r="BJ596"/>
  <c r="BM596"/>
  <c r="BK596"/>
  <c r="BJ595"/>
  <c r="BM595"/>
  <c r="BK595"/>
  <c r="BJ594"/>
  <c r="BM594"/>
  <c r="BK594"/>
  <c r="BL594"/>
  <c r="BJ593"/>
  <c r="BM593"/>
  <c r="BK593"/>
  <c r="BJ592"/>
  <c r="BM592"/>
  <c r="BK592"/>
  <c r="BJ591"/>
  <c r="BM591"/>
  <c r="BK591"/>
  <c r="BJ590"/>
  <c r="BM590"/>
  <c r="BK590"/>
  <c r="BL590"/>
  <c r="BJ589"/>
  <c r="BM589"/>
  <c r="BK589"/>
  <c r="BJ588"/>
  <c r="BM588"/>
  <c r="BK588"/>
  <c r="BJ587"/>
  <c r="BM587"/>
  <c r="BK587"/>
  <c r="BJ586"/>
  <c r="BM586"/>
  <c r="BK586"/>
  <c r="BL586"/>
  <c r="BJ585"/>
  <c r="BM585"/>
  <c r="BK585"/>
  <c r="BJ584"/>
  <c r="BM584"/>
  <c r="BK584"/>
  <c r="BJ583"/>
  <c r="BM583"/>
  <c r="BK583"/>
  <c r="BJ582"/>
  <c r="BM582"/>
  <c r="BK582"/>
  <c r="BL582"/>
  <c r="BJ581"/>
  <c r="BM581"/>
  <c r="BK581"/>
  <c r="BJ580"/>
  <c r="BM580"/>
  <c r="BK580"/>
  <c r="BJ579"/>
  <c r="BM579"/>
  <c r="BK579"/>
  <c r="BJ578"/>
  <c r="BM578"/>
  <c r="BK578"/>
  <c r="BL578"/>
  <c r="BJ577"/>
  <c r="BM577"/>
  <c r="BK577"/>
  <c r="BJ576"/>
  <c r="BM576"/>
  <c r="BK576"/>
  <c r="BJ575"/>
  <c r="BM575"/>
  <c r="BK575"/>
  <c r="BJ574"/>
  <c r="BM574"/>
  <c r="BK574"/>
  <c r="BL574"/>
  <c r="BJ573"/>
  <c r="BM573"/>
  <c r="BK573"/>
  <c r="BJ572"/>
  <c r="BM572"/>
  <c r="BK572"/>
  <c r="BJ571"/>
  <c r="BM571"/>
  <c r="BK571"/>
  <c r="BJ570"/>
  <c r="BM570"/>
  <c r="BK570"/>
  <c r="BL570"/>
  <c r="BJ569"/>
  <c r="BM569"/>
  <c r="BK569"/>
  <c r="BJ568"/>
  <c r="BM568"/>
  <c r="BK568"/>
  <c r="BJ567"/>
  <c r="BM567"/>
  <c r="BK567"/>
  <c r="BJ566"/>
  <c r="BM566"/>
  <c r="BK566"/>
  <c r="BL566"/>
  <c r="BJ565"/>
  <c r="BM565"/>
  <c r="BK565"/>
  <c r="BJ564"/>
  <c r="BM564"/>
  <c r="BK564"/>
  <c r="BJ563"/>
  <c r="BM563"/>
  <c r="BK563"/>
  <c r="BJ562"/>
  <c r="BM562"/>
  <c r="BK562"/>
  <c r="BL562"/>
  <c r="BJ561"/>
  <c r="BM561"/>
  <c r="BK561"/>
  <c r="BJ560"/>
  <c r="BM560"/>
  <c r="BK560"/>
  <c r="BJ559"/>
  <c r="BM559"/>
  <c r="BK559"/>
  <c r="BJ558"/>
  <c r="BM558"/>
  <c r="BK558"/>
  <c r="BL558"/>
  <c r="BJ557"/>
  <c r="BM557"/>
  <c r="BK557"/>
  <c r="BJ556"/>
  <c r="BM556"/>
  <c r="BK556"/>
  <c r="BJ555"/>
  <c r="BM555"/>
  <c r="BK555"/>
  <c r="BJ554"/>
  <c r="BM554"/>
  <c r="BK554"/>
  <c r="BL554"/>
  <c r="BJ553"/>
  <c r="BM553"/>
  <c r="BK553"/>
  <c r="BJ552"/>
  <c r="BM552"/>
  <c r="BK552"/>
  <c r="BJ551"/>
  <c r="BM551"/>
  <c r="BK551"/>
  <c r="BJ550"/>
  <c r="BM550"/>
  <c r="BK550"/>
  <c r="BL550"/>
  <c r="BJ549"/>
  <c r="BM549"/>
  <c r="BK549"/>
  <c r="BJ548"/>
  <c r="BM548"/>
  <c r="BK548"/>
  <c r="BJ547"/>
  <c r="BM547"/>
  <c r="BK547"/>
  <c r="BJ546"/>
  <c r="BM546"/>
  <c r="BK546"/>
  <c r="BL546"/>
  <c r="BJ545"/>
  <c r="BM545"/>
  <c r="BK545"/>
  <c r="BJ544"/>
  <c r="BM544"/>
  <c r="BK544"/>
  <c r="BJ543"/>
  <c r="BM543"/>
  <c r="BK543"/>
  <c r="BJ542"/>
  <c r="BM542"/>
  <c r="BK542"/>
  <c r="BL542"/>
  <c r="BJ541"/>
  <c r="BM541"/>
  <c r="BK541"/>
  <c r="BJ540"/>
  <c r="BM540"/>
  <c r="BK540"/>
  <c r="BJ539"/>
  <c r="BM539"/>
  <c r="BK539"/>
  <c r="BJ538"/>
  <c r="BM538"/>
  <c r="BK538"/>
  <c r="BL538"/>
  <c r="BJ537"/>
  <c r="BM537"/>
  <c r="BK537"/>
  <c r="BJ536"/>
  <c r="BM536"/>
  <c r="BK536"/>
  <c r="BJ535"/>
  <c r="BM535"/>
  <c r="BK535"/>
  <c r="BJ534"/>
  <c r="BM534"/>
  <c r="BK534"/>
  <c r="BL534"/>
  <c r="BJ533"/>
  <c r="BM533"/>
  <c r="BK533"/>
  <c r="BJ532"/>
  <c r="BM532"/>
  <c r="BK532"/>
  <c r="BJ531"/>
  <c r="BM531"/>
  <c r="BK531"/>
  <c r="BJ530"/>
  <c r="BM530"/>
  <c r="BK530"/>
  <c r="BL530"/>
  <c r="BJ529"/>
  <c r="BM529"/>
  <c r="BK529"/>
  <c r="BJ528"/>
  <c r="BM528"/>
  <c r="BK528"/>
  <c r="BJ527"/>
  <c r="BM527"/>
  <c r="BK527"/>
  <c r="BJ526"/>
  <c r="BM526"/>
  <c r="BK526"/>
  <c r="BL526"/>
  <c r="BJ525"/>
  <c r="BM525"/>
  <c r="BK525"/>
  <c r="BJ524"/>
  <c r="BM524"/>
  <c r="BK524"/>
  <c r="BJ523"/>
  <c r="BM523"/>
  <c r="BK523"/>
  <c r="BJ522"/>
  <c r="BM522"/>
  <c r="BK522"/>
  <c r="BL522"/>
  <c r="BJ521"/>
  <c r="BM521"/>
  <c r="BK521"/>
  <c r="BJ520"/>
  <c r="BM520"/>
  <c r="BK520"/>
  <c r="BJ519"/>
  <c r="BM519"/>
  <c r="BK519"/>
  <c r="BJ518"/>
  <c r="BM518"/>
  <c r="BK518"/>
  <c r="BL518"/>
  <c r="BJ517"/>
  <c r="BM517"/>
  <c r="BK517"/>
  <c r="BJ516"/>
  <c r="BM516"/>
  <c r="BK516"/>
  <c r="BJ515"/>
  <c r="BM515"/>
  <c r="BK515"/>
  <c r="BJ514"/>
  <c r="BM514"/>
  <c r="BK514"/>
  <c r="BL514"/>
  <c r="BJ513"/>
  <c r="BM513"/>
  <c r="BK513"/>
  <c r="BJ512"/>
  <c r="BM512"/>
  <c r="BK512"/>
  <c r="BJ511"/>
  <c r="BM511"/>
  <c r="BK511"/>
  <c r="BJ510"/>
  <c r="BM510"/>
  <c r="BK510"/>
  <c r="BL510"/>
  <c r="BJ509"/>
  <c r="BM509"/>
  <c r="BK509"/>
  <c r="BJ508"/>
  <c r="BM508"/>
  <c r="BK508"/>
  <c r="BJ507"/>
  <c r="BM507"/>
  <c r="BK507"/>
  <c r="BJ506"/>
  <c r="BM506"/>
  <c r="BK506"/>
  <c r="BL506"/>
  <c r="BJ505"/>
  <c r="BM505"/>
  <c r="BK505"/>
  <c r="BJ504"/>
  <c r="BM504"/>
  <c r="BK504"/>
  <c r="BJ503"/>
  <c r="BM503"/>
  <c r="BK503"/>
  <c r="BJ502"/>
  <c r="BM502"/>
  <c r="BK502"/>
  <c r="BL502"/>
  <c r="BJ501"/>
  <c r="BM501"/>
  <c r="BK501"/>
  <c r="BJ500"/>
  <c r="BM500"/>
  <c r="BK500"/>
  <c r="BJ499"/>
  <c r="BM499"/>
  <c r="BK499"/>
  <c r="BJ498"/>
  <c r="BM498"/>
  <c r="BK498"/>
  <c r="BL498"/>
  <c r="BJ497"/>
  <c r="BM497"/>
  <c r="BK497"/>
  <c r="BJ496"/>
  <c r="BM496"/>
  <c r="BK496"/>
  <c r="BJ495"/>
  <c r="BM495"/>
  <c r="BK495"/>
  <c r="BJ494"/>
  <c r="BM494"/>
  <c r="BK494"/>
  <c r="BL494"/>
  <c r="BJ493"/>
  <c r="BM493"/>
  <c r="BK493"/>
  <c r="BJ492"/>
  <c r="BM492"/>
  <c r="BK492"/>
  <c r="BJ491"/>
  <c r="BM491"/>
  <c r="BK491"/>
  <c r="BJ490"/>
  <c r="BM490"/>
  <c r="BK490"/>
  <c r="BL490"/>
  <c r="BJ489"/>
  <c r="BM489"/>
  <c r="BK489"/>
  <c r="BJ488"/>
  <c r="BM488"/>
  <c r="BK488"/>
  <c r="BJ487"/>
  <c r="BM487"/>
  <c r="BK487"/>
  <c r="BJ486"/>
  <c r="BM486"/>
  <c r="BK486"/>
  <c r="BL486"/>
  <c r="BJ485"/>
  <c r="BM485"/>
  <c r="BK485"/>
  <c r="BJ484"/>
  <c r="BM484"/>
  <c r="BK484"/>
  <c r="BJ483"/>
  <c r="BM483"/>
  <c r="BK483"/>
  <c r="BJ482"/>
  <c r="BM482"/>
  <c r="BK482"/>
  <c r="BL482"/>
  <c r="BJ481"/>
  <c r="BM481"/>
  <c r="BK481"/>
  <c r="BJ480"/>
  <c r="BM480"/>
  <c r="BK480"/>
  <c r="BJ479"/>
  <c r="BM479"/>
  <c r="BK479"/>
  <c r="BJ478"/>
  <c r="BM478"/>
  <c r="BK478"/>
  <c r="BL478"/>
  <c r="BJ477"/>
  <c r="BM477"/>
  <c r="BK477"/>
  <c r="BJ476"/>
  <c r="BM476"/>
  <c r="BK476"/>
  <c r="BJ475"/>
  <c r="BM475"/>
  <c r="BK475"/>
  <c r="BJ474"/>
  <c r="BM474"/>
  <c r="BK474"/>
  <c r="BL474"/>
  <c r="BJ473"/>
  <c r="BM473"/>
  <c r="BK473"/>
  <c r="BJ472"/>
  <c r="BM472"/>
  <c r="BK472"/>
  <c r="BJ471"/>
  <c r="BM471"/>
  <c r="BK471"/>
  <c r="BJ470"/>
  <c r="BM470"/>
  <c r="BK470"/>
  <c r="BL470"/>
  <c r="BJ469"/>
  <c r="BM469"/>
  <c r="BK469"/>
  <c r="BJ468"/>
  <c r="BM468"/>
  <c r="BK468"/>
  <c r="BJ467"/>
  <c r="BM467"/>
  <c r="BK467"/>
  <c r="BJ466"/>
  <c r="BM466"/>
  <c r="BK466"/>
  <c r="BL466"/>
  <c r="BJ465"/>
  <c r="BM465"/>
  <c r="BK465"/>
  <c r="BJ464"/>
  <c r="BM464"/>
  <c r="BK464"/>
  <c r="BJ463"/>
  <c r="BM463"/>
  <c r="BK463"/>
  <c r="BJ462"/>
  <c r="BM462"/>
  <c r="BK462"/>
  <c r="BL462"/>
  <c r="BJ461"/>
  <c r="BM461"/>
  <c r="BK461"/>
  <c r="BJ460"/>
  <c r="BM460"/>
  <c r="BK460"/>
  <c r="BJ459"/>
  <c r="BM459"/>
  <c r="BK459"/>
  <c r="BJ458"/>
  <c r="BM458"/>
  <c r="BK458"/>
  <c r="BL458"/>
  <c r="BJ457"/>
  <c r="BM457"/>
  <c r="BK457"/>
  <c r="BJ456"/>
  <c r="BM456"/>
  <c r="BK456"/>
  <c r="BJ455"/>
  <c r="BM455"/>
  <c r="BK455"/>
  <c r="BJ454"/>
  <c r="BM454"/>
  <c r="BK454"/>
  <c r="BL454"/>
  <c r="BJ453"/>
  <c r="BM453"/>
  <c r="BK453"/>
  <c r="BJ452"/>
  <c r="BM452"/>
  <c r="BK452"/>
  <c r="BJ451"/>
  <c r="BM451"/>
  <c r="BK451"/>
  <c r="BJ450"/>
  <c r="BM450"/>
  <c r="BK450"/>
  <c r="BL450"/>
  <c r="BJ449"/>
  <c r="BM449"/>
  <c r="BK449"/>
  <c r="BJ448"/>
  <c r="BM448"/>
  <c r="BK448"/>
  <c r="BJ447"/>
  <c r="BM447"/>
  <c r="BK447"/>
  <c r="BJ446"/>
  <c r="BM446"/>
  <c r="BK446"/>
  <c r="BL446"/>
  <c r="BJ445"/>
  <c r="BM445"/>
  <c r="BK445"/>
  <c r="BJ444"/>
  <c r="BM444"/>
  <c r="BK444"/>
  <c r="BJ443"/>
  <c r="BM443"/>
  <c r="BK443"/>
  <c r="BJ442"/>
  <c r="BM442"/>
  <c r="BK442"/>
  <c r="BL442"/>
  <c r="BJ441"/>
  <c r="BM441"/>
  <c r="BK441"/>
  <c r="BJ440"/>
  <c r="BM440"/>
  <c r="BK440"/>
  <c r="BJ439"/>
  <c r="BM439"/>
  <c r="BK439"/>
  <c r="BJ438"/>
  <c r="BM438"/>
  <c r="BK438"/>
  <c r="BL438"/>
  <c r="BJ437"/>
  <c r="BM437"/>
  <c r="BK437"/>
  <c r="BJ436"/>
  <c r="BM436"/>
  <c r="BK436"/>
  <c r="BJ435"/>
  <c r="BM435"/>
  <c r="BK435"/>
  <c r="BJ434"/>
  <c r="BM434"/>
  <c r="BK434"/>
  <c r="BL434"/>
  <c r="BJ433"/>
  <c r="BM433"/>
  <c r="BK433"/>
  <c r="BJ432"/>
  <c r="BM432"/>
  <c r="BK432"/>
  <c r="BJ431"/>
  <c r="BM431"/>
  <c r="BK431"/>
  <c r="BJ430"/>
  <c r="BM430"/>
  <c r="BK430"/>
  <c r="BL430"/>
  <c r="BJ429"/>
  <c r="BM429"/>
  <c r="BK429"/>
  <c r="BJ428"/>
  <c r="BM428"/>
  <c r="BK428"/>
  <c r="BJ427"/>
  <c r="BM427"/>
  <c r="BK427"/>
  <c r="BJ426"/>
  <c r="BM426"/>
  <c r="BK426"/>
  <c r="BL426"/>
  <c r="BJ425"/>
  <c r="BM425"/>
  <c r="BK425"/>
  <c r="BJ424"/>
  <c r="BM424"/>
  <c r="BK424"/>
  <c r="BJ423"/>
  <c r="BM423"/>
  <c r="BK423"/>
  <c r="BJ422"/>
  <c r="BM422"/>
  <c r="BK422"/>
  <c r="BL422"/>
  <c r="BJ421"/>
  <c r="BM421"/>
  <c r="BK421"/>
  <c r="BJ420"/>
  <c r="BM420"/>
  <c r="BK420"/>
  <c r="BJ419"/>
  <c r="BM419"/>
  <c r="BK419"/>
  <c r="BJ418"/>
  <c r="BM418"/>
  <c r="BK418"/>
  <c r="BL418"/>
  <c r="BJ417"/>
  <c r="BM417"/>
  <c r="BK417"/>
  <c r="BJ416"/>
  <c r="BM416"/>
  <c r="BK416"/>
  <c r="BJ415"/>
  <c r="BM415"/>
  <c r="BK415"/>
  <c r="BJ414"/>
  <c r="BM414"/>
  <c r="BK414"/>
  <c r="BL414"/>
  <c r="BJ413"/>
  <c r="BM413"/>
  <c r="BK413"/>
  <c r="BJ412"/>
  <c r="BM412"/>
  <c r="BK412"/>
  <c r="BJ411"/>
  <c r="BM411"/>
  <c r="BK411"/>
  <c r="BJ410"/>
  <c r="BM410"/>
  <c r="BK410"/>
  <c r="BL410"/>
  <c r="BJ409"/>
  <c r="BM409"/>
  <c r="BK409"/>
  <c r="BJ408"/>
  <c r="BM408"/>
  <c r="BK408"/>
  <c r="BJ407"/>
  <c r="BM407"/>
  <c r="BK407"/>
  <c r="BJ406"/>
  <c r="BM406"/>
  <c r="BK406"/>
  <c r="BL406"/>
  <c r="BJ405"/>
  <c r="BM405"/>
  <c r="BK405"/>
  <c r="BJ404"/>
  <c r="BM404"/>
  <c r="BK404"/>
  <c r="BJ403"/>
  <c r="BM403"/>
  <c r="BK403"/>
  <c r="BJ402"/>
  <c r="BM402"/>
  <c r="BK402"/>
  <c r="BL402"/>
  <c r="BJ401"/>
  <c r="BM401"/>
  <c r="BK401"/>
  <c r="BJ400"/>
  <c r="BM400"/>
  <c r="BK400"/>
  <c r="BJ399"/>
  <c r="BM399"/>
  <c r="BK399"/>
  <c r="BJ398"/>
  <c r="BM398"/>
  <c r="BK398"/>
  <c r="BL398"/>
  <c r="BJ397"/>
  <c r="BM397"/>
  <c r="BK397"/>
  <c r="BJ396"/>
  <c r="BM396"/>
  <c r="BK396"/>
  <c r="BJ395"/>
  <c r="BM395"/>
  <c r="BK395"/>
  <c r="BJ394"/>
  <c r="BM394"/>
  <c r="BK394"/>
  <c r="BL394"/>
  <c r="BJ393"/>
  <c r="BM393"/>
  <c r="BK393"/>
  <c r="BJ392"/>
  <c r="BM392"/>
  <c r="BK392"/>
  <c r="BJ391"/>
  <c r="BM391"/>
  <c r="BK391"/>
  <c r="BJ390"/>
  <c r="BM390"/>
  <c r="BK390"/>
  <c r="BL390"/>
  <c r="BJ389"/>
  <c r="BM389"/>
  <c r="BK389"/>
  <c r="BJ388"/>
  <c r="BM388"/>
  <c r="BK388"/>
  <c r="BJ387"/>
  <c r="BM387"/>
  <c r="BK387"/>
  <c r="BJ386"/>
  <c r="BM386"/>
  <c r="BK386"/>
  <c r="BL386"/>
  <c r="BJ385"/>
  <c r="BM385"/>
  <c r="BK385"/>
  <c r="BJ384"/>
  <c r="BM384"/>
  <c r="BK384"/>
  <c r="BJ383"/>
  <c r="BM383"/>
  <c r="BK383"/>
  <c r="BJ382"/>
  <c r="BM382"/>
  <c r="BK382"/>
  <c r="BL382"/>
  <c r="BJ381"/>
  <c r="BM381"/>
  <c r="BK381"/>
  <c r="BJ380"/>
  <c r="BM380"/>
  <c r="BK380"/>
  <c r="BJ379"/>
  <c r="BM379"/>
  <c r="BK379"/>
  <c r="BJ378"/>
  <c r="BM378"/>
  <c r="BK378"/>
  <c r="BL378"/>
  <c r="BJ377"/>
  <c r="BM377"/>
  <c r="BK377"/>
  <c r="BJ376"/>
  <c r="BM376"/>
  <c r="BK376"/>
  <c r="BJ375"/>
  <c r="BM375"/>
  <c r="BK375"/>
  <c r="BJ374"/>
  <c r="BM374"/>
  <c r="BK374"/>
  <c r="BL374"/>
  <c r="BJ373"/>
  <c r="BM373"/>
  <c r="BK373"/>
  <c r="BJ372"/>
  <c r="BM372"/>
  <c r="BK372"/>
  <c r="BJ371"/>
  <c r="BM371"/>
  <c r="BK371"/>
  <c r="BJ370"/>
  <c r="BM370"/>
  <c r="BK370"/>
  <c r="BL370"/>
  <c r="BJ369"/>
  <c r="BM369"/>
  <c r="BK369"/>
  <c r="BJ368"/>
  <c r="BM368"/>
  <c r="BK368"/>
  <c r="BJ367"/>
  <c r="BM367"/>
  <c r="BK367"/>
  <c r="BJ366"/>
  <c r="BM366"/>
  <c r="BK366"/>
  <c r="BL366"/>
  <c r="BJ365"/>
  <c r="BM365"/>
  <c r="BK365"/>
  <c r="BJ364"/>
  <c r="BM364"/>
  <c r="BK364"/>
  <c r="BJ363"/>
  <c r="BM363"/>
  <c r="BK363"/>
  <c r="BJ362"/>
  <c r="BM362"/>
  <c r="BK362"/>
  <c r="BL362"/>
  <c r="BJ361"/>
  <c r="BM361"/>
  <c r="BK361"/>
  <c r="BJ360"/>
  <c r="BM360"/>
  <c r="BK360"/>
  <c r="BJ359"/>
  <c r="BM359"/>
  <c r="BK359"/>
  <c r="BJ358"/>
  <c r="BM358"/>
  <c r="BK358"/>
  <c r="BL358"/>
  <c r="BJ357"/>
  <c r="BM357"/>
  <c r="BK357"/>
  <c r="BJ356"/>
  <c r="BM356"/>
  <c r="BK356"/>
  <c r="BJ355"/>
  <c r="BM355"/>
  <c r="BK355"/>
  <c r="BJ354"/>
  <c r="BM354"/>
  <c r="BK354"/>
  <c r="BL354"/>
  <c r="BJ353"/>
  <c r="BM353"/>
  <c r="BK353"/>
  <c r="BJ352"/>
  <c r="BM352"/>
  <c r="BK352"/>
  <c r="BJ351"/>
  <c r="BM351"/>
  <c r="BK351"/>
  <c r="BJ350"/>
  <c r="BM350"/>
  <c r="BK350"/>
  <c r="BL350"/>
  <c r="BJ349"/>
  <c r="BM349"/>
  <c r="BK349"/>
  <c r="BJ348"/>
  <c r="BM348"/>
  <c r="BK348"/>
  <c r="BJ347"/>
  <c r="BM347"/>
  <c r="BK347"/>
  <c r="BJ346"/>
  <c r="BM346"/>
  <c r="BK346"/>
  <c r="BL346"/>
  <c r="BJ345"/>
  <c r="BM345"/>
  <c r="BK345"/>
  <c r="BJ344"/>
  <c r="BM344"/>
  <c r="BK344"/>
  <c r="BJ343"/>
  <c r="BM343"/>
  <c r="BK343"/>
  <c r="BJ342"/>
  <c r="BM342"/>
  <c r="BK342"/>
  <c r="BL342"/>
  <c r="BJ341"/>
  <c r="BM341"/>
  <c r="BK341"/>
  <c r="BJ340"/>
  <c r="BM340"/>
  <c r="BK340"/>
  <c r="BJ339"/>
  <c r="BM339"/>
  <c r="BK339"/>
  <c r="BJ338"/>
  <c r="BM338"/>
  <c r="BK338"/>
  <c r="BL338"/>
  <c r="BJ337"/>
  <c r="BM337"/>
  <c r="BK337"/>
  <c r="BJ336"/>
  <c r="BM336"/>
  <c r="BK336"/>
  <c r="BJ335"/>
  <c r="BM335"/>
  <c r="BK335"/>
  <c r="BJ334"/>
  <c r="BM334"/>
  <c r="BK334"/>
  <c r="BL334"/>
  <c r="BJ333"/>
  <c r="BM333"/>
  <c r="BK333"/>
  <c r="BJ332"/>
  <c r="BM332"/>
  <c r="BK332"/>
  <c r="BJ331"/>
  <c r="BM331"/>
  <c r="BK331"/>
  <c r="BJ330"/>
  <c r="BM330"/>
  <c r="BK330"/>
  <c r="BL330"/>
  <c r="BJ329"/>
  <c r="BM329"/>
  <c r="BK329"/>
  <c r="BJ328"/>
  <c r="BM328"/>
  <c r="BK328"/>
  <c r="BJ327"/>
  <c r="BM327"/>
  <c r="BK327"/>
  <c r="BJ326"/>
  <c r="BM326"/>
  <c r="BK326"/>
  <c r="BL326"/>
  <c r="BJ325"/>
  <c r="BM325"/>
  <c r="BK325"/>
  <c r="BJ324"/>
  <c r="BM324"/>
  <c r="BK324"/>
  <c r="BJ323"/>
  <c r="BM323"/>
  <c r="BK323"/>
  <c r="BJ322"/>
  <c r="BM322"/>
  <c r="BK322"/>
  <c r="BL322"/>
  <c r="BJ321"/>
  <c r="BM321"/>
  <c r="BK321"/>
  <c r="BJ320"/>
  <c r="BM320"/>
  <c r="BK320"/>
  <c r="BJ319"/>
  <c r="BM319"/>
  <c r="BK319"/>
  <c r="BJ318"/>
  <c r="BM318"/>
  <c r="BK318"/>
  <c r="BL318"/>
  <c r="BJ317"/>
  <c r="BM317"/>
  <c r="BK317"/>
  <c r="BJ316"/>
  <c r="BM316"/>
  <c r="BK316"/>
  <c r="BJ315"/>
  <c r="BM315"/>
  <c r="BK315"/>
  <c r="BJ314"/>
  <c r="BM314"/>
  <c r="BK314"/>
  <c r="BL314"/>
  <c r="BJ313"/>
  <c r="BM313"/>
  <c r="BK313"/>
  <c r="BJ312"/>
  <c r="BM312"/>
  <c r="BK312"/>
  <c r="BJ311"/>
  <c r="BM311"/>
  <c r="BK311"/>
  <c r="BJ310"/>
  <c r="BM310"/>
  <c r="BK310"/>
  <c r="BL310"/>
  <c r="BJ309"/>
  <c r="BM309"/>
  <c r="BK309"/>
  <c r="BJ308"/>
  <c r="BM308"/>
  <c r="BK308"/>
  <c r="BJ307"/>
  <c r="BM307"/>
  <c r="BK307"/>
  <c r="BJ306"/>
  <c r="BM306"/>
  <c r="BK306"/>
  <c r="BL306"/>
  <c r="BJ305"/>
  <c r="BM305"/>
  <c r="BK305"/>
  <c r="BJ304"/>
  <c r="BM304"/>
  <c r="BK304"/>
  <c r="BJ303"/>
  <c r="BM303"/>
  <c r="BK303"/>
  <c r="BJ302"/>
  <c r="BM302"/>
  <c r="BK302"/>
  <c r="BL302"/>
  <c r="BJ301"/>
  <c r="BM301"/>
  <c r="BK301"/>
  <c r="BJ300"/>
  <c r="BM300"/>
  <c r="BK300"/>
  <c r="BJ299"/>
  <c r="BM299"/>
  <c r="BK299"/>
  <c r="BJ298"/>
  <c r="BM298"/>
  <c r="BK298"/>
  <c r="BL298"/>
  <c r="BJ297"/>
  <c r="BM297"/>
  <c r="BK297"/>
  <c r="BJ296"/>
  <c r="BM296"/>
  <c r="BK296"/>
  <c r="BJ295"/>
  <c r="BM295"/>
  <c r="BK295"/>
  <c r="BJ294"/>
  <c r="BM294"/>
  <c r="BK294"/>
  <c r="BL294"/>
  <c r="BJ293"/>
  <c r="BM293"/>
  <c r="BK293"/>
  <c r="BJ292"/>
  <c r="BM292"/>
  <c r="BK292"/>
  <c r="BJ291"/>
  <c r="BM291"/>
  <c r="BK291"/>
  <c r="BJ290"/>
  <c r="BM290"/>
  <c r="BK290"/>
  <c r="BL290"/>
  <c r="BJ289"/>
  <c r="BM289"/>
  <c r="BK289"/>
  <c r="BJ288"/>
  <c r="BM288"/>
  <c r="BK288"/>
  <c r="BJ287"/>
  <c r="BM287"/>
  <c r="BK287"/>
  <c r="BJ286"/>
  <c r="BM286"/>
  <c r="BK286"/>
  <c r="BL286"/>
  <c r="BJ285"/>
  <c r="BM285"/>
  <c r="BK285"/>
  <c r="BJ284"/>
  <c r="BM284"/>
  <c r="BK284"/>
  <c r="BJ283"/>
  <c r="BM283"/>
  <c r="BK283"/>
  <c r="BJ282"/>
  <c r="BM282"/>
  <c r="BK282"/>
  <c r="BL282"/>
  <c r="BJ281"/>
  <c r="BM281"/>
  <c r="BK281"/>
  <c r="BJ280"/>
  <c r="BM280"/>
  <c r="BK280"/>
  <c r="BJ279"/>
  <c r="BM279"/>
  <c r="BK279"/>
  <c r="BJ278"/>
  <c r="BM278"/>
  <c r="BK278"/>
  <c r="BL278"/>
  <c r="BJ277"/>
  <c r="BM277"/>
  <c r="BK277"/>
  <c r="BJ276"/>
  <c r="BM276"/>
  <c r="BK276"/>
  <c r="BJ275"/>
  <c r="BM275"/>
  <c r="BK275"/>
  <c r="BJ274"/>
  <c r="BM274"/>
  <c r="BK274"/>
  <c r="BL274"/>
  <c r="BJ273"/>
  <c r="BM273"/>
  <c r="BK273"/>
  <c r="BJ272"/>
  <c r="BM272"/>
  <c r="BK272"/>
  <c r="BJ271"/>
  <c r="BM271"/>
  <c r="BK271"/>
  <c r="BJ270"/>
  <c r="BM270"/>
  <c r="BK270"/>
  <c r="BL270"/>
  <c r="BJ269"/>
  <c r="BM269"/>
  <c r="BK269"/>
  <c r="BJ268"/>
  <c r="BM268"/>
  <c r="BK268"/>
  <c r="BJ267"/>
  <c r="BM267"/>
  <c r="BK267"/>
  <c r="BJ266"/>
  <c r="BM266"/>
  <c r="BK266"/>
  <c r="BL266"/>
  <c r="BJ265"/>
  <c r="BM265"/>
  <c r="BK265"/>
  <c r="BJ264"/>
  <c r="BM264"/>
  <c r="BK264"/>
  <c r="BJ263"/>
  <c r="BM263"/>
  <c r="BK263"/>
  <c r="BJ262"/>
  <c r="BM262"/>
  <c r="BK262"/>
  <c r="BL262"/>
  <c r="BJ261"/>
  <c r="BM261"/>
  <c r="BK261"/>
  <c r="BJ260"/>
  <c r="BM260"/>
  <c r="BK260"/>
  <c r="BJ259"/>
  <c r="BM259"/>
  <c r="BK259"/>
  <c r="BJ258"/>
  <c r="BM258"/>
  <c r="BK258"/>
  <c r="BL258"/>
  <c r="BJ257"/>
  <c r="BM257"/>
  <c r="BK257"/>
  <c r="BJ256"/>
  <c r="BM256"/>
  <c r="BK256"/>
  <c r="BJ255"/>
  <c r="BM255"/>
  <c r="BK255"/>
  <c r="BJ254"/>
  <c r="BM254"/>
  <c r="BK254"/>
  <c r="BL254"/>
  <c r="BJ253"/>
  <c r="BM253"/>
  <c r="BK253"/>
  <c r="BJ252"/>
  <c r="BM252"/>
  <c r="BK252"/>
  <c r="BJ251"/>
  <c r="BM251"/>
  <c r="BK251"/>
  <c r="BJ250"/>
  <c r="BM250"/>
  <c r="BK250"/>
  <c r="BL250"/>
  <c r="BJ249"/>
  <c r="BM249"/>
  <c r="BK249"/>
  <c r="BJ248"/>
  <c r="BM248"/>
  <c r="BK248"/>
  <c r="BJ247"/>
  <c r="BM247"/>
  <c r="BK247"/>
  <c r="BJ246"/>
  <c r="BM246"/>
  <c r="BK246"/>
  <c r="BL246"/>
  <c r="BJ245"/>
  <c r="BM245"/>
  <c r="BK245"/>
  <c r="BJ244"/>
  <c r="BM244"/>
  <c r="BK244"/>
  <c r="BJ243"/>
  <c r="BM243"/>
  <c r="BK243"/>
  <c r="BJ242"/>
  <c r="BM242"/>
  <c r="BK242"/>
  <c r="BL242"/>
  <c r="BJ241"/>
  <c r="BM241"/>
  <c r="BK241"/>
  <c r="BJ240"/>
  <c r="BM240"/>
  <c r="BK240"/>
  <c r="BJ239"/>
  <c r="BM239"/>
  <c r="BK239"/>
  <c r="BJ238"/>
  <c r="BM238"/>
  <c r="BK238"/>
  <c r="BL238"/>
  <c r="BJ237"/>
  <c r="BM237"/>
  <c r="BK237"/>
  <c r="BJ236"/>
  <c r="BM236"/>
  <c r="BK236"/>
  <c r="BJ235"/>
  <c r="BM235"/>
  <c r="BK235"/>
  <c r="BJ234"/>
  <c r="BM234"/>
  <c r="BK234"/>
  <c r="BL234"/>
  <c r="BJ233"/>
  <c r="BM233"/>
  <c r="BK233"/>
  <c r="BJ232"/>
  <c r="BM232"/>
  <c r="BK232"/>
  <c r="BJ231"/>
  <c r="BM231"/>
  <c r="BK231"/>
  <c r="BJ230"/>
  <c r="BM230"/>
  <c r="BK230"/>
  <c r="BL230"/>
  <c r="BJ229"/>
  <c r="BM229"/>
  <c r="BK229"/>
  <c r="BJ228"/>
  <c r="BM228"/>
  <c r="BK228"/>
  <c r="BJ227"/>
  <c r="BM227"/>
  <c r="BK227"/>
  <c r="BJ226"/>
  <c r="BM226"/>
  <c r="BK226"/>
  <c r="BL226"/>
  <c r="BJ225"/>
  <c r="BM225"/>
  <c r="BK225"/>
  <c r="BJ224"/>
  <c r="BM224"/>
  <c r="BK224"/>
  <c r="BJ223"/>
  <c r="BM223"/>
  <c r="BK223"/>
  <c r="BJ222"/>
  <c r="BM222"/>
  <c r="BK222"/>
  <c r="BL222"/>
  <c r="BJ221"/>
  <c r="BM221"/>
  <c r="BK221"/>
  <c r="BJ220"/>
  <c r="BM220"/>
  <c r="BK220"/>
  <c r="BJ219"/>
  <c r="BM219"/>
  <c r="BK219"/>
  <c r="BJ218"/>
  <c r="BM218"/>
  <c r="BK218"/>
  <c r="BL218"/>
  <c r="BJ217"/>
  <c r="BM217"/>
  <c r="BK217"/>
  <c r="BJ216"/>
  <c r="BM216"/>
  <c r="BK216"/>
  <c r="BJ215"/>
  <c r="BM215"/>
  <c r="BK215"/>
  <c r="BJ214"/>
  <c r="BM214"/>
  <c r="BK214"/>
  <c r="BL214"/>
  <c r="BJ213"/>
  <c r="BM213"/>
  <c r="BK213"/>
  <c r="BJ212"/>
  <c r="BM212"/>
  <c r="BK212"/>
  <c r="BJ211"/>
  <c r="BM211"/>
  <c r="BK211"/>
  <c r="BJ210"/>
  <c r="BM210"/>
  <c r="BK210"/>
  <c r="BL210"/>
  <c r="BJ209"/>
  <c r="BM209"/>
  <c r="BK209"/>
  <c r="BJ208"/>
  <c r="BM208"/>
  <c r="BK208"/>
  <c r="BJ207"/>
  <c r="BM207"/>
  <c r="BK207"/>
  <c r="BJ206"/>
  <c r="BM206"/>
  <c r="BK206"/>
  <c r="BL206"/>
  <c r="BJ205"/>
  <c r="BM205"/>
  <c r="BK205"/>
  <c r="BJ204"/>
  <c r="BM204"/>
  <c r="BK204"/>
  <c r="BJ203"/>
  <c r="BM203"/>
  <c r="BK203"/>
  <c r="BJ202"/>
  <c r="BM202"/>
  <c r="BK202"/>
  <c r="BL202"/>
  <c r="BJ201"/>
  <c r="BM201"/>
  <c r="BK201"/>
  <c r="BJ200"/>
  <c r="BM200"/>
  <c r="BK200"/>
  <c r="BJ199"/>
  <c r="BM199"/>
  <c r="BK199"/>
  <c r="BJ198"/>
  <c r="BM198"/>
  <c r="BK198"/>
  <c r="BL198"/>
  <c r="BJ197"/>
  <c r="BM197"/>
  <c r="BK197"/>
  <c r="BJ196"/>
  <c r="BM196"/>
  <c r="BK196"/>
  <c r="BJ195"/>
  <c r="BM195"/>
  <c r="BK195"/>
  <c r="BJ194"/>
  <c r="BM194"/>
  <c r="BK194"/>
  <c r="BL194"/>
  <c r="BJ193"/>
  <c r="BM193"/>
  <c r="BK193"/>
  <c r="BJ192"/>
  <c r="BM192"/>
  <c r="BK192"/>
  <c r="BJ191"/>
  <c r="BM191"/>
  <c r="BK191"/>
  <c r="BJ190"/>
  <c r="BM190"/>
  <c r="BK190"/>
  <c r="BL190"/>
  <c r="BJ189"/>
  <c r="BM189"/>
  <c r="BK189"/>
  <c r="BJ188"/>
  <c r="BM188"/>
  <c r="BK188"/>
  <c r="BJ187"/>
  <c r="BM187"/>
  <c r="BK187"/>
  <c r="BJ186"/>
  <c r="BM186"/>
  <c r="BK186"/>
  <c r="BL186"/>
  <c r="BJ185"/>
  <c r="BM185"/>
  <c r="BK185"/>
  <c r="BJ184"/>
  <c r="BM184"/>
  <c r="BK184"/>
  <c r="BJ183"/>
  <c r="BM183"/>
  <c r="BK183"/>
  <c r="BJ182"/>
  <c r="BM182"/>
  <c r="BK182"/>
  <c r="BL182"/>
  <c r="BJ181"/>
  <c r="BM181"/>
  <c r="BK181"/>
  <c r="BJ180"/>
  <c r="BM180"/>
  <c r="BK180"/>
  <c r="BJ179"/>
  <c r="BM179"/>
  <c r="BK179"/>
  <c r="BJ178"/>
  <c r="BM178"/>
  <c r="BK178"/>
  <c r="BL178"/>
  <c r="BJ177"/>
  <c r="BM177"/>
  <c r="BK177"/>
  <c r="BJ176"/>
  <c r="BM176"/>
  <c r="BK176"/>
  <c r="BJ175"/>
  <c r="BM175"/>
  <c r="BK175"/>
  <c r="BJ174"/>
  <c r="BM174"/>
  <c r="BK174"/>
  <c r="BL174"/>
  <c r="BJ173"/>
  <c r="BM173"/>
  <c r="BK173"/>
  <c r="BJ172"/>
  <c r="BM172"/>
  <c r="BK172"/>
  <c r="BJ171"/>
  <c r="BM171"/>
  <c r="BK171"/>
  <c r="BJ170"/>
  <c r="BM170"/>
  <c r="BK170"/>
  <c r="BL170"/>
  <c r="BJ169"/>
  <c r="BM169"/>
  <c r="BK169"/>
  <c r="BJ168"/>
  <c r="BM168"/>
  <c r="BK168"/>
  <c r="BJ167"/>
  <c r="BM167"/>
  <c r="BK167"/>
  <c r="BJ166"/>
  <c r="BM166"/>
  <c r="BK166"/>
  <c r="BL166"/>
  <c r="BJ165"/>
  <c r="BM165"/>
  <c r="BK165"/>
  <c r="BJ164"/>
  <c r="BM164"/>
  <c r="BK164"/>
  <c r="BJ163"/>
  <c r="BM163"/>
  <c r="BK163"/>
  <c r="BJ162"/>
  <c r="BM162"/>
  <c r="BK162"/>
  <c r="BL162"/>
  <c r="BJ161"/>
  <c r="BM161"/>
  <c r="BK161"/>
  <c r="BJ160"/>
  <c r="BM160"/>
  <c r="BK160"/>
  <c r="BJ159"/>
  <c r="BM159"/>
  <c r="BK159"/>
  <c r="BJ158"/>
  <c r="BM158"/>
  <c r="BK158"/>
  <c r="BL158"/>
  <c r="BJ157"/>
  <c r="BM157"/>
  <c r="BK157"/>
  <c r="BJ156"/>
  <c r="BM156"/>
  <c r="BK156"/>
  <c r="BJ155"/>
  <c r="BM155"/>
  <c r="BK155"/>
  <c r="BJ154"/>
  <c r="BM154"/>
  <c r="BK154"/>
  <c r="BL154"/>
  <c r="BJ153"/>
  <c r="BM153"/>
  <c r="BK153"/>
  <c r="BJ152"/>
  <c r="BM152"/>
  <c r="BK152"/>
  <c r="BJ151"/>
  <c r="BM151"/>
  <c r="BK151"/>
  <c r="BJ150"/>
  <c r="BM150"/>
  <c r="BK150"/>
  <c r="BL150"/>
  <c r="BJ149"/>
  <c r="BM149"/>
  <c r="BK149"/>
  <c r="BJ148"/>
  <c r="BM148"/>
  <c r="BK148"/>
  <c r="BJ147"/>
  <c r="BM147"/>
  <c r="BK147"/>
  <c r="BJ146"/>
  <c r="BM146"/>
  <c r="BK146"/>
  <c r="BL146"/>
  <c r="BJ145"/>
  <c r="BM145"/>
  <c r="BK145"/>
  <c r="BJ144"/>
  <c r="BM144"/>
  <c r="BK144"/>
  <c r="BJ143"/>
  <c r="BM143"/>
  <c r="BK143"/>
  <c r="BJ142"/>
  <c r="BM142"/>
  <c r="BK142"/>
  <c r="BL142"/>
  <c r="BJ141"/>
  <c r="BM141"/>
  <c r="BK141"/>
  <c r="BJ140"/>
  <c r="BM140"/>
  <c r="BK140"/>
  <c r="BJ139"/>
  <c r="BM139"/>
  <c r="BK139"/>
  <c r="BJ138"/>
  <c r="BM138"/>
  <c r="BK138"/>
  <c r="BL138"/>
  <c r="BJ137"/>
  <c r="BM137"/>
  <c r="BK137"/>
  <c r="BJ136"/>
  <c r="BM136"/>
  <c r="BK136"/>
  <c r="BJ135"/>
  <c r="BM135"/>
  <c r="BK135"/>
  <c r="BJ134"/>
  <c r="BM134"/>
  <c r="BK134"/>
  <c r="BL134"/>
  <c r="BJ133"/>
  <c r="BM133"/>
  <c r="BK133"/>
  <c r="BJ132"/>
  <c r="BM132"/>
  <c r="BK132"/>
  <c r="BJ131"/>
  <c r="BM131"/>
  <c r="BK131"/>
  <c r="BJ130"/>
  <c r="BM130"/>
  <c r="BK130"/>
  <c r="BL130"/>
  <c r="BJ129"/>
  <c r="BM129"/>
  <c r="BK129"/>
  <c r="BJ128"/>
  <c r="BM128"/>
  <c r="BK128"/>
  <c r="BJ127"/>
  <c r="BM127"/>
  <c r="BK127"/>
  <c r="BJ126"/>
  <c r="BM126"/>
  <c r="BK126"/>
  <c r="BL126"/>
  <c r="BJ125"/>
  <c r="BM125"/>
  <c r="BK125"/>
  <c r="BJ124"/>
  <c r="BM124"/>
  <c r="BK124"/>
  <c r="BJ123"/>
  <c r="BM123"/>
  <c r="BK123"/>
  <c r="BJ122"/>
  <c r="BM122"/>
  <c r="BK122"/>
  <c r="BL122"/>
  <c r="BJ121"/>
  <c r="BM121"/>
  <c r="BK121"/>
  <c r="BJ120"/>
  <c r="BM120"/>
  <c r="BK120"/>
  <c r="BJ119"/>
  <c r="BM119"/>
  <c r="BK119"/>
  <c r="BJ118"/>
  <c r="BM118"/>
  <c r="BK118"/>
  <c r="BL118"/>
  <c r="BJ117"/>
  <c r="BM117"/>
  <c r="BK117"/>
  <c r="BJ116"/>
  <c r="BM116"/>
  <c r="BK116"/>
  <c r="BJ115"/>
  <c r="BM115"/>
  <c r="BK115"/>
  <c r="BJ114"/>
  <c r="BM114"/>
  <c r="BK114"/>
  <c r="BL114"/>
  <c r="BJ113"/>
  <c r="BM113"/>
  <c r="BK113"/>
  <c r="BJ112"/>
  <c r="BM112"/>
  <c r="BK112"/>
  <c r="BJ111"/>
  <c r="BM111"/>
  <c r="BK111"/>
  <c r="BJ110"/>
  <c r="BM110"/>
  <c r="BK110"/>
  <c r="BL110"/>
  <c r="BJ109"/>
  <c r="BM109"/>
  <c r="BK109"/>
  <c r="BJ108"/>
  <c r="BM108"/>
  <c r="BK108"/>
  <c r="BJ107"/>
  <c r="BM107"/>
  <c r="BK107"/>
  <c r="BJ106"/>
  <c r="BM106"/>
  <c r="BK106"/>
  <c r="BL106"/>
  <c r="BJ105"/>
  <c r="BM105"/>
  <c r="BK105"/>
  <c r="BJ104"/>
  <c r="BM104"/>
  <c r="BK104"/>
  <c r="BJ103"/>
  <c r="BM103"/>
  <c r="BK103"/>
  <c r="BJ102"/>
  <c r="BM102"/>
  <c r="BK102"/>
  <c r="BL102"/>
  <c r="BJ101"/>
  <c r="BM101"/>
  <c r="BK101"/>
  <c r="BJ100"/>
  <c r="BM100"/>
  <c r="BK100"/>
  <c r="BJ99"/>
  <c r="BM99"/>
  <c r="BK99"/>
  <c r="BJ98"/>
  <c r="BM98"/>
  <c r="BK98"/>
  <c r="BL98"/>
  <c r="BJ97"/>
  <c r="BM97"/>
  <c r="BK97"/>
  <c r="BJ96"/>
  <c r="BM96"/>
  <c r="BK96"/>
  <c r="BJ95"/>
  <c r="BM95"/>
  <c r="BK95"/>
  <c r="BJ94"/>
  <c r="BM94"/>
  <c r="BK94"/>
  <c r="BL94"/>
  <c r="BJ93"/>
  <c r="BM93"/>
  <c r="BK93"/>
  <c r="BJ92"/>
  <c r="BM92"/>
  <c r="BK92"/>
  <c r="BJ91"/>
  <c r="BM91"/>
  <c r="BK91"/>
  <c r="BJ90"/>
  <c r="BM90"/>
  <c r="BK90"/>
  <c r="BL90"/>
  <c r="BJ89"/>
  <c r="BM89"/>
  <c r="BK89"/>
  <c r="BJ88"/>
  <c r="BM88"/>
  <c r="BK88"/>
  <c r="BJ87"/>
  <c r="BM87"/>
  <c r="BK87"/>
  <c r="BJ86"/>
  <c r="BM86"/>
  <c r="BK86"/>
  <c r="BL86"/>
  <c r="BJ85"/>
  <c r="BM85"/>
  <c r="BK85"/>
  <c r="BJ84"/>
  <c r="BM84"/>
  <c r="BK84"/>
  <c r="BJ83"/>
  <c r="BM83"/>
  <c r="BK83"/>
  <c r="BJ82"/>
  <c r="BM82"/>
  <c r="BK82"/>
  <c r="BL82"/>
  <c r="BJ81"/>
  <c r="BM81"/>
  <c r="BK81"/>
  <c r="BJ80"/>
  <c r="BM80"/>
  <c r="BK80"/>
  <c r="BJ79"/>
  <c r="BM79"/>
  <c r="BK79"/>
  <c r="BJ78"/>
  <c r="BM78"/>
  <c r="BK78"/>
  <c r="BL78"/>
  <c r="BJ77"/>
  <c r="BM77"/>
  <c r="BK77"/>
  <c r="BJ76"/>
  <c r="BM76"/>
  <c r="BK76"/>
  <c r="BJ75"/>
  <c r="BM75"/>
  <c r="BK75"/>
  <c r="BJ74"/>
  <c r="BM74"/>
  <c r="BK74"/>
  <c r="BL74"/>
  <c r="BJ73"/>
  <c r="BM73"/>
  <c r="BK73"/>
  <c r="BJ72"/>
  <c r="BM72"/>
  <c r="BK72"/>
  <c r="BJ71"/>
  <c r="BM71"/>
  <c r="BK71"/>
  <c r="BJ70"/>
  <c r="BM70"/>
  <c r="BK70"/>
  <c r="BL70"/>
  <c r="BJ69"/>
  <c r="BM69"/>
  <c r="BK69"/>
  <c r="BJ68"/>
  <c r="BM68"/>
  <c r="BK68"/>
  <c r="BJ67"/>
  <c r="BM67"/>
  <c r="BK67"/>
  <c r="BJ66"/>
  <c r="BM66"/>
  <c r="BK66"/>
  <c r="BL66"/>
  <c r="BJ65"/>
  <c r="BM65"/>
  <c r="BK65"/>
  <c r="BJ64"/>
  <c r="BM64"/>
  <c r="BK64"/>
  <c r="BJ63"/>
  <c r="BM63"/>
  <c r="BK63"/>
  <c r="BJ62"/>
  <c r="BM62"/>
  <c r="BK62"/>
  <c r="BL62"/>
  <c r="BJ61"/>
  <c r="BM61"/>
  <c r="BK61"/>
  <c r="BJ60"/>
  <c r="BM60"/>
  <c r="BK60"/>
  <c r="BJ59"/>
  <c r="BM59"/>
  <c r="BK59"/>
  <c r="BJ58"/>
  <c r="BM58"/>
  <c r="BK58"/>
  <c r="BL58"/>
  <c r="BJ57"/>
  <c r="BM57"/>
  <c r="BK57"/>
  <c r="BJ56"/>
  <c r="BM56"/>
  <c r="BK56"/>
  <c r="BJ55"/>
  <c r="BM55"/>
  <c r="BK55"/>
  <c r="BJ54"/>
  <c r="BM54"/>
  <c r="BK54"/>
  <c r="BL54"/>
  <c r="BJ53"/>
  <c r="BM53"/>
  <c r="BK53"/>
  <c r="BJ52"/>
  <c r="BM52"/>
  <c r="BK52"/>
  <c r="BJ51"/>
  <c r="BM51"/>
  <c r="BK51"/>
  <c r="BJ50"/>
  <c r="BM50"/>
  <c r="BK50"/>
  <c r="BL50"/>
  <c r="BJ49"/>
  <c r="BM49"/>
  <c r="BK49"/>
  <c r="BJ48"/>
  <c r="BM48"/>
  <c r="BK48"/>
  <c r="BJ47"/>
  <c r="BM47"/>
  <c r="BK47"/>
  <c r="BJ46"/>
  <c r="BM46"/>
  <c r="BK46"/>
  <c r="BL46"/>
  <c r="BJ45"/>
  <c r="BM45"/>
  <c r="BK45"/>
  <c r="BJ44"/>
  <c r="BM44"/>
  <c r="BK44"/>
  <c r="BJ43"/>
  <c r="BM43"/>
  <c r="BK43"/>
  <c r="BJ42"/>
  <c r="BM42"/>
  <c r="BK42"/>
  <c r="BL42"/>
  <c r="BJ41"/>
  <c r="BM41"/>
  <c r="BK41"/>
  <c r="BJ40"/>
  <c r="BM40"/>
  <c r="BK40"/>
  <c r="BJ39"/>
  <c r="BM39"/>
  <c r="BK39"/>
  <c r="BJ38"/>
  <c r="BM38"/>
  <c r="BK38"/>
  <c r="BL38"/>
  <c r="BJ37"/>
  <c r="BM37"/>
  <c r="BK37"/>
  <c r="BJ36"/>
  <c r="BM36"/>
  <c r="BK36"/>
  <c r="BJ35"/>
  <c r="BM35"/>
  <c r="BK35"/>
  <c r="BJ34"/>
  <c r="BM34"/>
  <c r="BK34"/>
  <c r="BL34"/>
  <c r="BJ33"/>
  <c r="BM33"/>
  <c r="BK33"/>
  <c r="BJ32"/>
  <c r="BM32"/>
  <c r="BK32"/>
  <c r="BJ31"/>
  <c r="BM31"/>
  <c r="BK31"/>
  <c r="BJ30"/>
  <c r="BM30"/>
  <c r="BK30"/>
  <c r="BL30"/>
  <c r="BJ29"/>
  <c r="BM29"/>
  <c r="BK29"/>
  <c r="BJ28"/>
  <c r="BM28"/>
  <c r="BK28"/>
  <c r="BJ27"/>
  <c r="BM27"/>
  <c r="BK27"/>
  <c r="BJ26"/>
  <c r="BM26"/>
  <c r="BK26"/>
  <c r="BL26"/>
  <c r="BJ25"/>
  <c r="BM25"/>
  <c r="BK25"/>
  <c r="BJ24"/>
  <c r="BM24"/>
  <c r="BK24"/>
  <c r="BJ23"/>
  <c r="BM23"/>
  <c r="BK23"/>
  <c r="BJ22"/>
  <c r="BM22"/>
  <c r="BK22"/>
  <c r="BL22"/>
  <c r="BJ21"/>
  <c r="BM21"/>
  <c r="BK21"/>
  <c r="BJ20"/>
  <c r="BM20"/>
  <c r="BK20"/>
  <c r="BJ19"/>
  <c r="BM19"/>
  <c r="BK19"/>
  <c r="BJ18"/>
  <c r="BM18"/>
  <c r="BK18"/>
  <c r="BL18"/>
  <c r="BJ17"/>
  <c r="BM17"/>
  <c r="BK17"/>
  <c r="BJ16"/>
  <c r="BM16"/>
  <c r="BK16"/>
  <c r="BJ15"/>
  <c r="BM15"/>
  <c r="BK15"/>
  <c r="BJ14"/>
  <c r="BM14"/>
  <c r="BK14"/>
  <c r="BL14"/>
  <c r="BJ13"/>
  <c r="BM13"/>
  <c r="BK13"/>
  <c r="BJ12"/>
  <c r="BM12"/>
  <c r="BK12"/>
  <c r="BJ11"/>
  <c r="BM11"/>
  <c r="BK11"/>
  <c r="BJ10"/>
  <c r="BM10"/>
  <c r="BL10"/>
  <c r="BM3"/>
  <c r="BM4"/>
  <c r="BM1"/>
  <c r="BM2"/>
  <c r="BA682"/>
  <c r="BD682"/>
  <c r="BB682"/>
  <c r="BA681"/>
  <c r="BD681"/>
  <c r="BB681"/>
  <c r="BA680"/>
  <c r="BD680"/>
  <c r="BB680"/>
  <c r="BA679"/>
  <c r="BD679"/>
  <c r="BB679"/>
  <c r="BA678"/>
  <c r="BD678"/>
  <c r="BB678"/>
  <c r="BC678"/>
  <c r="BA677"/>
  <c r="BD677"/>
  <c r="BB677"/>
  <c r="BA676"/>
  <c r="BD676"/>
  <c r="BB676"/>
  <c r="BA675"/>
  <c r="BD675"/>
  <c r="BB675"/>
  <c r="BA674"/>
  <c r="BD674"/>
  <c r="BB674"/>
  <c r="BC674"/>
  <c r="BA673"/>
  <c r="BD673"/>
  <c r="BB673"/>
  <c r="BA672"/>
  <c r="BD672"/>
  <c r="BB672"/>
  <c r="BA671"/>
  <c r="BD671"/>
  <c r="BB671"/>
  <c r="BA670"/>
  <c r="BD670"/>
  <c r="BB670"/>
  <c r="BC670"/>
  <c r="BA669"/>
  <c r="BD669"/>
  <c r="BB669"/>
  <c r="BA668"/>
  <c r="BD668"/>
  <c r="BB668"/>
  <c r="BA667"/>
  <c r="BD667"/>
  <c r="BB667"/>
  <c r="BA666"/>
  <c r="BD666"/>
  <c r="BB666"/>
  <c r="BC666"/>
  <c r="BA665"/>
  <c r="BD665"/>
  <c r="BB665"/>
  <c r="BA664"/>
  <c r="BD664"/>
  <c r="BB664"/>
  <c r="BA663"/>
  <c r="BD663"/>
  <c r="BB663"/>
  <c r="BA662"/>
  <c r="BD662"/>
  <c r="BB662"/>
  <c r="BC662"/>
  <c r="BA661"/>
  <c r="BD661"/>
  <c r="BB661"/>
  <c r="BA660"/>
  <c r="BD660"/>
  <c r="BB660"/>
  <c r="BA659"/>
  <c r="BD659"/>
  <c r="BB659"/>
  <c r="BA658"/>
  <c r="BD658"/>
  <c r="BB658"/>
  <c r="BC658"/>
  <c r="BA657"/>
  <c r="BD657"/>
  <c r="BB657"/>
  <c r="BA656"/>
  <c r="BD656"/>
  <c r="BB656"/>
  <c r="BA655"/>
  <c r="BD655"/>
  <c r="BB655"/>
  <c r="BA654"/>
  <c r="BD654"/>
  <c r="BB654"/>
  <c r="BC654"/>
  <c r="BA653"/>
  <c r="BD653"/>
  <c r="BB653"/>
  <c r="BA652"/>
  <c r="BD652"/>
  <c r="BB652"/>
  <c r="BA651"/>
  <c r="BD651"/>
  <c r="BB651"/>
  <c r="BA650"/>
  <c r="BD650"/>
  <c r="BB650"/>
  <c r="BC650"/>
  <c r="BA649"/>
  <c r="BD649"/>
  <c r="BB649"/>
  <c r="BA648"/>
  <c r="BD648"/>
  <c r="BB648"/>
  <c r="BA647"/>
  <c r="BD647"/>
  <c r="BB647"/>
  <c r="BA646"/>
  <c r="BD646"/>
  <c r="BB646"/>
  <c r="BC646"/>
  <c r="BA645"/>
  <c r="BD645"/>
  <c r="BB645"/>
  <c r="BA644"/>
  <c r="BD644"/>
  <c r="BB644"/>
  <c r="BA643"/>
  <c r="BD643"/>
  <c r="BB643"/>
  <c r="BA642"/>
  <c r="BD642"/>
  <c r="BB642"/>
  <c r="BC642"/>
  <c r="BA641"/>
  <c r="BD641"/>
  <c r="BB641"/>
  <c r="BA640"/>
  <c r="BD640"/>
  <c r="BB640"/>
  <c r="BA639"/>
  <c r="BD639"/>
  <c r="BB639"/>
  <c r="BA638"/>
  <c r="BD638"/>
  <c r="BB638"/>
  <c r="BC638"/>
  <c r="BA637"/>
  <c r="BD637"/>
  <c r="BB637"/>
  <c r="BA636"/>
  <c r="BD636"/>
  <c r="BB636"/>
  <c r="BA635"/>
  <c r="BD635"/>
  <c r="BB635"/>
  <c r="BA634"/>
  <c r="BD634"/>
  <c r="BB634"/>
  <c r="BC634"/>
  <c r="BA633"/>
  <c r="BD633"/>
  <c r="BB633"/>
  <c r="BA632"/>
  <c r="BD632"/>
  <c r="BB632"/>
  <c r="BA631"/>
  <c r="BD631"/>
  <c r="BB631"/>
  <c r="BA630"/>
  <c r="BD630"/>
  <c r="BB630"/>
  <c r="BC630"/>
  <c r="BA629"/>
  <c r="BD629"/>
  <c r="BB629"/>
  <c r="BA628"/>
  <c r="BD628"/>
  <c r="BB628"/>
  <c r="BA627"/>
  <c r="BD627"/>
  <c r="BB627"/>
  <c r="BA626"/>
  <c r="BD626"/>
  <c r="BB626"/>
  <c r="BC626"/>
  <c r="BA625"/>
  <c r="BD625"/>
  <c r="BB625"/>
  <c r="BA624"/>
  <c r="BD624"/>
  <c r="BB624"/>
  <c r="BA623"/>
  <c r="BD623"/>
  <c r="BB623"/>
  <c r="BA622"/>
  <c r="BD622"/>
  <c r="BB622"/>
  <c r="BC622"/>
  <c r="BA621"/>
  <c r="BD621"/>
  <c r="BB621"/>
  <c r="BA620"/>
  <c r="BD620"/>
  <c r="BB620"/>
  <c r="BA619"/>
  <c r="BD619"/>
  <c r="BB619"/>
  <c r="BA618"/>
  <c r="BD618"/>
  <c r="BB618"/>
  <c r="BC618"/>
  <c r="BA617"/>
  <c r="BD617"/>
  <c r="BB617"/>
  <c r="BA616"/>
  <c r="BD616"/>
  <c r="BB616"/>
  <c r="BA615"/>
  <c r="BD615"/>
  <c r="BB615"/>
  <c r="BA614"/>
  <c r="BD614"/>
  <c r="BB614"/>
  <c r="BC614"/>
  <c r="BA613"/>
  <c r="BD613"/>
  <c r="BB613"/>
  <c r="BA612"/>
  <c r="BD612"/>
  <c r="BB612"/>
  <c r="BA611"/>
  <c r="BD611"/>
  <c r="BB611"/>
  <c r="BA610"/>
  <c r="BD610"/>
  <c r="BB610"/>
  <c r="BC610"/>
  <c r="BA609"/>
  <c r="BD609"/>
  <c r="BB609"/>
  <c r="BA608"/>
  <c r="BD608"/>
  <c r="BB608"/>
  <c r="BA607"/>
  <c r="BD607"/>
  <c r="BB607"/>
  <c r="BA606"/>
  <c r="BD606"/>
  <c r="BB606"/>
  <c r="BC606"/>
  <c r="BA605"/>
  <c r="BD605"/>
  <c r="BB605"/>
  <c r="BA604"/>
  <c r="BD604"/>
  <c r="BB604"/>
  <c r="BA603"/>
  <c r="BD603"/>
  <c r="BB603"/>
  <c r="BA602"/>
  <c r="BD602"/>
  <c r="BB602"/>
  <c r="BC602"/>
  <c r="BA601"/>
  <c r="BD601"/>
  <c r="BB601"/>
  <c r="BA600"/>
  <c r="BD600"/>
  <c r="BB600"/>
  <c r="BA599"/>
  <c r="BD599"/>
  <c r="BB599"/>
  <c r="BA598"/>
  <c r="BD598"/>
  <c r="BB598"/>
  <c r="BC598"/>
  <c r="BA597"/>
  <c r="BD597"/>
  <c r="BB597"/>
  <c r="BA596"/>
  <c r="BD596"/>
  <c r="BB596"/>
  <c r="BA595"/>
  <c r="BD595"/>
  <c r="BB595"/>
  <c r="BA594"/>
  <c r="BD594"/>
  <c r="BB594"/>
  <c r="BC594"/>
  <c r="BA593"/>
  <c r="BD593"/>
  <c r="BB593"/>
  <c r="BA592"/>
  <c r="BD592"/>
  <c r="BB592"/>
  <c r="BA591"/>
  <c r="BD591"/>
  <c r="BB591"/>
  <c r="BA590"/>
  <c r="BD590"/>
  <c r="BB590"/>
  <c r="BC590"/>
  <c r="BA589"/>
  <c r="BD589"/>
  <c r="BB589"/>
  <c r="BA588"/>
  <c r="BD588"/>
  <c r="BB588"/>
  <c r="BA587"/>
  <c r="BD587"/>
  <c r="BB587"/>
  <c r="BA586"/>
  <c r="BD586"/>
  <c r="BB586"/>
  <c r="BC586"/>
  <c r="BA585"/>
  <c r="BD585"/>
  <c r="BB585"/>
  <c r="BA584"/>
  <c r="BD584"/>
  <c r="BB584"/>
  <c r="BA583"/>
  <c r="BD583"/>
  <c r="BB583"/>
  <c r="BA582"/>
  <c r="BD582"/>
  <c r="BB582"/>
  <c r="BC582"/>
  <c r="BA581"/>
  <c r="BD581"/>
  <c r="BB581"/>
  <c r="BA580"/>
  <c r="BD580"/>
  <c r="BB580"/>
  <c r="BA579"/>
  <c r="BD579"/>
  <c r="BB579"/>
  <c r="BA578"/>
  <c r="BD578"/>
  <c r="BB578"/>
  <c r="BC578"/>
  <c r="BA577"/>
  <c r="BD577"/>
  <c r="BB577"/>
  <c r="BA576"/>
  <c r="BD576"/>
  <c r="BB576"/>
  <c r="BA575"/>
  <c r="BD575"/>
  <c r="BB575"/>
  <c r="BA574"/>
  <c r="BD574"/>
  <c r="BB574"/>
  <c r="BC574"/>
  <c r="BA573"/>
  <c r="BD573"/>
  <c r="BB573"/>
  <c r="BA572"/>
  <c r="BD572"/>
  <c r="BB572"/>
  <c r="BA571"/>
  <c r="BD571"/>
  <c r="BB571"/>
  <c r="BA570"/>
  <c r="BD570"/>
  <c r="BB570"/>
  <c r="BC570"/>
  <c r="BA569"/>
  <c r="BD569"/>
  <c r="BB569"/>
  <c r="BA568"/>
  <c r="BD568"/>
  <c r="BB568"/>
  <c r="BA567"/>
  <c r="BD567"/>
  <c r="BB567"/>
  <c r="BA566"/>
  <c r="BD566"/>
  <c r="BB566"/>
  <c r="BC566"/>
  <c r="BA565"/>
  <c r="BD565"/>
  <c r="BB565"/>
  <c r="BA564"/>
  <c r="BD564"/>
  <c r="BB564"/>
  <c r="BA563"/>
  <c r="BD563"/>
  <c r="BB563"/>
  <c r="BA562"/>
  <c r="BD562"/>
  <c r="BB562"/>
  <c r="BC562"/>
  <c r="BA561"/>
  <c r="BD561"/>
  <c r="BB561"/>
  <c r="BA560"/>
  <c r="BD560"/>
  <c r="BB560"/>
  <c r="BA559"/>
  <c r="BD559"/>
  <c r="BB559"/>
  <c r="BA558"/>
  <c r="BD558"/>
  <c r="BB558"/>
  <c r="BC558"/>
  <c r="BA557"/>
  <c r="BD557"/>
  <c r="BB557"/>
  <c r="BA556"/>
  <c r="BD556"/>
  <c r="BB556"/>
  <c r="BA555"/>
  <c r="BD555"/>
  <c r="BB555"/>
  <c r="BA554"/>
  <c r="BD554"/>
  <c r="BB554"/>
  <c r="BC554"/>
  <c r="BA553"/>
  <c r="BD553"/>
  <c r="BB553"/>
  <c r="BA552"/>
  <c r="BD552"/>
  <c r="BB552"/>
  <c r="BA551"/>
  <c r="BD551"/>
  <c r="BB551"/>
  <c r="BA550"/>
  <c r="BD550"/>
  <c r="BB550"/>
  <c r="BC550"/>
  <c r="BA549"/>
  <c r="BD549"/>
  <c r="BB549"/>
  <c r="BA548"/>
  <c r="BD548"/>
  <c r="BB548"/>
  <c r="BA547"/>
  <c r="BD547"/>
  <c r="BB547"/>
  <c r="BA546"/>
  <c r="BD546"/>
  <c r="BB546"/>
  <c r="BC546"/>
  <c r="BA545"/>
  <c r="BD545"/>
  <c r="BB545"/>
  <c r="BA544"/>
  <c r="BD544"/>
  <c r="BB544"/>
  <c r="BA543"/>
  <c r="BD543"/>
  <c r="BB543"/>
  <c r="BA542"/>
  <c r="BD542"/>
  <c r="BB542"/>
  <c r="BC542"/>
  <c r="BA541"/>
  <c r="BD541"/>
  <c r="BB541"/>
  <c r="BA540"/>
  <c r="BD540"/>
  <c r="BB540"/>
  <c r="BA539"/>
  <c r="BD539"/>
  <c r="BB539"/>
  <c r="BA538"/>
  <c r="BD538"/>
  <c r="BB538"/>
  <c r="BC538"/>
  <c r="BA537"/>
  <c r="BD537"/>
  <c r="BB537"/>
  <c r="BA536"/>
  <c r="BD536"/>
  <c r="BB536"/>
  <c r="BA535"/>
  <c r="BD535"/>
  <c r="BB535"/>
  <c r="BA534"/>
  <c r="BD534"/>
  <c r="BB534"/>
  <c r="BC534"/>
  <c r="BA533"/>
  <c r="BD533"/>
  <c r="BB533"/>
  <c r="BA532"/>
  <c r="BD532"/>
  <c r="BB532"/>
  <c r="BA531"/>
  <c r="BD531"/>
  <c r="BB531"/>
  <c r="BA530"/>
  <c r="BD530"/>
  <c r="BB530"/>
  <c r="BC530"/>
  <c r="BA529"/>
  <c r="BD529"/>
  <c r="BB529"/>
  <c r="BA528"/>
  <c r="BD528"/>
  <c r="BB528"/>
  <c r="BA527"/>
  <c r="BD527"/>
  <c r="BB527"/>
  <c r="BA526"/>
  <c r="BD526"/>
  <c r="BB526"/>
  <c r="BC526"/>
  <c r="BA525"/>
  <c r="BD525"/>
  <c r="BB525"/>
  <c r="BA524"/>
  <c r="BD524"/>
  <c r="BB524"/>
  <c r="BA523"/>
  <c r="BD523"/>
  <c r="BB523"/>
  <c r="BA522"/>
  <c r="BD522"/>
  <c r="BB522"/>
  <c r="BC522"/>
  <c r="BA521"/>
  <c r="BD521"/>
  <c r="BB521"/>
  <c r="BA520"/>
  <c r="BD520"/>
  <c r="BB520"/>
  <c r="BA519"/>
  <c r="BD519"/>
  <c r="BB519"/>
  <c r="BA518"/>
  <c r="BD518"/>
  <c r="BB518"/>
  <c r="BC518"/>
  <c r="BA517"/>
  <c r="BD517"/>
  <c r="BB517"/>
  <c r="BA516"/>
  <c r="BD516"/>
  <c r="BB516"/>
  <c r="BA515"/>
  <c r="BD515"/>
  <c r="BB515"/>
  <c r="BA514"/>
  <c r="BD514"/>
  <c r="BB514"/>
  <c r="BC514"/>
  <c r="BA513"/>
  <c r="BD513"/>
  <c r="BB513"/>
  <c r="BA512"/>
  <c r="BD512"/>
  <c r="BB512"/>
  <c r="BA511"/>
  <c r="BD511"/>
  <c r="BB511"/>
  <c r="BA510"/>
  <c r="BD510"/>
  <c r="BB510"/>
  <c r="BC510"/>
  <c r="BA509"/>
  <c r="BD509"/>
  <c r="BB509"/>
  <c r="BA508"/>
  <c r="BD508"/>
  <c r="BB508"/>
  <c r="BA507"/>
  <c r="BD507"/>
  <c r="BB507"/>
  <c r="BA506"/>
  <c r="BD506"/>
  <c r="BB506"/>
  <c r="BC506"/>
  <c r="BA505"/>
  <c r="BD505"/>
  <c r="BB505"/>
  <c r="BA504"/>
  <c r="BD504"/>
  <c r="BB504"/>
  <c r="BA503"/>
  <c r="BD503"/>
  <c r="BB503"/>
  <c r="BA502"/>
  <c r="BD502"/>
  <c r="BB502"/>
  <c r="BC502"/>
  <c r="BA501"/>
  <c r="BD501"/>
  <c r="BB501"/>
  <c r="BA500"/>
  <c r="BD500"/>
  <c r="BB500"/>
  <c r="BA499"/>
  <c r="BD499"/>
  <c r="BB499"/>
  <c r="BA498"/>
  <c r="BD498"/>
  <c r="BB498"/>
  <c r="BC498"/>
  <c r="BA497"/>
  <c r="BD497"/>
  <c r="BB497"/>
  <c r="BA496"/>
  <c r="BD496"/>
  <c r="BB496"/>
  <c r="BA495"/>
  <c r="BD495"/>
  <c r="BB495"/>
  <c r="BA494"/>
  <c r="BD494"/>
  <c r="BB494"/>
  <c r="BC494"/>
  <c r="BA493"/>
  <c r="BD493"/>
  <c r="BB493"/>
  <c r="BA492"/>
  <c r="BD492"/>
  <c r="BB492"/>
  <c r="BA491"/>
  <c r="BD491"/>
  <c r="BB491"/>
  <c r="BA490"/>
  <c r="BD490"/>
  <c r="BB490"/>
  <c r="BC490"/>
  <c r="BA489"/>
  <c r="BD489"/>
  <c r="BB489"/>
  <c r="BA488"/>
  <c r="BD488"/>
  <c r="BB488"/>
  <c r="BA487"/>
  <c r="BD487"/>
  <c r="BB487"/>
  <c r="BA486"/>
  <c r="BD486"/>
  <c r="BB486"/>
  <c r="BC486"/>
  <c r="BA485"/>
  <c r="BD485"/>
  <c r="BB485"/>
  <c r="BA484"/>
  <c r="BD484"/>
  <c r="BB484"/>
  <c r="BA483"/>
  <c r="BD483"/>
  <c r="BB483"/>
  <c r="BA482"/>
  <c r="BD482"/>
  <c r="BB482"/>
  <c r="BC482"/>
  <c r="BA481"/>
  <c r="BD481"/>
  <c r="BB481"/>
  <c r="BA480"/>
  <c r="BD480"/>
  <c r="BB480"/>
  <c r="BA479"/>
  <c r="BD479"/>
  <c r="BB479"/>
  <c r="BA478"/>
  <c r="BD478"/>
  <c r="BB478"/>
  <c r="BC478"/>
  <c r="BA477"/>
  <c r="BD477"/>
  <c r="BB477"/>
  <c r="BA476"/>
  <c r="BD476"/>
  <c r="BB476"/>
  <c r="BA475"/>
  <c r="BD475"/>
  <c r="BB475"/>
  <c r="BA474"/>
  <c r="BD474"/>
  <c r="BB474"/>
  <c r="BC474"/>
  <c r="BA473"/>
  <c r="BD473"/>
  <c r="BB473"/>
  <c r="BA472"/>
  <c r="BD472"/>
  <c r="BB472"/>
  <c r="BA471"/>
  <c r="BD471"/>
  <c r="BB471"/>
  <c r="BA470"/>
  <c r="BD470"/>
  <c r="BB470"/>
  <c r="BC470"/>
  <c r="BA469"/>
  <c r="BD469"/>
  <c r="BB469"/>
  <c r="BA468"/>
  <c r="BD468"/>
  <c r="BB468"/>
  <c r="BA467"/>
  <c r="BD467"/>
  <c r="BB467"/>
  <c r="BA466"/>
  <c r="BD466"/>
  <c r="BB466"/>
  <c r="BC466"/>
  <c r="BA465"/>
  <c r="BD465"/>
  <c r="BB465"/>
  <c r="BA464"/>
  <c r="BD464"/>
  <c r="BB464"/>
  <c r="BA463"/>
  <c r="BD463"/>
  <c r="BB463"/>
  <c r="BA462"/>
  <c r="BD462"/>
  <c r="BB462"/>
  <c r="BC462"/>
  <c r="BA461"/>
  <c r="BD461"/>
  <c r="BB461"/>
  <c r="BA460"/>
  <c r="BD460"/>
  <c r="BB460"/>
  <c r="BA459"/>
  <c r="BD459"/>
  <c r="BB459"/>
  <c r="BA458"/>
  <c r="BD458"/>
  <c r="BB458"/>
  <c r="BC458"/>
  <c r="BA457"/>
  <c r="BD457"/>
  <c r="BB457"/>
  <c r="BA456"/>
  <c r="BD456"/>
  <c r="BB456"/>
  <c r="BA455"/>
  <c r="BD455"/>
  <c r="BB455"/>
  <c r="BA454"/>
  <c r="BD454"/>
  <c r="BB454"/>
  <c r="BC454"/>
  <c r="BA453"/>
  <c r="BD453"/>
  <c r="BB453"/>
  <c r="BA452"/>
  <c r="BD452"/>
  <c r="BB452"/>
  <c r="BA451"/>
  <c r="BD451"/>
  <c r="BB451"/>
  <c r="BA450"/>
  <c r="BD450"/>
  <c r="BB450"/>
  <c r="BC450"/>
  <c r="BA449"/>
  <c r="BD449"/>
  <c r="BB449"/>
  <c r="BA448"/>
  <c r="BD448"/>
  <c r="BB448"/>
  <c r="BA447"/>
  <c r="BD447"/>
  <c r="BB447"/>
  <c r="BA446"/>
  <c r="BD446"/>
  <c r="BB446"/>
  <c r="BC446"/>
  <c r="BA445"/>
  <c r="BD445"/>
  <c r="BB445"/>
  <c r="BA444"/>
  <c r="BD444"/>
  <c r="BB444"/>
  <c r="BA443"/>
  <c r="BD443"/>
  <c r="BB443"/>
  <c r="BA442"/>
  <c r="BD442"/>
  <c r="BB442"/>
  <c r="BC442"/>
  <c r="BA441"/>
  <c r="BD441"/>
  <c r="BB441"/>
  <c r="BA440"/>
  <c r="BD440"/>
  <c r="BB440"/>
  <c r="BA439"/>
  <c r="BD439"/>
  <c r="BB439"/>
  <c r="BA438"/>
  <c r="BD438"/>
  <c r="BB438"/>
  <c r="BC438"/>
  <c r="BA437"/>
  <c r="BD437"/>
  <c r="BB437"/>
  <c r="BA436"/>
  <c r="BD436"/>
  <c r="BB436"/>
  <c r="BA435"/>
  <c r="BD435"/>
  <c r="BB435"/>
  <c r="BA434"/>
  <c r="BD434"/>
  <c r="BB434"/>
  <c r="BC434"/>
  <c r="BA433"/>
  <c r="BD433"/>
  <c r="BB433"/>
  <c r="BA432"/>
  <c r="BD432"/>
  <c r="BB432"/>
  <c r="BA431"/>
  <c r="BD431"/>
  <c r="BB431"/>
  <c r="BA430"/>
  <c r="BD430"/>
  <c r="BB430"/>
  <c r="BC430"/>
  <c r="BA429"/>
  <c r="BD429"/>
  <c r="BB429"/>
  <c r="BA428"/>
  <c r="BD428"/>
  <c r="BB428"/>
  <c r="BA427"/>
  <c r="BD427"/>
  <c r="BB427"/>
  <c r="BA426"/>
  <c r="BD426"/>
  <c r="BB426"/>
  <c r="BC426"/>
  <c r="BA425"/>
  <c r="BD425"/>
  <c r="BB425"/>
  <c r="BA424"/>
  <c r="BD424"/>
  <c r="BB424"/>
  <c r="BA423"/>
  <c r="BD423"/>
  <c r="BB423"/>
  <c r="BA422"/>
  <c r="BD422"/>
  <c r="BB422"/>
  <c r="BC422"/>
  <c r="BA421"/>
  <c r="BD421"/>
  <c r="BB421"/>
  <c r="BA420"/>
  <c r="BD420"/>
  <c r="BB420"/>
  <c r="BA419"/>
  <c r="BD419"/>
  <c r="BB419"/>
  <c r="BA418"/>
  <c r="BD418"/>
  <c r="BB418"/>
  <c r="BC418"/>
  <c r="BA417"/>
  <c r="BD417"/>
  <c r="BB417"/>
  <c r="BA416"/>
  <c r="BD416"/>
  <c r="BB416"/>
  <c r="BA415"/>
  <c r="BD415"/>
  <c r="BB415"/>
  <c r="BA414"/>
  <c r="BD414"/>
  <c r="BB414"/>
  <c r="BC414"/>
  <c r="BA413"/>
  <c r="BD413"/>
  <c r="BB413"/>
  <c r="BA412"/>
  <c r="BD412"/>
  <c r="BB412"/>
  <c r="BA411"/>
  <c r="BD411"/>
  <c r="BB411"/>
  <c r="BA410"/>
  <c r="BD410"/>
  <c r="BB410"/>
  <c r="BC410"/>
  <c r="BA409"/>
  <c r="BD409"/>
  <c r="BB409"/>
  <c r="BA408"/>
  <c r="BD408"/>
  <c r="BB408"/>
  <c r="BA407"/>
  <c r="BD407"/>
  <c r="BB407"/>
  <c r="BA406"/>
  <c r="BD406"/>
  <c r="BB406"/>
  <c r="BC406"/>
  <c r="BA405"/>
  <c r="BD405"/>
  <c r="BB405"/>
  <c r="BA404"/>
  <c r="BD404"/>
  <c r="BB404"/>
  <c r="BA403"/>
  <c r="BD403"/>
  <c r="BB403"/>
  <c r="BA402"/>
  <c r="BD402"/>
  <c r="BB402"/>
  <c r="BC402"/>
  <c r="BA401"/>
  <c r="BD401"/>
  <c r="BB401"/>
  <c r="BA400"/>
  <c r="BD400"/>
  <c r="BB400"/>
  <c r="BA399"/>
  <c r="BD399"/>
  <c r="BB399"/>
  <c r="BA398"/>
  <c r="BD398"/>
  <c r="BB398"/>
  <c r="BC398"/>
  <c r="BA397"/>
  <c r="BD397"/>
  <c r="BB397"/>
  <c r="BA396"/>
  <c r="BD396"/>
  <c r="BB396"/>
  <c r="BA395"/>
  <c r="BD395"/>
  <c r="BB395"/>
  <c r="BA394"/>
  <c r="BD394"/>
  <c r="BB394"/>
  <c r="BC394"/>
  <c r="BA393"/>
  <c r="BD393"/>
  <c r="BB393"/>
  <c r="BA392"/>
  <c r="BD392"/>
  <c r="BB392"/>
  <c r="BA391"/>
  <c r="BD391"/>
  <c r="BB391"/>
  <c r="BA390"/>
  <c r="BD390"/>
  <c r="BB390"/>
  <c r="BC390"/>
  <c r="BA389"/>
  <c r="BD389"/>
  <c r="BB389"/>
  <c r="BA388"/>
  <c r="BD388"/>
  <c r="BB388"/>
  <c r="BA387"/>
  <c r="BD387"/>
  <c r="BB387"/>
  <c r="BA386"/>
  <c r="BD386"/>
  <c r="BB386"/>
  <c r="BC386"/>
  <c r="BA385"/>
  <c r="BD385"/>
  <c r="BB385"/>
  <c r="BA384"/>
  <c r="BD384"/>
  <c r="BB384"/>
  <c r="BA383"/>
  <c r="BD383"/>
  <c r="BB383"/>
  <c r="BA382"/>
  <c r="BD382"/>
  <c r="BB382"/>
  <c r="BC382"/>
  <c r="BA381"/>
  <c r="BD381"/>
  <c r="BB381"/>
  <c r="BA380"/>
  <c r="BD380"/>
  <c r="BB380"/>
  <c r="BA379"/>
  <c r="BD379"/>
  <c r="BB379"/>
  <c r="BA378"/>
  <c r="BD378"/>
  <c r="BB378"/>
  <c r="BC378"/>
  <c r="BA377"/>
  <c r="BD377"/>
  <c r="BB377"/>
  <c r="BA376"/>
  <c r="BD376"/>
  <c r="BB376"/>
  <c r="BA375"/>
  <c r="BD375"/>
  <c r="BB375"/>
  <c r="BA374"/>
  <c r="BD374"/>
  <c r="BB374"/>
  <c r="BC374"/>
  <c r="BA373"/>
  <c r="BD373"/>
  <c r="BB373"/>
  <c r="BA372"/>
  <c r="BD372"/>
  <c r="BB372"/>
  <c r="BA371"/>
  <c r="BD371"/>
  <c r="BB371"/>
  <c r="BA370"/>
  <c r="BD370"/>
  <c r="BB370"/>
  <c r="BC370"/>
  <c r="BA369"/>
  <c r="BD369"/>
  <c r="BB369"/>
  <c r="BA368"/>
  <c r="BD368"/>
  <c r="BB368"/>
  <c r="BA367"/>
  <c r="BD367"/>
  <c r="BB367"/>
  <c r="BA366"/>
  <c r="BD366"/>
  <c r="BB366"/>
  <c r="BC366"/>
  <c r="BA365"/>
  <c r="BD365"/>
  <c r="BB365"/>
  <c r="BA364"/>
  <c r="BD364"/>
  <c r="BB364"/>
  <c r="BA363"/>
  <c r="BD363"/>
  <c r="BB363"/>
  <c r="BA362"/>
  <c r="BD362"/>
  <c r="BB362"/>
  <c r="BC362"/>
  <c r="BA361"/>
  <c r="BD361"/>
  <c r="BB361"/>
  <c r="BA360"/>
  <c r="BD360"/>
  <c r="BB360"/>
  <c r="BA359"/>
  <c r="BD359"/>
  <c r="BB359"/>
  <c r="BA358"/>
  <c r="BD358"/>
  <c r="BB358"/>
  <c r="BC358"/>
  <c r="BA357"/>
  <c r="BD357"/>
  <c r="BB357"/>
  <c r="BA356"/>
  <c r="BD356"/>
  <c r="BB356"/>
  <c r="BA355"/>
  <c r="BD355"/>
  <c r="BB355"/>
  <c r="BA354"/>
  <c r="BD354"/>
  <c r="BB354"/>
  <c r="BC354"/>
  <c r="BA353"/>
  <c r="BD353"/>
  <c r="BB353"/>
  <c r="BA352"/>
  <c r="BD352"/>
  <c r="BB352"/>
  <c r="BA351"/>
  <c r="BD351"/>
  <c r="BB351"/>
  <c r="BA350"/>
  <c r="BD350"/>
  <c r="BB350"/>
  <c r="BC350"/>
  <c r="BA349"/>
  <c r="BD349"/>
  <c r="BB349"/>
  <c r="BA348"/>
  <c r="BD348"/>
  <c r="BB348"/>
  <c r="BA347"/>
  <c r="BD347"/>
  <c r="BB347"/>
  <c r="BA346"/>
  <c r="BD346"/>
  <c r="BB346"/>
  <c r="BC346"/>
  <c r="BA345"/>
  <c r="BD345"/>
  <c r="BB345"/>
  <c r="BA344"/>
  <c r="BD344"/>
  <c r="BB344"/>
  <c r="BA343"/>
  <c r="BD343"/>
  <c r="BB343"/>
  <c r="BA342"/>
  <c r="BD342"/>
  <c r="BB342"/>
  <c r="BC342"/>
  <c r="BA341"/>
  <c r="BD341"/>
  <c r="BB341"/>
  <c r="BA340"/>
  <c r="BD340"/>
  <c r="BB340"/>
  <c r="BA339"/>
  <c r="BD339"/>
  <c r="BB339"/>
  <c r="BA338"/>
  <c r="BD338"/>
  <c r="BB338"/>
  <c r="BC338"/>
  <c r="BA337"/>
  <c r="BD337"/>
  <c r="BB337"/>
  <c r="BA336"/>
  <c r="BD336"/>
  <c r="BB336"/>
  <c r="BA335"/>
  <c r="BD335"/>
  <c r="BB335"/>
  <c r="BA334"/>
  <c r="BD334"/>
  <c r="BB334"/>
  <c r="BC334"/>
  <c r="BA333"/>
  <c r="BD333"/>
  <c r="BB333"/>
  <c r="BA332"/>
  <c r="BD332"/>
  <c r="BB332"/>
  <c r="BA331"/>
  <c r="BD331"/>
  <c r="BB331"/>
  <c r="BA330"/>
  <c r="BD330"/>
  <c r="BB330"/>
  <c r="BC330"/>
  <c r="BA329"/>
  <c r="BD329"/>
  <c r="BB329"/>
  <c r="BA328"/>
  <c r="BD328"/>
  <c r="BB328"/>
  <c r="BA327"/>
  <c r="BD327"/>
  <c r="BB327"/>
  <c r="BA326"/>
  <c r="BD326"/>
  <c r="BB326"/>
  <c r="BC326"/>
  <c r="BA325"/>
  <c r="BD325"/>
  <c r="BB325"/>
  <c r="BA324"/>
  <c r="BD324"/>
  <c r="BB324"/>
  <c r="BA323"/>
  <c r="BD323"/>
  <c r="BB323"/>
  <c r="BA322"/>
  <c r="BD322"/>
  <c r="BB322"/>
  <c r="BC322"/>
  <c r="BA321"/>
  <c r="BD321"/>
  <c r="BB321"/>
  <c r="BA320"/>
  <c r="BD320"/>
  <c r="BB320"/>
  <c r="BA319"/>
  <c r="BD319"/>
  <c r="BB319"/>
  <c r="BA318"/>
  <c r="BD318"/>
  <c r="BB318"/>
  <c r="BC318"/>
  <c r="BA317"/>
  <c r="BD317"/>
  <c r="BB317"/>
  <c r="BA316"/>
  <c r="BD316"/>
  <c r="BB316"/>
  <c r="BA315"/>
  <c r="BD315"/>
  <c r="BB315"/>
  <c r="BA314"/>
  <c r="BD314"/>
  <c r="BB314"/>
  <c r="BC314"/>
  <c r="BA313"/>
  <c r="BD313"/>
  <c r="BB313"/>
  <c r="BA312"/>
  <c r="BD312"/>
  <c r="BB312"/>
  <c r="BA311"/>
  <c r="BD311"/>
  <c r="BB311"/>
  <c r="BA310"/>
  <c r="BD310"/>
  <c r="BB310"/>
  <c r="BC310"/>
  <c r="BA309"/>
  <c r="BD309"/>
  <c r="BB309"/>
  <c r="BA308"/>
  <c r="BD308"/>
  <c r="BB308"/>
  <c r="BA307"/>
  <c r="BD307"/>
  <c r="BB307"/>
  <c r="BA306"/>
  <c r="BD306"/>
  <c r="BB306"/>
  <c r="BC306"/>
  <c r="BA305"/>
  <c r="BD305"/>
  <c r="BB305"/>
  <c r="BA304"/>
  <c r="BD304"/>
  <c r="BB304"/>
  <c r="BA303"/>
  <c r="BD303"/>
  <c r="BB303"/>
  <c r="BA302"/>
  <c r="BD302"/>
  <c r="BB302"/>
  <c r="BC302"/>
  <c r="BA301"/>
  <c r="BD301"/>
  <c r="BB301"/>
  <c r="BA300"/>
  <c r="BD300"/>
  <c r="BB300"/>
  <c r="BA299"/>
  <c r="BD299"/>
  <c r="BB299"/>
  <c r="BA298"/>
  <c r="BD298"/>
  <c r="BB298"/>
  <c r="BC298"/>
  <c r="BA297"/>
  <c r="BD297"/>
  <c r="BB297"/>
  <c r="BA296"/>
  <c r="BD296"/>
  <c r="BB296"/>
  <c r="BA295"/>
  <c r="BD295"/>
  <c r="BB295"/>
  <c r="BA294"/>
  <c r="BD294"/>
  <c r="BB294"/>
  <c r="BC294"/>
  <c r="BA293"/>
  <c r="BD293"/>
  <c r="BB293"/>
  <c r="BA292"/>
  <c r="BD292"/>
  <c r="BB292"/>
  <c r="BA291"/>
  <c r="BD291"/>
  <c r="BB291"/>
  <c r="BA290"/>
  <c r="BD290"/>
  <c r="BB290"/>
  <c r="BC290"/>
  <c r="BA289"/>
  <c r="BD289"/>
  <c r="BB289"/>
  <c r="BA288"/>
  <c r="BD288"/>
  <c r="BB288"/>
  <c r="BA287"/>
  <c r="BD287"/>
  <c r="BB287"/>
  <c r="BA286"/>
  <c r="BD286"/>
  <c r="BB286"/>
  <c r="BC286"/>
  <c r="BA285"/>
  <c r="BD285"/>
  <c r="BB285"/>
  <c r="BA284"/>
  <c r="BD284"/>
  <c r="BB284"/>
  <c r="BA283"/>
  <c r="BD283"/>
  <c r="BB283"/>
  <c r="BA282"/>
  <c r="BD282"/>
  <c r="BB282"/>
  <c r="BC282"/>
  <c r="BA281"/>
  <c r="BD281"/>
  <c r="BB281"/>
  <c r="BA280"/>
  <c r="BD280"/>
  <c r="BB280"/>
  <c r="BA279"/>
  <c r="BD279"/>
  <c r="BB279"/>
  <c r="BA278"/>
  <c r="BD278"/>
  <c r="BB278"/>
  <c r="BC278"/>
  <c r="BA277"/>
  <c r="BD277"/>
  <c r="BB277"/>
  <c r="BA276"/>
  <c r="BD276"/>
  <c r="BB276"/>
  <c r="BA275"/>
  <c r="BD275"/>
  <c r="BB275"/>
  <c r="BA274"/>
  <c r="BD274"/>
  <c r="BB274"/>
  <c r="BC274"/>
  <c r="BA273"/>
  <c r="BD273"/>
  <c r="BB273"/>
  <c r="BA272"/>
  <c r="BD272"/>
  <c r="BB272"/>
  <c r="BA271"/>
  <c r="BD271"/>
  <c r="BB271"/>
  <c r="BA270"/>
  <c r="BD270"/>
  <c r="BB270"/>
  <c r="BC270"/>
  <c r="BA269"/>
  <c r="BD269"/>
  <c r="BB269"/>
  <c r="BA268"/>
  <c r="BD268"/>
  <c r="BB268"/>
  <c r="BA267"/>
  <c r="BD267"/>
  <c r="BB267"/>
  <c r="BA266"/>
  <c r="BD266"/>
  <c r="BB266"/>
  <c r="BC266"/>
  <c r="BA265"/>
  <c r="BD265"/>
  <c r="BB265"/>
  <c r="BA264"/>
  <c r="BD264"/>
  <c r="BB264"/>
  <c r="BA263"/>
  <c r="BD263"/>
  <c r="BB263"/>
  <c r="BA262"/>
  <c r="BD262"/>
  <c r="BB262"/>
  <c r="BC262"/>
  <c r="BA261"/>
  <c r="BD261"/>
  <c r="BB261"/>
  <c r="BA260"/>
  <c r="BD260"/>
  <c r="BB260"/>
  <c r="BA259"/>
  <c r="BD259"/>
  <c r="BB259"/>
  <c r="BA258"/>
  <c r="BD258"/>
  <c r="BB258"/>
  <c r="BC258"/>
  <c r="BA257"/>
  <c r="BD257"/>
  <c r="BB257"/>
  <c r="BA256"/>
  <c r="BD256"/>
  <c r="BB256"/>
  <c r="BA255"/>
  <c r="BD255"/>
  <c r="BB255"/>
  <c r="BA254"/>
  <c r="BD254"/>
  <c r="BB254"/>
  <c r="BC254"/>
  <c r="BA253"/>
  <c r="BD253"/>
  <c r="BB253"/>
  <c r="BA252"/>
  <c r="BD252"/>
  <c r="BB252"/>
  <c r="BA251"/>
  <c r="BD251"/>
  <c r="BB251"/>
  <c r="BA250"/>
  <c r="BD250"/>
  <c r="BB250"/>
  <c r="BC250"/>
  <c r="BA249"/>
  <c r="BD249"/>
  <c r="BB249"/>
  <c r="BA248"/>
  <c r="BD248"/>
  <c r="BB248"/>
  <c r="BA247"/>
  <c r="BD247"/>
  <c r="BB247"/>
  <c r="BA246"/>
  <c r="BD246"/>
  <c r="BB246"/>
  <c r="BC246"/>
  <c r="BA245"/>
  <c r="BD245"/>
  <c r="BB245"/>
  <c r="BA244"/>
  <c r="BD244"/>
  <c r="BB244"/>
  <c r="BA243"/>
  <c r="BD243"/>
  <c r="BB243"/>
  <c r="BA242"/>
  <c r="BD242"/>
  <c r="BB242"/>
  <c r="BC242"/>
  <c r="BA241"/>
  <c r="BD241"/>
  <c r="BB241"/>
  <c r="BA240"/>
  <c r="BD240"/>
  <c r="BB240"/>
  <c r="BA239"/>
  <c r="BD239"/>
  <c r="BB239"/>
  <c r="BA238"/>
  <c r="BD238"/>
  <c r="BB238"/>
  <c r="BC238"/>
  <c r="BA237"/>
  <c r="BD237"/>
  <c r="BB237"/>
  <c r="BA236"/>
  <c r="BD236"/>
  <c r="BB236"/>
  <c r="BA235"/>
  <c r="BD235"/>
  <c r="BB235"/>
  <c r="BA234"/>
  <c r="BD234"/>
  <c r="BB234"/>
  <c r="BC234"/>
  <c r="BA233"/>
  <c r="BD233"/>
  <c r="BB233"/>
  <c r="BA232"/>
  <c r="BD232"/>
  <c r="BB232"/>
  <c r="BA231"/>
  <c r="BD231"/>
  <c r="BB231"/>
  <c r="BA230"/>
  <c r="BD230"/>
  <c r="BB230"/>
  <c r="BC230"/>
  <c r="BA229"/>
  <c r="BD229"/>
  <c r="BB229"/>
  <c r="BA228"/>
  <c r="BD228"/>
  <c r="BB228"/>
  <c r="BA227"/>
  <c r="BD227"/>
  <c r="BB227"/>
  <c r="BA226"/>
  <c r="BD226"/>
  <c r="BB226"/>
  <c r="BC226"/>
  <c r="BA225"/>
  <c r="BD225"/>
  <c r="BB225"/>
  <c r="BA224"/>
  <c r="BD224"/>
  <c r="BB224"/>
  <c r="BA223"/>
  <c r="BD223"/>
  <c r="BB223"/>
  <c r="BA222"/>
  <c r="BD222"/>
  <c r="BB222"/>
  <c r="BC222"/>
  <c r="BA221"/>
  <c r="BD221"/>
  <c r="BB221"/>
  <c r="BA220"/>
  <c r="BD220"/>
  <c r="BB220"/>
  <c r="BA219"/>
  <c r="BD219"/>
  <c r="BB219"/>
  <c r="BA218"/>
  <c r="BD218"/>
  <c r="BB218"/>
  <c r="BC218"/>
  <c r="BA217"/>
  <c r="BD217"/>
  <c r="BB217"/>
  <c r="BA216"/>
  <c r="BD216"/>
  <c r="BB216"/>
  <c r="BA215"/>
  <c r="BD215"/>
  <c r="BB215"/>
  <c r="BA214"/>
  <c r="BD214"/>
  <c r="BB214"/>
  <c r="BC214"/>
  <c r="BA213"/>
  <c r="BD213"/>
  <c r="BB213"/>
  <c r="BA212"/>
  <c r="BD212"/>
  <c r="BB212"/>
  <c r="BA211"/>
  <c r="BD211"/>
  <c r="BB211"/>
  <c r="BA210"/>
  <c r="BD210"/>
  <c r="BB210"/>
  <c r="BC210"/>
  <c r="BA209"/>
  <c r="BD209"/>
  <c r="BB209"/>
  <c r="BA208"/>
  <c r="BD208"/>
  <c r="BB208"/>
  <c r="BA207"/>
  <c r="BD207"/>
  <c r="BB207"/>
  <c r="BA206"/>
  <c r="BD206"/>
  <c r="BB206"/>
  <c r="BC206"/>
  <c r="BA205"/>
  <c r="BD205"/>
  <c r="BB205"/>
  <c r="BA204"/>
  <c r="BD204"/>
  <c r="BB204"/>
  <c r="BA203"/>
  <c r="BD203"/>
  <c r="BB203"/>
  <c r="BA202"/>
  <c r="BD202"/>
  <c r="BB202"/>
  <c r="BC202"/>
  <c r="BA201"/>
  <c r="BD201"/>
  <c r="BB201"/>
  <c r="BA200"/>
  <c r="BD200"/>
  <c r="BB200"/>
  <c r="BA199"/>
  <c r="BD199"/>
  <c r="BB199"/>
  <c r="BA198"/>
  <c r="BD198"/>
  <c r="BB198"/>
  <c r="BC198"/>
  <c r="BA197"/>
  <c r="BD197"/>
  <c r="BB197"/>
  <c r="BA196"/>
  <c r="BD196"/>
  <c r="BB196"/>
  <c r="BA195"/>
  <c r="BD195"/>
  <c r="BB195"/>
  <c r="BA194"/>
  <c r="BD194"/>
  <c r="BB194"/>
  <c r="BC194"/>
  <c r="BA193"/>
  <c r="BD193"/>
  <c r="BB193"/>
  <c r="BA192"/>
  <c r="BD192"/>
  <c r="BB192"/>
  <c r="BA191"/>
  <c r="BD191"/>
  <c r="BB191"/>
  <c r="BA190"/>
  <c r="BD190"/>
  <c r="BB190"/>
  <c r="BC190"/>
  <c r="BA189"/>
  <c r="BD189"/>
  <c r="BB189"/>
  <c r="BA188"/>
  <c r="BD188"/>
  <c r="BB188"/>
  <c r="BA187"/>
  <c r="BD187"/>
  <c r="BB187"/>
  <c r="BA186"/>
  <c r="BD186"/>
  <c r="BB186"/>
  <c r="BC186"/>
  <c r="BA185"/>
  <c r="BD185"/>
  <c r="BB185"/>
  <c r="BA184"/>
  <c r="BD184"/>
  <c r="BB184"/>
  <c r="BA183"/>
  <c r="BD183"/>
  <c r="BB183"/>
  <c r="BA182"/>
  <c r="BD182"/>
  <c r="BB182"/>
  <c r="BC182"/>
  <c r="BA181"/>
  <c r="BD181"/>
  <c r="BB181"/>
  <c r="BA180"/>
  <c r="BD180"/>
  <c r="BB180"/>
  <c r="BA179"/>
  <c r="BD179"/>
  <c r="BB179"/>
  <c r="BA178"/>
  <c r="BD178"/>
  <c r="BB178"/>
  <c r="BC178"/>
  <c r="BA177"/>
  <c r="BD177"/>
  <c r="BB177"/>
  <c r="BA176"/>
  <c r="BD176"/>
  <c r="BB176"/>
  <c r="BA175"/>
  <c r="BD175"/>
  <c r="BB175"/>
  <c r="BA174"/>
  <c r="BD174"/>
  <c r="BB174"/>
  <c r="BC174"/>
  <c r="BA173"/>
  <c r="BD173"/>
  <c r="BB173"/>
  <c r="BA172"/>
  <c r="BD172"/>
  <c r="BB172"/>
  <c r="BA171"/>
  <c r="BD171"/>
  <c r="BB171"/>
  <c r="BA170"/>
  <c r="BD170"/>
  <c r="BB170"/>
  <c r="BC170"/>
  <c r="BA169"/>
  <c r="BD169"/>
  <c r="BB169"/>
  <c r="BA168"/>
  <c r="BD168"/>
  <c r="BB168"/>
  <c r="BA167"/>
  <c r="BD167"/>
  <c r="BB167"/>
  <c r="BA166"/>
  <c r="BD166"/>
  <c r="BB166"/>
  <c r="BC166"/>
  <c r="BA165"/>
  <c r="BD165"/>
  <c r="BB165"/>
  <c r="BA164"/>
  <c r="BD164"/>
  <c r="BB164"/>
  <c r="BA163"/>
  <c r="BD163"/>
  <c r="BB163"/>
  <c r="BA162"/>
  <c r="BD162"/>
  <c r="BB162"/>
  <c r="BC162"/>
  <c r="BA161"/>
  <c r="BD161"/>
  <c r="BB161"/>
  <c r="BA160"/>
  <c r="BD160"/>
  <c r="BB160"/>
  <c r="BA159"/>
  <c r="BD159"/>
  <c r="BB159"/>
  <c r="BA158"/>
  <c r="BD158"/>
  <c r="BB158"/>
  <c r="BC158"/>
  <c r="BA157"/>
  <c r="BD157"/>
  <c r="BB157"/>
  <c r="BA156"/>
  <c r="BD156"/>
  <c r="BB156"/>
  <c r="BA155"/>
  <c r="BD155"/>
  <c r="BB155"/>
  <c r="BA154"/>
  <c r="BD154"/>
  <c r="BB154"/>
  <c r="BC154"/>
  <c r="BA153"/>
  <c r="BD153"/>
  <c r="BB153"/>
  <c r="BA152"/>
  <c r="BD152"/>
  <c r="BB152"/>
  <c r="BA151"/>
  <c r="BD151"/>
  <c r="BB151"/>
  <c r="BA150"/>
  <c r="BD150"/>
  <c r="BB150"/>
  <c r="BC150"/>
  <c r="BA149"/>
  <c r="BD149"/>
  <c r="BB149"/>
  <c r="BA148"/>
  <c r="BD148"/>
  <c r="BB148"/>
  <c r="BA147"/>
  <c r="BD147"/>
  <c r="BB147"/>
  <c r="BA146"/>
  <c r="BD146"/>
  <c r="BB146"/>
  <c r="BC146"/>
  <c r="BA145"/>
  <c r="BD145"/>
  <c r="BB145"/>
  <c r="BA144"/>
  <c r="BD144"/>
  <c r="BB144"/>
  <c r="BA143"/>
  <c r="BD143"/>
  <c r="BB143"/>
  <c r="BA142"/>
  <c r="BD142"/>
  <c r="BB142"/>
  <c r="BC142"/>
  <c r="BA141"/>
  <c r="BD141"/>
  <c r="BB141"/>
  <c r="BA140"/>
  <c r="BD140"/>
  <c r="BB140"/>
  <c r="BA139"/>
  <c r="BD139"/>
  <c r="BB139"/>
  <c r="BA138"/>
  <c r="BD138"/>
  <c r="BB138"/>
  <c r="BC138"/>
  <c r="BA137"/>
  <c r="BD137"/>
  <c r="BB137"/>
  <c r="BA136"/>
  <c r="BD136"/>
  <c r="BB136"/>
  <c r="BA135"/>
  <c r="BD135"/>
  <c r="BB135"/>
  <c r="BA134"/>
  <c r="BD134"/>
  <c r="BB134"/>
  <c r="BC134"/>
  <c r="BA133"/>
  <c r="BD133"/>
  <c r="BB133"/>
  <c r="BA132"/>
  <c r="BD132"/>
  <c r="BB132"/>
  <c r="BA131"/>
  <c r="BD131"/>
  <c r="BB131"/>
  <c r="BA130"/>
  <c r="BD130"/>
  <c r="BB130"/>
  <c r="BC130"/>
  <c r="BA129"/>
  <c r="BD129"/>
  <c r="BB129"/>
  <c r="BA128"/>
  <c r="BD128"/>
  <c r="BB128"/>
  <c r="BA127"/>
  <c r="BD127"/>
  <c r="BB127"/>
  <c r="BA126"/>
  <c r="BD126"/>
  <c r="BB126"/>
  <c r="BC126"/>
  <c r="BA125"/>
  <c r="BD125"/>
  <c r="BB125"/>
  <c r="BA124"/>
  <c r="BD124"/>
  <c r="BB124"/>
  <c r="BA123"/>
  <c r="BD123"/>
  <c r="BB123"/>
  <c r="BA122"/>
  <c r="BD122"/>
  <c r="BB122"/>
  <c r="BC122"/>
  <c r="BA121"/>
  <c r="BD121"/>
  <c r="BB121"/>
  <c r="BA120"/>
  <c r="BD120"/>
  <c r="BB120"/>
  <c r="BA119"/>
  <c r="BD119"/>
  <c r="BB119"/>
  <c r="BA118"/>
  <c r="BD118"/>
  <c r="BB118"/>
  <c r="BC118"/>
  <c r="BA117"/>
  <c r="BD117"/>
  <c r="BB117"/>
  <c r="BA116"/>
  <c r="BD116"/>
  <c r="BB116"/>
  <c r="BA115"/>
  <c r="BD115"/>
  <c r="BB115"/>
  <c r="BA114"/>
  <c r="BD114"/>
  <c r="BB114"/>
  <c r="BC114"/>
  <c r="BA113"/>
  <c r="BD113"/>
  <c r="BB113"/>
  <c r="BA112"/>
  <c r="BD112"/>
  <c r="BB112"/>
  <c r="BA111"/>
  <c r="BD111"/>
  <c r="BB111"/>
  <c r="BA110"/>
  <c r="BD110"/>
  <c r="BB110"/>
  <c r="BC110"/>
  <c r="BA109"/>
  <c r="BD109"/>
  <c r="BB109"/>
  <c r="BA108"/>
  <c r="BD108"/>
  <c r="BB108"/>
  <c r="BA107"/>
  <c r="BD107"/>
  <c r="BB107"/>
  <c r="BA106"/>
  <c r="BD106"/>
  <c r="BB106"/>
  <c r="BC106"/>
  <c r="BA105"/>
  <c r="BD105"/>
  <c r="BB105"/>
  <c r="BA104"/>
  <c r="BD104"/>
  <c r="BB104"/>
  <c r="BA103"/>
  <c r="BD103"/>
  <c r="BB103"/>
  <c r="BA102"/>
  <c r="BD102"/>
  <c r="BB102"/>
  <c r="BC102"/>
  <c r="BA101"/>
  <c r="BD101"/>
  <c r="BB101"/>
  <c r="BA100"/>
  <c r="BD100"/>
  <c r="BB100"/>
  <c r="BA99"/>
  <c r="BD99"/>
  <c r="BB99"/>
  <c r="BA98"/>
  <c r="BD98"/>
  <c r="BB98"/>
  <c r="BC98"/>
  <c r="BA97"/>
  <c r="BD97"/>
  <c r="BB97"/>
  <c r="BA96"/>
  <c r="BD96"/>
  <c r="BB96"/>
  <c r="BA95"/>
  <c r="BD95"/>
  <c r="BB95"/>
  <c r="BA94"/>
  <c r="BD94"/>
  <c r="BB94"/>
  <c r="BC94"/>
  <c r="BA93"/>
  <c r="BD93"/>
  <c r="BB93"/>
  <c r="BA92"/>
  <c r="BD92"/>
  <c r="BB92"/>
  <c r="BA91"/>
  <c r="BD91"/>
  <c r="BB91"/>
  <c r="BA90"/>
  <c r="BD90"/>
  <c r="BB90"/>
  <c r="BC90"/>
  <c r="BA89"/>
  <c r="BD89"/>
  <c r="BB89"/>
  <c r="BA88"/>
  <c r="BD88"/>
  <c r="BB88"/>
  <c r="BA87"/>
  <c r="BD87"/>
  <c r="BB87"/>
  <c r="BA86"/>
  <c r="BD86"/>
  <c r="BB86"/>
  <c r="BC86"/>
  <c r="BA85"/>
  <c r="BD85"/>
  <c r="BB85"/>
  <c r="BA84"/>
  <c r="BD84"/>
  <c r="BB84"/>
  <c r="BA83"/>
  <c r="BD83"/>
  <c r="BB83"/>
  <c r="BA82"/>
  <c r="BD82"/>
  <c r="BB82"/>
  <c r="BC82"/>
  <c r="BA81"/>
  <c r="BD81"/>
  <c r="BB81"/>
  <c r="BA80"/>
  <c r="BD80"/>
  <c r="BB80"/>
  <c r="BA79"/>
  <c r="BD79"/>
  <c r="BB79"/>
  <c r="BA78"/>
  <c r="BD78"/>
  <c r="BB78"/>
  <c r="BC78"/>
  <c r="BA77"/>
  <c r="BD77"/>
  <c r="BB77"/>
  <c r="BA76"/>
  <c r="BD76"/>
  <c r="BB76"/>
  <c r="BA75"/>
  <c r="BD75"/>
  <c r="BB75"/>
  <c r="BA74"/>
  <c r="BD74"/>
  <c r="BB74"/>
  <c r="BC74"/>
  <c r="BA73"/>
  <c r="BD73"/>
  <c r="BB73"/>
  <c r="BA72"/>
  <c r="BD72"/>
  <c r="BB72"/>
  <c r="BA71"/>
  <c r="BD71"/>
  <c r="BB71"/>
  <c r="BA70"/>
  <c r="BD70"/>
  <c r="BB70"/>
  <c r="BC70"/>
  <c r="BA69"/>
  <c r="BD69"/>
  <c r="BB69"/>
  <c r="BA68"/>
  <c r="BD68"/>
  <c r="BB68"/>
  <c r="BA67"/>
  <c r="BD67"/>
  <c r="BB67"/>
  <c r="BA66"/>
  <c r="BD66"/>
  <c r="BB66"/>
  <c r="BC66"/>
  <c r="BA65"/>
  <c r="BD65"/>
  <c r="BB65"/>
  <c r="BA64"/>
  <c r="BD64"/>
  <c r="BB64"/>
  <c r="BA63"/>
  <c r="BD63"/>
  <c r="BB63"/>
  <c r="BA62"/>
  <c r="BD62"/>
  <c r="BB62"/>
  <c r="BC62"/>
  <c r="BA61"/>
  <c r="BD61"/>
  <c r="BB61"/>
  <c r="BA60"/>
  <c r="BD60"/>
  <c r="BB60"/>
  <c r="BA59"/>
  <c r="BD59"/>
  <c r="BB59"/>
  <c r="BA58"/>
  <c r="BD58"/>
  <c r="BB58"/>
  <c r="BC58"/>
  <c r="BA57"/>
  <c r="BD57"/>
  <c r="BB57"/>
  <c r="BA56"/>
  <c r="BD56"/>
  <c r="BB56"/>
  <c r="BA55"/>
  <c r="BD55"/>
  <c r="BB55"/>
  <c r="BA54"/>
  <c r="BD54"/>
  <c r="BB54"/>
  <c r="BC54"/>
  <c r="BA53"/>
  <c r="BD53"/>
  <c r="BB53"/>
  <c r="BA52"/>
  <c r="BD52"/>
  <c r="BB52"/>
  <c r="BA51"/>
  <c r="BD51"/>
  <c r="BB51"/>
  <c r="BA50"/>
  <c r="BD50"/>
  <c r="BB50"/>
  <c r="BC50"/>
  <c r="BA49"/>
  <c r="BD49"/>
  <c r="BB49"/>
  <c r="BA48"/>
  <c r="BD48"/>
  <c r="BB48"/>
  <c r="BA47"/>
  <c r="BD47"/>
  <c r="BB47"/>
  <c r="BA46"/>
  <c r="BD46"/>
  <c r="BB46"/>
  <c r="BC46"/>
  <c r="BA45"/>
  <c r="BD45"/>
  <c r="BB45"/>
  <c r="BA44"/>
  <c r="BD44"/>
  <c r="BB44"/>
  <c r="BA43"/>
  <c r="BD43"/>
  <c r="BB43"/>
  <c r="BA42"/>
  <c r="BD42"/>
  <c r="BB42"/>
  <c r="BC42"/>
  <c r="BA41"/>
  <c r="BD41"/>
  <c r="BB41"/>
  <c r="BA40"/>
  <c r="BD40"/>
  <c r="BB40"/>
  <c r="BA39"/>
  <c r="BD39"/>
  <c r="BB39"/>
  <c r="BA38"/>
  <c r="BD38"/>
  <c r="BB38"/>
  <c r="BC38"/>
  <c r="BA37"/>
  <c r="BD37"/>
  <c r="BB37"/>
  <c r="BA36"/>
  <c r="BD36"/>
  <c r="BB36"/>
  <c r="BA35"/>
  <c r="BD35"/>
  <c r="BB35"/>
  <c r="BA34"/>
  <c r="BD34"/>
  <c r="BB34"/>
  <c r="BC34"/>
  <c r="BA33"/>
  <c r="BD33"/>
  <c r="BB33"/>
  <c r="BA32"/>
  <c r="BD32"/>
  <c r="BB32"/>
  <c r="BA31"/>
  <c r="BD31"/>
  <c r="BB31"/>
  <c r="BA30"/>
  <c r="BD30"/>
  <c r="BB30"/>
  <c r="BC30"/>
  <c r="BA29"/>
  <c r="BD29"/>
  <c r="BB29"/>
  <c r="BA28"/>
  <c r="BD28"/>
  <c r="BB28"/>
  <c r="BA27"/>
  <c r="BD27"/>
  <c r="BB27"/>
  <c r="BA26"/>
  <c r="BD26"/>
  <c r="BB26"/>
  <c r="BC26"/>
  <c r="BA25"/>
  <c r="BD25"/>
  <c r="BB25"/>
  <c r="BA24"/>
  <c r="BD24"/>
  <c r="BB24"/>
  <c r="BA23"/>
  <c r="BD23"/>
  <c r="BB23"/>
  <c r="BA22"/>
  <c r="BD22"/>
  <c r="BB22"/>
  <c r="BC22"/>
  <c r="BA21"/>
  <c r="BD21"/>
  <c r="BB21"/>
  <c r="BA20"/>
  <c r="BD20"/>
  <c r="BB20"/>
  <c r="BA19"/>
  <c r="BD19"/>
  <c r="BB19"/>
  <c r="BA18"/>
  <c r="BD18"/>
  <c r="BB18"/>
  <c r="BC18"/>
  <c r="BA17"/>
  <c r="BD17"/>
  <c r="BB17"/>
  <c r="BA16"/>
  <c r="BD16"/>
  <c r="BB16"/>
  <c r="BA15"/>
  <c r="BD15"/>
  <c r="BB15"/>
  <c r="BA14"/>
  <c r="BD14"/>
  <c r="BB14"/>
  <c r="BC14"/>
  <c r="BA13"/>
  <c r="BD13"/>
  <c r="BB13"/>
  <c r="BA12"/>
  <c r="BD12"/>
  <c r="BB12"/>
  <c r="BA11"/>
  <c r="BD11"/>
  <c r="BB11"/>
  <c r="BA10"/>
  <c r="BD10"/>
  <c r="BC10"/>
  <c r="BD3"/>
  <c r="BD4"/>
  <c r="BD1"/>
  <c r="BD2"/>
  <c r="AR682"/>
  <c r="AU682"/>
  <c r="AS682"/>
  <c r="AR681"/>
  <c r="AU681"/>
  <c r="AS681"/>
  <c r="AR680"/>
  <c r="AU680"/>
  <c r="AS680"/>
  <c r="AR679"/>
  <c r="AU679"/>
  <c r="AS679"/>
  <c r="AR678"/>
  <c r="AU678"/>
  <c r="AS678"/>
  <c r="AT678"/>
  <c r="AR677"/>
  <c r="AU677"/>
  <c r="AS677"/>
  <c r="AR676"/>
  <c r="AU676"/>
  <c r="AS676"/>
  <c r="AR675"/>
  <c r="AU675"/>
  <c r="AS675"/>
  <c r="AR674"/>
  <c r="AU674"/>
  <c r="AS674"/>
  <c r="AT674"/>
  <c r="AR673"/>
  <c r="AU673"/>
  <c r="AS673"/>
  <c r="AR672"/>
  <c r="AU672"/>
  <c r="AS672"/>
  <c r="AR671"/>
  <c r="AU671"/>
  <c r="AS671"/>
  <c r="AR670"/>
  <c r="AU670"/>
  <c r="AS670"/>
  <c r="AT670"/>
  <c r="AR669"/>
  <c r="AU669"/>
  <c r="AS669"/>
  <c r="AR668"/>
  <c r="AU668"/>
  <c r="AS668"/>
  <c r="AR667"/>
  <c r="AU667"/>
  <c r="AS667"/>
  <c r="AR666"/>
  <c r="AU666"/>
  <c r="AS666"/>
  <c r="AT666"/>
  <c r="AR665"/>
  <c r="AU665"/>
  <c r="AS665"/>
  <c r="AR664"/>
  <c r="AU664"/>
  <c r="AS664"/>
  <c r="AR663"/>
  <c r="AU663"/>
  <c r="AS663"/>
  <c r="AR662"/>
  <c r="AU662"/>
  <c r="AS662"/>
  <c r="AT662"/>
  <c r="AR661"/>
  <c r="AU661"/>
  <c r="AS661"/>
  <c r="AR660"/>
  <c r="AU660"/>
  <c r="AS660"/>
  <c r="AR659"/>
  <c r="AU659"/>
  <c r="AS659"/>
  <c r="AR658"/>
  <c r="AU658"/>
  <c r="AS658"/>
  <c r="AT658"/>
  <c r="AR657"/>
  <c r="AU657"/>
  <c r="AS657"/>
  <c r="AR656"/>
  <c r="AU656"/>
  <c r="AS656"/>
  <c r="AR655"/>
  <c r="AU655"/>
  <c r="AS655"/>
  <c r="AR654"/>
  <c r="AU654"/>
  <c r="AS654"/>
  <c r="AT654"/>
  <c r="AR653"/>
  <c r="AU653"/>
  <c r="AS653"/>
  <c r="AR652"/>
  <c r="AU652"/>
  <c r="AS652"/>
  <c r="AR651"/>
  <c r="AU651"/>
  <c r="AS651"/>
  <c r="AR650"/>
  <c r="AU650"/>
  <c r="AS650"/>
  <c r="AT650"/>
  <c r="AR649"/>
  <c r="AU649"/>
  <c r="AS649"/>
  <c r="AR648"/>
  <c r="AU648"/>
  <c r="AS648"/>
  <c r="AR647"/>
  <c r="AU647"/>
  <c r="AS647"/>
  <c r="AR646"/>
  <c r="AU646"/>
  <c r="AS646"/>
  <c r="AT646"/>
  <c r="AR645"/>
  <c r="AU645"/>
  <c r="AS645"/>
  <c r="AR644"/>
  <c r="AU644"/>
  <c r="AS644"/>
  <c r="AR643"/>
  <c r="AU643"/>
  <c r="AS643"/>
  <c r="AR642"/>
  <c r="AU642"/>
  <c r="AS642"/>
  <c r="AT642"/>
  <c r="AR641"/>
  <c r="AU641"/>
  <c r="AS641"/>
  <c r="AR640"/>
  <c r="AU640"/>
  <c r="AS640"/>
  <c r="AR639"/>
  <c r="AU639"/>
  <c r="AS639"/>
  <c r="AR638"/>
  <c r="AU638"/>
  <c r="AS638"/>
  <c r="AT638"/>
  <c r="AR637"/>
  <c r="AU637"/>
  <c r="AS637"/>
  <c r="AR636"/>
  <c r="AU636"/>
  <c r="AS636"/>
  <c r="AR635"/>
  <c r="AU635"/>
  <c r="AS635"/>
  <c r="AR634"/>
  <c r="AU634"/>
  <c r="AS634"/>
  <c r="AT634"/>
  <c r="AR633"/>
  <c r="AU633"/>
  <c r="AS633"/>
  <c r="AR632"/>
  <c r="AU632"/>
  <c r="AS632"/>
  <c r="AR631"/>
  <c r="AU631"/>
  <c r="AS631"/>
  <c r="AR630"/>
  <c r="AU630"/>
  <c r="AS630"/>
  <c r="AT630"/>
  <c r="AR629"/>
  <c r="AU629"/>
  <c r="AS629"/>
  <c r="AR628"/>
  <c r="AU628"/>
  <c r="AS628"/>
  <c r="AR627"/>
  <c r="AU627"/>
  <c r="AS627"/>
  <c r="AR626"/>
  <c r="AU626"/>
  <c r="AS626"/>
  <c r="AT626"/>
  <c r="AR625"/>
  <c r="AU625"/>
  <c r="AS625"/>
  <c r="AR624"/>
  <c r="AU624"/>
  <c r="AS624"/>
  <c r="AR623"/>
  <c r="AU623"/>
  <c r="AS623"/>
  <c r="AR622"/>
  <c r="AU622"/>
  <c r="AS622"/>
  <c r="AT622"/>
  <c r="AR621"/>
  <c r="AU621"/>
  <c r="AS621"/>
  <c r="AR620"/>
  <c r="AU620"/>
  <c r="AS620"/>
  <c r="AR619"/>
  <c r="AU619"/>
  <c r="AS619"/>
  <c r="AR618"/>
  <c r="AU618"/>
  <c r="AS618"/>
  <c r="AT618"/>
  <c r="AR617"/>
  <c r="AU617"/>
  <c r="AS617"/>
  <c r="AR616"/>
  <c r="AU616"/>
  <c r="AS616"/>
  <c r="AR615"/>
  <c r="AU615"/>
  <c r="AS615"/>
  <c r="AR614"/>
  <c r="AU614"/>
  <c r="AS614"/>
  <c r="AT614"/>
  <c r="AR613"/>
  <c r="AU613"/>
  <c r="AS613"/>
  <c r="AR612"/>
  <c r="AU612"/>
  <c r="AS612"/>
  <c r="AR611"/>
  <c r="AU611"/>
  <c r="AS611"/>
  <c r="AR610"/>
  <c r="AU610"/>
  <c r="AS610"/>
  <c r="AT610"/>
  <c r="AR609"/>
  <c r="AU609"/>
  <c r="AS609"/>
  <c r="AR608"/>
  <c r="AU608"/>
  <c r="AS608"/>
  <c r="AR607"/>
  <c r="AU607"/>
  <c r="AS607"/>
  <c r="AR606"/>
  <c r="AU606"/>
  <c r="AS606"/>
  <c r="AT606"/>
  <c r="AR605"/>
  <c r="AU605"/>
  <c r="AS605"/>
  <c r="AR604"/>
  <c r="AU604"/>
  <c r="AS604"/>
  <c r="AR603"/>
  <c r="AU603"/>
  <c r="AS603"/>
  <c r="AR602"/>
  <c r="AU602"/>
  <c r="AS602"/>
  <c r="AT602"/>
  <c r="AR601"/>
  <c r="AU601"/>
  <c r="AS601"/>
  <c r="AR600"/>
  <c r="AU600"/>
  <c r="AS600"/>
  <c r="AR599"/>
  <c r="AU599"/>
  <c r="AS599"/>
  <c r="AR598"/>
  <c r="AU598"/>
  <c r="AS598"/>
  <c r="AT598"/>
  <c r="AR597"/>
  <c r="AU597"/>
  <c r="AS597"/>
  <c r="AR596"/>
  <c r="AU596"/>
  <c r="AS596"/>
  <c r="AR595"/>
  <c r="AU595"/>
  <c r="AS595"/>
  <c r="AR594"/>
  <c r="AU594"/>
  <c r="AS594"/>
  <c r="AT594"/>
  <c r="AR593"/>
  <c r="AU593"/>
  <c r="AS593"/>
  <c r="AR592"/>
  <c r="AU592"/>
  <c r="AS592"/>
  <c r="AR591"/>
  <c r="AU591"/>
  <c r="AS591"/>
  <c r="AR590"/>
  <c r="AU590"/>
  <c r="AS590"/>
  <c r="AT590"/>
  <c r="AR589"/>
  <c r="AU589"/>
  <c r="AS589"/>
  <c r="AR588"/>
  <c r="AU588"/>
  <c r="AS588"/>
  <c r="AR587"/>
  <c r="AU587"/>
  <c r="AS587"/>
  <c r="AR586"/>
  <c r="AU586"/>
  <c r="AS586"/>
  <c r="AT586"/>
  <c r="AR585"/>
  <c r="AU585"/>
  <c r="AS585"/>
  <c r="AR584"/>
  <c r="AU584"/>
  <c r="AS584"/>
  <c r="AR583"/>
  <c r="AU583"/>
  <c r="AS583"/>
  <c r="AR582"/>
  <c r="AU582"/>
  <c r="AS582"/>
  <c r="AT582"/>
  <c r="AR581"/>
  <c r="AU581"/>
  <c r="AS581"/>
  <c r="AR580"/>
  <c r="AU580"/>
  <c r="AS580"/>
  <c r="AR579"/>
  <c r="AU579"/>
  <c r="AS579"/>
  <c r="AR578"/>
  <c r="AU578"/>
  <c r="AS578"/>
  <c r="AT578"/>
  <c r="AR577"/>
  <c r="AU577"/>
  <c r="AS577"/>
  <c r="AR576"/>
  <c r="AU576"/>
  <c r="AS576"/>
  <c r="AR575"/>
  <c r="AU575"/>
  <c r="AS575"/>
  <c r="AR574"/>
  <c r="AU574"/>
  <c r="AS574"/>
  <c r="AT574"/>
  <c r="AR573"/>
  <c r="AU573"/>
  <c r="AS573"/>
  <c r="AR572"/>
  <c r="AU572"/>
  <c r="AS572"/>
  <c r="AR571"/>
  <c r="AU571"/>
  <c r="AS571"/>
  <c r="AR570"/>
  <c r="AU570"/>
  <c r="AS570"/>
  <c r="AT570"/>
  <c r="AR569"/>
  <c r="AU569"/>
  <c r="AS569"/>
  <c r="AR568"/>
  <c r="AU568"/>
  <c r="AS568"/>
  <c r="AR567"/>
  <c r="AU567"/>
  <c r="AS567"/>
  <c r="AR566"/>
  <c r="AU566"/>
  <c r="AS566"/>
  <c r="AT566"/>
  <c r="AR565"/>
  <c r="AU565"/>
  <c r="AS565"/>
  <c r="AR564"/>
  <c r="AU564"/>
  <c r="AS564"/>
  <c r="AR563"/>
  <c r="AU563"/>
  <c r="AS563"/>
  <c r="AR562"/>
  <c r="AU562"/>
  <c r="AS562"/>
  <c r="AT562"/>
  <c r="AR561"/>
  <c r="AU561"/>
  <c r="AS561"/>
  <c r="AR560"/>
  <c r="AU560"/>
  <c r="AS560"/>
  <c r="AR559"/>
  <c r="AU559"/>
  <c r="AS559"/>
  <c r="AR558"/>
  <c r="AU558"/>
  <c r="AS558"/>
  <c r="AT558"/>
  <c r="AR557"/>
  <c r="AU557"/>
  <c r="AS557"/>
  <c r="AR556"/>
  <c r="AU556"/>
  <c r="AS556"/>
  <c r="AR555"/>
  <c r="AU555"/>
  <c r="AS555"/>
  <c r="AR554"/>
  <c r="AU554"/>
  <c r="AS554"/>
  <c r="AT554"/>
  <c r="AR553"/>
  <c r="AU553"/>
  <c r="AS553"/>
  <c r="AR552"/>
  <c r="AU552"/>
  <c r="AS552"/>
  <c r="AR551"/>
  <c r="AU551"/>
  <c r="AS551"/>
  <c r="AR550"/>
  <c r="AU550"/>
  <c r="AS550"/>
  <c r="AT550"/>
  <c r="AR549"/>
  <c r="AU549"/>
  <c r="AS549"/>
  <c r="AR548"/>
  <c r="AU548"/>
  <c r="AS548"/>
  <c r="AR547"/>
  <c r="AU547"/>
  <c r="AS547"/>
  <c r="AR546"/>
  <c r="AU546"/>
  <c r="AS546"/>
  <c r="AT546"/>
  <c r="AR545"/>
  <c r="AU545"/>
  <c r="AS545"/>
  <c r="AR544"/>
  <c r="AU544"/>
  <c r="AS544"/>
  <c r="AR543"/>
  <c r="AU543"/>
  <c r="AS543"/>
  <c r="AR542"/>
  <c r="AU542"/>
  <c r="AS542"/>
  <c r="AT542"/>
  <c r="AR541"/>
  <c r="AU541"/>
  <c r="AS541"/>
  <c r="AR540"/>
  <c r="AU540"/>
  <c r="AS540"/>
  <c r="AR539"/>
  <c r="AU539"/>
  <c r="AS539"/>
  <c r="AR538"/>
  <c r="AU538"/>
  <c r="AS538"/>
  <c r="AT538"/>
  <c r="AR537"/>
  <c r="AU537"/>
  <c r="AS537"/>
  <c r="AR536"/>
  <c r="AU536"/>
  <c r="AS536"/>
  <c r="AR535"/>
  <c r="AU535"/>
  <c r="AS535"/>
  <c r="AR534"/>
  <c r="AU534"/>
  <c r="AS534"/>
  <c r="AT534"/>
  <c r="AR533"/>
  <c r="AU533"/>
  <c r="AS533"/>
  <c r="AR532"/>
  <c r="AU532"/>
  <c r="AS532"/>
  <c r="AR531"/>
  <c r="AU531"/>
  <c r="AS531"/>
  <c r="AR530"/>
  <c r="AU530"/>
  <c r="AS530"/>
  <c r="AT530"/>
  <c r="AR529"/>
  <c r="AU529"/>
  <c r="AS529"/>
  <c r="AR528"/>
  <c r="AU528"/>
  <c r="AS528"/>
  <c r="AR527"/>
  <c r="AU527"/>
  <c r="AS527"/>
  <c r="AR526"/>
  <c r="AU526"/>
  <c r="AS526"/>
  <c r="AT526"/>
  <c r="AR525"/>
  <c r="AU525"/>
  <c r="AS525"/>
  <c r="AR524"/>
  <c r="AU524"/>
  <c r="AS524"/>
  <c r="AR523"/>
  <c r="AU523"/>
  <c r="AS523"/>
  <c r="AR522"/>
  <c r="AU522"/>
  <c r="AS522"/>
  <c r="AT522"/>
  <c r="AR521"/>
  <c r="AU521"/>
  <c r="AS521"/>
  <c r="AR520"/>
  <c r="AU520"/>
  <c r="AS520"/>
  <c r="AR519"/>
  <c r="AU519"/>
  <c r="AS519"/>
  <c r="AR518"/>
  <c r="AU518"/>
  <c r="AS518"/>
  <c r="AT518"/>
  <c r="AR517"/>
  <c r="AU517"/>
  <c r="AS517"/>
  <c r="AR516"/>
  <c r="AU516"/>
  <c r="AS516"/>
  <c r="AR515"/>
  <c r="AU515"/>
  <c r="AS515"/>
  <c r="AR514"/>
  <c r="AU514"/>
  <c r="AS514"/>
  <c r="AT514"/>
  <c r="AR513"/>
  <c r="AU513"/>
  <c r="AS513"/>
  <c r="AR512"/>
  <c r="AU512"/>
  <c r="AS512"/>
  <c r="AR511"/>
  <c r="AU511"/>
  <c r="AS511"/>
  <c r="AR510"/>
  <c r="AU510"/>
  <c r="AS510"/>
  <c r="AT510"/>
  <c r="AR509"/>
  <c r="AU509"/>
  <c r="AS509"/>
  <c r="AR508"/>
  <c r="AU508"/>
  <c r="AS508"/>
  <c r="AR507"/>
  <c r="AU507"/>
  <c r="AS507"/>
  <c r="AR506"/>
  <c r="AU506"/>
  <c r="AS506"/>
  <c r="AT506"/>
  <c r="AR505"/>
  <c r="AU505"/>
  <c r="AS505"/>
  <c r="AR504"/>
  <c r="AU504"/>
  <c r="AS504"/>
  <c r="AR503"/>
  <c r="AU503"/>
  <c r="AS503"/>
  <c r="AR502"/>
  <c r="AU502"/>
  <c r="AS502"/>
  <c r="AT502"/>
  <c r="AR501"/>
  <c r="AU501"/>
  <c r="AS501"/>
  <c r="AR500"/>
  <c r="AU500"/>
  <c r="AS500"/>
  <c r="AR499"/>
  <c r="AU499"/>
  <c r="AS499"/>
  <c r="AR498"/>
  <c r="AU498"/>
  <c r="AS498"/>
  <c r="AT498"/>
  <c r="AR497"/>
  <c r="AU497"/>
  <c r="AS497"/>
  <c r="AR496"/>
  <c r="AU496"/>
  <c r="AS496"/>
  <c r="AR495"/>
  <c r="AU495"/>
  <c r="AS495"/>
  <c r="AR494"/>
  <c r="AU494"/>
  <c r="AS494"/>
  <c r="AT494"/>
  <c r="AR493"/>
  <c r="AU493"/>
  <c r="AS493"/>
  <c r="AR492"/>
  <c r="AU492"/>
  <c r="AS492"/>
  <c r="AR491"/>
  <c r="AU491"/>
  <c r="AS491"/>
  <c r="AR490"/>
  <c r="AU490"/>
  <c r="AS490"/>
  <c r="AT490"/>
  <c r="AR489"/>
  <c r="AU489"/>
  <c r="AS489"/>
  <c r="AR488"/>
  <c r="AU488"/>
  <c r="AS488"/>
  <c r="AR487"/>
  <c r="AU487"/>
  <c r="AS487"/>
  <c r="AR486"/>
  <c r="AU486"/>
  <c r="AS486"/>
  <c r="AT486"/>
  <c r="AR485"/>
  <c r="AU485"/>
  <c r="AS485"/>
  <c r="AR484"/>
  <c r="AU484"/>
  <c r="AS484"/>
  <c r="AR483"/>
  <c r="AU483"/>
  <c r="AS483"/>
  <c r="AR482"/>
  <c r="AU482"/>
  <c r="AS482"/>
  <c r="AT482"/>
  <c r="AR481"/>
  <c r="AU481"/>
  <c r="AS481"/>
  <c r="AR480"/>
  <c r="AU480"/>
  <c r="AS480"/>
  <c r="AR479"/>
  <c r="AU479"/>
  <c r="AS479"/>
  <c r="AR478"/>
  <c r="AU478"/>
  <c r="AS478"/>
  <c r="AT478"/>
  <c r="AR477"/>
  <c r="AU477"/>
  <c r="AS477"/>
  <c r="AR476"/>
  <c r="AU476"/>
  <c r="AS476"/>
  <c r="AR475"/>
  <c r="AU475"/>
  <c r="AS475"/>
  <c r="AR474"/>
  <c r="AU474"/>
  <c r="AS474"/>
  <c r="AT474"/>
  <c r="AR473"/>
  <c r="AU473"/>
  <c r="AS473"/>
  <c r="AR472"/>
  <c r="AU472"/>
  <c r="AS472"/>
  <c r="AR471"/>
  <c r="AU471"/>
  <c r="AS471"/>
  <c r="AR470"/>
  <c r="AU470"/>
  <c r="AS470"/>
  <c r="AT470"/>
  <c r="AR469"/>
  <c r="AU469"/>
  <c r="AS469"/>
  <c r="AR468"/>
  <c r="AU468"/>
  <c r="AS468"/>
  <c r="AR467"/>
  <c r="AU467"/>
  <c r="AS467"/>
  <c r="AR466"/>
  <c r="AU466"/>
  <c r="AS466"/>
  <c r="AT466"/>
  <c r="AR465"/>
  <c r="AU465"/>
  <c r="AS465"/>
  <c r="AR464"/>
  <c r="AU464"/>
  <c r="AS464"/>
  <c r="AR463"/>
  <c r="AU463"/>
  <c r="AS463"/>
  <c r="AR462"/>
  <c r="AU462"/>
  <c r="AS462"/>
  <c r="AT462"/>
  <c r="AR461"/>
  <c r="AU461"/>
  <c r="AS461"/>
  <c r="AR460"/>
  <c r="AU460"/>
  <c r="AS460"/>
  <c r="AR459"/>
  <c r="AU459"/>
  <c r="AS459"/>
  <c r="AR458"/>
  <c r="AU458"/>
  <c r="AS458"/>
  <c r="AT458"/>
  <c r="AR457"/>
  <c r="AU457"/>
  <c r="AS457"/>
  <c r="AR456"/>
  <c r="AU456"/>
  <c r="AS456"/>
  <c r="AR455"/>
  <c r="AU455"/>
  <c r="AS455"/>
  <c r="AR454"/>
  <c r="AU454"/>
  <c r="AS454"/>
  <c r="AT454"/>
  <c r="AR453"/>
  <c r="AU453"/>
  <c r="AS453"/>
  <c r="AR452"/>
  <c r="AU452"/>
  <c r="AS452"/>
  <c r="AR451"/>
  <c r="AU451"/>
  <c r="AS451"/>
  <c r="AR450"/>
  <c r="AU450"/>
  <c r="AS450"/>
  <c r="AT450"/>
  <c r="AR449"/>
  <c r="AU449"/>
  <c r="AS449"/>
  <c r="AR448"/>
  <c r="AU448"/>
  <c r="AS448"/>
  <c r="AR447"/>
  <c r="AU447"/>
  <c r="AS447"/>
  <c r="AR446"/>
  <c r="AU446"/>
  <c r="AS446"/>
  <c r="AT446"/>
  <c r="AR445"/>
  <c r="AU445"/>
  <c r="AS445"/>
  <c r="AR444"/>
  <c r="AU444"/>
  <c r="AS444"/>
  <c r="AR443"/>
  <c r="AU443"/>
  <c r="AS443"/>
  <c r="AR442"/>
  <c r="AU442"/>
  <c r="AS442"/>
  <c r="AT442"/>
  <c r="AR441"/>
  <c r="AU441"/>
  <c r="AS441"/>
  <c r="AR440"/>
  <c r="AU440"/>
  <c r="AS440"/>
  <c r="AR439"/>
  <c r="AU439"/>
  <c r="AS439"/>
  <c r="AR438"/>
  <c r="AU438"/>
  <c r="AS438"/>
  <c r="AT438"/>
  <c r="AR437"/>
  <c r="AU437"/>
  <c r="AS437"/>
  <c r="AR436"/>
  <c r="AU436"/>
  <c r="AS436"/>
  <c r="AR435"/>
  <c r="AU435"/>
  <c r="AS435"/>
  <c r="AR434"/>
  <c r="AU434"/>
  <c r="AS434"/>
  <c r="AT434"/>
  <c r="AR433"/>
  <c r="AU433"/>
  <c r="AS433"/>
  <c r="AR432"/>
  <c r="AU432"/>
  <c r="AS432"/>
  <c r="AR431"/>
  <c r="AU431"/>
  <c r="AS431"/>
  <c r="AR430"/>
  <c r="AU430"/>
  <c r="AS430"/>
  <c r="AT430"/>
  <c r="AR429"/>
  <c r="AU429"/>
  <c r="AS429"/>
  <c r="AR428"/>
  <c r="AU428"/>
  <c r="AS428"/>
  <c r="AR427"/>
  <c r="AU427"/>
  <c r="AS427"/>
  <c r="AR426"/>
  <c r="AU426"/>
  <c r="AS426"/>
  <c r="AT426"/>
  <c r="AR425"/>
  <c r="AU425"/>
  <c r="AS425"/>
  <c r="AR424"/>
  <c r="AU424"/>
  <c r="AS424"/>
  <c r="AR423"/>
  <c r="AU423"/>
  <c r="AS423"/>
  <c r="AR422"/>
  <c r="AU422"/>
  <c r="AS422"/>
  <c r="AT422"/>
  <c r="AR421"/>
  <c r="AU421"/>
  <c r="AS421"/>
  <c r="AR420"/>
  <c r="AU420"/>
  <c r="AS420"/>
  <c r="AR419"/>
  <c r="AU419"/>
  <c r="AS419"/>
  <c r="AR418"/>
  <c r="AU418"/>
  <c r="AS418"/>
  <c r="AT418"/>
  <c r="AR417"/>
  <c r="AU417"/>
  <c r="AS417"/>
  <c r="AR416"/>
  <c r="AU416"/>
  <c r="AS416"/>
  <c r="AR415"/>
  <c r="AU415"/>
  <c r="AS415"/>
  <c r="AR414"/>
  <c r="AU414"/>
  <c r="AS414"/>
  <c r="AT414"/>
  <c r="AR413"/>
  <c r="AU413"/>
  <c r="AS413"/>
  <c r="AR412"/>
  <c r="AU412"/>
  <c r="AS412"/>
  <c r="AR411"/>
  <c r="AU411"/>
  <c r="AS411"/>
  <c r="AR410"/>
  <c r="AU410"/>
  <c r="AS410"/>
  <c r="AT410"/>
  <c r="AR409"/>
  <c r="AU409"/>
  <c r="AS409"/>
  <c r="AR408"/>
  <c r="AU408"/>
  <c r="AS408"/>
  <c r="AR407"/>
  <c r="AU407"/>
  <c r="AS407"/>
  <c r="AR406"/>
  <c r="AU406"/>
  <c r="AS406"/>
  <c r="AT406"/>
  <c r="AR405"/>
  <c r="AU405"/>
  <c r="AS405"/>
  <c r="AR404"/>
  <c r="AU404"/>
  <c r="AS404"/>
  <c r="AR403"/>
  <c r="AU403"/>
  <c r="AS403"/>
  <c r="AR402"/>
  <c r="AU402"/>
  <c r="AS402"/>
  <c r="AT402"/>
  <c r="AR401"/>
  <c r="AU401"/>
  <c r="AS401"/>
  <c r="AR400"/>
  <c r="AU400"/>
  <c r="AS400"/>
  <c r="AR399"/>
  <c r="AU399"/>
  <c r="AS399"/>
  <c r="AR398"/>
  <c r="AU398"/>
  <c r="AS398"/>
  <c r="AT398"/>
  <c r="AR397"/>
  <c r="AU397"/>
  <c r="AS397"/>
  <c r="AR396"/>
  <c r="AU396"/>
  <c r="AS396"/>
  <c r="AR395"/>
  <c r="AU395"/>
  <c r="AS395"/>
  <c r="AR394"/>
  <c r="AU394"/>
  <c r="AS394"/>
  <c r="AT394"/>
  <c r="AR393"/>
  <c r="AU393"/>
  <c r="AS393"/>
  <c r="AR392"/>
  <c r="AU392"/>
  <c r="AS392"/>
  <c r="AR391"/>
  <c r="AU391"/>
  <c r="AS391"/>
  <c r="AR390"/>
  <c r="AU390"/>
  <c r="AS390"/>
  <c r="AT390"/>
  <c r="AR389"/>
  <c r="AU389"/>
  <c r="AS389"/>
  <c r="AR388"/>
  <c r="AU388"/>
  <c r="AS388"/>
  <c r="AR387"/>
  <c r="AU387"/>
  <c r="AS387"/>
  <c r="AR386"/>
  <c r="AU386"/>
  <c r="AS386"/>
  <c r="AT386"/>
  <c r="AR385"/>
  <c r="AU385"/>
  <c r="AS385"/>
  <c r="AR384"/>
  <c r="AU384"/>
  <c r="AS384"/>
  <c r="AR383"/>
  <c r="AU383"/>
  <c r="AS383"/>
  <c r="AR382"/>
  <c r="AU382"/>
  <c r="AS382"/>
  <c r="AT382"/>
  <c r="AR381"/>
  <c r="AU381"/>
  <c r="AS381"/>
  <c r="AR380"/>
  <c r="AU380"/>
  <c r="AS380"/>
  <c r="AR379"/>
  <c r="AU379"/>
  <c r="AS379"/>
  <c r="AR378"/>
  <c r="AU378"/>
  <c r="AS378"/>
  <c r="AT378"/>
  <c r="AR377"/>
  <c r="AU377"/>
  <c r="AS377"/>
  <c r="AR376"/>
  <c r="AU376"/>
  <c r="AS376"/>
  <c r="AR375"/>
  <c r="AU375"/>
  <c r="AS375"/>
  <c r="AR374"/>
  <c r="AU374"/>
  <c r="AS374"/>
  <c r="AT374"/>
  <c r="AR373"/>
  <c r="AU373"/>
  <c r="AS373"/>
  <c r="AR372"/>
  <c r="AU372"/>
  <c r="AS372"/>
  <c r="AR371"/>
  <c r="AU371"/>
  <c r="AS371"/>
  <c r="AR370"/>
  <c r="AU370"/>
  <c r="AS370"/>
  <c r="AT370"/>
  <c r="AR369"/>
  <c r="AU369"/>
  <c r="AS369"/>
  <c r="AR368"/>
  <c r="AU368"/>
  <c r="AS368"/>
  <c r="AR367"/>
  <c r="AU367"/>
  <c r="AS367"/>
  <c r="AR366"/>
  <c r="AU366"/>
  <c r="AS366"/>
  <c r="AT366"/>
  <c r="AR365"/>
  <c r="AU365"/>
  <c r="AS365"/>
  <c r="AR364"/>
  <c r="AU364"/>
  <c r="AS364"/>
  <c r="AR363"/>
  <c r="AU363"/>
  <c r="AS363"/>
  <c r="AR362"/>
  <c r="AU362"/>
  <c r="AS362"/>
  <c r="AT362"/>
  <c r="AR361"/>
  <c r="AU361"/>
  <c r="AS361"/>
  <c r="AR360"/>
  <c r="AU360"/>
  <c r="AS360"/>
  <c r="AR359"/>
  <c r="AU359"/>
  <c r="AS359"/>
  <c r="AR358"/>
  <c r="AU358"/>
  <c r="AS358"/>
  <c r="AT358"/>
  <c r="AR357"/>
  <c r="AU357"/>
  <c r="AS357"/>
  <c r="AR356"/>
  <c r="AU356"/>
  <c r="AS356"/>
  <c r="AR355"/>
  <c r="AU355"/>
  <c r="AS355"/>
  <c r="AR354"/>
  <c r="AU354"/>
  <c r="AS354"/>
  <c r="AT354"/>
  <c r="AR353"/>
  <c r="AU353"/>
  <c r="AS353"/>
  <c r="AR352"/>
  <c r="AU352"/>
  <c r="AS352"/>
  <c r="AR351"/>
  <c r="AU351"/>
  <c r="AS351"/>
  <c r="AR350"/>
  <c r="AU350"/>
  <c r="AS350"/>
  <c r="AT350"/>
  <c r="AR349"/>
  <c r="AU349"/>
  <c r="AS349"/>
  <c r="AR348"/>
  <c r="AU348"/>
  <c r="AS348"/>
  <c r="AR347"/>
  <c r="AU347"/>
  <c r="AS347"/>
  <c r="AR346"/>
  <c r="AU346"/>
  <c r="AS346"/>
  <c r="AT346"/>
  <c r="AR345"/>
  <c r="AU345"/>
  <c r="AS345"/>
  <c r="AR344"/>
  <c r="AU344"/>
  <c r="AS344"/>
  <c r="AR343"/>
  <c r="AU343"/>
  <c r="AS343"/>
  <c r="AR342"/>
  <c r="AU342"/>
  <c r="AS342"/>
  <c r="AT342"/>
  <c r="AR341"/>
  <c r="AU341"/>
  <c r="AS341"/>
  <c r="AR340"/>
  <c r="AU340"/>
  <c r="AS340"/>
  <c r="AR339"/>
  <c r="AU339"/>
  <c r="AS339"/>
  <c r="AR338"/>
  <c r="AU338"/>
  <c r="AS338"/>
  <c r="AT338"/>
  <c r="AR337"/>
  <c r="AU337"/>
  <c r="AS337"/>
  <c r="AR336"/>
  <c r="AU336"/>
  <c r="AS336"/>
  <c r="AR335"/>
  <c r="AU335"/>
  <c r="AS335"/>
  <c r="AR334"/>
  <c r="AU334"/>
  <c r="AS334"/>
  <c r="AT334"/>
  <c r="AR333"/>
  <c r="AU333"/>
  <c r="AS333"/>
  <c r="AR332"/>
  <c r="AU332"/>
  <c r="AS332"/>
  <c r="AR331"/>
  <c r="AU331"/>
  <c r="AS331"/>
  <c r="AR330"/>
  <c r="AU330"/>
  <c r="AS330"/>
  <c r="AT330"/>
  <c r="AR329"/>
  <c r="AU329"/>
  <c r="AS329"/>
  <c r="AR328"/>
  <c r="AU328"/>
  <c r="AS328"/>
  <c r="AR327"/>
  <c r="AU327"/>
  <c r="AS327"/>
  <c r="AR326"/>
  <c r="AU326"/>
  <c r="AS326"/>
  <c r="AT326"/>
  <c r="AR325"/>
  <c r="AU325"/>
  <c r="AS325"/>
  <c r="AR324"/>
  <c r="AU324"/>
  <c r="AS324"/>
  <c r="AR323"/>
  <c r="AU323"/>
  <c r="AS323"/>
  <c r="AR322"/>
  <c r="AU322"/>
  <c r="AS322"/>
  <c r="AT322"/>
  <c r="AR321"/>
  <c r="AU321"/>
  <c r="AS321"/>
  <c r="AR320"/>
  <c r="AU320"/>
  <c r="AS320"/>
  <c r="AR319"/>
  <c r="AU319"/>
  <c r="AS319"/>
  <c r="AR318"/>
  <c r="AU318"/>
  <c r="AS318"/>
  <c r="AT318"/>
  <c r="AR317"/>
  <c r="AU317"/>
  <c r="AS317"/>
  <c r="AR316"/>
  <c r="AU316"/>
  <c r="AS316"/>
  <c r="AR315"/>
  <c r="AU315"/>
  <c r="AS315"/>
  <c r="AR314"/>
  <c r="AU314"/>
  <c r="AS314"/>
  <c r="AT314"/>
  <c r="AR313"/>
  <c r="AU313"/>
  <c r="AS313"/>
  <c r="AR312"/>
  <c r="AU312"/>
  <c r="AS312"/>
  <c r="AR311"/>
  <c r="AU311"/>
  <c r="AS311"/>
  <c r="AR310"/>
  <c r="AU310"/>
  <c r="AS310"/>
  <c r="AT310"/>
  <c r="AR309"/>
  <c r="AU309"/>
  <c r="AS309"/>
  <c r="AR308"/>
  <c r="AU308"/>
  <c r="AS308"/>
  <c r="AR307"/>
  <c r="AU307"/>
  <c r="AS307"/>
  <c r="AR306"/>
  <c r="AU306"/>
  <c r="AS306"/>
  <c r="AT306"/>
  <c r="AR305"/>
  <c r="AU305"/>
  <c r="AS305"/>
  <c r="AR304"/>
  <c r="AU304"/>
  <c r="AS304"/>
  <c r="AR303"/>
  <c r="AU303"/>
  <c r="AS303"/>
  <c r="AR302"/>
  <c r="AU302"/>
  <c r="AS302"/>
  <c r="AT302"/>
  <c r="AR301"/>
  <c r="AU301"/>
  <c r="AS301"/>
  <c r="AR300"/>
  <c r="AU300"/>
  <c r="AS300"/>
  <c r="AR299"/>
  <c r="AU299"/>
  <c r="AS299"/>
  <c r="AR298"/>
  <c r="AU298"/>
  <c r="AS298"/>
  <c r="AT298"/>
  <c r="AR297"/>
  <c r="AU297"/>
  <c r="AS297"/>
  <c r="AR296"/>
  <c r="AU296"/>
  <c r="AS296"/>
  <c r="AR295"/>
  <c r="AU295"/>
  <c r="AS295"/>
  <c r="AR294"/>
  <c r="AU294"/>
  <c r="AS294"/>
  <c r="AT294"/>
  <c r="AR293"/>
  <c r="AU293"/>
  <c r="AS293"/>
  <c r="AR292"/>
  <c r="AU292"/>
  <c r="AS292"/>
  <c r="AR291"/>
  <c r="AU291"/>
  <c r="AS291"/>
  <c r="AR290"/>
  <c r="AU290"/>
  <c r="AS290"/>
  <c r="AT290"/>
  <c r="AR289"/>
  <c r="AU289"/>
  <c r="AS289"/>
  <c r="AR288"/>
  <c r="AU288"/>
  <c r="AS288"/>
  <c r="AR287"/>
  <c r="AU287"/>
  <c r="AS287"/>
  <c r="AR286"/>
  <c r="AU286"/>
  <c r="AS286"/>
  <c r="AT286"/>
  <c r="AR285"/>
  <c r="AU285"/>
  <c r="AS285"/>
  <c r="AR284"/>
  <c r="AU284"/>
  <c r="AS284"/>
  <c r="AR283"/>
  <c r="AU283"/>
  <c r="AS283"/>
  <c r="AR282"/>
  <c r="AU282"/>
  <c r="AS282"/>
  <c r="AT282"/>
  <c r="AR281"/>
  <c r="AU281"/>
  <c r="AS281"/>
  <c r="AR280"/>
  <c r="AU280"/>
  <c r="AS280"/>
  <c r="AR279"/>
  <c r="AU279"/>
  <c r="AS279"/>
  <c r="AR278"/>
  <c r="AU278"/>
  <c r="AS278"/>
  <c r="AT278"/>
  <c r="AR277"/>
  <c r="AU277"/>
  <c r="AS277"/>
  <c r="AR276"/>
  <c r="AU276"/>
  <c r="AS276"/>
  <c r="AR275"/>
  <c r="AU275"/>
  <c r="AS275"/>
  <c r="AR274"/>
  <c r="AU274"/>
  <c r="AS274"/>
  <c r="AT274"/>
  <c r="AR273"/>
  <c r="AU273"/>
  <c r="AS273"/>
  <c r="AR272"/>
  <c r="AU272"/>
  <c r="AS272"/>
  <c r="AR271"/>
  <c r="AU271"/>
  <c r="AS271"/>
  <c r="AR270"/>
  <c r="AU270"/>
  <c r="AS270"/>
  <c r="AT270"/>
  <c r="AR269"/>
  <c r="AU269"/>
  <c r="AS269"/>
  <c r="AR268"/>
  <c r="AU268"/>
  <c r="AS268"/>
  <c r="AR267"/>
  <c r="AU267"/>
  <c r="AS267"/>
  <c r="AR266"/>
  <c r="AU266"/>
  <c r="AS266"/>
  <c r="AT266"/>
  <c r="AR265"/>
  <c r="AU265"/>
  <c r="AS265"/>
  <c r="AR264"/>
  <c r="AU264"/>
  <c r="AS264"/>
  <c r="AR263"/>
  <c r="AU263"/>
  <c r="AS263"/>
  <c r="AR262"/>
  <c r="AU262"/>
  <c r="AS262"/>
  <c r="AT262"/>
  <c r="AR261"/>
  <c r="AU261"/>
  <c r="AS261"/>
  <c r="AR260"/>
  <c r="AU260"/>
  <c r="AS260"/>
  <c r="AR259"/>
  <c r="AU259"/>
  <c r="AS259"/>
  <c r="AR258"/>
  <c r="AU258"/>
  <c r="AS258"/>
  <c r="AT258"/>
  <c r="AR257"/>
  <c r="AU257"/>
  <c r="AS257"/>
  <c r="AR256"/>
  <c r="AU256"/>
  <c r="AS256"/>
  <c r="AR255"/>
  <c r="AU255"/>
  <c r="AS255"/>
  <c r="AR254"/>
  <c r="AU254"/>
  <c r="AS254"/>
  <c r="AT254"/>
  <c r="AR253"/>
  <c r="AU253"/>
  <c r="AS253"/>
  <c r="AR252"/>
  <c r="AU252"/>
  <c r="AS252"/>
  <c r="AR251"/>
  <c r="AU251"/>
  <c r="AS251"/>
  <c r="AR250"/>
  <c r="AU250"/>
  <c r="AS250"/>
  <c r="AT250"/>
  <c r="AR249"/>
  <c r="AU249"/>
  <c r="AS249"/>
  <c r="AR248"/>
  <c r="AU248"/>
  <c r="AS248"/>
  <c r="AR247"/>
  <c r="AU247"/>
  <c r="AS247"/>
  <c r="AR246"/>
  <c r="AU246"/>
  <c r="AS246"/>
  <c r="AT246"/>
  <c r="AR245"/>
  <c r="AU245"/>
  <c r="AS245"/>
  <c r="AR244"/>
  <c r="AU244"/>
  <c r="AS244"/>
  <c r="AR243"/>
  <c r="AU243"/>
  <c r="AS243"/>
  <c r="AR242"/>
  <c r="AU242"/>
  <c r="AS242"/>
  <c r="AT242"/>
  <c r="AR241"/>
  <c r="AU241"/>
  <c r="AS241"/>
  <c r="AR240"/>
  <c r="AU240"/>
  <c r="AS240"/>
  <c r="AR239"/>
  <c r="AU239"/>
  <c r="AS239"/>
  <c r="AR238"/>
  <c r="AU238"/>
  <c r="AS238"/>
  <c r="AT238"/>
  <c r="AR237"/>
  <c r="AU237"/>
  <c r="AS237"/>
  <c r="AR236"/>
  <c r="AU236"/>
  <c r="AS236"/>
  <c r="AR235"/>
  <c r="AU235"/>
  <c r="AS235"/>
  <c r="AR234"/>
  <c r="AU234"/>
  <c r="AS234"/>
  <c r="AT234"/>
  <c r="AR233"/>
  <c r="AU233"/>
  <c r="AS233"/>
  <c r="AR232"/>
  <c r="AU232"/>
  <c r="AS232"/>
  <c r="AR231"/>
  <c r="AU231"/>
  <c r="AS231"/>
  <c r="AR230"/>
  <c r="AU230"/>
  <c r="AS230"/>
  <c r="AT230"/>
  <c r="AR229"/>
  <c r="AU229"/>
  <c r="AS229"/>
  <c r="AR228"/>
  <c r="AU228"/>
  <c r="AS228"/>
  <c r="AR227"/>
  <c r="AU227"/>
  <c r="AS227"/>
  <c r="AR226"/>
  <c r="AU226"/>
  <c r="AS226"/>
  <c r="AT226"/>
  <c r="AR225"/>
  <c r="AU225"/>
  <c r="AS225"/>
  <c r="AR224"/>
  <c r="AU224"/>
  <c r="AS224"/>
  <c r="AR223"/>
  <c r="AU223"/>
  <c r="AS223"/>
  <c r="AR222"/>
  <c r="AU222"/>
  <c r="AS222"/>
  <c r="AT222"/>
  <c r="AR221"/>
  <c r="AU221"/>
  <c r="AS221"/>
  <c r="AR220"/>
  <c r="AU220"/>
  <c r="AS220"/>
  <c r="AR219"/>
  <c r="AU219"/>
  <c r="AS219"/>
  <c r="AR218"/>
  <c r="AU218"/>
  <c r="AS218"/>
  <c r="AT218"/>
  <c r="AR217"/>
  <c r="AU217"/>
  <c r="AS217"/>
  <c r="AR216"/>
  <c r="AU216"/>
  <c r="AS216"/>
  <c r="AR215"/>
  <c r="AU215"/>
  <c r="AS215"/>
  <c r="AR214"/>
  <c r="AU214"/>
  <c r="AS214"/>
  <c r="AT214"/>
  <c r="AR213"/>
  <c r="AU213"/>
  <c r="AS213"/>
  <c r="AR212"/>
  <c r="AU212"/>
  <c r="AS212"/>
  <c r="AR211"/>
  <c r="AU211"/>
  <c r="AS211"/>
  <c r="AR210"/>
  <c r="AU210"/>
  <c r="AS210"/>
  <c r="AT210"/>
  <c r="AR209"/>
  <c r="AU209"/>
  <c r="AS209"/>
  <c r="AR208"/>
  <c r="AU208"/>
  <c r="AS208"/>
  <c r="AR207"/>
  <c r="AU207"/>
  <c r="AS207"/>
  <c r="AR206"/>
  <c r="AU206"/>
  <c r="AS206"/>
  <c r="AT206"/>
  <c r="AR205"/>
  <c r="AU205"/>
  <c r="AS205"/>
  <c r="AR204"/>
  <c r="AU204"/>
  <c r="AS204"/>
  <c r="AR203"/>
  <c r="AU203"/>
  <c r="AS203"/>
  <c r="AR202"/>
  <c r="AU202"/>
  <c r="AS202"/>
  <c r="AT202"/>
  <c r="AR201"/>
  <c r="AU201"/>
  <c r="AS201"/>
  <c r="AR200"/>
  <c r="AU200"/>
  <c r="AS200"/>
  <c r="AR199"/>
  <c r="AU199"/>
  <c r="AS199"/>
  <c r="AR198"/>
  <c r="AU198"/>
  <c r="AS198"/>
  <c r="AT198"/>
  <c r="AR197"/>
  <c r="AU197"/>
  <c r="AS197"/>
  <c r="AR196"/>
  <c r="AU196"/>
  <c r="AS196"/>
  <c r="AR195"/>
  <c r="AU195"/>
  <c r="AS195"/>
  <c r="AR194"/>
  <c r="AU194"/>
  <c r="AS194"/>
  <c r="AT194"/>
  <c r="AR193"/>
  <c r="AU193"/>
  <c r="AS193"/>
  <c r="AR192"/>
  <c r="AU192"/>
  <c r="AS192"/>
  <c r="AR191"/>
  <c r="AU191"/>
  <c r="AS191"/>
  <c r="AR190"/>
  <c r="AU190"/>
  <c r="AS190"/>
  <c r="AT190"/>
  <c r="AR189"/>
  <c r="AU189"/>
  <c r="AS189"/>
  <c r="AR188"/>
  <c r="AU188"/>
  <c r="AS188"/>
  <c r="AR187"/>
  <c r="AU187"/>
  <c r="AS187"/>
  <c r="AR186"/>
  <c r="AU186"/>
  <c r="AS186"/>
  <c r="AT186"/>
  <c r="AR185"/>
  <c r="AU185"/>
  <c r="AS185"/>
  <c r="AR184"/>
  <c r="AU184"/>
  <c r="AS184"/>
  <c r="AR183"/>
  <c r="AU183"/>
  <c r="AS183"/>
  <c r="AR182"/>
  <c r="AU182"/>
  <c r="AS182"/>
  <c r="AT182"/>
  <c r="AR181"/>
  <c r="AU181"/>
  <c r="AS181"/>
  <c r="AR180"/>
  <c r="AU180"/>
  <c r="AS180"/>
  <c r="AR179"/>
  <c r="AU179"/>
  <c r="AS179"/>
  <c r="AR178"/>
  <c r="AU178"/>
  <c r="AS178"/>
  <c r="AT178"/>
  <c r="AR177"/>
  <c r="AU177"/>
  <c r="AS177"/>
  <c r="AR176"/>
  <c r="AU176"/>
  <c r="AS176"/>
  <c r="AR175"/>
  <c r="AU175"/>
  <c r="AS175"/>
  <c r="AR174"/>
  <c r="AU174"/>
  <c r="AS174"/>
  <c r="AT174"/>
  <c r="AR173"/>
  <c r="AU173"/>
  <c r="AS173"/>
  <c r="AR172"/>
  <c r="AU172"/>
  <c r="AS172"/>
  <c r="AR171"/>
  <c r="AU171"/>
  <c r="AS171"/>
  <c r="AR170"/>
  <c r="AU170"/>
  <c r="AS170"/>
  <c r="AT170"/>
  <c r="AR169"/>
  <c r="AU169"/>
  <c r="AS169"/>
  <c r="AR168"/>
  <c r="AU168"/>
  <c r="AS168"/>
  <c r="AR167"/>
  <c r="AU167"/>
  <c r="AS167"/>
  <c r="AR166"/>
  <c r="AU166"/>
  <c r="AS166"/>
  <c r="AT166"/>
  <c r="AR165"/>
  <c r="AU165"/>
  <c r="AS165"/>
  <c r="AR164"/>
  <c r="AU164"/>
  <c r="AS164"/>
  <c r="AR163"/>
  <c r="AU163"/>
  <c r="AS163"/>
  <c r="AR162"/>
  <c r="AU162"/>
  <c r="AS162"/>
  <c r="AT162"/>
  <c r="AR161"/>
  <c r="AU161"/>
  <c r="AS161"/>
  <c r="AR160"/>
  <c r="AU160"/>
  <c r="AS160"/>
  <c r="AR159"/>
  <c r="AU159"/>
  <c r="AS159"/>
  <c r="AR158"/>
  <c r="AU158"/>
  <c r="AS158"/>
  <c r="AT158"/>
  <c r="AR157"/>
  <c r="AU157"/>
  <c r="AS157"/>
  <c r="AR156"/>
  <c r="AU156"/>
  <c r="AS156"/>
  <c r="AR155"/>
  <c r="AU155"/>
  <c r="AS155"/>
  <c r="AR154"/>
  <c r="AU154"/>
  <c r="AS154"/>
  <c r="AT154"/>
  <c r="AR153"/>
  <c r="AU153"/>
  <c r="AS153"/>
  <c r="AR152"/>
  <c r="AU152"/>
  <c r="AS152"/>
  <c r="AR151"/>
  <c r="AU151"/>
  <c r="AS151"/>
  <c r="AR150"/>
  <c r="AU150"/>
  <c r="AS150"/>
  <c r="AT150"/>
  <c r="AR149"/>
  <c r="AU149"/>
  <c r="AS149"/>
  <c r="AR148"/>
  <c r="AU148"/>
  <c r="AS148"/>
  <c r="AR147"/>
  <c r="AU147"/>
  <c r="AS147"/>
  <c r="AR146"/>
  <c r="AU146"/>
  <c r="AS146"/>
  <c r="AT146"/>
  <c r="AR145"/>
  <c r="AU145"/>
  <c r="AS145"/>
  <c r="AR144"/>
  <c r="AU144"/>
  <c r="AS144"/>
  <c r="AR143"/>
  <c r="AU143"/>
  <c r="AS143"/>
  <c r="AR142"/>
  <c r="AU142"/>
  <c r="AS142"/>
  <c r="AT142"/>
  <c r="AR141"/>
  <c r="AU141"/>
  <c r="AS141"/>
  <c r="AR140"/>
  <c r="AU140"/>
  <c r="AS140"/>
  <c r="AR139"/>
  <c r="AU139"/>
  <c r="AS139"/>
  <c r="AR138"/>
  <c r="AU138"/>
  <c r="AS138"/>
  <c r="AT138"/>
  <c r="AR137"/>
  <c r="AU137"/>
  <c r="AS137"/>
  <c r="AR136"/>
  <c r="AU136"/>
  <c r="AS136"/>
  <c r="AR135"/>
  <c r="AU135"/>
  <c r="AS135"/>
  <c r="AR134"/>
  <c r="AU134"/>
  <c r="AS134"/>
  <c r="AT134"/>
  <c r="AR133"/>
  <c r="AU133"/>
  <c r="AS133"/>
  <c r="AR132"/>
  <c r="AU132"/>
  <c r="AS132"/>
  <c r="AR131"/>
  <c r="AU131"/>
  <c r="AS131"/>
  <c r="AR130"/>
  <c r="AU130"/>
  <c r="AS130"/>
  <c r="AT130"/>
  <c r="AR129"/>
  <c r="AU129"/>
  <c r="AS129"/>
  <c r="AR128"/>
  <c r="AU128"/>
  <c r="AS128"/>
  <c r="AR127"/>
  <c r="AU127"/>
  <c r="AS127"/>
  <c r="AR126"/>
  <c r="AU126"/>
  <c r="AS126"/>
  <c r="AT126"/>
  <c r="AR125"/>
  <c r="AU125"/>
  <c r="AS125"/>
  <c r="AR124"/>
  <c r="AU124"/>
  <c r="AS124"/>
  <c r="AR123"/>
  <c r="AU123"/>
  <c r="AS123"/>
  <c r="AR122"/>
  <c r="AU122"/>
  <c r="AS122"/>
  <c r="AT122"/>
  <c r="AR121"/>
  <c r="AU121"/>
  <c r="AS121"/>
  <c r="AR120"/>
  <c r="AU120"/>
  <c r="AS120"/>
  <c r="AR119"/>
  <c r="AU119"/>
  <c r="AS119"/>
  <c r="AR118"/>
  <c r="AU118"/>
  <c r="AS118"/>
  <c r="AT118"/>
  <c r="AR117"/>
  <c r="AU117"/>
  <c r="AS117"/>
  <c r="AR116"/>
  <c r="AU116"/>
  <c r="AS116"/>
  <c r="AR115"/>
  <c r="AU115"/>
  <c r="AS115"/>
  <c r="AR114"/>
  <c r="AU114"/>
  <c r="AS114"/>
  <c r="AT114"/>
  <c r="AR113"/>
  <c r="AU113"/>
  <c r="AS113"/>
  <c r="AR112"/>
  <c r="AU112"/>
  <c r="AS112"/>
  <c r="AR111"/>
  <c r="AU111"/>
  <c r="AS111"/>
  <c r="AR110"/>
  <c r="AU110"/>
  <c r="AS110"/>
  <c r="AT110"/>
  <c r="AR109"/>
  <c r="AU109"/>
  <c r="AS109"/>
  <c r="AR108"/>
  <c r="AU108"/>
  <c r="AS108"/>
  <c r="AR107"/>
  <c r="AU107"/>
  <c r="AS107"/>
  <c r="AR106"/>
  <c r="AU106"/>
  <c r="AS106"/>
  <c r="AT106"/>
  <c r="AR105"/>
  <c r="AU105"/>
  <c r="AS105"/>
  <c r="AR104"/>
  <c r="AU104"/>
  <c r="AS104"/>
  <c r="AR103"/>
  <c r="AU103"/>
  <c r="AS103"/>
  <c r="AR102"/>
  <c r="AU102"/>
  <c r="AS102"/>
  <c r="AT102"/>
  <c r="AR101"/>
  <c r="AU101"/>
  <c r="AS101"/>
  <c r="AR100"/>
  <c r="AU100"/>
  <c r="AS100"/>
  <c r="AR99"/>
  <c r="AU99"/>
  <c r="AS99"/>
  <c r="AR98"/>
  <c r="AU98"/>
  <c r="AS98"/>
  <c r="AT98"/>
  <c r="AR97"/>
  <c r="AU97"/>
  <c r="AS97"/>
  <c r="AR96"/>
  <c r="AU96"/>
  <c r="AS96"/>
  <c r="AR95"/>
  <c r="AU95"/>
  <c r="AS95"/>
  <c r="AR94"/>
  <c r="AU94"/>
  <c r="AS94"/>
  <c r="AT94"/>
  <c r="AR93"/>
  <c r="AU93"/>
  <c r="AS93"/>
  <c r="AR92"/>
  <c r="AU92"/>
  <c r="AS92"/>
  <c r="AR91"/>
  <c r="AU91"/>
  <c r="AS91"/>
  <c r="AR90"/>
  <c r="AU90"/>
  <c r="AS90"/>
  <c r="AT90"/>
  <c r="AR89"/>
  <c r="AU89"/>
  <c r="AS89"/>
  <c r="AR88"/>
  <c r="AU88"/>
  <c r="AS88"/>
  <c r="AR87"/>
  <c r="AU87"/>
  <c r="AS87"/>
  <c r="AR86"/>
  <c r="AU86"/>
  <c r="AS86"/>
  <c r="AT86"/>
  <c r="AR85"/>
  <c r="AU85"/>
  <c r="AS85"/>
  <c r="AR84"/>
  <c r="AU84"/>
  <c r="AS84"/>
  <c r="AR83"/>
  <c r="AU83"/>
  <c r="AS83"/>
  <c r="AR82"/>
  <c r="AU82"/>
  <c r="AS82"/>
  <c r="AT82"/>
  <c r="AR81"/>
  <c r="AU81"/>
  <c r="AS81"/>
  <c r="AR80"/>
  <c r="AU80"/>
  <c r="AS80"/>
  <c r="AR79"/>
  <c r="AU79"/>
  <c r="AS79"/>
  <c r="AR78"/>
  <c r="AU78"/>
  <c r="AS78"/>
  <c r="AT78"/>
  <c r="AR77"/>
  <c r="AU77"/>
  <c r="AS77"/>
  <c r="AR76"/>
  <c r="AU76"/>
  <c r="AS76"/>
  <c r="AR75"/>
  <c r="AU75"/>
  <c r="AS75"/>
  <c r="AR74"/>
  <c r="AU74"/>
  <c r="AS74"/>
  <c r="AT74"/>
  <c r="AR73"/>
  <c r="AU73"/>
  <c r="AS73"/>
  <c r="AR72"/>
  <c r="AU72"/>
  <c r="AS72"/>
  <c r="AR71"/>
  <c r="AU71"/>
  <c r="AS71"/>
  <c r="AR70"/>
  <c r="AU70"/>
  <c r="AS70"/>
  <c r="AT70"/>
  <c r="AR69"/>
  <c r="AU69"/>
  <c r="AS69"/>
  <c r="AR68"/>
  <c r="AU68"/>
  <c r="AS68"/>
  <c r="AR67"/>
  <c r="AU67"/>
  <c r="AS67"/>
  <c r="AR66"/>
  <c r="AU66"/>
  <c r="AS66"/>
  <c r="AT66"/>
  <c r="AR65"/>
  <c r="AU65"/>
  <c r="AS65"/>
  <c r="AR64"/>
  <c r="AU64"/>
  <c r="AS64"/>
  <c r="AR63"/>
  <c r="AU63"/>
  <c r="AS63"/>
  <c r="AR62"/>
  <c r="AU62"/>
  <c r="AS62"/>
  <c r="AT62"/>
  <c r="AR61"/>
  <c r="AU61"/>
  <c r="AS61"/>
  <c r="AR60"/>
  <c r="AU60"/>
  <c r="AS60"/>
  <c r="AR59"/>
  <c r="AU59"/>
  <c r="AS59"/>
  <c r="AR58"/>
  <c r="AU58"/>
  <c r="AS58"/>
  <c r="AT58"/>
  <c r="AR57"/>
  <c r="AU57"/>
  <c r="AS57"/>
  <c r="AR56"/>
  <c r="AU56"/>
  <c r="AS56"/>
  <c r="AR55"/>
  <c r="AU55"/>
  <c r="AS55"/>
  <c r="AR54"/>
  <c r="AU54"/>
  <c r="AS54"/>
  <c r="AT54"/>
  <c r="AR53"/>
  <c r="AU53"/>
  <c r="AS53"/>
  <c r="AR52"/>
  <c r="AU52"/>
  <c r="AS52"/>
  <c r="AR51"/>
  <c r="AU51"/>
  <c r="AS51"/>
  <c r="AR50"/>
  <c r="AU50"/>
  <c r="AS50"/>
  <c r="AT50"/>
  <c r="AR49"/>
  <c r="AU49"/>
  <c r="AS49"/>
  <c r="AR48"/>
  <c r="AU48"/>
  <c r="AS48"/>
  <c r="AR47"/>
  <c r="AU47"/>
  <c r="AS47"/>
  <c r="AR46"/>
  <c r="AU46"/>
  <c r="AS46"/>
  <c r="AT46"/>
  <c r="AR45"/>
  <c r="AU45"/>
  <c r="AS45"/>
  <c r="AR44"/>
  <c r="AU44"/>
  <c r="AS44"/>
  <c r="AR43"/>
  <c r="AU43"/>
  <c r="AS43"/>
  <c r="AR42"/>
  <c r="AU42"/>
  <c r="AS42"/>
  <c r="AT42"/>
  <c r="AR41"/>
  <c r="AU41"/>
  <c r="AS41"/>
  <c r="AR40"/>
  <c r="AU40"/>
  <c r="AS40"/>
  <c r="AR39"/>
  <c r="AU39"/>
  <c r="AS39"/>
  <c r="AR38"/>
  <c r="AU38"/>
  <c r="AS38"/>
  <c r="AT38"/>
  <c r="AR37"/>
  <c r="AU37"/>
  <c r="AS37"/>
  <c r="AR36"/>
  <c r="AU36"/>
  <c r="AS36"/>
  <c r="AR35"/>
  <c r="AU35"/>
  <c r="AS35"/>
  <c r="AR34"/>
  <c r="AU34"/>
  <c r="AS34"/>
  <c r="AT34"/>
  <c r="AR33"/>
  <c r="AU33"/>
  <c r="AS33"/>
  <c r="AR32"/>
  <c r="AU32"/>
  <c r="AS32"/>
  <c r="AR31"/>
  <c r="AU31"/>
  <c r="AS31"/>
  <c r="AR30"/>
  <c r="AU30"/>
  <c r="AS30"/>
  <c r="AT30"/>
  <c r="AR29"/>
  <c r="AU29"/>
  <c r="AS29"/>
  <c r="AR28"/>
  <c r="AU28"/>
  <c r="AS28"/>
  <c r="AR27"/>
  <c r="AU27"/>
  <c r="AS27"/>
  <c r="AR26"/>
  <c r="AU26"/>
  <c r="AS26"/>
  <c r="AT26"/>
  <c r="AR25"/>
  <c r="AU25"/>
  <c r="AS25"/>
  <c r="AR24"/>
  <c r="AU24"/>
  <c r="AS24"/>
  <c r="AR23"/>
  <c r="AU23"/>
  <c r="AS23"/>
  <c r="AR22"/>
  <c r="AU22"/>
  <c r="AS22"/>
  <c r="AT22"/>
  <c r="AR21"/>
  <c r="AU21"/>
  <c r="AS21"/>
  <c r="AR20"/>
  <c r="AU20"/>
  <c r="AS20"/>
  <c r="AR19"/>
  <c r="AU19"/>
  <c r="AS19"/>
  <c r="AR18"/>
  <c r="AU18"/>
  <c r="AS18"/>
  <c r="AT18"/>
  <c r="AR17"/>
  <c r="AU17"/>
  <c r="AS17"/>
  <c r="AR16"/>
  <c r="AU16"/>
  <c r="AS16"/>
  <c r="AR15"/>
  <c r="AU15"/>
  <c r="AS15"/>
  <c r="AR14"/>
  <c r="AU14"/>
  <c r="AS14"/>
  <c r="AT14"/>
  <c r="AR13"/>
  <c r="AU13"/>
  <c r="AS13"/>
  <c r="AR12"/>
  <c r="AU12"/>
  <c r="AS12"/>
  <c r="AR11"/>
  <c r="AU11"/>
  <c r="AS11"/>
  <c r="AR10"/>
  <c r="AU10"/>
  <c r="AT10"/>
  <c r="AU3"/>
  <c r="AU4"/>
  <c r="AU1"/>
  <c r="AU2"/>
  <c r="AL10"/>
  <c r="AI10"/>
  <c r="AI11"/>
  <c r="AL11"/>
  <c r="AI12"/>
  <c r="AL12"/>
  <c r="AI13"/>
  <c r="AL13"/>
  <c r="AI14"/>
  <c r="AL14"/>
  <c r="AI15"/>
  <c r="AL15"/>
  <c r="AI16"/>
  <c r="AL16"/>
  <c r="AI17"/>
  <c r="AL17"/>
  <c r="AI18"/>
  <c r="AL18"/>
  <c r="AI19"/>
  <c r="AL19"/>
  <c r="AI20"/>
  <c r="AL20"/>
  <c r="AI21"/>
  <c r="AL21"/>
  <c r="AI22"/>
  <c r="AL22"/>
  <c r="AI23"/>
  <c r="AL23"/>
  <c r="AI24"/>
  <c r="AL24"/>
  <c r="AI25"/>
  <c r="AL25"/>
  <c r="AI26"/>
  <c r="AL26"/>
  <c r="AI27"/>
  <c r="AL27"/>
  <c r="AI28"/>
  <c r="AL28"/>
  <c r="AI29"/>
  <c r="AL29"/>
  <c r="AI30"/>
  <c r="AL30"/>
  <c r="AI31"/>
  <c r="AL31"/>
  <c r="AI32"/>
  <c r="AL32"/>
  <c r="AI33"/>
  <c r="AL33"/>
  <c r="AI34"/>
  <c r="AL34"/>
  <c r="AI35"/>
  <c r="AL35"/>
  <c r="AI36"/>
  <c r="AL36"/>
  <c r="AI37"/>
  <c r="AL37"/>
  <c r="AI38"/>
  <c r="AL38"/>
  <c r="AI39"/>
  <c r="AL39"/>
  <c r="AI40"/>
  <c r="AL40"/>
  <c r="AI41"/>
  <c r="AL41"/>
  <c r="AI42"/>
  <c r="AL42"/>
  <c r="AI43"/>
  <c r="AL43"/>
  <c r="AI44"/>
  <c r="AL44"/>
  <c r="AI45"/>
  <c r="AL45"/>
  <c r="AI46"/>
  <c r="AL46"/>
  <c r="AI47"/>
  <c r="AL47"/>
  <c r="AI48"/>
  <c r="AL48"/>
  <c r="AI49"/>
  <c r="AL49"/>
  <c r="AI50"/>
  <c r="AL50"/>
  <c r="AI51"/>
  <c r="AL51"/>
  <c r="AI52"/>
  <c r="AL52"/>
  <c r="AI53"/>
  <c r="AL53"/>
  <c r="AI54"/>
  <c r="AL54"/>
  <c r="AI55"/>
  <c r="AL55"/>
  <c r="AI56"/>
  <c r="AL56"/>
  <c r="AI57"/>
  <c r="AL57"/>
  <c r="AI58"/>
  <c r="AL58"/>
  <c r="AI59"/>
  <c r="AL59"/>
  <c r="AI60"/>
  <c r="AL60"/>
  <c r="AI61"/>
  <c r="AL61"/>
  <c r="AI62"/>
  <c r="AL62"/>
  <c r="AI63"/>
  <c r="AL63"/>
  <c r="AI64"/>
  <c r="AL64"/>
  <c r="AI65"/>
  <c r="AL65"/>
  <c r="AI66"/>
  <c r="AL66"/>
  <c r="AI67"/>
  <c r="AL67"/>
  <c r="AI68"/>
  <c r="AL68"/>
  <c r="AI69"/>
  <c r="AL69"/>
  <c r="AI70"/>
  <c r="AL70"/>
  <c r="AI71"/>
  <c r="AL71"/>
  <c r="AI72"/>
  <c r="AL72"/>
  <c r="AI73"/>
  <c r="AL73"/>
  <c r="AI74"/>
  <c r="AL74"/>
  <c r="AI75"/>
  <c r="AL75"/>
  <c r="AI76"/>
  <c r="AL76"/>
  <c r="AI77"/>
  <c r="AL77"/>
  <c r="AI78"/>
  <c r="AL78"/>
  <c r="AI79"/>
  <c r="AL79"/>
  <c r="AI80"/>
  <c r="AL80"/>
  <c r="AI81"/>
  <c r="AL81"/>
  <c r="AI82"/>
  <c r="AL82"/>
  <c r="AI83"/>
  <c r="AL83"/>
  <c r="AI84"/>
  <c r="AL84"/>
  <c r="AI85"/>
  <c r="AL85"/>
  <c r="AI86"/>
  <c r="AL86"/>
  <c r="AI87"/>
  <c r="AL87"/>
  <c r="AI88"/>
  <c r="AL88"/>
  <c r="AI89"/>
  <c r="AL89"/>
  <c r="AI90"/>
  <c r="AL90"/>
  <c r="AI91"/>
  <c r="AL91"/>
  <c r="AI92"/>
  <c r="AL92"/>
  <c r="AI93"/>
  <c r="AL93"/>
  <c r="AI94"/>
  <c r="AL94"/>
  <c r="AI95"/>
  <c r="AL95"/>
  <c r="AI96"/>
  <c r="AL96"/>
  <c r="AI97"/>
  <c r="AL97"/>
  <c r="AI98"/>
  <c r="AL98"/>
  <c r="AI99"/>
  <c r="AL99"/>
  <c r="AI100"/>
  <c r="AL100"/>
  <c r="AI101"/>
  <c r="AL101"/>
  <c r="AI102"/>
  <c r="AL102"/>
  <c r="AI103"/>
  <c r="AL103"/>
  <c r="AI104"/>
  <c r="AL104"/>
  <c r="AI105"/>
  <c r="AL105"/>
  <c r="AI106"/>
  <c r="AL106"/>
  <c r="AI107"/>
  <c r="AL107"/>
  <c r="AI108"/>
  <c r="AL108"/>
  <c r="AI109"/>
  <c r="AL109"/>
  <c r="AI110"/>
  <c r="AL110"/>
  <c r="AI111"/>
  <c r="AL111"/>
  <c r="AI112"/>
  <c r="AL112"/>
  <c r="AI113"/>
  <c r="AL113"/>
  <c r="AI114"/>
  <c r="AL114"/>
  <c r="AI115"/>
  <c r="AL115"/>
  <c r="AI116"/>
  <c r="AL116"/>
  <c r="AI117"/>
  <c r="AL117"/>
  <c r="AI118"/>
  <c r="AL118"/>
  <c r="AI119"/>
  <c r="AL119"/>
  <c r="AI120"/>
  <c r="AL120"/>
  <c r="AI121"/>
  <c r="AL121"/>
  <c r="AI122"/>
  <c r="AL122"/>
  <c r="AI123"/>
  <c r="AL123"/>
  <c r="AI124"/>
  <c r="AL124"/>
  <c r="AI125"/>
  <c r="AL125"/>
  <c r="AI126"/>
  <c r="AL126"/>
  <c r="AI127"/>
  <c r="AL127"/>
  <c r="AI128"/>
  <c r="AL128"/>
  <c r="AI129"/>
  <c r="AL129"/>
  <c r="AI130"/>
  <c r="AL130"/>
  <c r="AI131"/>
  <c r="AL131"/>
  <c r="AI132"/>
  <c r="AL132"/>
  <c r="AI133"/>
  <c r="AL133"/>
  <c r="AI134"/>
  <c r="AL134"/>
  <c r="AI135"/>
  <c r="AL135"/>
  <c r="AI136"/>
  <c r="AL136"/>
  <c r="AI137"/>
  <c r="AL137"/>
  <c r="AI138"/>
  <c r="AL138"/>
  <c r="AI139"/>
  <c r="AL139"/>
  <c r="AI140"/>
  <c r="AL140"/>
  <c r="AI141"/>
  <c r="AL141"/>
  <c r="AI142"/>
  <c r="AL142"/>
  <c r="AI143"/>
  <c r="AL143"/>
  <c r="AI144"/>
  <c r="AL144"/>
  <c r="AI145"/>
  <c r="AL145"/>
  <c r="AI146"/>
  <c r="AL146"/>
  <c r="AI147"/>
  <c r="AL147"/>
  <c r="AI148"/>
  <c r="AL148"/>
  <c r="AI149"/>
  <c r="AL149"/>
  <c r="AI150"/>
  <c r="AL150"/>
  <c r="AI151"/>
  <c r="AL151"/>
  <c r="AI152"/>
  <c r="AL152"/>
  <c r="AI153"/>
  <c r="AL153"/>
  <c r="AI154"/>
  <c r="AL154"/>
  <c r="AI155"/>
  <c r="AL155"/>
  <c r="AI156"/>
  <c r="AL156"/>
  <c r="AI157"/>
  <c r="AL157"/>
  <c r="AI158"/>
  <c r="AL158"/>
  <c r="AI159"/>
  <c r="AL159"/>
  <c r="AI160"/>
  <c r="AL160"/>
  <c r="AI161"/>
  <c r="AL161"/>
  <c r="AI162"/>
  <c r="AL162"/>
  <c r="AI163"/>
  <c r="AL163"/>
  <c r="AI164"/>
  <c r="AL164"/>
  <c r="AI165"/>
  <c r="AL165"/>
  <c r="AI166"/>
  <c r="AL166"/>
  <c r="AI167"/>
  <c r="AL167"/>
  <c r="AI168"/>
  <c r="AL168"/>
  <c r="AI169"/>
  <c r="AL169"/>
  <c r="AI170"/>
  <c r="AL170"/>
  <c r="AI171"/>
  <c r="AL171"/>
  <c r="AI172"/>
  <c r="AL172"/>
  <c r="AI173"/>
  <c r="AL173"/>
  <c r="AI174"/>
  <c r="AL174"/>
  <c r="AI175"/>
  <c r="AL175"/>
  <c r="AI176"/>
  <c r="AL176"/>
  <c r="AI177"/>
  <c r="AL177"/>
  <c r="AI178"/>
  <c r="AL178"/>
  <c r="AI179"/>
  <c r="AL179"/>
  <c r="AI180"/>
  <c r="AL180"/>
  <c r="AI181"/>
  <c r="AL181"/>
  <c r="AI182"/>
  <c r="AL182"/>
  <c r="AI183"/>
  <c r="AL183"/>
  <c r="AI184"/>
  <c r="AL184"/>
  <c r="AI185"/>
  <c r="AL185"/>
  <c r="AI186"/>
  <c r="AL186"/>
  <c r="AI187"/>
  <c r="AL187"/>
  <c r="AI188"/>
  <c r="AL188"/>
  <c r="AI189"/>
  <c r="AL189"/>
  <c r="AI190"/>
  <c r="AL190"/>
  <c r="AI191"/>
  <c r="AL191"/>
  <c r="AI192"/>
  <c r="AL192"/>
  <c r="AI193"/>
  <c r="AL193"/>
  <c r="AI194"/>
  <c r="AL194"/>
  <c r="AI195"/>
  <c r="AL195"/>
  <c r="AI196"/>
  <c r="AL196"/>
  <c r="AI197"/>
  <c r="AL197"/>
  <c r="AI198"/>
  <c r="AL198"/>
  <c r="AI199"/>
  <c r="AL199"/>
  <c r="AI200"/>
  <c r="AL200"/>
  <c r="AI201"/>
  <c r="AL201"/>
  <c r="AI202"/>
  <c r="AL202"/>
  <c r="AI203"/>
  <c r="AL203"/>
  <c r="AI204"/>
  <c r="AL204"/>
  <c r="AI205"/>
  <c r="AL205"/>
  <c r="AI206"/>
  <c r="AL206"/>
  <c r="AI207"/>
  <c r="AL207"/>
  <c r="AI208"/>
  <c r="AL208"/>
  <c r="AI209"/>
  <c r="AL209"/>
  <c r="AI210"/>
  <c r="AL210"/>
  <c r="AI211"/>
  <c r="AL211"/>
  <c r="AI212"/>
  <c r="AL212"/>
  <c r="AI213"/>
  <c r="AL213"/>
  <c r="AI214"/>
  <c r="AL214"/>
  <c r="AI215"/>
  <c r="AL215"/>
  <c r="AI216"/>
  <c r="AL216"/>
  <c r="AI217"/>
  <c r="AL217"/>
  <c r="AI218"/>
  <c r="AL218"/>
  <c r="AI219"/>
  <c r="AL219"/>
  <c r="AI220"/>
  <c r="AL220"/>
  <c r="AI221"/>
  <c r="AL221"/>
  <c r="AI222"/>
  <c r="AL222"/>
  <c r="AI223"/>
  <c r="AL223"/>
  <c r="AI224"/>
  <c r="AL224"/>
  <c r="AI225"/>
  <c r="AL225"/>
  <c r="AI226"/>
  <c r="AL226"/>
  <c r="AI227"/>
  <c r="AL227"/>
  <c r="AI228"/>
  <c r="AL228"/>
  <c r="AI229"/>
  <c r="AL229"/>
  <c r="AI230"/>
  <c r="AL230"/>
  <c r="AI231"/>
  <c r="AL231"/>
  <c r="AI232"/>
  <c r="AL232"/>
  <c r="AI233"/>
  <c r="AL233"/>
  <c r="AI234"/>
  <c r="AL234"/>
  <c r="AI235"/>
  <c r="AL235"/>
  <c r="AI236"/>
  <c r="AL236"/>
  <c r="AI237"/>
  <c r="AL237"/>
  <c r="AI238"/>
  <c r="AL238"/>
  <c r="AI239"/>
  <c r="AL239"/>
  <c r="AI240"/>
  <c r="AL240"/>
  <c r="AI241"/>
  <c r="AL241"/>
  <c r="AI242"/>
  <c r="AL242"/>
  <c r="AI243"/>
  <c r="AL243"/>
  <c r="AI244"/>
  <c r="AL244"/>
  <c r="AI245"/>
  <c r="AL245"/>
  <c r="AI246"/>
  <c r="AL246"/>
  <c r="AI247"/>
  <c r="AL247"/>
  <c r="AI248"/>
  <c r="AL248"/>
  <c r="AI249"/>
  <c r="AL249"/>
  <c r="AI250"/>
  <c r="AL250"/>
  <c r="AI251"/>
  <c r="AL251"/>
  <c r="AI252"/>
  <c r="AL252"/>
  <c r="AI253"/>
  <c r="AL253"/>
  <c r="AI254"/>
  <c r="AL254"/>
  <c r="AI255"/>
  <c r="AL255"/>
  <c r="AI256"/>
  <c r="AL256"/>
  <c r="AI257"/>
  <c r="AL257"/>
  <c r="AI258"/>
  <c r="AL258"/>
  <c r="AI259"/>
  <c r="AL259"/>
  <c r="AI260"/>
  <c r="AL260"/>
  <c r="AI261"/>
  <c r="AL261"/>
  <c r="AI262"/>
  <c r="AL262"/>
  <c r="AI263"/>
  <c r="AL263"/>
  <c r="AI264"/>
  <c r="AL264"/>
  <c r="AI265"/>
  <c r="AL265"/>
  <c r="AI266"/>
  <c r="AL266"/>
  <c r="AI267"/>
  <c r="AL267"/>
  <c r="AI268"/>
  <c r="AL268"/>
  <c r="AI269"/>
  <c r="AL269"/>
  <c r="AI270"/>
  <c r="AL270"/>
  <c r="AI271"/>
  <c r="AL271"/>
  <c r="AI272"/>
  <c r="AL272"/>
  <c r="AI273"/>
  <c r="AL273"/>
  <c r="AI274"/>
  <c r="AL274"/>
  <c r="AI275"/>
  <c r="AL275"/>
  <c r="AI276"/>
  <c r="AL276"/>
  <c r="AI277"/>
  <c r="AL277"/>
  <c r="AI278"/>
  <c r="AL278"/>
  <c r="AI279"/>
  <c r="AL279"/>
  <c r="AI280"/>
  <c r="AL280"/>
  <c r="AI281"/>
  <c r="AL281"/>
  <c r="AI282"/>
  <c r="AL282"/>
  <c r="AI283"/>
  <c r="AL283"/>
  <c r="AI284"/>
  <c r="AL284"/>
  <c r="AI285"/>
  <c r="AL285"/>
  <c r="AI286"/>
  <c r="AL286"/>
  <c r="AI287"/>
  <c r="AL287"/>
  <c r="AI288"/>
  <c r="AL288"/>
  <c r="AI289"/>
  <c r="AL289"/>
  <c r="AI290"/>
  <c r="AL290"/>
  <c r="AI291"/>
  <c r="AL291"/>
  <c r="AI292"/>
  <c r="AL292"/>
  <c r="AI293"/>
  <c r="AL293"/>
  <c r="AI294"/>
  <c r="AL294"/>
  <c r="AI295"/>
  <c r="AL295"/>
  <c r="AI296"/>
  <c r="AL296"/>
  <c r="AI297"/>
  <c r="AL297"/>
  <c r="AI298"/>
  <c r="AL298"/>
  <c r="AI299"/>
  <c r="AL299"/>
  <c r="AI300"/>
  <c r="AL300"/>
  <c r="AI301"/>
  <c r="AL301"/>
  <c r="AI302"/>
  <c r="AL302"/>
  <c r="AI303"/>
  <c r="AL303"/>
  <c r="AI304"/>
  <c r="AL304"/>
  <c r="AI305"/>
  <c r="AL305"/>
  <c r="AI306"/>
  <c r="AL306"/>
  <c r="AI307"/>
  <c r="AL307"/>
  <c r="AI308"/>
  <c r="AL308"/>
  <c r="AI309"/>
  <c r="AL309"/>
  <c r="AI310"/>
  <c r="AL310"/>
  <c r="AI311"/>
  <c r="AL311"/>
  <c r="AI312"/>
  <c r="AL312"/>
  <c r="AI313"/>
  <c r="AL313"/>
  <c r="AI314"/>
  <c r="AL314"/>
  <c r="AI315"/>
  <c r="AL315"/>
  <c r="AI316"/>
  <c r="AL316"/>
  <c r="AI317"/>
  <c r="AL317"/>
  <c r="AI318"/>
  <c r="AL318"/>
  <c r="AI319"/>
  <c r="AL319"/>
  <c r="AI320"/>
  <c r="AL320"/>
  <c r="AI321"/>
  <c r="AL321"/>
  <c r="AI322"/>
  <c r="AL322"/>
  <c r="AI323"/>
  <c r="AL323"/>
  <c r="AI324"/>
  <c r="AL324"/>
  <c r="AI325"/>
  <c r="AL325"/>
  <c r="AI326"/>
  <c r="AL326"/>
  <c r="AI327"/>
  <c r="AL327"/>
  <c r="AI328"/>
  <c r="AL328"/>
  <c r="AI329"/>
  <c r="AL329"/>
  <c r="AI330"/>
  <c r="AL330"/>
  <c r="AI331"/>
  <c r="AL331"/>
  <c r="AI332"/>
  <c r="AL332"/>
  <c r="AI333"/>
  <c r="AL333"/>
  <c r="AI334"/>
  <c r="AL334"/>
  <c r="AI335"/>
  <c r="AL335"/>
  <c r="AI336"/>
  <c r="AL336"/>
  <c r="AI337"/>
  <c r="AL337"/>
  <c r="AI338"/>
  <c r="AL338"/>
  <c r="AI339"/>
  <c r="AL339"/>
  <c r="AI340"/>
  <c r="AL340"/>
  <c r="AI341"/>
  <c r="AL341"/>
  <c r="AI342"/>
  <c r="AL342"/>
  <c r="AI343"/>
  <c r="AL343"/>
  <c r="AI344"/>
  <c r="AL344"/>
  <c r="AI345"/>
  <c r="AL345"/>
  <c r="AI346"/>
  <c r="AL346"/>
  <c r="AI347"/>
  <c r="AL347"/>
  <c r="AI348"/>
  <c r="AL348"/>
  <c r="AI349"/>
  <c r="AL349"/>
  <c r="AI350"/>
  <c r="AL350"/>
  <c r="AI351"/>
  <c r="AL351"/>
  <c r="AI352"/>
  <c r="AL352"/>
  <c r="AI353"/>
  <c r="AL353"/>
  <c r="AI354"/>
  <c r="AL354"/>
  <c r="AI355"/>
  <c r="AL355"/>
  <c r="AI356"/>
  <c r="AL356"/>
  <c r="AI357"/>
  <c r="AL357"/>
  <c r="AI358"/>
  <c r="AL358"/>
  <c r="AI359"/>
  <c r="AL359"/>
  <c r="AI360"/>
  <c r="AL360"/>
  <c r="AI361"/>
  <c r="AL361"/>
  <c r="AI362"/>
  <c r="AL362"/>
  <c r="AI363"/>
  <c r="AL363"/>
  <c r="AI364"/>
  <c r="AL364"/>
  <c r="AI365"/>
  <c r="AL365"/>
  <c r="AI366"/>
  <c r="AL366"/>
  <c r="AI367"/>
  <c r="AL367"/>
  <c r="AI368"/>
  <c r="AL368"/>
  <c r="AI369"/>
  <c r="AL369"/>
  <c r="AI370"/>
  <c r="AL370"/>
  <c r="AI371"/>
  <c r="AL371"/>
  <c r="AI372"/>
  <c r="AL372"/>
  <c r="AI373"/>
  <c r="AL373"/>
  <c r="AI374"/>
  <c r="AL374"/>
  <c r="AI375"/>
  <c r="AL375"/>
  <c r="AI376"/>
  <c r="AL376"/>
  <c r="AI377"/>
  <c r="AL377"/>
  <c r="AI378"/>
  <c r="AL378"/>
  <c r="AI379"/>
  <c r="AL379"/>
  <c r="AI380"/>
  <c r="AL380"/>
  <c r="AI381"/>
  <c r="AL381"/>
  <c r="AI382"/>
  <c r="AL382"/>
  <c r="AI383"/>
  <c r="AL383"/>
  <c r="AI384"/>
  <c r="AL384"/>
  <c r="AI385"/>
  <c r="AL385"/>
  <c r="AI386"/>
  <c r="AL386"/>
  <c r="AI387"/>
  <c r="AL387"/>
  <c r="AI388"/>
  <c r="AL388"/>
  <c r="AI389"/>
  <c r="AL389"/>
  <c r="AI390"/>
  <c r="AL390"/>
  <c r="AI391"/>
  <c r="AL391"/>
  <c r="AI392"/>
  <c r="AL392"/>
  <c r="AI393"/>
  <c r="AL393"/>
  <c r="AI394"/>
  <c r="AL394"/>
  <c r="AI395"/>
  <c r="AL395"/>
  <c r="AI396"/>
  <c r="AL396"/>
  <c r="AI397"/>
  <c r="AL397"/>
  <c r="AI398"/>
  <c r="AL398"/>
  <c r="AI399"/>
  <c r="AL399"/>
  <c r="AI400"/>
  <c r="AL400"/>
  <c r="AI401"/>
  <c r="AL401"/>
  <c r="AI402"/>
  <c r="AL402"/>
  <c r="AI403"/>
  <c r="AL403"/>
  <c r="AI404"/>
  <c r="AL404"/>
  <c r="AI405"/>
  <c r="AL405"/>
  <c r="AI406"/>
  <c r="AL406"/>
  <c r="AI407"/>
  <c r="AL407"/>
  <c r="AI408"/>
  <c r="AL408"/>
  <c r="AI409"/>
  <c r="AL409"/>
  <c r="AI410"/>
  <c r="AL410"/>
  <c r="AI411"/>
  <c r="AL411"/>
  <c r="AI412"/>
  <c r="AL412"/>
  <c r="AI413"/>
  <c r="AL413"/>
  <c r="AI414"/>
  <c r="AL414"/>
  <c r="AI415"/>
  <c r="AL415"/>
  <c r="AI416"/>
  <c r="AL416"/>
  <c r="AI417"/>
  <c r="AL417"/>
  <c r="AI418"/>
  <c r="AL418"/>
  <c r="AI419"/>
  <c r="AL419"/>
  <c r="AI420"/>
  <c r="AL420"/>
  <c r="AI421"/>
  <c r="AL421"/>
  <c r="AI422"/>
  <c r="AL422"/>
  <c r="AI423"/>
  <c r="AL423"/>
  <c r="AI424"/>
  <c r="AL424"/>
  <c r="AI425"/>
  <c r="AL425"/>
  <c r="AI426"/>
  <c r="AL426"/>
  <c r="AI427"/>
  <c r="AL427"/>
  <c r="AI428"/>
  <c r="AL428"/>
  <c r="AI429"/>
  <c r="AL429"/>
  <c r="AI430"/>
  <c r="AL430"/>
  <c r="AI431"/>
  <c r="AL431"/>
  <c r="AI432"/>
  <c r="AL432"/>
  <c r="AI433"/>
  <c r="AL433"/>
  <c r="AI434"/>
  <c r="AL434"/>
  <c r="AI435"/>
  <c r="AL435"/>
  <c r="AI436"/>
  <c r="AL436"/>
  <c r="AI437"/>
  <c r="AL437"/>
  <c r="AI438"/>
  <c r="AL438"/>
  <c r="AI439"/>
  <c r="AL439"/>
  <c r="AI440"/>
  <c r="AL440"/>
  <c r="AI441"/>
  <c r="AL441"/>
  <c r="AI442"/>
  <c r="AL442"/>
  <c r="AI443"/>
  <c r="AL443"/>
  <c r="AI444"/>
  <c r="AL444"/>
  <c r="AI445"/>
  <c r="AL445"/>
  <c r="AI446"/>
  <c r="AL446"/>
  <c r="AI447"/>
  <c r="AL447"/>
  <c r="AI448"/>
  <c r="AL448"/>
  <c r="AI449"/>
  <c r="AL449"/>
  <c r="AI450"/>
  <c r="AL450"/>
  <c r="AI451"/>
  <c r="AL451"/>
  <c r="AI452"/>
  <c r="AL452"/>
  <c r="AI453"/>
  <c r="AL453"/>
  <c r="AI454"/>
  <c r="AL454"/>
  <c r="AI455"/>
  <c r="AL455"/>
  <c r="AI456"/>
  <c r="AL456"/>
  <c r="AI457"/>
  <c r="AL457"/>
  <c r="AI458"/>
  <c r="AL458"/>
  <c r="AI459"/>
  <c r="AL459"/>
  <c r="AI460"/>
  <c r="AL460"/>
  <c r="AI461"/>
  <c r="AL461"/>
  <c r="AI462"/>
  <c r="AL462"/>
  <c r="AI463"/>
  <c r="AL463"/>
  <c r="AI464"/>
  <c r="AL464"/>
  <c r="AI465"/>
  <c r="AL465"/>
  <c r="AI466"/>
  <c r="AL466"/>
  <c r="AI467"/>
  <c r="AL467"/>
  <c r="AI468"/>
  <c r="AL468"/>
  <c r="AI469"/>
  <c r="AL469"/>
  <c r="AI470"/>
  <c r="AL470"/>
  <c r="AI471"/>
  <c r="AL471"/>
  <c r="AI472"/>
  <c r="AL472"/>
  <c r="AI473"/>
  <c r="AL473"/>
  <c r="AI474"/>
  <c r="AL474"/>
  <c r="AI475"/>
  <c r="AL475"/>
  <c r="AI476"/>
  <c r="AL476"/>
  <c r="AI477"/>
  <c r="AL477"/>
  <c r="AI478"/>
  <c r="AL478"/>
  <c r="AI479"/>
  <c r="AL479"/>
  <c r="AI480"/>
  <c r="AL480"/>
  <c r="AI481"/>
  <c r="AL481"/>
  <c r="AI482"/>
  <c r="AL482"/>
  <c r="AI483"/>
  <c r="AL483"/>
  <c r="AI484"/>
  <c r="AL484"/>
  <c r="AI485"/>
  <c r="AL485"/>
  <c r="AI486"/>
  <c r="AL486"/>
  <c r="AI487"/>
  <c r="AL487"/>
  <c r="AI488"/>
  <c r="AL488"/>
  <c r="AI489"/>
  <c r="AL489"/>
  <c r="AI490"/>
  <c r="AL490"/>
  <c r="AI491"/>
  <c r="AL491"/>
  <c r="AI492"/>
  <c r="AL492"/>
  <c r="AI493"/>
  <c r="AL493"/>
  <c r="AI494"/>
  <c r="AL494"/>
  <c r="AI495"/>
  <c r="AL495"/>
  <c r="AI496"/>
  <c r="AL496"/>
  <c r="AI497"/>
  <c r="AL497"/>
  <c r="AI498"/>
  <c r="AL498"/>
  <c r="AI499"/>
  <c r="AL499"/>
  <c r="AI500"/>
  <c r="AL500"/>
  <c r="AI501"/>
  <c r="AL501"/>
  <c r="AI502"/>
  <c r="AL502"/>
  <c r="AI503"/>
  <c r="AL503"/>
  <c r="AI504"/>
  <c r="AL504"/>
  <c r="AI505"/>
  <c r="AL505"/>
  <c r="AI506"/>
  <c r="AL506"/>
  <c r="AI507"/>
  <c r="AL507"/>
  <c r="AI508"/>
  <c r="AL508"/>
  <c r="AI509"/>
  <c r="AL509"/>
  <c r="AI510"/>
  <c r="AL510"/>
  <c r="AI511"/>
  <c r="AL511"/>
  <c r="AI512"/>
  <c r="AL512"/>
  <c r="AI513"/>
  <c r="AL513"/>
  <c r="AI514"/>
  <c r="AL514"/>
  <c r="AI515"/>
  <c r="AL515"/>
  <c r="AI516"/>
  <c r="AL516"/>
  <c r="AI517"/>
  <c r="AL517"/>
  <c r="AI518"/>
  <c r="AL518"/>
  <c r="AI519"/>
  <c r="AL519"/>
  <c r="AI520"/>
  <c r="AL520"/>
  <c r="AI521"/>
  <c r="AL521"/>
  <c r="AI522"/>
  <c r="AL522"/>
  <c r="AI523"/>
  <c r="AL523"/>
  <c r="AI524"/>
  <c r="AL524"/>
  <c r="AI525"/>
  <c r="AL525"/>
  <c r="AI526"/>
  <c r="AL526"/>
  <c r="AI527"/>
  <c r="AL527"/>
  <c r="AI528"/>
  <c r="AL528"/>
  <c r="AI529"/>
  <c r="AL529"/>
  <c r="AI530"/>
  <c r="AL530"/>
  <c r="AI531"/>
  <c r="AL531"/>
  <c r="AI532"/>
  <c r="AL532"/>
  <c r="AI533"/>
  <c r="AL533"/>
  <c r="AI534"/>
  <c r="AL534"/>
  <c r="AI535"/>
  <c r="AL535"/>
  <c r="AI536"/>
  <c r="AL536"/>
  <c r="AI537"/>
  <c r="AL537"/>
  <c r="AI538"/>
  <c r="AL538"/>
  <c r="AI539"/>
  <c r="AL539"/>
  <c r="AI540"/>
  <c r="AL540"/>
  <c r="AI541"/>
  <c r="AL541"/>
  <c r="AI542"/>
  <c r="AL542"/>
  <c r="AI543"/>
  <c r="AL543"/>
  <c r="AI544"/>
  <c r="AL544"/>
  <c r="AI545"/>
  <c r="AL545"/>
  <c r="AI546"/>
  <c r="AL546"/>
  <c r="AI547"/>
  <c r="AL547"/>
  <c r="AI548"/>
  <c r="AL548"/>
  <c r="AI549"/>
  <c r="AL549"/>
  <c r="AI550"/>
  <c r="AL550"/>
  <c r="AI551"/>
  <c r="AL551"/>
  <c r="AI552"/>
  <c r="AL552"/>
  <c r="AI553"/>
  <c r="AL553"/>
  <c r="AI554"/>
  <c r="AL554"/>
  <c r="AI555"/>
  <c r="AL555"/>
  <c r="AI556"/>
  <c r="AL556"/>
  <c r="AI557"/>
  <c r="AL557"/>
  <c r="AI558"/>
  <c r="AL558"/>
  <c r="AI559"/>
  <c r="AL559"/>
  <c r="AI560"/>
  <c r="AL560"/>
  <c r="AI561"/>
  <c r="AL561"/>
  <c r="AI562"/>
  <c r="AL562"/>
  <c r="AI563"/>
  <c r="AL563"/>
  <c r="AI564"/>
  <c r="AL564"/>
  <c r="AI565"/>
  <c r="AL565"/>
  <c r="AI566"/>
  <c r="AL566"/>
  <c r="AI567"/>
  <c r="AL567"/>
  <c r="AI568"/>
  <c r="AL568"/>
  <c r="AI569"/>
  <c r="AL569"/>
  <c r="AI570"/>
  <c r="AL570"/>
  <c r="AI571"/>
  <c r="AL571"/>
  <c r="AI572"/>
  <c r="AL572"/>
  <c r="AI573"/>
  <c r="AL573"/>
  <c r="AI574"/>
  <c r="AL574"/>
  <c r="AI575"/>
  <c r="AL575"/>
  <c r="AI576"/>
  <c r="AL576"/>
  <c r="AI577"/>
  <c r="AL577"/>
  <c r="AI578"/>
  <c r="AL578"/>
  <c r="AI579"/>
  <c r="AL579"/>
  <c r="AI580"/>
  <c r="AL580"/>
  <c r="AI581"/>
  <c r="AL581"/>
  <c r="AI582"/>
  <c r="AL582"/>
  <c r="AI583"/>
  <c r="AL583"/>
  <c r="AI584"/>
  <c r="AL584"/>
  <c r="AI585"/>
  <c r="AL585"/>
  <c r="AI586"/>
  <c r="AL586"/>
  <c r="AI587"/>
  <c r="AL587"/>
  <c r="AI588"/>
  <c r="AL588"/>
  <c r="AI589"/>
  <c r="AL589"/>
  <c r="AI590"/>
  <c r="AL590"/>
  <c r="AI591"/>
  <c r="AL591"/>
  <c r="AI592"/>
  <c r="AL592"/>
  <c r="AI593"/>
  <c r="AL593"/>
  <c r="AI594"/>
  <c r="AL594"/>
  <c r="AI595"/>
  <c r="AL595"/>
  <c r="AI596"/>
  <c r="AL596"/>
  <c r="AI597"/>
  <c r="AL597"/>
  <c r="AI598"/>
  <c r="AL598"/>
  <c r="AI599"/>
  <c r="AL599"/>
  <c r="AI600"/>
  <c r="AL600"/>
  <c r="AI601"/>
  <c r="AL601"/>
  <c r="AI602"/>
  <c r="AL602"/>
  <c r="AI603"/>
  <c r="AL603"/>
  <c r="AI604"/>
  <c r="AL604"/>
  <c r="AI605"/>
  <c r="AL605"/>
  <c r="AI606"/>
  <c r="AL606"/>
  <c r="AI607"/>
  <c r="AL607"/>
  <c r="AI608"/>
  <c r="AL608"/>
  <c r="AI609"/>
  <c r="AL609"/>
  <c r="AI610"/>
  <c r="AL610"/>
  <c r="AI611"/>
  <c r="AL611"/>
  <c r="AI612"/>
  <c r="AL612"/>
  <c r="AI613"/>
  <c r="AL613"/>
  <c r="AI614"/>
  <c r="AL614"/>
  <c r="AI615"/>
  <c r="AL615"/>
  <c r="AI616"/>
  <c r="AL616"/>
  <c r="AI617"/>
  <c r="AL617"/>
  <c r="AI618"/>
  <c r="AL618"/>
  <c r="AI619"/>
  <c r="AL619"/>
  <c r="AI620"/>
  <c r="AL620"/>
  <c r="AI621"/>
  <c r="AL621"/>
  <c r="AI622"/>
  <c r="AL622"/>
  <c r="AI623"/>
  <c r="AL623"/>
  <c r="AI624"/>
  <c r="AL624"/>
  <c r="AI625"/>
  <c r="AL625"/>
  <c r="AI626"/>
  <c r="AL626"/>
  <c r="AI627"/>
  <c r="AL627"/>
  <c r="AI628"/>
  <c r="AL628"/>
  <c r="AI629"/>
  <c r="AL629"/>
  <c r="AI630"/>
  <c r="AL630"/>
  <c r="AI631"/>
  <c r="AL631"/>
  <c r="AI632"/>
  <c r="AL632"/>
  <c r="AI633"/>
  <c r="AL633"/>
  <c r="AI634"/>
  <c r="AL634"/>
  <c r="AI635"/>
  <c r="AL635"/>
  <c r="AI636"/>
  <c r="AL636"/>
  <c r="AI637"/>
  <c r="AL637"/>
  <c r="AI638"/>
  <c r="AL638"/>
  <c r="AI639"/>
  <c r="AL639"/>
  <c r="AI640"/>
  <c r="AL640"/>
  <c r="AI641"/>
  <c r="AL641"/>
  <c r="AI642"/>
  <c r="AL642"/>
  <c r="AI643"/>
  <c r="AL643"/>
  <c r="AI644"/>
  <c r="AL644"/>
  <c r="AI645"/>
  <c r="AL645"/>
  <c r="AI646"/>
  <c r="AL646"/>
  <c r="AI647"/>
  <c r="AL647"/>
  <c r="AI648"/>
  <c r="AL648"/>
  <c r="AI649"/>
  <c r="AL649"/>
  <c r="AI650"/>
  <c r="AL650"/>
  <c r="AI651"/>
  <c r="AL651"/>
  <c r="AI652"/>
  <c r="AL652"/>
  <c r="AI653"/>
  <c r="AL653"/>
  <c r="AI654"/>
  <c r="AL654"/>
  <c r="AI655"/>
  <c r="AL655"/>
  <c r="AI656"/>
  <c r="AL656"/>
  <c r="AI657"/>
  <c r="AL657"/>
  <c r="AI658"/>
  <c r="AL658"/>
  <c r="AI659"/>
  <c r="AL659"/>
  <c r="AI660"/>
  <c r="AL660"/>
  <c r="AI661"/>
  <c r="AL661"/>
  <c r="AI662"/>
  <c r="AL662"/>
  <c r="AI663"/>
  <c r="AL663"/>
  <c r="AI664"/>
  <c r="AL664"/>
  <c r="AI665"/>
  <c r="AL665"/>
  <c r="AI666"/>
  <c r="AL666"/>
  <c r="AI667"/>
  <c r="AL667"/>
  <c r="AI668"/>
  <c r="AL668"/>
  <c r="AI669"/>
  <c r="AL669"/>
  <c r="AI670"/>
  <c r="AL670"/>
  <c r="AI671"/>
  <c r="AL671"/>
  <c r="AI672"/>
  <c r="AL672"/>
  <c r="AI673"/>
  <c r="AL673"/>
  <c r="AI674"/>
  <c r="AL674"/>
  <c r="AI675"/>
  <c r="AL675"/>
  <c r="AI676"/>
  <c r="AL676"/>
  <c r="AI677"/>
  <c r="AL677"/>
  <c r="AI678"/>
  <c r="AL678"/>
  <c r="AI679"/>
  <c r="AL679"/>
  <c r="AI680"/>
  <c r="AL680"/>
  <c r="AI681"/>
  <c r="AL681"/>
  <c r="AI682"/>
  <c r="AL682"/>
  <c r="AL1"/>
  <c r="AL2"/>
  <c r="Z10"/>
  <c r="AC10"/>
  <c r="Z11"/>
  <c r="AC11"/>
  <c r="Z12"/>
  <c r="AC12"/>
  <c r="Z13"/>
  <c r="AC13"/>
  <c r="Z14"/>
  <c r="AC14"/>
  <c r="Z15"/>
  <c r="AC15"/>
  <c r="Z16"/>
  <c r="AC16"/>
  <c r="Z17"/>
  <c r="AC17"/>
  <c r="Z18"/>
  <c r="AC18"/>
  <c r="Z19"/>
  <c r="AC19"/>
  <c r="Z20"/>
  <c r="AC20"/>
  <c r="Z21"/>
  <c r="AC21"/>
  <c r="Z22"/>
  <c r="AC22"/>
  <c r="Z23"/>
  <c r="AC23"/>
  <c r="Z24"/>
  <c r="AC24"/>
  <c r="Z25"/>
  <c r="AC25"/>
  <c r="Z26"/>
  <c r="AC26"/>
  <c r="Z27"/>
  <c r="AC27"/>
  <c r="Z28"/>
  <c r="AC28"/>
  <c r="Z29"/>
  <c r="AC29"/>
  <c r="Z30"/>
  <c r="AC30"/>
  <c r="Z31"/>
  <c r="AC31"/>
  <c r="Z32"/>
  <c r="AC32"/>
  <c r="Z33"/>
  <c r="AC33"/>
  <c r="Z34"/>
  <c r="AC34"/>
  <c r="Z35"/>
  <c r="AC35"/>
  <c r="Z36"/>
  <c r="AC36"/>
  <c r="Z37"/>
  <c r="AC37"/>
  <c r="Z38"/>
  <c r="AC38"/>
  <c r="Z39"/>
  <c r="AC39"/>
  <c r="Z40"/>
  <c r="AC40"/>
  <c r="Z41"/>
  <c r="AC41"/>
  <c r="Z42"/>
  <c r="AC42"/>
  <c r="Z43"/>
  <c r="AC43"/>
  <c r="Z44"/>
  <c r="AC44"/>
  <c r="Z45"/>
  <c r="AC45"/>
  <c r="Z46"/>
  <c r="AC46"/>
  <c r="Z47"/>
  <c r="AC47"/>
  <c r="Z48"/>
  <c r="AC48"/>
  <c r="Z49"/>
  <c r="AC49"/>
  <c r="Z50"/>
  <c r="AC50"/>
  <c r="Z51"/>
  <c r="AC51"/>
  <c r="Z52"/>
  <c r="AC52"/>
  <c r="Z53"/>
  <c r="AC53"/>
  <c r="Z54"/>
  <c r="AC54"/>
  <c r="Z55"/>
  <c r="AC55"/>
  <c r="Z56"/>
  <c r="AC56"/>
  <c r="Z57"/>
  <c r="AC57"/>
  <c r="Z58"/>
  <c r="AC58"/>
  <c r="Z59"/>
  <c r="AC59"/>
  <c r="Z60"/>
  <c r="AC60"/>
  <c r="Z61"/>
  <c r="AC61"/>
  <c r="Z62"/>
  <c r="AC62"/>
  <c r="Z63"/>
  <c r="AC63"/>
  <c r="Z64"/>
  <c r="AC64"/>
  <c r="Z65"/>
  <c r="AC65"/>
  <c r="Z66"/>
  <c r="AC66"/>
  <c r="Z67"/>
  <c r="AC67"/>
  <c r="Z68"/>
  <c r="AC68"/>
  <c r="Z69"/>
  <c r="AC69"/>
  <c r="Z70"/>
  <c r="AC70"/>
  <c r="Z71"/>
  <c r="AC71"/>
  <c r="Z72"/>
  <c r="AC72"/>
  <c r="Z73"/>
  <c r="AC73"/>
  <c r="Z74"/>
  <c r="AC74"/>
  <c r="Z75"/>
  <c r="AC75"/>
  <c r="Z76"/>
  <c r="AC76"/>
  <c r="Z77"/>
  <c r="AC77"/>
  <c r="Z78"/>
  <c r="AC78"/>
  <c r="Z79"/>
  <c r="AC79"/>
  <c r="Z80"/>
  <c r="AC80"/>
  <c r="Z81"/>
  <c r="AC81"/>
  <c r="Z82"/>
  <c r="AC82"/>
  <c r="Z83"/>
  <c r="AC83"/>
  <c r="Z84"/>
  <c r="AC84"/>
  <c r="Z85"/>
  <c r="AC85"/>
  <c r="Z86"/>
  <c r="AC86"/>
  <c r="Z87"/>
  <c r="AC87"/>
  <c r="Z88"/>
  <c r="AC88"/>
  <c r="Z89"/>
  <c r="AC89"/>
  <c r="Z90"/>
  <c r="AC90"/>
  <c r="Z91"/>
  <c r="AC91"/>
  <c r="Z92"/>
  <c r="AC92"/>
  <c r="Z93"/>
  <c r="AC93"/>
  <c r="Z94"/>
  <c r="AC94"/>
  <c r="Z95"/>
  <c r="AC95"/>
  <c r="Z96"/>
  <c r="AC96"/>
  <c r="Z97"/>
  <c r="AC97"/>
  <c r="Z98"/>
  <c r="AC98"/>
  <c r="Z99"/>
  <c r="AC99"/>
  <c r="Z100"/>
  <c r="AC100"/>
  <c r="Z101"/>
  <c r="AC101"/>
  <c r="Z102"/>
  <c r="AC102"/>
  <c r="Z103"/>
  <c r="AC103"/>
  <c r="Z104"/>
  <c r="AC104"/>
  <c r="Z105"/>
  <c r="AC105"/>
  <c r="Z106"/>
  <c r="AC106"/>
  <c r="Z107"/>
  <c r="AC107"/>
  <c r="Z108"/>
  <c r="AC108"/>
  <c r="Z109"/>
  <c r="AC109"/>
  <c r="Z110"/>
  <c r="AC110"/>
  <c r="Z111"/>
  <c r="AC111"/>
  <c r="Z112"/>
  <c r="AC112"/>
  <c r="Z113"/>
  <c r="AC113"/>
  <c r="Z114"/>
  <c r="AC114"/>
  <c r="Z115"/>
  <c r="AC115"/>
  <c r="Z116"/>
  <c r="AC116"/>
  <c r="Z117"/>
  <c r="AC117"/>
  <c r="Z118"/>
  <c r="AC118"/>
  <c r="Z119"/>
  <c r="AC119"/>
  <c r="Z120"/>
  <c r="AC120"/>
  <c r="Z121"/>
  <c r="AC121"/>
  <c r="Z122"/>
  <c r="AC122"/>
  <c r="Z123"/>
  <c r="AC123"/>
  <c r="Z124"/>
  <c r="AC124"/>
  <c r="Z125"/>
  <c r="AC125"/>
  <c r="Z126"/>
  <c r="AC126"/>
  <c r="Z127"/>
  <c r="AC127"/>
  <c r="Z128"/>
  <c r="AC128"/>
  <c r="Z129"/>
  <c r="AC129"/>
  <c r="Z130"/>
  <c r="AC130"/>
  <c r="Z131"/>
  <c r="AC131"/>
  <c r="Z132"/>
  <c r="AC132"/>
  <c r="Z133"/>
  <c r="AC133"/>
  <c r="Z134"/>
  <c r="AC134"/>
  <c r="Z135"/>
  <c r="AC135"/>
  <c r="Z136"/>
  <c r="AC136"/>
  <c r="Z137"/>
  <c r="AC137"/>
  <c r="Z138"/>
  <c r="AC138"/>
  <c r="Z139"/>
  <c r="AC139"/>
  <c r="Z140"/>
  <c r="AC140"/>
  <c r="Z141"/>
  <c r="AC141"/>
  <c r="Z142"/>
  <c r="AC142"/>
  <c r="Z143"/>
  <c r="AC143"/>
  <c r="Z144"/>
  <c r="AC144"/>
  <c r="Z145"/>
  <c r="AC145"/>
  <c r="Z146"/>
  <c r="AC146"/>
  <c r="Z147"/>
  <c r="AC147"/>
  <c r="Z148"/>
  <c r="AC148"/>
  <c r="Z149"/>
  <c r="AC149"/>
  <c r="Z150"/>
  <c r="AC150"/>
  <c r="Z151"/>
  <c r="AC151"/>
  <c r="Z152"/>
  <c r="AC152"/>
  <c r="Z153"/>
  <c r="AC153"/>
  <c r="Z154"/>
  <c r="AC154"/>
  <c r="Z155"/>
  <c r="AC155"/>
  <c r="Z156"/>
  <c r="AC156"/>
  <c r="Z157"/>
  <c r="AC157"/>
  <c r="Z158"/>
  <c r="AC158"/>
  <c r="Z159"/>
  <c r="AC159"/>
  <c r="Z160"/>
  <c r="AC160"/>
  <c r="Z161"/>
  <c r="AC161"/>
  <c r="Z162"/>
  <c r="AC162"/>
  <c r="Z163"/>
  <c r="AC163"/>
  <c r="Z164"/>
  <c r="AC164"/>
  <c r="Z165"/>
  <c r="AC165"/>
  <c r="Z166"/>
  <c r="AC166"/>
  <c r="Z167"/>
  <c r="AC167"/>
  <c r="Z168"/>
  <c r="AC168"/>
  <c r="Z169"/>
  <c r="AC169"/>
  <c r="Z170"/>
  <c r="AC170"/>
  <c r="Z171"/>
  <c r="AC171"/>
  <c r="Z172"/>
  <c r="AC172"/>
  <c r="Z173"/>
  <c r="AC173"/>
  <c r="Z174"/>
  <c r="AC174"/>
  <c r="Z175"/>
  <c r="AC175"/>
  <c r="Z176"/>
  <c r="AC176"/>
  <c r="Z177"/>
  <c r="AC177"/>
  <c r="Z178"/>
  <c r="AC178"/>
  <c r="Z179"/>
  <c r="AC179"/>
  <c r="Z180"/>
  <c r="AC180"/>
  <c r="Z181"/>
  <c r="AC181"/>
  <c r="Z182"/>
  <c r="AC182"/>
  <c r="Z183"/>
  <c r="AC183"/>
  <c r="Z184"/>
  <c r="AC184"/>
  <c r="Z185"/>
  <c r="AC185"/>
  <c r="Z186"/>
  <c r="AC186"/>
  <c r="Z187"/>
  <c r="AC187"/>
  <c r="Z188"/>
  <c r="AC188"/>
  <c r="Z189"/>
  <c r="AC189"/>
  <c r="Z190"/>
  <c r="AC190"/>
  <c r="Z191"/>
  <c r="AC191"/>
  <c r="Z192"/>
  <c r="AC192"/>
  <c r="Z193"/>
  <c r="AC193"/>
  <c r="Z194"/>
  <c r="AC194"/>
  <c r="Z195"/>
  <c r="AC195"/>
  <c r="Z196"/>
  <c r="AC196"/>
  <c r="Z197"/>
  <c r="AC197"/>
  <c r="Z198"/>
  <c r="AC198"/>
  <c r="Z199"/>
  <c r="AC199"/>
  <c r="Z200"/>
  <c r="AC200"/>
  <c r="Z201"/>
  <c r="AC201"/>
  <c r="Z202"/>
  <c r="AC202"/>
  <c r="Z203"/>
  <c r="AC203"/>
  <c r="Z204"/>
  <c r="AC204"/>
  <c r="Z205"/>
  <c r="AC205"/>
  <c r="Z206"/>
  <c r="AC206"/>
  <c r="Z207"/>
  <c r="AC207"/>
  <c r="Z208"/>
  <c r="AC208"/>
  <c r="Z209"/>
  <c r="AC209"/>
  <c r="Z210"/>
  <c r="AC210"/>
  <c r="Z211"/>
  <c r="AC211"/>
  <c r="Z212"/>
  <c r="AC212"/>
  <c r="Z213"/>
  <c r="AC213"/>
  <c r="Z214"/>
  <c r="AC214"/>
  <c r="Z215"/>
  <c r="AC215"/>
  <c r="Z216"/>
  <c r="AC216"/>
  <c r="Z217"/>
  <c r="AC217"/>
  <c r="Z218"/>
  <c r="AC218"/>
  <c r="Z219"/>
  <c r="AC219"/>
  <c r="Z220"/>
  <c r="AC220"/>
  <c r="Z221"/>
  <c r="AC221"/>
  <c r="Z222"/>
  <c r="AC222"/>
  <c r="Z223"/>
  <c r="AC223"/>
  <c r="Z224"/>
  <c r="AC224"/>
  <c r="Z225"/>
  <c r="AC225"/>
  <c r="Z226"/>
  <c r="AC226"/>
  <c r="Z227"/>
  <c r="AC227"/>
  <c r="Z228"/>
  <c r="AC228"/>
  <c r="Z229"/>
  <c r="AC229"/>
  <c r="Z230"/>
  <c r="AC230"/>
  <c r="Z231"/>
  <c r="AC231"/>
  <c r="Z232"/>
  <c r="AC232"/>
  <c r="Z233"/>
  <c r="AC233"/>
  <c r="Z234"/>
  <c r="AC234"/>
  <c r="Z235"/>
  <c r="AC235"/>
  <c r="Z236"/>
  <c r="AC236"/>
  <c r="Z237"/>
  <c r="AC237"/>
  <c r="Z238"/>
  <c r="AC238"/>
  <c r="Z239"/>
  <c r="AC239"/>
  <c r="Z240"/>
  <c r="AC240"/>
  <c r="Z241"/>
  <c r="AC241"/>
  <c r="Z242"/>
  <c r="AC242"/>
  <c r="Z243"/>
  <c r="AC243"/>
  <c r="Z244"/>
  <c r="AC244"/>
  <c r="Z245"/>
  <c r="AC245"/>
  <c r="Z246"/>
  <c r="AC246"/>
  <c r="Z247"/>
  <c r="AC247"/>
  <c r="Z248"/>
  <c r="AC248"/>
  <c r="Z249"/>
  <c r="AC249"/>
  <c r="Z250"/>
  <c r="AC250"/>
  <c r="Z251"/>
  <c r="AC251"/>
  <c r="Z252"/>
  <c r="AC252"/>
  <c r="Z253"/>
  <c r="AC253"/>
  <c r="Z254"/>
  <c r="AC254"/>
  <c r="Z255"/>
  <c r="AC255"/>
  <c r="Z256"/>
  <c r="AC256"/>
  <c r="Z257"/>
  <c r="AC257"/>
  <c r="Z258"/>
  <c r="AC258"/>
  <c r="Z259"/>
  <c r="AC259"/>
  <c r="Z260"/>
  <c r="AC260"/>
  <c r="Z261"/>
  <c r="AC261"/>
  <c r="Z262"/>
  <c r="AC262"/>
  <c r="Z263"/>
  <c r="AC263"/>
  <c r="Z264"/>
  <c r="AC264"/>
  <c r="Z265"/>
  <c r="AC265"/>
  <c r="Z266"/>
  <c r="AC266"/>
  <c r="Z267"/>
  <c r="AC267"/>
  <c r="Z268"/>
  <c r="AC268"/>
  <c r="Z269"/>
  <c r="AC269"/>
  <c r="Z270"/>
  <c r="AC270"/>
  <c r="Z271"/>
  <c r="AC271"/>
  <c r="Z272"/>
  <c r="AC272"/>
  <c r="Z273"/>
  <c r="AC273"/>
  <c r="Z274"/>
  <c r="AC274"/>
  <c r="Z275"/>
  <c r="AC275"/>
  <c r="Z276"/>
  <c r="AC276"/>
  <c r="Z277"/>
  <c r="AC277"/>
  <c r="Z278"/>
  <c r="AC278"/>
  <c r="Z279"/>
  <c r="AC279"/>
  <c r="Z280"/>
  <c r="AC280"/>
  <c r="Z281"/>
  <c r="AC281"/>
  <c r="Z282"/>
  <c r="AC282"/>
  <c r="Z283"/>
  <c r="AC283"/>
  <c r="Z284"/>
  <c r="AC284"/>
  <c r="Z285"/>
  <c r="AC285"/>
  <c r="Z286"/>
  <c r="AC286"/>
  <c r="Z287"/>
  <c r="AC287"/>
  <c r="Z288"/>
  <c r="AC288"/>
  <c r="Z289"/>
  <c r="AC289"/>
  <c r="Z290"/>
  <c r="AC290"/>
  <c r="Z291"/>
  <c r="AC291"/>
  <c r="Z292"/>
  <c r="AC292"/>
  <c r="Z293"/>
  <c r="AC293"/>
  <c r="Z294"/>
  <c r="AC294"/>
  <c r="Z295"/>
  <c r="AC295"/>
  <c r="Z296"/>
  <c r="AC296"/>
  <c r="Z297"/>
  <c r="AC297"/>
  <c r="Z298"/>
  <c r="AC298"/>
  <c r="Z299"/>
  <c r="AC299"/>
  <c r="Z300"/>
  <c r="AC300"/>
  <c r="Z301"/>
  <c r="AC301"/>
  <c r="Z302"/>
  <c r="AC302"/>
  <c r="Z303"/>
  <c r="AC303"/>
  <c r="Z304"/>
  <c r="AC304"/>
  <c r="Z305"/>
  <c r="AC305"/>
  <c r="Z306"/>
  <c r="AC306"/>
  <c r="Z307"/>
  <c r="AC307"/>
  <c r="Z308"/>
  <c r="AC308"/>
  <c r="Z309"/>
  <c r="AC309"/>
  <c r="Z310"/>
  <c r="AC310"/>
  <c r="Z311"/>
  <c r="AC311"/>
  <c r="Z312"/>
  <c r="AC312"/>
  <c r="Z313"/>
  <c r="AC313"/>
  <c r="Z314"/>
  <c r="AC314"/>
  <c r="Z315"/>
  <c r="AC315"/>
  <c r="Z316"/>
  <c r="AC316"/>
  <c r="Z317"/>
  <c r="AC317"/>
  <c r="Z318"/>
  <c r="AC318"/>
  <c r="Z319"/>
  <c r="AC319"/>
  <c r="Z320"/>
  <c r="AC320"/>
  <c r="Z321"/>
  <c r="AC321"/>
  <c r="Z322"/>
  <c r="AC322"/>
  <c r="Z323"/>
  <c r="AC323"/>
  <c r="Z324"/>
  <c r="AC324"/>
  <c r="Z325"/>
  <c r="AC325"/>
  <c r="Z326"/>
  <c r="AC326"/>
  <c r="Z327"/>
  <c r="AC327"/>
  <c r="Z328"/>
  <c r="AC328"/>
  <c r="Z329"/>
  <c r="AC329"/>
  <c r="Z330"/>
  <c r="AC330"/>
  <c r="Z331"/>
  <c r="AC331"/>
  <c r="Z332"/>
  <c r="AC332"/>
  <c r="Z333"/>
  <c r="AC333"/>
  <c r="Z334"/>
  <c r="AC334"/>
  <c r="Z335"/>
  <c r="AC335"/>
  <c r="Z336"/>
  <c r="AC336"/>
  <c r="Z337"/>
  <c r="AC337"/>
  <c r="Z338"/>
  <c r="AC338"/>
  <c r="Z339"/>
  <c r="AC339"/>
  <c r="Z340"/>
  <c r="AC340"/>
  <c r="Z341"/>
  <c r="AC341"/>
  <c r="Z342"/>
  <c r="AC342"/>
  <c r="Z343"/>
  <c r="AC343"/>
  <c r="Z344"/>
  <c r="AC344"/>
  <c r="Z345"/>
  <c r="AC345"/>
  <c r="Z346"/>
  <c r="AC346"/>
  <c r="Z347"/>
  <c r="AC347"/>
  <c r="Z348"/>
  <c r="AC348"/>
  <c r="Z349"/>
  <c r="AC349"/>
  <c r="Z350"/>
  <c r="AC350"/>
  <c r="Z351"/>
  <c r="AC351"/>
  <c r="Z352"/>
  <c r="AC352"/>
  <c r="Z353"/>
  <c r="AC353"/>
  <c r="Z354"/>
  <c r="AC354"/>
  <c r="Z355"/>
  <c r="AC355"/>
  <c r="Z356"/>
  <c r="AC356"/>
  <c r="Z357"/>
  <c r="AC357"/>
  <c r="Z358"/>
  <c r="AC358"/>
  <c r="Z359"/>
  <c r="AC359"/>
  <c r="Z360"/>
  <c r="AC360"/>
  <c r="Z361"/>
  <c r="AC361"/>
  <c r="Z362"/>
  <c r="AC362"/>
  <c r="Z363"/>
  <c r="AC363"/>
  <c r="Z364"/>
  <c r="AC364"/>
  <c r="Z365"/>
  <c r="AC365"/>
  <c r="Z366"/>
  <c r="AC366"/>
  <c r="Z367"/>
  <c r="AC367"/>
  <c r="Z368"/>
  <c r="AC368"/>
  <c r="Z369"/>
  <c r="AC369"/>
  <c r="Z370"/>
  <c r="AC370"/>
  <c r="Z371"/>
  <c r="AC371"/>
  <c r="Z372"/>
  <c r="AC372"/>
  <c r="Z373"/>
  <c r="AC373"/>
  <c r="Z374"/>
  <c r="AC374"/>
  <c r="Z375"/>
  <c r="AC375"/>
  <c r="Z376"/>
  <c r="AC376"/>
  <c r="Z377"/>
  <c r="AC377"/>
  <c r="Z378"/>
  <c r="AC378"/>
  <c r="Z379"/>
  <c r="AC379"/>
  <c r="Z380"/>
  <c r="AC380"/>
  <c r="Z381"/>
  <c r="AC381"/>
  <c r="Z382"/>
  <c r="AC382"/>
  <c r="Z383"/>
  <c r="AC383"/>
  <c r="Z384"/>
  <c r="AC384"/>
  <c r="Z385"/>
  <c r="AC385"/>
  <c r="Z386"/>
  <c r="AC386"/>
  <c r="Z387"/>
  <c r="AC387"/>
  <c r="Z388"/>
  <c r="AC388"/>
  <c r="Z389"/>
  <c r="AC389"/>
  <c r="Z390"/>
  <c r="AC390"/>
  <c r="Z391"/>
  <c r="AC391"/>
  <c r="Z392"/>
  <c r="AC392"/>
  <c r="Z393"/>
  <c r="AC393"/>
  <c r="Z394"/>
  <c r="AC394"/>
  <c r="Z395"/>
  <c r="AC395"/>
  <c r="Z396"/>
  <c r="AC396"/>
  <c r="Z397"/>
  <c r="AC397"/>
  <c r="Z398"/>
  <c r="AC398"/>
  <c r="Z399"/>
  <c r="AC399"/>
  <c r="Z400"/>
  <c r="AC400"/>
  <c r="Z401"/>
  <c r="AC401"/>
  <c r="Z402"/>
  <c r="AC402"/>
  <c r="Z403"/>
  <c r="AC403"/>
  <c r="Z404"/>
  <c r="AC404"/>
  <c r="Z405"/>
  <c r="AC405"/>
  <c r="Z406"/>
  <c r="AC406"/>
  <c r="Z407"/>
  <c r="AC407"/>
  <c r="Z408"/>
  <c r="AC408"/>
  <c r="Z409"/>
  <c r="AC409"/>
  <c r="Z410"/>
  <c r="AC410"/>
  <c r="Z411"/>
  <c r="AC411"/>
  <c r="Z412"/>
  <c r="AC412"/>
  <c r="Z413"/>
  <c r="AC413"/>
  <c r="Z414"/>
  <c r="AC414"/>
  <c r="Z415"/>
  <c r="AC415"/>
  <c r="Z416"/>
  <c r="AC416"/>
  <c r="Z417"/>
  <c r="AC417"/>
  <c r="Z418"/>
  <c r="AC418"/>
  <c r="Z419"/>
  <c r="AC419"/>
  <c r="Z420"/>
  <c r="AC420"/>
  <c r="Z421"/>
  <c r="AC421"/>
  <c r="Z422"/>
  <c r="AC422"/>
  <c r="Z423"/>
  <c r="AC423"/>
  <c r="Z424"/>
  <c r="AC424"/>
  <c r="Z425"/>
  <c r="AC425"/>
  <c r="Z426"/>
  <c r="AC426"/>
  <c r="Z427"/>
  <c r="AC427"/>
  <c r="Z428"/>
  <c r="AC428"/>
  <c r="Z429"/>
  <c r="AC429"/>
  <c r="Z430"/>
  <c r="AC430"/>
  <c r="Z431"/>
  <c r="AC431"/>
  <c r="Z432"/>
  <c r="AC432"/>
  <c r="Z433"/>
  <c r="AC433"/>
  <c r="Z434"/>
  <c r="AC434"/>
  <c r="Z435"/>
  <c r="AC435"/>
  <c r="Z436"/>
  <c r="AC436"/>
  <c r="Z437"/>
  <c r="AC437"/>
  <c r="Z438"/>
  <c r="AC438"/>
  <c r="Z439"/>
  <c r="AC439"/>
  <c r="Z440"/>
  <c r="AC440"/>
  <c r="Z441"/>
  <c r="AC441"/>
  <c r="Z442"/>
  <c r="AC442"/>
  <c r="Z443"/>
  <c r="AC443"/>
  <c r="Z444"/>
  <c r="AC444"/>
  <c r="Z445"/>
  <c r="AC445"/>
  <c r="Z446"/>
  <c r="AC446"/>
  <c r="Z447"/>
  <c r="AC447"/>
  <c r="Z448"/>
  <c r="AC448"/>
  <c r="Z449"/>
  <c r="AC449"/>
  <c r="Z450"/>
  <c r="AC450"/>
  <c r="Z451"/>
  <c r="AC451"/>
  <c r="Z452"/>
  <c r="AC452"/>
  <c r="Z453"/>
  <c r="AC453"/>
  <c r="Z454"/>
  <c r="AC454"/>
  <c r="Z455"/>
  <c r="AC455"/>
  <c r="Z456"/>
  <c r="AC456"/>
  <c r="Z457"/>
  <c r="AC457"/>
  <c r="Z458"/>
  <c r="AC458"/>
  <c r="Z459"/>
  <c r="AC459"/>
  <c r="Z460"/>
  <c r="AC460"/>
  <c r="Z461"/>
  <c r="AC461"/>
  <c r="Z462"/>
  <c r="AC462"/>
  <c r="Z463"/>
  <c r="AC463"/>
  <c r="Z464"/>
  <c r="AC464"/>
  <c r="Z465"/>
  <c r="AC465"/>
  <c r="Z466"/>
  <c r="AC466"/>
  <c r="Z467"/>
  <c r="AC467"/>
  <c r="Z468"/>
  <c r="AC468"/>
  <c r="Z469"/>
  <c r="AC469"/>
  <c r="Z470"/>
  <c r="AC470"/>
  <c r="Z471"/>
  <c r="AC471"/>
  <c r="Z472"/>
  <c r="AC472"/>
  <c r="Z473"/>
  <c r="AC473"/>
  <c r="Z474"/>
  <c r="AC474"/>
  <c r="Z475"/>
  <c r="AC475"/>
  <c r="Z476"/>
  <c r="AC476"/>
  <c r="Z477"/>
  <c r="AC477"/>
  <c r="Z478"/>
  <c r="AC478"/>
  <c r="Z479"/>
  <c r="AC479"/>
  <c r="Z480"/>
  <c r="AC480"/>
  <c r="Z481"/>
  <c r="AC481"/>
  <c r="Z482"/>
  <c r="AC482"/>
  <c r="Z483"/>
  <c r="AC483"/>
  <c r="Z484"/>
  <c r="AC484"/>
  <c r="Z485"/>
  <c r="AC485"/>
  <c r="Z486"/>
  <c r="AC486"/>
  <c r="Z487"/>
  <c r="AC487"/>
  <c r="Z488"/>
  <c r="AC488"/>
  <c r="Z489"/>
  <c r="AC489"/>
  <c r="Z490"/>
  <c r="AC490"/>
  <c r="Z491"/>
  <c r="AC491"/>
  <c r="Z492"/>
  <c r="AC492"/>
  <c r="Z493"/>
  <c r="AC493"/>
  <c r="Z494"/>
  <c r="AC494"/>
  <c r="Z495"/>
  <c r="AC495"/>
  <c r="Z496"/>
  <c r="AC496"/>
  <c r="Z497"/>
  <c r="AC497"/>
  <c r="Z498"/>
  <c r="AC498"/>
  <c r="Z499"/>
  <c r="AC499"/>
  <c r="Z500"/>
  <c r="AC500"/>
  <c r="Z501"/>
  <c r="AC501"/>
  <c r="Z502"/>
  <c r="AC502"/>
  <c r="Z503"/>
  <c r="AC503"/>
  <c r="Z504"/>
  <c r="AC504"/>
  <c r="Z505"/>
  <c r="AC505"/>
  <c r="Z506"/>
  <c r="AC506"/>
  <c r="Z507"/>
  <c r="AC507"/>
  <c r="Z508"/>
  <c r="AC508"/>
  <c r="Z509"/>
  <c r="AC509"/>
  <c r="Z510"/>
  <c r="AC510"/>
  <c r="Z511"/>
  <c r="AC511"/>
  <c r="Z512"/>
  <c r="AC512"/>
  <c r="Z513"/>
  <c r="AC513"/>
  <c r="Z514"/>
  <c r="AC514"/>
  <c r="Z515"/>
  <c r="AC515"/>
  <c r="Z516"/>
  <c r="AC516"/>
  <c r="Z517"/>
  <c r="AC517"/>
  <c r="Z518"/>
  <c r="AC518"/>
  <c r="Z519"/>
  <c r="AC519"/>
  <c r="Z520"/>
  <c r="AC520"/>
  <c r="Z521"/>
  <c r="AC521"/>
  <c r="Z522"/>
  <c r="AC522"/>
  <c r="Z523"/>
  <c r="AC523"/>
  <c r="Z524"/>
  <c r="AC524"/>
  <c r="Z525"/>
  <c r="AC525"/>
  <c r="Z526"/>
  <c r="AC526"/>
  <c r="Z527"/>
  <c r="AC527"/>
  <c r="Z528"/>
  <c r="AC528"/>
  <c r="Z529"/>
  <c r="AC529"/>
  <c r="Z530"/>
  <c r="AC530"/>
  <c r="Z531"/>
  <c r="AC531"/>
  <c r="Z532"/>
  <c r="AC532"/>
  <c r="Z533"/>
  <c r="AC533"/>
  <c r="Z534"/>
  <c r="AC534"/>
  <c r="Z535"/>
  <c r="AC535"/>
  <c r="Z536"/>
  <c r="AC536"/>
  <c r="Z537"/>
  <c r="AC537"/>
  <c r="Z538"/>
  <c r="AC538"/>
  <c r="Z539"/>
  <c r="AC539"/>
  <c r="Z540"/>
  <c r="AC540"/>
  <c r="Z541"/>
  <c r="AC541"/>
  <c r="Z542"/>
  <c r="AC542"/>
  <c r="Z543"/>
  <c r="AC543"/>
  <c r="Z544"/>
  <c r="AC544"/>
  <c r="Z545"/>
  <c r="AC545"/>
  <c r="Z546"/>
  <c r="AC546"/>
  <c r="Z547"/>
  <c r="AC547"/>
  <c r="Z548"/>
  <c r="AC548"/>
  <c r="Z549"/>
  <c r="AC549"/>
  <c r="Z550"/>
  <c r="AC550"/>
  <c r="Z551"/>
  <c r="AC551"/>
  <c r="Z552"/>
  <c r="AC552"/>
  <c r="Z553"/>
  <c r="AC553"/>
  <c r="Z554"/>
  <c r="AC554"/>
  <c r="Z555"/>
  <c r="AC555"/>
  <c r="Z556"/>
  <c r="AC556"/>
  <c r="Z557"/>
  <c r="AC557"/>
  <c r="Z558"/>
  <c r="AC558"/>
  <c r="Z559"/>
  <c r="AC559"/>
  <c r="Z560"/>
  <c r="AC560"/>
  <c r="Z561"/>
  <c r="AC561"/>
  <c r="Z562"/>
  <c r="AC562"/>
  <c r="Z563"/>
  <c r="AC563"/>
  <c r="Z564"/>
  <c r="AC564"/>
  <c r="Z565"/>
  <c r="AC565"/>
  <c r="Z566"/>
  <c r="AC566"/>
  <c r="Z567"/>
  <c r="AC567"/>
  <c r="Z568"/>
  <c r="AC568"/>
  <c r="Z569"/>
  <c r="AC569"/>
  <c r="Z570"/>
  <c r="AC570"/>
  <c r="Z571"/>
  <c r="AC571"/>
  <c r="Z572"/>
  <c r="AC572"/>
  <c r="Z573"/>
  <c r="AC573"/>
  <c r="Z574"/>
  <c r="AC574"/>
  <c r="Z575"/>
  <c r="AC575"/>
  <c r="Z576"/>
  <c r="AC576"/>
  <c r="Z577"/>
  <c r="AC577"/>
  <c r="Z578"/>
  <c r="AC578"/>
  <c r="Z579"/>
  <c r="AC579"/>
  <c r="Z580"/>
  <c r="AC580"/>
  <c r="Z581"/>
  <c r="AC581"/>
  <c r="Z582"/>
  <c r="AC582"/>
  <c r="Z583"/>
  <c r="AC583"/>
  <c r="Z584"/>
  <c r="AC584"/>
  <c r="Z585"/>
  <c r="AC585"/>
  <c r="Z586"/>
  <c r="AC586"/>
  <c r="Z587"/>
  <c r="AC587"/>
  <c r="Z588"/>
  <c r="AC588"/>
  <c r="Z589"/>
  <c r="AC589"/>
  <c r="Z590"/>
  <c r="AC590"/>
  <c r="Z591"/>
  <c r="AC591"/>
  <c r="Z592"/>
  <c r="AC592"/>
  <c r="Z593"/>
  <c r="AC593"/>
  <c r="Z594"/>
  <c r="AC594"/>
  <c r="Z595"/>
  <c r="AC595"/>
  <c r="Z596"/>
  <c r="AC596"/>
  <c r="Z597"/>
  <c r="AC597"/>
  <c r="Z598"/>
  <c r="AC598"/>
  <c r="Z599"/>
  <c r="AC599"/>
  <c r="Z600"/>
  <c r="AC600"/>
  <c r="Z601"/>
  <c r="AC601"/>
  <c r="Z602"/>
  <c r="AC602"/>
  <c r="Z603"/>
  <c r="AC603"/>
  <c r="Z604"/>
  <c r="AC604"/>
  <c r="Z605"/>
  <c r="AC605"/>
  <c r="Z606"/>
  <c r="AC606"/>
  <c r="Z607"/>
  <c r="AC607"/>
  <c r="Z608"/>
  <c r="AC608"/>
  <c r="Z609"/>
  <c r="AC609"/>
  <c r="Z610"/>
  <c r="AC610"/>
  <c r="Z611"/>
  <c r="AC611"/>
  <c r="Z612"/>
  <c r="AC612"/>
  <c r="Z613"/>
  <c r="AC613"/>
  <c r="Z614"/>
  <c r="AC614"/>
  <c r="Z615"/>
  <c r="AC615"/>
  <c r="Z616"/>
  <c r="AC616"/>
  <c r="Z617"/>
  <c r="AC617"/>
  <c r="Z618"/>
  <c r="AC618"/>
  <c r="Z619"/>
  <c r="AC619"/>
  <c r="Z620"/>
  <c r="AC620"/>
  <c r="Z621"/>
  <c r="AC621"/>
  <c r="Z622"/>
  <c r="AC622"/>
  <c r="Z623"/>
  <c r="AC623"/>
  <c r="Z624"/>
  <c r="AC624"/>
  <c r="Z625"/>
  <c r="AC625"/>
  <c r="Z626"/>
  <c r="AC626"/>
  <c r="Z627"/>
  <c r="AC627"/>
  <c r="Z628"/>
  <c r="AC628"/>
  <c r="Z629"/>
  <c r="AC629"/>
  <c r="Z630"/>
  <c r="AC630"/>
  <c r="Z631"/>
  <c r="AC631"/>
  <c r="Z632"/>
  <c r="AC632"/>
  <c r="Z633"/>
  <c r="AC633"/>
  <c r="Z634"/>
  <c r="AC634"/>
  <c r="Z635"/>
  <c r="AC635"/>
  <c r="Z636"/>
  <c r="AC636"/>
  <c r="Z637"/>
  <c r="AC637"/>
  <c r="Z638"/>
  <c r="AC638"/>
  <c r="Z639"/>
  <c r="AC639"/>
  <c r="Z640"/>
  <c r="AC640"/>
  <c r="Z641"/>
  <c r="AC641"/>
  <c r="Z642"/>
  <c r="AC642"/>
  <c r="Z643"/>
  <c r="AC643"/>
  <c r="Z644"/>
  <c r="AC644"/>
  <c r="Z645"/>
  <c r="AC645"/>
  <c r="Z646"/>
  <c r="AC646"/>
  <c r="Z647"/>
  <c r="AC647"/>
  <c r="Z648"/>
  <c r="AC648"/>
  <c r="Z649"/>
  <c r="AC649"/>
  <c r="Z650"/>
  <c r="AC650"/>
  <c r="Z651"/>
  <c r="AC651"/>
  <c r="Z652"/>
  <c r="AC652"/>
  <c r="Z653"/>
  <c r="AC653"/>
  <c r="Z654"/>
  <c r="AC654"/>
  <c r="Z655"/>
  <c r="AC655"/>
  <c r="Z656"/>
  <c r="AC656"/>
  <c r="Z657"/>
  <c r="AC657"/>
  <c r="Z658"/>
  <c r="AC658"/>
  <c r="Z659"/>
  <c r="AC659"/>
  <c r="Z660"/>
  <c r="AC660"/>
  <c r="Z661"/>
  <c r="AC661"/>
  <c r="Z662"/>
  <c r="AC662"/>
  <c r="Z663"/>
  <c r="AC663"/>
  <c r="Z664"/>
  <c r="AC664"/>
  <c r="Z665"/>
  <c r="AC665"/>
  <c r="Z666"/>
  <c r="AC666"/>
  <c r="Z667"/>
  <c r="AC667"/>
  <c r="Z668"/>
  <c r="AC668"/>
  <c r="Z669"/>
  <c r="AC669"/>
  <c r="Z670"/>
  <c r="AC670"/>
  <c r="Z671"/>
  <c r="AC671"/>
  <c r="Z672"/>
  <c r="AC672"/>
  <c r="Z673"/>
  <c r="AC673"/>
  <c r="Z674"/>
  <c r="AC674"/>
  <c r="Z675"/>
  <c r="AC675"/>
  <c r="Z676"/>
  <c r="AC676"/>
  <c r="Z677"/>
  <c r="AC677"/>
  <c r="Z678"/>
  <c r="AC678"/>
  <c r="Z679"/>
  <c r="AC679"/>
  <c r="Z680"/>
  <c r="AC680"/>
  <c r="Z681"/>
  <c r="AC681"/>
  <c r="Z682"/>
  <c r="AC682"/>
  <c r="AC1"/>
  <c r="AC2"/>
  <c r="Q10"/>
  <c r="T10"/>
  <c r="Q11"/>
  <c r="T11"/>
  <c r="Q12"/>
  <c r="T12"/>
  <c r="Q13"/>
  <c r="T13"/>
  <c r="Q14"/>
  <c r="T14"/>
  <c r="Q15"/>
  <c r="T15"/>
  <c r="Q16"/>
  <c r="T16"/>
  <c r="Q17"/>
  <c r="T17"/>
  <c r="Q18"/>
  <c r="T18"/>
  <c r="Q19"/>
  <c r="T19"/>
  <c r="Q20"/>
  <c r="T20"/>
  <c r="Q21"/>
  <c r="T21"/>
  <c r="Q22"/>
  <c r="T22"/>
  <c r="Q23"/>
  <c r="T23"/>
  <c r="Q24"/>
  <c r="T24"/>
  <c r="Q25"/>
  <c r="T25"/>
  <c r="Q26"/>
  <c r="T26"/>
  <c r="Q27"/>
  <c r="T27"/>
  <c r="Q28"/>
  <c r="T28"/>
  <c r="Q29"/>
  <c r="T29"/>
  <c r="Q30"/>
  <c r="T30"/>
  <c r="Q31"/>
  <c r="T31"/>
  <c r="Q32"/>
  <c r="T32"/>
  <c r="Q33"/>
  <c r="T33"/>
  <c r="Q34"/>
  <c r="T34"/>
  <c r="Q35"/>
  <c r="T35"/>
  <c r="Q36"/>
  <c r="T36"/>
  <c r="Q37"/>
  <c r="T37"/>
  <c r="Q38"/>
  <c r="T38"/>
  <c r="Q39"/>
  <c r="T39"/>
  <c r="Q40"/>
  <c r="T40"/>
  <c r="Q41"/>
  <c r="T41"/>
  <c r="Q42"/>
  <c r="T42"/>
  <c r="Q43"/>
  <c r="T43"/>
  <c r="Q44"/>
  <c r="T44"/>
  <c r="Q45"/>
  <c r="T45"/>
  <c r="Q46"/>
  <c r="T46"/>
  <c r="Q47"/>
  <c r="T47"/>
  <c r="Q48"/>
  <c r="T48"/>
  <c r="Q49"/>
  <c r="T49"/>
  <c r="Q50"/>
  <c r="T50"/>
  <c r="Q51"/>
  <c r="T51"/>
  <c r="Q52"/>
  <c r="T52"/>
  <c r="Q53"/>
  <c r="T53"/>
  <c r="Q54"/>
  <c r="T54"/>
  <c r="Q55"/>
  <c r="T55"/>
  <c r="Q56"/>
  <c r="T56"/>
  <c r="Q57"/>
  <c r="T57"/>
  <c r="Q58"/>
  <c r="T58"/>
  <c r="Q59"/>
  <c r="T59"/>
  <c r="Q60"/>
  <c r="T60"/>
  <c r="Q61"/>
  <c r="T61"/>
  <c r="Q62"/>
  <c r="T62"/>
  <c r="Q63"/>
  <c r="T63"/>
  <c r="Q64"/>
  <c r="T64"/>
  <c r="Q65"/>
  <c r="T65"/>
  <c r="Q66"/>
  <c r="T66"/>
  <c r="Q67"/>
  <c r="T67"/>
  <c r="Q68"/>
  <c r="T68"/>
  <c r="Q69"/>
  <c r="T69"/>
  <c r="Q70"/>
  <c r="T70"/>
  <c r="Q71"/>
  <c r="T71"/>
  <c r="Q72"/>
  <c r="T72"/>
  <c r="Q73"/>
  <c r="T73"/>
  <c r="Q74"/>
  <c r="T74"/>
  <c r="Q75"/>
  <c r="T75"/>
  <c r="Q76"/>
  <c r="T76"/>
  <c r="Q77"/>
  <c r="T77"/>
  <c r="Q78"/>
  <c r="T78"/>
  <c r="Q79"/>
  <c r="T79"/>
  <c r="Q80"/>
  <c r="T80"/>
  <c r="Q81"/>
  <c r="T81"/>
  <c r="Q82"/>
  <c r="T82"/>
  <c r="Q83"/>
  <c r="T83"/>
  <c r="Q84"/>
  <c r="T84"/>
  <c r="Q85"/>
  <c r="T85"/>
  <c r="Q86"/>
  <c r="T86"/>
  <c r="Q87"/>
  <c r="T87"/>
  <c r="Q88"/>
  <c r="T88"/>
  <c r="Q89"/>
  <c r="T89"/>
  <c r="Q90"/>
  <c r="T90"/>
  <c r="Q91"/>
  <c r="T91"/>
  <c r="Q92"/>
  <c r="T92"/>
  <c r="Q93"/>
  <c r="T93"/>
  <c r="Q94"/>
  <c r="T94"/>
  <c r="Q95"/>
  <c r="T95"/>
  <c r="Q96"/>
  <c r="T96"/>
  <c r="Q97"/>
  <c r="T97"/>
  <c r="Q98"/>
  <c r="T98"/>
  <c r="Q99"/>
  <c r="T99"/>
  <c r="Q100"/>
  <c r="T100"/>
  <c r="Q101"/>
  <c r="T101"/>
  <c r="Q102"/>
  <c r="T102"/>
  <c r="Q103"/>
  <c r="T103"/>
  <c r="Q104"/>
  <c r="T104"/>
  <c r="Q105"/>
  <c r="T105"/>
  <c r="Q106"/>
  <c r="T106"/>
  <c r="Q107"/>
  <c r="T107"/>
  <c r="Q108"/>
  <c r="T108"/>
  <c r="Q109"/>
  <c r="T109"/>
  <c r="Q110"/>
  <c r="T110"/>
  <c r="Q111"/>
  <c r="T111"/>
  <c r="Q112"/>
  <c r="T112"/>
  <c r="Q113"/>
  <c r="T113"/>
  <c r="Q114"/>
  <c r="T114"/>
  <c r="Q115"/>
  <c r="T115"/>
  <c r="Q116"/>
  <c r="T116"/>
  <c r="Q117"/>
  <c r="T117"/>
  <c r="Q118"/>
  <c r="T118"/>
  <c r="Q119"/>
  <c r="T119"/>
  <c r="Q120"/>
  <c r="T120"/>
  <c r="Q121"/>
  <c r="T121"/>
  <c r="Q122"/>
  <c r="T122"/>
  <c r="Q123"/>
  <c r="T123"/>
  <c r="Q124"/>
  <c r="T124"/>
  <c r="Q125"/>
  <c r="T125"/>
  <c r="Q126"/>
  <c r="T126"/>
  <c r="Q127"/>
  <c r="T127"/>
  <c r="Q128"/>
  <c r="T128"/>
  <c r="Q129"/>
  <c r="T129"/>
  <c r="Q130"/>
  <c r="T130"/>
  <c r="Q131"/>
  <c r="T131"/>
  <c r="Q132"/>
  <c r="T132"/>
  <c r="Q133"/>
  <c r="T133"/>
  <c r="Q134"/>
  <c r="T134"/>
  <c r="Q135"/>
  <c r="T135"/>
  <c r="Q136"/>
  <c r="T136"/>
  <c r="Q137"/>
  <c r="T137"/>
  <c r="Q138"/>
  <c r="T138"/>
  <c r="Q139"/>
  <c r="T139"/>
  <c r="Q140"/>
  <c r="T140"/>
  <c r="Q141"/>
  <c r="T141"/>
  <c r="Q142"/>
  <c r="T142"/>
  <c r="Q143"/>
  <c r="T143"/>
  <c r="Q144"/>
  <c r="T144"/>
  <c r="Q145"/>
  <c r="T145"/>
  <c r="Q146"/>
  <c r="T146"/>
  <c r="Q147"/>
  <c r="T147"/>
  <c r="Q148"/>
  <c r="T148"/>
  <c r="Q149"/>
  <c r="T149"/>
  <c r="Q150"/>
  <c r="T150"/>
  <c r="Q151"/>
  <c r="T151"/>
  <c r="Q152"/>
  <c r="T152"/>
  <c r="Q153"/>
  <c r="T153"/>
  <c r="Q154"/>
  <c r="T154"/>
  <c r="Q155"/>
  <c r="T155"/>
  <c r="Q156"/>
  <c r="T156"/>
  <c r="Q157"/>
  <c r="T157"/>
  <c r="Q158"/>
  <c r="T158"/>
  <c r="Q159"/>
  <c r="T159"/>
  <c r="Q160"/>
  <c r="T160"/>
  <c r="Q161"/>
  <c r="T161"/>
  <c r="Q162"/>
  <c r="T162"/>
  <c r="Q163"/>
  <c r="T163"/>
  <c r="Q164"/>
  <c r="T164"/>
  <c r="Q165"/>
  <c r="T165"/>
  <c r="Q166"/>
  <c r="T166"/>
  <c r="Q167"/>
  <c r="T167"/>
  <c r="Q168"/>
  <c r="T168"/>
  <c r="Q169"/>
  <c r="T169"/>
  <c r="Q170"/>
  <c r="T170"/>
  <c r="Q171"/>
  <c r="T171"/>
  <c r="Q172"/>
  <c r="T172"/>
  <c r="Q173"/>
  <c r="T173"/>
  <c r="Q174"/>
  <c r="T174"/>
  <c r="Q175"/>
  <c r="T175"/>
  <c r="Q176"/>
  <c r="T176"/>
  <c r="Q177"/>
  <c r="T177"/>
  <c r="Q178"/>
  <c r="T178"/>
  <c r="Q179"/>
  <c r="T179"/>
  <c r="Q180"/>
  <c r="T180"/>
  <c r="Q181"/>
  <c r="T181"/>
  <c r="Q182"/>
  <c r="T182"/>
  <c r="Q183"/>
  <c r="T183"/>
  <c r="Q184"/>
  <c r="T184"/>
  <c r="Q185"/>
  <c r="T185"/>
  <c r="Q186"/>
  <c r="T186"/>
  <c r="Q187"/>
  <c r="T187"/>
  <c r="Q188"/>
  <c r="T188"/>
  <c r="Q189"/>
  <c r="T189"/>
  <c r="Q190"/>
  <c r="T190"/>
  <c r="Q191"/>
  <c r="T191"/>
  <c r="Q192"/>
  <c r="T192"/>
  <c r="Q193"/>
  <c r="T193"/>
  <c r="Q194"/>
  <c r="T194"/>
  <c r="Q195"/>
  <c r="T195"/>
  <c r="Q196"/>
  <c r="T196"/>
  <c r="Q197"/>
  <c r="T197"/>
  <c r="Q198"/>
  <c r="T198"/>
  <c r="Q199"/>
  <c r="T199"/>
  <c r="Q200"/>
  <c r="T200"/>
  <c r="Q201"/>
  <c r="T201"/>
  <c r="Q202"/>
  <c r="T202"/>
  <c r="Q203"/>
  <c r="T203"/>
  <c r="Q204"/>
  <c r="T204"/>
  <c r="Q205"/>
  <c r="T205"/>
  <c r="Q206"/>
  <c r="T206"/>
  <c r="Q207"/>
  <c r="T207"/>
  <c r="Q208"/>
  <c r="T208"/>
  <c r="Q209"/>
  <c r="T209"/>
  <c r="Q210"/>
  <c r="T210"/>
  <c r="Q211"/>
  <c r="T211"/>
  <c r="Q212"/>
  <c r="T212"/>
  <c r="Q213"/>
  <c r="T213"/>
  <c r="Q214"/>
  <c r="T214"/>
  <c r="Q215"/>
  <c r="T215"/>
  <c r="Q216"/>
  <c r="T216"/>
  <c r="Q217"/>
  <c r="T217"/>
  <c r="Q218"/>
  <c r="T218"/>
  <c r="Q219"/>
  <c r="T219"/>
  <c r="Q220"/>
  <c r="T220"/>
  <c r="Q221"/>
  <c r="T221"/>
  <c r="Q222"/>
  <c r="T222"/>
  <c r="Q223"/>
  <c r="T223"/>
  <c r="Q224"/>
  <c r="T224"/>
  <c r="Q225"/>
  <c r="T225"/>
  <c r="Q226"/>
  <c r="T226"/>
  <c r="Q227"/>
  <c r="T227"/>
  <c r="Q228"/>
  <c r="T228"/>
  <c r="Q229"/>
  <c r="T229"/>
  <c r="Q230"/>
  <c r="T230"/>
  <c r="Q231"/>
  <c r="T231"/>
  <c r="Q232"/>
  <c r="T232"/>
  <c r="Q233"/>
  <c r="T233"/>
  <c r="Q234"/>
  <c r="T234"/>
  <c r="Q235"/>
  <c r="T235"/>
  <c r="Q236"/>
  <c r="T236"/>
  <c r="Q237"/>
  <c r="T237"/>
  <c r="Q238"/>
  <c r="T238"/>
  <c r="Q239"/>
  <c r="T239"/>
  <c r="Q240"/>
  <c r="T240"/>
  <c r="Q241"/>
  <c r="T241"/>
  <c r="Q242"/>
  <c r="T242"/>
  <c r="Q243"/>
  <c r="T243"/>
  <c r="Q244"/>
  <c r="T244"/>
  <c r="Q245"/>
  <c r="T245"/>
  <c r="Q246"/>
  <c r="T246"/>
  <c r="Q247"/>
  <c r="T247"/>
  <c r="Q248"/>
  <c r="T248"/>
  <c r="Q249"/>
  <c r="T249"/>
  <c r="Q250"/>
  <c r="T250"/>
  <c r="Q251"/>
  <c r="T251"/>
  <c r="Q252"/>
  <c r="T252"/>
  <c r="Q253"/>
  <c r="T253"/>
  <c r="Q254"/>
  <c r="T254"/>
  <c r="Q255"/>
  <c r="T255"/>
  <c r="Q256"/>
  <c r="T256"/>
  <c r="Q257"/>
  <c r="T257"/>
  <c r="Q258"/>
  <c r="T258"/>
  <c r="Q259"/>
  <c r="T259"/>
  <c r="Q260"/>
  <c r="T260"/>
  <c r="Q261"/>
  <c r="T261"/>
  <c r="Q262"/>
  <c r="T262"/>
  <c r="Q263"/>
  <c r="T263"/>
  <c r="Q264"/>
  <c r="T264"/>
  <c r="Q265"/>
  <c r="T265"/>
  <c r="Q266"/>
  <c r="T266"/>
  <c r="Q267"/>
  <c r="T267"/>
  <c r="Q268"/>
  <c r="T268"/>
  <c r="Q269"/>
  <c r="T269"/>
  <c r="Q270"/>
  <c r="T270"/>
  <c r="Q271"/>
  <c r="T271"/>
  <c r="Q272"/>
  <c r="T272"/>
  <c r="Q273"/>
  <c r="T273"/>
  <c r="Q274"/>
  <c r="T274"/>
  <c r="Q275"/>
  <c r="T275"/>
  <c r="Q276"/>
  <c r="T276"/>
  <c r="Q277"/>
  <c r="T277"/>
  <c r="Q278"/>
  <c r="T278"/>
  <c r="Q279"/>
  <c r="T279"/>
  <c r="Q280"/>
  <c r="T280"/>
  <c r="Q281"/>
  <c r="T281"/>
  <c r="Q282"/>
  <c r="T282"/>
  <c r="Q283"/>
  <c r="T283"/>
  <c r="Q284"/>
  <c r="T284"/>
  <c r="Q285"/>
  <c r="T285"/>
  <c r="Q286"/>
  <c r="T286"/>
  <c r="Q287"/>
  <c r="T287"/>
  <c r="Q288"/>
  <c r="T288"/>
  <c r="Q289"/>
  <c r="T289"/>
  <c r="Q290"/>
  <c r="T290"/>
  <c r="Q291"/>
  <c r="T291"/>
  <c r="Q292"/>
  <c r="T292"/>
  <c r="Q293"/>
  <c r="T293"/>
  <c r="Q294"/>
  <c r="T294"/>
  <c r="Q295"/>
  <c r="T295"/>
  <c r="Q296"/>
  <c r="T296"/>
  <c r="Q297"/>
  <c r="T297"/>
  <c r="Q298"/>
  <c r="T298"/>
  <c r="Q299"/>
  <c r="T299"/>
  <c r="Q300"/>
  <c r="T300"/>
  <c r="Q301"/>
  <c r="T301"/>
  <c r="Q302"/>
  <c r="T302"/>
  <c r="Q303"/>
  <c r="T303"/>
  <c r="Q304"/>
  <c r="T304"/>
  <c r="Q305"/>
  <c r="T305"/>
  <c r="Q306"/>
  <c r="T306"/>
  <c r="Q307"/>
  <c r="T307"/>
  <c r="Q308"/>
  <c r="T308"/>
  <c r="Q309"/>
  <c r="T309"/>
  <c r="Q310"/>
  <c r="T310"/>
  <c r="Q311"/>
  <c r="T311"/>
  <c r="Q312"/>
  <c r="T312"/>
  <c r="Q313"/>
  <c r="T313"/>
  <c r="Q314"/>
  <c r="T314"/>
  <c r="Q315"/>
  <c r="T315"/>
  <c r="Q316"/>
  <c r="T316"/>
  <c r="Q317"/>
  <c r="T317"/>
  <c r="Q318"/>
  <c r="T318"/>
  <c r="Q319"/>
  <c r="T319"/>
  <c r="Q320"/>
  <c r="T320"/>
  <c r="Q321"/>
  <c r="T321"/>
  <c r="Q322"/>
  <c r="T322"/>
  <c r="Q323"/>
  <c r="T323"/>
  <c r="Q324"/>
  <c r="T324"/>
  <c r="Q325"/>
  <c r="T325"/>
  <c r="Q326"/>
  <c r="T326"/>
  <c r="Q327"/>
  <c r="T327"/>
  <c r="Q328"/>
  <c r="T328"/>
  <c r="Q329"/>
  <c r="T329"/>
  <c r="Q330"/>
  <c r="T330"/>
  <c r="Q331"/>
  <c r="T331"/>
  <c r="Q332"/>
  <c r="T332"/>
  <c r="Q333"/>
  <c r="T333"/>
  <c r="Q334"/>
  <c r="T334"/>
  <c r="Q335"/>
  <c r="T335"/>
  <c r="Q336"/>
  <c r="T336"/>
  <c r="Q337"/>
  <c r="T337"/>
  <c r="Q338"/>
  <c r="T338"/>
  <c r="Q339"/>
  <c r="T339"/>
  <c r="Q340"/>
  <c r="T340"/>
  <c r="Q341"/>
  <c r="T341"/>
  <c r="Q342"/>
  <c r="T342"/>
  <c r="Q343"/>
  <c r="T343"/>
  <c r="Q344"/>
  <c r="T344"/>
  <c r="Q345"/>
  <c r="T345"/>
  <c r="Q346"/>
  <c r="T346"/>
  <c r="Q347"/>
  <c r="T347"/>
  <c r="Q348"/>
  <c r="T348"/>
  <c r="Q349"/>
  <c r="T349"/>
  <c r="Q350"/>
  <c r="T350"/>
  <c r="Q351"/>
  <c r="T351"/>
  <c r="Q352"/>
  <c r="T352"/>
  <c r="Q353"/>
  <c r="T353"/>
  <c r="Q354"/>
  <c r="T354"/>
  <c r="Q355"/>
  <c r="T355"/>
  <c r="Q356"/>
  <c r="T356"/>
  <c r="Q357"/>
  <c r="T357"/>
  <c r="Q358"/>
  <c r="T358"/>
  <c r="Q359"/>
  <c r="T359"/>
  <c r="Q360"/>
  <c r="T360"/>
  <c r="Q361"/>
  <c r="T361"/>
  <c r="Q362"/>
  <c r="T362"/>
  <c r="Q363"/>
  <c r="T363"/>
  <c r="Q364"/>
  <c r="T364"/>
  <c r="Q365"/>
  <c r="T365"/>
  <c r="Q366"/>
  <c r="T366"/>
  <c r="Q367"/>
  <c r="T367"/>
  <c r="Q368"/>
  <c r="T368"/>
  <c r="Q369"/>
  <c r="T369"/>
  <c r="Q370"/>
  <c r="T370"/>
  <c r="Q371"/>
  <c r="T371"/>
  <c r="Q372"/>
  <c r="T372"/>
  <c r="Q373"/>
  <c r="T373"/>
  <c r="Q374"/>
  <c r="T374"/>
  <c r="Q375"/>
  <c r="T375"/>
  <c r="Q376"/>
  <c r="T376"/>
  <c r="Q377"/>
  <c r="T377"/>
  <c r="Q378"/>
  <c r="T378"/>
  <c r="Q379"/>
  <c r="T379"/>
  <c r="Q380"/>
  <c r="T380"/>
  <c r="Q381"/>
  <c r="T381"/>
  <c r="Q382"/>
  <c r="T382"/>
  <c r="Q383"/>
  <c r="T383"/>
  <c r="Q384"/>
  <c r="T384"/>
  <c r="Q385"/>
  <c r="T385"/>
  <c r="Q386"/>
  <c r="T386"/>
  <c r="Q387"/>
  <c r="T387"/>
  <c r="Q388"/>
  <c r="T388"/>
  <c r="Q389"/>
  <c r="T389"/>
  <c r="Q390"/>
  <c r="T390"/>
  <c r="Q391"/>
  <c r="T391"/>
  <c r="Q392"/>
  <c r="T392"/>
  <c r="Q393"/>
  <c r="T393"/>
  <c r="Q394"/>
  <c r="T394"/>
  <c r="Q395"/>
  <c r="T395"/>
  <c r="Q396"/>
  <c r="T396"/>
  <c r="Q397"/>
  <c r="T397"/>
  <c r="Q398"/>
  <c r="T398"/>
  <c r="Q399"/>
  <c r="T399"/>
  <c r="Q400"/>
  <c r="T400"/>
  <c r="Q401"/>
  <c r="T401"/>
  <c r="Q402"/>
  <c r="T402"/>
  <c r="Q403"/>
  <c r="T403"/>
  <c r="Q404"/>
  <c r="T404"/>
  <c r="Q405"/>
  <c r="T405"/>
  <c r="Q406"/>
  <c r="T406"/>
  <c r="Q407"/>
  <c r="T407"/>
  <c r="Q408"/>
  <c r="T408"/>
  <c r="Q409"/>
  <c r="T409"/>
  <c r="Q410"/>
  <c r="T410"/>
  <c r="Q411"/>
  <c r="T411"/>
  <c r="Q412"/>
  <c r="T412"/>
  <c r="Q413"/>
  <c r="T413"/>
  <c r="Q414"/>
  <c r="T414"/>
  <c r="Q415"/>
  <c r="T415"/>
  <c r="Q416"/>
  <c r="T416"/>
  <c r="Q417"/>
  <c r="T417"/>
  <c r="Q418"/>
  <c r="T418"/>
  <c r="Q419"/>
  <c r="T419"/>
  <c r="Q420"/>
  <c r="T420"/>
  <c r="Q421"/>
  <c r="T421"/>
  <c r="Q422"/>
  <c r="T422"/>
  <c r="Q423"/>
  <c r="T423"/>
  <c r="Q424"/>
  <c r="T424"/>
  <c r="Q425"/>
  <c r="T425"/>
  <c r="Q426"/>
  <c r="T426"/>
  <c r="Q427"/>
  <c r="T427"/>
  <c r="Q428"/>
  <c r="T428"/>
  <c r="Q429"/>
  <c r="T429"/>
  <c r="Q430"/>
  <c r="T430"/>
  <c r="Q431"/>
  <c r="T431"/>
  <c r="Q432"/>
  <c r="T432"/>
  <c r="Q433"/>
  <c r="T433"/>
  <c r="Q434"/>
  <c r="T434"/>
  <c r="Q435"/>
  <c r="T435"/>
  <c r="Q436"/>
  <c r="T436"/>
  <c r="Q437"/>
  <c r="T437"/>
  <c r="Q438"/>
  <c r="T438"/>
  <c r="Q439"/>
  <c r="T439"/>
  <c r="Q440"/>
  <c r="T440"/>
  <c r="Q441"/>
  <c r="T441"/>
  <c r="Q442"/>
  <c r="T442"/>
  <c r="Q443"/>
  <c r="T443"/>
  <c r="Q444"/>
  <c r="T444"/>
  <c r="Q445"/>
  <c r="T445"/>
  <c r="Q446"/>
  <c r="T446"/>
  <c r="Q447"/>
  <c r="T447"/>
  <c r="Q448"/>
  <c r="T448"/>
  <c r="Q449"/>
  <c r="T449"/>
  <c r="Q450"/>
  <c r="T450"/>
  <c r="Q451"/>
  <c r="T451"/>
  <c r="Q452"/>
  <c r="T452"/>
  <c r="Q453"/>
  <c r="T453"/>
  <c r="Q454"/>
  <c r="T454"/>
  <c r="Q455"/>
  <c r="T455"/>
  <c r="Q456"/>
  <c r="T456"/>
  <c r="Q457"/>
  <c r="T457"/>
  <c r="Q458"/>
  <c r="T458"/>
  <c r="Q459"/>
  <c r="T459"/>
  <c r="Q460"/>
  <c r="T460"/>
  <c r="Q461"/>
  <c r="T461"/>
  <c r="Q462"/>
  <c r="T462"/>
  <c r="Q463"/>
  <c r="T463"/>
  <c r="Q464"/>
  <c r="T464"/>
  <c r="Q465"/>
  <c r="T465"/>
  <c r="Q466"/>
  <c r="T466"/>
  <c r="Q467"/>
  <c r="T467"/>
  <c r="Q468"/>
  <c r="T468"/>
  <c r="Q469"/>
  <c r="T469"/>
  <c r="Q470"/>
  <c r="T470"/>
  <c r="Q471"/>
  <c r="T471"/>
  <c r="Q472"/>
  <c r="T472"/>
  <c r="Q473"/>
  <c r="T473"/>
  <c r="Q474"/>
  <c r="T474"/>
  <c r="Q475"/>
  <c r="T475"/>
  <c r="Q476"/>
  <c r="T476"/>
  <c r="Q477"/>
  <c r="T477"/>
  <c r="Q478"/>
  <c r="T478"/>
  <c r="Q479"/>
  <c r="T479"/>
  <c r="Q480"/>
  <c r="T480"/>
  <c r="Q481"/>
  <c r="T481"/>
  <c r="Q482"/>
  <c r="T482"/>
  <c r="Q483"/>
  <c r="T483"/>
  <c r="Q484"/>
  <c r="T484"/>
  <c r="Q485"/>
  <c r="T485"/>
  <c r="Q486"/>
  <c r="T486"/>
  <c r="Q487"/>
  <c r="T487"/>
  <c r="Q488"/>
  <c r="T488"/>
  <c r="Q489"/>
  <c r="T489"/>
  <c r="Q490"/>
  <c r="T490"/>
  <c r="Q491"/>
  <c r="T491"/>
  <c r="Q492"/>
  <c r="T492"/>
  <c r="Q493"/>
  <c r="T493"/>
  <c r="Q494"/>
  <c r="T494"/>
  <c r="Q495"/>
  <c r="T495"/>
  <c r="Q496"/>
  <c r="T496"/>
  <c r="Q497"/>
  <c r="T497"/>
  <c r="Q498"/>
  <c r="T498"/>
  <c r="Q499"/>
  <c r="T499"/>
  <c r="Q500"/>
  <c r="T500"/>
  <c r="Q501"/>
  <c r="T501"/>
  <c r="Q502"/>
  <c r="T502"/>
  <c r="Q503"/>
  <c r="T503"/>
  <c r="Q504"/>
  <c r="T504"/>
  <c r="Q505"/>
  <c r="T505"/>
  <c r="Q506"/>
  <c r="T506"/>
  <c r="Q507"/>
  <c r="T507"/>
  <c r="Q508"/>
  <c r="T508"/>
  <c r="Q509"/>
  <c r="T509"/>
  <c r="Q510"/>
  <c r="T510"/>
  <c r="Q511"/>
  <c r="T511"/>
  <c r="Q512"/>
  <c r="T512"/>
  <c r="Q513"/>
  <c r="T513"/>
  <c r="Q514"/>
  <c r="T514"/>
  <c r="Q515"/>
  <c r="T515"/>
  <c r="Q516"/>
  <c r="T516"/>
  <c r="Q517"/>
  <c r="T517"/>
  <c r="Q518"/>
  <c r="T518"/>
  <c r="Q519"/>
  <c r="T519"/>
  <c r="Q520"/>
  <c r="T520"/>
  <c r="Q521"/>
  <c r="T521"/>
  <c r="Q522"/>
  <c r="T522"/>
  <c r="Q523"/>
  <c r="T523"/>
  <c r="Q524"/>
  <c r="T524"/>
  <c r="Q525"/>
  <c r="T525"/>
  <c r="Q526"/>
  <c r="T526"/>
  <c r="Q527"/>
  <c r="T527"/>
  <c r="Q528"/>
  <c r="T528"/>
  <c r="Q529"/>
  <c r="T529"/>
  <c r="Q530"/>
  <c r="T530"/>
  <c r="Q531"/>
  <c r="T531"/>
  <c r="Q532"/>
  <c r="T532"/>
  <c r="Q533"/>
  <c r="T533"/>
  <c r="Q534"/>
  <c r="T534"/>
  <c r="Q535"/>
  <c r="T535"/>
  <c r="Q536"/>
  <c r="T536"/>
  <c r="Q537"/>
  <c r="T537"/>
  <c r="Q538"/>
  <c r="T538"/>
  <c r="Q539"/>
  <c r="T539"/>
  <c r="Q540"/>
  <c r="T540"/>
  <c r="Q541"/>
  <c r="T541"/>
  <c r="Q542"/>
  <c r="T542"/>
  <c r="Q543"/>
  <c r="T543"/>
  <c r="Q544"/>
  <c r="T544"/>
  <c r="Q545"/>
  <c r="T545"/>
  <c r="Q546"/>
  <c r="T546"/>
  <c r="Q547"/>
  <c r="T547"/>
  <c r="Q548"/>
  <c r="T548"/>
  <c r="Q549"/>
  <c r="T549"/>
  <c r="Q550"/>
  <c r="T550"/>
  <c r="Q551"/>
  <c r="T551"/>
  <c r="Q552"/>
  <c r="T552"/>
  <c r="Q553"/>
  <c r="T553"/>
  <c r="Q554"/>
  <c r="T554"/>
  <c r="Q555"/>
  <c r="T555"/>
  <c r="Q556"/>
  <c r="T556"/>
  <c r="Q557"/>
  <c r="T557"/>
  <c r="Q558"/>
  <c r="T558"/>
  <c r="Q559"/>
  <c r="T559"/>
  <c r="Q560"/>
  <c r="T560"/>
  <c r="Q561"/>
  <c r="T561"/>
  <c r="Q562"/>
  <c r="T562"/>
  <c r="Q563"/>
  <c r="T563"/>
  <c r="Q564"/>
  <c r="T564"/>
  <c r="Q565"/>
  <c r="T565"/>
  <c r="Q566"/>
  <c r="T566"/>
  <c r="Q567"/>
  <c r="T567"/>
  <c r="Q568"/>
  <c r="T568"/>
  <c r="Q569"/>
  <c r="T569"/>
  <c r="Q570"/>
  <c r="T570"/>
  <c r="Q571"/>
  <c r="T571"/>
  <c r="Q572"/>
  <c r="T572"/>
  <c r="Q573"/>
  <c r="T573"/>
  <c r="Q574"/>
  <c r="T574"/>
  <c r="Q575"/>
  <c r="T575"/>
  <c r="Q576"/>
  <c r="T576"/>
  <c r="Q577"/>
  <c r="T577"/>
  <c r="Q578"/>
  <c r="T578"/>
  <c r="Q579"/>
  <c r="T579"/>
  <c r="Q580"/>
  <c r="T580"/>
  <c r="Q581"/>
  <c r="T581"/>
  <c r="Q582"/>
  <c r="T582"/>
  <c r="Q583"/>
  <c r="T583"/>
  <c r="Q584"/>
  <c r="T584"/>
  <c r="Q585"/>
  <c r="T585"/>
  <c r="Q586"/>
  <c r="T586"/>
  <c r="Q587"/>
  <c r="T587"/>
  <c r="Q588"/>
  <c r="T588"/>
  <c r="Q589"/>
  <c r="T589"/>
  <c r="Q590"/>
  <c r="T590"/>
  <c r="Q591"/>
  <c r="T591"/>
  <c r="Q592"/>
  <c r="T592"/>
  <c r="Q593"/>
  <c r="T593"/>
  <c r="Q594"/>
  <c r="T594"/>
  <c r="Q595"/>
  <c r="T595"/>
  <c r="Q596"/>
  <c r="T596"/>
  <c r="Q597"/>
  <c r="T597"/>
  <c r="Q598"/>
  <c r="T598"/>
  <c r="Q599"/>
  <c r="T599"/>
  <c r="Q600"/>
  <c r="T600"/>
  <c r="Q601"/>
  <c r="T601"/>
  <c r="Q602"/>
  <c r="T602"/>
  <c r="Q603"/>
  <c r="T603"/>
  <c r="Q604"/>
  <c r="T604"/>
  <c r="Q605"/>
  <c r="T605"/>
  <c r="Q606"/>
  <c r="T606"/>
  <c r="Q607"/>
  <c r="T607"/>
  <c r="Q608"/>
  <c r="T608"/>
  <c r="Q609"/>
  <c r="T609"/>
  <c r="Q610"/>
  <c r="T610"/>
  <c r="Q611"/>
  <c r="T611"/>
  <c r="Q612"/>
  <c r="T612"/>
  <c r="Q613"/>
  <c r="T613"/>
  <c r="Q614"/>
  <c r="T614"/>
  <c r="Q615"/>
  <c r="T615"/>
  <c r="Q616"/>
  <c r="T616"/>
  <c r="Q617"/>
  <c r="T617"/>
  <c r="Q618"/>
  <c r="T618"/>
  <c r="Q619"/>
  <c r="T619"/>
  <c r="Q620"/>
  <c r="T620"/>
  <c r="Q621"/>
  <c r="T621"/>
  <c r="Q622"/>
  <c r="T622"/>
  <c r="Q623"/>
  <c r="T623"/>
  <c r="Q624"/>
  <c r="T624"/>
  <c r="Q625"/>
  <c r="T625"/>
  <c r="Q626"/>
  <c r="T626"/>
  <c r="Q627"/>
  <c r="T627"/>
  <c r="Q628"/>
  <c r="T628"/>
  <c r="Q629"/>
  <c r="T629"/>
  <c r="Q630"/>
  <c r="T630"/>
  <c r="Q631"/>
  <c r="T631"/>
  <c r="Q632"/>
  <c r="T632"/>
  <c r="Q633"/>
  <c r="T633"/>
  <c r="Q634"/>
  <c r="T634"/>
  <c r="Q635"/>
  <c r="T635"/>
  <c r="Q636"/>
  <c r="T636"/>
  <c r="Q637"/>
  <c r="T637"/>
  <c r="Q638"/>
  <c r="T638"/>
  <c r="Q639"/>
  <c r="T639"/>
  <c r="Q640"/>
  <c r="T640"/>
  <c r="Q641"/>
  <c r="T641"/>
  <c r="Q642"/>
  <c r="T642"/>
  <c r="Q643"/>
  <c r="T643"/>
  <c r="Q644"/>
  <c r="T644"/>
  <c r="Q645"/>
  <c r="T645"/>
  <c r="Q646"/>
  <c r="T646"/>
  <c r="Q647"/>
  <c r="T647"/>
  <c r="Q648"/>
  <c r="T648"/>
  <c r="Q649"/>
  <c r="T649"/>
  <c r="Q650"/>
  <c r="T650"/>
  <c r="Q651"/>
  <c r="T651"/>
  <c r="Q652"/>
  <c r="T652"/>
  <c r="Q653"/>
  <c r="T653"/>
  <c r="Q654"/>
  <c r="T654"/>
  <c r="Q655"/>
  <c r="T655"/>
  <c r="Q656"/>
  <c r="T656"/>
  <c r="Q657"/>
  <c r="T657"/>
  <c r="Q658"/>
  <c r="T658"/>
  <c r="Q659"/>
  <c r="T659"/>
  <c r="Q660"/>
  <c r="T660"/>
  <c r="Q661"/>
  <c r="T661"/>
  <c r="Q662"/>
  <c r="T662"/>
  <c r="Q663"/>
  <c r="T663"/>
  <c r="Q664"/>
  <c r="T664"/>
  <c r="Q665"/>
  <c r="T665"/>
  <c r="Q666"/>
  <c r="T666"/>
  <c r="Q667"/>
  <c r="T667"/>
  <c r="Q668"/>
  <c r="T668"/>
  <c r="Q669"/>
  <c r="T669"/>
  <c r="Q670"/>
  <c r="T670"/>
  <c r="Q671"/>
  <c r="T671"/>
  <c r="Q672"/>
  <c r="T672"/>
  <c r="Q673"/>
  <c r="T673"/>
  <c r="Q674"/>
  <c r="T674"/>
  <c r="Q675"/>
  <c r="T675"/>
  <c r="Q676"/>
  <c r="T676"/>
  <c r="Q677"/>
  <c r="T677"/>
  <c r="Q678"/>
  <c r="T678"/>
  <c r="Q679"/>
  <c r="T679"/>
  <c r="Q680"/>
  <c r="T680"/>
  <c r="Q681"/>
  <c r="T681"/>
  <c r="Q682"/>
  <c r="T682"/>
  <c r="T1"/>
  <c r="T2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110"/>
  <c r="K110"/>
  <c r="H111"/>
  <c r="K111"/>
  <c r="H112"/>
  <c r="K112"/>
  <c r="H113"/>
  <c r="K113"/>
  <c r="H114"/>
  <c r="K114"/>
  <c r="H115"/>
  <c r="K115"/>
  <c r="H116"/>
  <c r="K116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H128"/>
  <c r="K128"/>
  <c r="H129"/>
  <c r="K129"/>
  <c r="H130"/>
  <c r="K130"/>
  <c r="H131"/>
  <c r="K131"/>
  <c r="H132"/>
  <c r="K132"/>
  <c r="H133"/>
  <c r="K133"/>
  <c r="H134"/>
  <c r="K134"/>
  <c r="H135"/>
  <c r="K135"/>
  <c r="H136"/>
  <c r="K136"/>
  <c r="H137"/>
  <c r="K137"/>
  <c r="H138"/>
  <c r="K138"/>
  <c r="H139"/>
  <c r="K139"/>
  <c r="H140"/>
  <c r="K140"/>
  <c r="H141"/>
  <c r="K141"/>
  <c r="H142"/>
  <c r="K142"/>
  <c r="H143"/>
  <c r="K143"/>
  <c r="H144"/>
  <c r="K144"/>
  <c r="H145"/>
  <c r="K145"/>
  <c r="H146"/>
  <c r="K146"/>
  <c r="H147"/>
  <c r="K147"/>
  <c r="H148"/>
  <c r="K148"/>
  <c r="H149"/>
  <c r="K149"/>
  <c r="H150"/>
  <c r="K150"/>
  <c r="H151"/>
  <c r="K151"/>
  <c r="H152"/>
  <c r="K152"/>
  <c r="H153"/>
  <c r="K153"/>
  <c r="H154"/>
  <c r="K154"/>
  <c r="H155"/>
  <c r="K155"/>
  <c r="H156"/>
  <c r="K156"/>
  <c r="H157"/>
  <c r="K157"/>
  <c r="H158"/>
  <c r="K158"/>
  <c r="H159"/>
  <c r="K159"/>
  <c r="H160"/>
  <c r="K160"/>
  <c r="H161"/>
  <c r="K161"/>
  <c r="H162"/>
  <c r="K162"/>
  <c r="H163"/>
  <c r="K163"/>
  <c r="H164"/>
  <c r="K164"/>
  <c r="H165"/>
  <c r="K165"/>
  <c r="H166"/>
  <c r="K166"/>
  <c r="H167"/>
  <c r="K167"/>
  <c r="H168"/>
  <c r="K168"/>
  <c r="H169"/>
  <c r="K169"/>
  <c r="H170"/>
  <c r="K170"/>
  <c r="H171"/>
  <c r="K171"/>
  <c r="H172"/>
  <c r="K172"/>
  <c r="H173"/>
  <c r="K173"/>
  <c r="H174"/>
  <c r="K174"/>
  <c r="H175"/>
  <c r="K175"/>
  <c r="H176"/>
  <c r="K176"/>
  <c r="H177"/>
  <c r="K177"/>
  <c r="H178"/>
  <c r="K178"/>
  <c r="H179"/>
  <c r="K179"/>
  <c r="H180"/>
  <c r="K180"/>
  <c r="H181"/>
  <c r="K181"/>
  <c r="H182"/>
  <c r="K182"/>
  <c r="H183"/>
  <c r="K183"/>
  <c r="H184"/>
  <c r="K184"/>
  <c r="H185"/>
  <c r="K185"/>
  <c r="H186"/>
  <c r="K186"/>
  <c r="H187"/>
  <c r="K187"/>
  <c r="H188"/>
  <c r="K188"/>
  <c r="H189"/>
  <c r="K189"/>
  <c r="H190"/>
  <c r="K190"/>
  <c r="H191"/>
  <c r="K191"/>
  <c r="H192"/>
  <c r="K192"/>
  <c r="H193"/>
  <c r="K193"/>
  <c r="H194"/>
  <c r="K194"/>
  <c r="H195"/>
  <c r="K195"/>
  <c r="H196"/>
  <c r="K196"/>
  <c r="H197"/>
  <c r="K197"/>
  <c r="H198"/>
  <c r="K198"/>
  <c r="H199"/>
  <c r="K199"/>
  <c r="H200"/>
  <c r="K200"/>
  <c r="H201"/>
  <c r="K201"/>
  <c r="H202"/>
  <c r="K202"/>
  <c r="H203"/>
  <c r="K203"/>
  <c r="H204"/>
  <c r="K204"/>
  <c r="H205"/>
  <c r="K205"/>
  <c r="H206"/>
  <c r="K206"/>
  <c r="H207"/>
  <c r="K207"/>
  <c r="H208"/>
  <c r="K208"/>
  <c r="H209"/>
  <c r="K209"/>
  <c r="H210"/>
  <c r="K210"/>
  <c r="H211"/>
  <c r="K211"/>
  <c r="H212"/>
  <c r="K212"/>
  <c r="H213"/>
  <c r="K213"/>
  <c r="H214"/>
  <c r="K214"/>
  <c r="H215"/>
  <c r="K215"/>
  <c r="H216"/>
  <c r="K216"/>
  <c r="H217"/>
  <c r="K217"/>
  <c r="H218"/>
  <c r="K218"/>
  <c r="H219"/>
  <c r="K219"/>
  <c r="H220"/>
  <c r="K220"/>
  <c r="H221"/>
  <c r="K221"/>
  <c r="H222"/>
  <c r="K222"/>
  <c r="H223"/>
  <c r="K223"/>
  <c r="H224"/>
  <c r="K224"/>
  <c r="H225"/>
  <c r="K225"/>
  <c r="H226"/>
  <c r="K226"/>
  <c r="H227"/>
  <c r="K227"/>
  <c r="H228"/>
  <c r="K228"/>
  <c r="H229"/>
  <c r="K229"/>
  <c r="H230"/>
  <c r="K230"/>
  <c r="H231"/>
  <c r="K231"/>
  <c r="H232"/>
  <c r="K232"/>
  <c r="H233"/>
  <c r="K233"/>
  <c r="H234"/>
  <c r="K234"/>
  <c r="H235"/>
  <c r="K235"/>
  <c r="H236"/>
  <c r="K236"/>
  <c r="H237"/>
  <c r="K237"/>
  <c r="H238"/>
  <c r="K238"/>
  <c r="H239"/>
  <c r="K239"/>
  <c r="H240"/>
  <c r="K240"/>
  <c r="H241"/>
  <c r="K241"/>
  <c r="H242"/>
  <c r="K242"/>
  <c r="H243"/>
  <c r="K243"/>
  <c r="H244"/>
  <c r="K244"/>
  <c r="H245"/>
  <c r="K245"/>
  <c r="H246"/>
  <c r="K246"/>
  <c r="H247"/>
  <c r="K247"/>
  <c r="H248"/>
  <c r="K248"/>
  <c r="H249"/>
  <c r="K249"/>
  <c r="H250"/>
  <c r="K250"/>
  <c r="H251"/>
  <c r="K251"/>
  <c r="H252"/>
  <c r="K252"/>
  <c r="H253"/>
  <c r="K253"/>
  <c r="H254"/>
  <c r="K254"/>
  <c r="H255"/>
  <c r="K255"/>
  <c r="H256"/>
  <c r="K256"/>
  <c r="H257"/>
  <c r="K257"/>
  <c r="H258"/>
  <c r="K258"/>
  <c r="H259"/>
  <c r="K259"/>
  <c r="H260"/>
  <c r="K260"/>
  <c r="H261"/>
  <c r="K261"/>
  <c r="H262"/>
  <c r="K262"/>
  <c r="H263"/>
  <c r="K263"/>
  <c r="H264"/>
  <c r="K264"/>
  <c r="H265"/>
  <c r="K265"/>
  <c r="H266"/>
  <c r="K266"/>
  <c r="H267"/>
  <c r="K267"/>
  <c r="H268"/>
  <c r="K268"/>
  <c r="H269"/>
  <c r="K269"/>
  <c r="H270"/>
  <c r="K270"/>
  <c r="H271"/>
  <c r="K271"/>
  <c r="H272"/>
  <c r="K272"/>
  <c r="H273"/>
  <c r="K273"/>
  <c r="H274"/>
  <c r="K274"/>
  <c r="H275"/>
  <c r="K275"/>
  <c r="H276"/>
  <c r="K276"/>
  <c r="H277"/>
  <c r="K277"/>
  <c r="H278"/>
  <c r="K278"/>
  <c r="H279"/>
  <c r="K279"/>
  <c r="H280"/>
  <c r="K280"/>
  <c r="H281"/>
  <c r="K281"/>
  <c r="H282"/>
  <c r="K282"/>
  <c r="H283"/>
  <c r="K283"/>
  <c r="H284"/>
  <c r="K284"/>
  <c r="H285"/>
  <c r="K285"/>
  <c r="H286"/>
  <c r="K286"/>
  <c r="H287"/>
  <c r="K287"/>
  <c r="H288"/>
  <c r="K288"/>
  <c r="H289"/>
  <c r="K289"/>
  <c r="H290"/>
  <c r="K290"/>
  <c r="H291"/>
  <c r="K291"/>
  <c r="H292"/>
  <c r="K292"/>
  <c r="H293"/>
  <c r="K293"/>
  <c r="H294"/>
  <c r="K294"/>
  <c r="H295"/>
  <c r="K295"/>
  <c r="H296"/>
  <c r="K296"/>
  <c r="H297"/>
  <c r="K297"/>
  <c r="H298"/>
  <c r="K298"/>
  <c r="H299"/>
  <c r="K299"/>
  <c r="H300"/>
  <c r="K300"/>
  <c r="H301"/>
  <c r="K301"/>
  <c r="H302"/>
  <c r="K302"/>
  <c r="H303"/>
  <c r="K303"/>
  <c r="H304"/>
  <c r="K304"/>
  <c r="H305"/>
  <c r="K305"/>
  <c r="H306"/>
  <c r="K306"/>
  <c r="H307"/>
  <c r="K307"/>
  <c r="H308"/>
  <c r="K308"/>
  <c r="H309"/>
  <c r="K309"/>
  <c r="H310"/>
  <c r="K310"/>
  <c r="H311"/>
  <c r="K311"/>
  <c r="H312"/>
  <c r="K312"/>
  <c r="H313"/>
  <c r="K313"/>
  <c r="H314"/>
  <c r="K314"/>
  <c r="H315"/>
  <c r="K315"/>
  <c r="H316"/>
  <c r="K316"/>
  <c r="H317"/>
  <c r="K317"/>
  <c r="H318"/>
  <c r="K318"/>
  <c r="H319"/>
  <c r="K319"/>
  <c r="H320"/>
  <c r="K320"/>
  <c r="H321"/>
  <c r="K321"/>
  <c r="H322"/>
  <c r="K322"/>
  <c r="H323"/>
  <c r="K323"/>
  <c r="H324"/>
  <c r="K324"/>
  <c r="H325"/>
  <c r="K325"/>
  <c r="H326"/>
  <c r="K326"/>
  <c r="H327"/>
  <c r="K327"/>
  <c r="H328"/>
  <c r="K328"/>
  <c r="H329"/>
  <c r="K329"/>
  <c r="H330"/>
  <c r="K330"/>
  <c r="H331"/>
  <c r="K331"/>
  <c r="H332"/>
  <c r="K332"/>
  <c r="H333"/>
  <c r="K333"/>
  <c r="H334"/>
  <c r="K334"/>
  <c r="H335"/>
  <c r="K335"/>
  <c r="H336"/>
  <c r="K336"/>
  <c r="H337"/>
  <c r="K337"/>
  <c r="H338"/>
  <c r="K338"/>
  <c r="H339"/>
  <c r="K339"/>
  <c r="H340"/>
  <c r="K340"/>
  <c r="H341"/>
  <c r="K341"/>
  <c r="H342"/>
  <c r="K342"/>
  <c r="H343"/>
  <c r="K343"/>
  <c r="H344"/>
  <c r="K344"/>
  <c r="H345"/>
  <c r="K345"/>
  <c r="H346"/>
  <c r="K346"/>
  <c r="H347"/>
  <c r="K347"/>
  <c r="H348"/>
  <c r="K348"/>
  <c r="H349"/>
  <c r="K349"/>
  <c r="H350"/>
  <c r="K350"/>
  <c r="H351"/>
  <c r="K351"/>
  <c r="H352"/>
  <c r="K352"/>
  <c r="H353"/>
  <c r="K353"/>
  <c r="H354"/>
  <c r="K354"/>
  <c r="H355"/>
  <c r="K355"/>
  <c r="H356"/>
  <c r="K356"/>
  <c r="H357"/>
  <c r="K357"/>
  <c r="H358"/>
  <c r="K358"/>
  <c r="H359"/>
  <c r="K359"/>
  <c r="H360"/>
  <c r="K360"/>
  <c r="H361"/>
  <c r="K361"/>
  <c r="H362"/>
  <c r="K362"/>
  <c r="H363"/>
  <c r="K363"/>
  <c r="H364"/>
  <c r="K364"/>
  <c r="H365"/>
  <c r="K365"/>
  <c r="H366"/>
  <c r="K366"/>
  <c r="H367"/>
  <c r="K367"/>
  <c r="H368"/>
  <c r="K368"/>
  <c r="H369"/>
  <c r="K369"/>
  <c r="H370"/>
  <c r="K370"/>
  <c r="H371"/>
  <c r="K371"/>
  <c r="H372"/>
  <c r="K372"/>
  <c r="H373"/>
  <c r="K373"/>
  <c r="H374"/>
  <c r="K374"/>
  <c r="H375"/>
  <c r="K375"/>
  <c r="H376"/>
  <c r="K376"/>
  <c r="H377"/>
  <c r="K377"/>
  <c r="H378"/>
  <c r="K378"/>
  <c r="H379"/>
  <c r="K379"/>
  <c r="H380"/>
  <c r="K380"/>
  <c r="H381"/>
  <c r="K381"/>
  <c r="H382"/>
  <c r="K382"/>
  <c r="H383"/>
  <c r="K383"/>
  <c r="H384"/>
  <c r="K384"/>
  <c r="H385"/>
  <c r="K385"/>
  <c r="H386"/>
  <c r="K386"/>
  <c r="H387"/>
  <c r="K387"/>
  <c r="H388"/>
  <c r="K388"/>
  <c r="H389"/>
  <c r="K389"/>
  <c r="H390"/>
  <c r="K390"/>
  <c r="H391"/>
  <c r="K391"/>
  <c r="H392"/>
  <c r="K392"/>
  <c r="H393"/>
  <c r="K393"/>
  <c r="H394"/>
  <c r="K394"/>
  <c r="H395"/>
  <c r="K395"/>
  <c r="H396"/>
  <c r="K396"/>
  <c r="H397"/>
  <c r="K397"/>
  <c r="H398"/>
  <c r="K398"/>
  <c r="H399"/>
  <c r="K399"/>
  <c r="H400"/>
  <c r="K400"/>
  <c r="H401"/>
  <c r="K401"/>
  <c r="H402"/>
  <c r="K402"/>
  <c r="H403"/>
  <c r="K403"/>
  <c r="H404"/>
  <c r="K404"/>
  <c r="H405"/>
  <c r="K405"/>
  <c r="H406"/>
  <c r="K406"/>
  <c r="H407"/>
  <c r="K407"/>
  <c r="H408"/>
  <c r="K408"/>
  <c r="H409"/>
  <c r="K409"/>
  <c r="H410"/>
  <c r="K410"/>
  <c r="H411"/>
  <c r="K411"/>
  <c r="H412"/>
  <c r="K412"/>
  <c r="H413"/>
  <c r="K413"/>
  <c r="H414"/>
  <c r="K414"/>
  <c r="H415"/>
  <c r="K415"/>
  <c r="H416"/>
  <c r="K416"/>
  <c r="H417"/>
  <c r="K417"/>
  <c r="H418"/>
  <c r="K418"/>
  <c r="H419"/>
  <c r="K419"/>
  <c r="H420"/>
  <c r="K420"/>
  <c r="H421"/>
  <c r="K421"/>
  <c r="H422"/>
  <c r="K422"/>
  <c r="H423"/>
  <c r="K423"/>
  <c r="H424"/>
  <c r="K424"/>
  <c r="H425"/>
  <c r="K425"/>
  <c r="H426"/>
  <c r="K426"/>
  <c r="H427"/>
  <c r="K427"/>
  <c r="H428"/>
  <c r="K428"/>
  <c r="H429"/>
  <c r="K429"/>
  <c r="H430"/>
  <c r="K430"/>
  <c r="H431"/>
  <c r="K431"/>
  <c r="H432"/>
  <c r="K432"/>
  <c r="H433"/>
  <c r="K433"/>
  <c r="H434"/>
  <c r="K434"/>
  <c r="H435"/>
  <c r="K435"/>
  <c r="H436"/>
  <c r="K436"/>
  <c r="H437"/>
  <c r="K437"/>
  <c r="H438"/>
  <c r="K438"/>
  <c r="H439"/>
  <c r="K439"/>
  <c r="H440"/>
  <c r="K440"/>
  <c r="H441"/>
  <c r="K441"/>
  <c r="H442"/>
  <c r="K442"/>
  <c r="H443"/>
  <c r="K443"/>
  <c r="H444"/>
  <c r="K444"/>
  <c r="H445"/>
  <c r="K445"/>
  <c r="H446"/>
  <c r="K446"/>
  <c r="H447"/>
  <c r="K447"/>
  <c r="H448"/>
  <c r="K448"/>
  <c r="H449"/>
  <c r="K449"/>
  <c r="H450"/>
  <c r="K450"/>
  <c r="H451"/>
  <c r="K451"/>
  <c r="H452"/>
  <c r="K452"/>
  <c r="H453"/>
  <c r="K453"/>
  <c r="H454"/>
  <c r="K454"/>
  <c r="H455"/>
  <c r="K455"/>
  <c r="H456"/>
  <c r="K456"/>
  <c r="H457"/>
  <c r="K457"/>
  <c r="H458"/>
  <c r="K458"/>
  <c r="H459"/>
  <c r="K459"/>
  <c r="H460"/>
  <c r="K460"/>
  <c r="H461"/>
  <c r="K461"/>
  <c r="H462"/>
  <c r="K462"/>
  <c r="H463"/>
  <c r="K463"/>
  <c r="H464"/>
  <c r="K464"/>
  <c r="H465"/>
  <c r="K465"/>
  <c r="H466"/>
  <c r="K466"/>
  <c r="H467"/>
  <c r="K467"/>
  <c r="H468"/>
  <c r="K468"/>
  <c r="H469"/>
  <c r="K469"/>
  <c r="H470"/>
  <c r="K470"/>
  <c r="H471"/>
  <c r="K471"/>
  <c r="H472"/>
  <c r="K472"/>
  <c r="H473"/>
  <c r="K473"/>
  <c r="H474"/>
  <c r="K474"/>
  <c r="H475"/>
  <c r="K475"/>
  <c r="H476"/>
  <c r="K476"/>
  <c r="H477"/>
  <c r="K477"/>
  <c r="H478"/>
  <c r="K478"/>
  <c r="H479"/>
  <c r="K479"/>
  <c r="H480"/>
  <c r="K480"/>
  <c r="H481"/>
  <c r="K481"/>
  <c r="H482"/>
  <c r="K482"/>
  <c r="H483"/>
  <c r="K483"/>
  <c r="H484"/>
  <c r="K484"/>
  <c r="H485"/>
  <c r="K485"/>
  <c r="H486"/>
  <c r="K486"/>
  <c r="H487"/>
  <c r="K487"/>
  <c r="H488"/>
  <c r="K488"/>
  <c r="H489"/>
  <c r="K489"/>
  <c r="H490"/>
  <c r="K490"/>
  <c r="H491"/>
  <c r="K491"/>
  <c r="H492"/>
  <c r="K492"/>
  <c r="H493"/>
  <c r="K493"/>
  <c r="H494"/>
  <c r="K494"/>
  <c r="H495"/>
  <c r="K495"/>
  <c r="H496"/>
  <c r="K496"/>
  <c r="H497"/>
  <c r="K497"/>
  <c r="H498"/>
  <c r="K498"/>
  <c r="H499"/>
  <c r="K499"/>
  <c r="H500"/>
  <c r="K500"/>
  <c r="H501"/>
  <c r="K501"/>
  <c r="H502"/>
  <c r="K502"/>
  <c r="H503"/>
  <c r="K503"/>
  <c r="H504"/>
  <c r="K504"/>
  <c r="H505"/>
  <c r="K505"/>
  <c r="H506"/>
  <c r="K506"/>
  <c r="H507"/>
  <c r="K507"/>
  <c r="H508"/>
  <c r="K508"/>
  <c r="H509"/>
  <c r="K509"/>
  <c r="H510"/>
  <c r="K510"/>
  <c r="H511"/>
  <c r="K511"/>
  <c r="H512"/>
  <c r="K512"/>
  <c r="H513"/>
  <c r="K513"/>
  <c r="H514"/>
  <c r="K514"/>
  <c r="H515"/>
  <c r="K515"/>
  <c r="H516"/>
  <c r="K516"/>
  <c r="H517"/>
  <c r="K517"/>
  <c r="H518"/>
  <c r="K518"/>
  <c r="H519"/>
  <c r="K519"/>
  <c r="H520"/>
  <c r="K520"/>
  <c r="H521"/>
  <c r="K521"/>
  <c r="H522"/>
  <c r="K522"/>
  <c r="H523"/>
  <c r="K523"/>
  <c r="H524"/>
  <c r="K524"/>
  <c r="H525"/>
  <c r="K525"/>
  <c r="H526"/>
  <c r="K526"/>
  <c r="H527"/>
  <c r="K527"/>
  <c r="H528"/>
  <c r="K528"/>
  <c r="H529"/>
  <c r="K529"/>
  <c r="H530"/>
  <c r="K530"/>
  <c r="H531"/>
  <c r="K531"/>
  <c r="H532"/>
  <c r="K532"/>
  <c r="H533"/>
  <c r="K533"/>
  <c r="H534"/>
  <c r="K534"/>
  <c r="H535"/>
  <c r="K535"/>
  <c r="H536"/>
  <c r="K536"/>
  <c r="H537"/>
  <c r="K537"/>
  <c r="H538"/>
  <c r="K538"/>
  <c r="H539"/>
  <c r="K539"/>
  <c r="H540"/>
  <c r="K540"/>
  <c r="H541"/>
  <c r="K541"/>
  <c r="H542"/>
  <c r="K542"/>
  <c r="H543"/>
  <c r="K543"/>
  <c r="H544"/>
  <c r="K544"/>
  <c r="H545"/>
  <c r="K545"/>
  <c r="H546"/>
  <c r="K546"/>
  <c r="H547"/>
  <c r="K547"/>
  <c r="H548"/>
  <c r="K548"/>
  <c r="H549"/>
  <c r="K549"/>
  <c r="H550"/>
  <c r="K550"/>
  <c r="H551"/>
  <c r="K551"/>
  <c r="H552"/>
  <c r="K552"/>
  <c r="H553"/>
  <c r="K553"/>
  <c r="H554"/>
  <c r="K554"/>
  <c r="H555"/>
  <c r="K555"/>
  <c r="H556"/>
  <c r="K556"/>
  <c r="H557"/>
  <c r="K557"/>
  <c r="H558"/>
  <c r="K558"/>
  <c r="H559"/>
  <c r="K559"/>
  <c r="H560"/>
  <c r="K560"/>
  <c r="H561"/>
  <c r="K561"/>
  <c r="H562"/>
  <c r="K562"/>
  <c r="H563"/>
  <c r="K563"/>
  <c r="H564"/>
  <c r="K564"/>
  <c r="H565"/>
  <c r="K565"/>
  <c r="H566"/>
  <c r="K566"/>
  <c r="H567"/>
  <c r="K567"/>
  <c r="H568"/>
  <c r="K568"/>
  <c r="H569"/>
  <c r="K569"/>
  <c r="H570"/>
  <c r="K570"/>
  <c r="H571"/>
  <c r="K571"/>
  <c r="H572"/>
  <c r="K572"/>
  <c r="H573"/>
  <c r="K573"/>
  <c r="H574"/>
  <c r="K574"/>
  <c r="H575"/>
  <c r="K575"/>
  <c r="H576"/>
  <c r="K576"/>
  <c r="H577"/>
  <c r="K577"/>
  <c r="H578"/>
  <c r="K578"/>
  <c r="H579"/>
  <c r="K579"/>
  <c r="H580"/>
  <c r="K580"/>
  <c r="H581"/>
  <c r="K581"/>
  <c r="H582"/>
  <c r="K582"/>
  <c r="H583"/>
  <c r="K583"/>
  <c r="H584"/>
  <c r="K584"/>
  <c r="H585"/>
  <c r="K585"/>
  <c r="H586"/>
  <c r="K586"/>
  <c r="H587"/>
  <c r="K587"/>
  <c r="H588"/>
  <c r="K588"/>
  <c r="H589"/>
  <c r="K589"/>
  <c r="H590"/>
  <c r="K590"/>
  <c r="H591"/>
  <c r="K591"/>
  <c r="H592"/>
  <c r="K592"/>
  <c r="H593"/>
  <c r="K593"/>
  <c r="H594"/>
  <c r="K594"/>
  <c r="H595"/>
  <c r="K595"/>
  <c r="H596"/>
  <c r="K596"/>
  <c r="H597"/>
  <c r="K597"/>
  <c r="H598"/>
  <c r="K598"/>
  <c r="H599"/>
  <c r="K599"/>
  <c r="H600"/>
  <c r="K600"/>
  <c r="H601"/>
  <c r="K601"/>
  <c r="H602"/>
  <c r="K602"/>
  <c r="H603"/>
  <c r="K603"/>
  <c r="H604"/>
  <c r="K604"/>
  <c r="H605"/>
  <c r="K605"/>
  <c r="H606"/>
  <c r="K606"/>
  <c r="H607"/>
  <c r="K607"/>
  <c r="H608"/>
  <c r="K608"/>
  <c r="H609"/>
  <c r="K609"/>
  <c r="H610"/>
  <c r="K610"/>
  <c r="H611"/>
  <c r="K611"/>
  <c r="H612"/>
  <c r="K612"/>
  <c r="H613"/>
  <c r="K613"/>
  <c r="H614"/>
  <c r="K614"/>
  <c r="H615"/>
  <c r="K615"/>
  <c r="H616"/>
  <c r="K616"/>
  <c r="H617"/>
  <c r="K617"/>
  <c r="H618"/>
  <c r="K618"/>
  <c r="H619"/>
  <c r="K619"/>
  <c r="H620"/>
  <c r="K620"/>
  <c r="H621"/>
  <c r="K621"/>
  <c r="H622"/>
  <c r="K622"/>
  <c r="H623"/>
  <c r="K623"/>
  <c r="H624"/>
  <c r="K624"/>
  <c r="H625"/>
  <c r="K625"/>
  <c r="H626"/>
  <c r="K626"/>
  <c r="H627"/>
  <c r="K627"/>
  <c r="H628"/>
  <c r="K628"/>
  <c r="H629"/>
  <c r="K629"/>
  <c r="H630"/>
  <c r="K630"/>
  <c r="H631"/>
  <c r="K631"/>
  <c r="H632"/>
  <c r="K632"/>
  <c r="H633"/>
  <c r="K633"/>
  <c r="H634"/>
  <c r="K634"/>
  <c r="H635"/>
  <c r="K635"/>
  <c r="H636"/>
  <c r="K636"/>
  <c r="H637"/>
  <c r="K637"/>
  <c r="H638"/>
  <c r="K638"/>
  <c r="H639"/>
  <c r="K639"/>
  <c r="H640"/>
  <c r="K640"/>
  <c r="H641"/>
  <c r="K641"/>
  <c r="H642"/>
  <c r="K642"/>
  <c r="H643"/>
  <c r="K643"/>
  <c r="H644"/>
  <c r="K644"/>
  <c r="H645"/>
  <c r="K645"/>
  <c r="H646"/>
  <c r="K646"/>
  <c r="H647"/>
  <c r="K647"/>
  <c r="H648"/>
  <c r="K648"/>
  <c r="H649"/>
  <c r="K649"/>
  <c r="H650"/>
  <c r="K650"/>
  <c r="H651"/>
  <c r="K651"/>
  <c r="H652"/>
  <c r="K652"/>
  <c r="H653"/>
  <c r="K653"/>
  <c r="H654"/>
  <c r="K654"/>
  <c r="H655"/>
  <c r="K655"/>
  <c r="H656"/>
  <c r="K656"/>
  <c r="H657"/>
  <c r="K657"/>
  <c r="H658"/>
  <c r="K658"/>
  <c r="H659"/>
  <c r="K659"/>
  <c r="H660"/>
  <c r="K660"/>
  <c r="H661"/>
  <c r="K661"/>
  <c r="H662"/>
  <c r="K662"/>
  <c r="H663"/>
  <c r="K663"/>
  <c r="H664"/>
  <c r="K664"/>
  <c r="H665"/>
  <c r="K665"/>
  <c r="H666"/>
  <c r="K666"/>
  <c r="H667"/>
  <c r="K667"/>
  <c r="H668"/>
  <c r="K668"/>
  <c r="H669"/>
  <c r="K669"/>
  <c r="H670"/>
  <c r="K670"/>
  <c r="H671"/>
  <c r="K671"/>
  <c r="H672"/>
  <c r="K672"/>
  <c r="H673"/>
  <c r="K673"/>
  <c r="H674"/>
  <c r="K674"/>
  <c r="H675"/>
  <c r="K675"/>
  <c r="H676"/>
  <c r="K676"/>
  <c r="H677"/>
  <c r="K677"/>
  <c r="H678"/>
  <c r="K678"/>
  <c r="H679"/>
  <c r="K679"/>
  <c r="H680"/>
  <c r="K680"/>
  <c r="H681"/>
  <c r="K681"/>
  <c r="H682"/>
  <c r="K682"/>
  <c r="K1"/>
  <c r="K2"/>
  <c r="B17" i="1"/>
  <c r="I11" i="6"/>
  <c r="I12"/>
  <c r="I13"/>
  <c r="J10"/>
  <c r="I14"/>
  <c r="I15"/>
  <c r="I16"/>
  <c r="I17"/>
  <c r="J14"/>
  <c r="I18"/>
  <c r="I19"/>
  <c r="I20"/>
  <c r="I21"/>
  <c r="J18"/>
  <c r="I22"/>
  <c r="I23"/>
  <c r="I24"/>
  <c r="I25"/>
  <c r="J22"/>
  <c r="I26"/>
  <c r="I27"/>
  <c r="I28"/>
  <c r="I29"/>
  <c r="J26"/>
  <c r="I30"/>
  <c r="I31"/>
  <c r="I32"/>
  <c r="I33"/>
  <c r="J30"/>
  <c r="I34"/>
  <c r="I35"/>
  <c r="I36"/>
  <c r="I37"/>
  <c r="J34"/>
  <c r="I38"/>
  <c r="I39"/>
  <c r="I40"/>
  <c r="I41"/>
  <c r="J38"/>
  <c r="I42"/>
  <c r="I43"/>
  <c r="I44"/>
  <c r="I45"/>
  <c r="J42"/>
  <c r="I46"/>
  <c r="I47"/>
  <c r="I48"/>
  <c r="I49"/>
  <c r="J46"/>
  <c r="I50"/>
  <c r="I51"/>
  <c r="I52"/>
  <c r="I53"/>
  <c r="J50"/>
  <c r="I54"/>
  <c r="I55"/>
  <c r="I56"/>
  <c r="I57"/>
  <c r="J54"/>
  <c r="I58"/>
  <c r="I59"/>
  <c r="I60"/>
  <c r="I61"/>
  <c r="J58"/>
  <c r="I62"/>
  <c r="I63"/>
  <c r="I64"/>
  <c r="I65"/>
  <c r="J62"/>
  <c r="I66"/>
  <c r="I67"/>
  <c r="I68"/>
  <c r="I69"/>
  <c r="J66"/>
  <c r="I70"/>
  <c r="I71"/>
  <c r="I72"/>
  <c r="I73"/>
  <c r="J70"/>
  <c r="I74"/>
  <c r="I75"/>
  <c r="I76"/>
  <c r="I77"/>
  <c r="J74"/>
  <c r="I78"/>
  <c r="I79"/>
  <c r="I80"/>
  <c r="I81"/>
  <c r="J78"/>
  <c r="I82"/>
  <c r="I83"/>
  <c r="I84"/>
  <c r="I85"/>
  <c r="J82"/>
  <c r="I86"/>
  <c r="I87"/>
  <c r="I88"/>
  <c r="I89"/>
  <c r="J86"/>
  <c r="I90"/>
  <c r="I91"/>
  <c r="I92"/>
  <c r="I93"/>
  <c r="J90"/>
  <c r="I94"/>
  <c r="I95"/>
  <c r="I96"/>
  <c r="I97"/>
  <c r="J94"/>
  <c r="I98"/>
  <c r="I99"/>
  <c r="I100"/>
  <c r="I101"/>
  <c r="J98"/>
  <c r="I102"/>
  <c r="I103"/>
  <c r="I104"/>
  <c r="I105"/>
  <c r="J102"/>
  <c r="I106"/>
  <c r="I107"/>
  <c r="I108"/>
  <c r="I109"/>
  <c r="J106"/>
  <c r="I110"/>
  <c r="I111"/>
  <c r="I112"/>
  <c r="I113"/>
  <c r="J110"/>
  <c r="I114"/>
  <c r="I115"/>
  <c r="I116"/>
  <c r="I117"/>
  <c r="J114"/>
  <c r="I118"/>
  <c r="I119"/>
  <c r="I120"/>
  <c r="I121"/>
  <c r="J118"/>
  <c r="I122"/>
  <c r="I123"/>
  <c r="I124"/>
  <c r="I125"/>
  <c r="J122"/>
  <c r="I126"/>
  <c r="I127"/>
  <c r="I128"/>
  <c r="I129"/>
  <c r="J126"/>
  <c r="I130"/>
  <c r="I131"/>
  <c r="I132"/>
  <c r="I133"/>
  <c r="J130"/>
  <c r="I134"/>
  <c r="I135"/>
  <c r="I136"/>
  <c r="I137"/>
  <c r="J134"/>
  <c r="I138"/>
  <c r="I139"/>
  <c r="I140"/>
  <c r="I141"/>
  <c r="J138"/>
  <c r="I142"/>
  <c r="I143"/>
  <c r="I144"/>
  <c r="I145"/>
  <c r="J142"/>
  <c r="I146"/>
  <c r="I147"/>
  <c r="I148"/>
  <c r="I149"/>
  <c r="J146"/>
  <c r="I150"/>
  <c r="I151"/>
  <c r="I152"/>
  <c r="I153"/>
  <c r="J150"/>
  <c r="I154"/>
  <c r="I155"/>
  <c r="I156"/>
  <c r="I157"/>
  <c r="J154"/>
  <c r="I158"/>
  <c r="I159"/>
  <c r="I160"/>
  <c r="I161"/>
  <c r="J158"/>
  <c r="I162"/>
  <c r="I163"/>
  <c r="I164"/>
  <c r="I165"/>
  <c r="J162"/>
  <c r="I166"/>
  <c r="I167"/>
  <c r="I168"/>
  <c r="I169"/>
  <c r="J166"/>
  <c r="I170"/>
  <c r="I171"/>
  <c r="I172"/>
  <c r="I173"/>
  <c r="J170"/>
  <c r="I174"/>
  <c r="I175"/>
  <c r="I176"/>
  <c r="I177"/>
  <c r="J174"/>
  <c r="I178"/>
  <c r="I179"/>
  <c r="I180"/>
  <c r="I181"/>
  <c r="J178"/>
  <c r="I182"/>
  <c r="I183"/>
  <c r="I184"/>
  <c r="I185"/>
  <c r="J182"/>
  <c r="I186"/>
  <c r="I187"/>
  <c r="I188"/>
  <c r="I189"/>
  <c r="J186"/>
  <c r="I190"/>
  <c r="I191"/>
  <c r="I192"/>
  <c r="I193"/>
  <c r="J190"/>
  <c r="I194"/>
  <c r="I195"/>
  <c r="I196"/>
  <c r="I197"/>
  <c r="J194"/>
  <c r="I198"/>
  <c r="I199"/>
  <c r="I200"/>
  <c r="I201"/>
  <c r="J198"/>
  <c r="I202"/>
  <c r="I203"/>
  <c r="I204"/>
  <c r="I205"/>
  <c r="J202"/>
  <c r="I206"/>
  <c r="I207"/>
  <c r="I208"/>
  <c r="I209"/>
  <c r="J206"/>
  <c r="I210"/>
  <c r="I211"/>
  <c r="I212"/>
  <c r="I213"/>
  <c r="J210"/>
  <c r="I214"/>
  <c r="I215"/>
  <c r="I216"/>
  <c r="I217"/>
  <c r="J214"/>
  <c r="I218"/>
  <c r="I219"/>
  <c r="I220"/>
  <c r="I221"/>
  <c r="J218"/>
  <c r="I222"/>
  <c r="I223"/>
  <c r="I224"/>
  <c r="I225"/>
  <c r="J222"/>
  <c r="I226"/>
  <c r="I227"/>
  <c r="I228"/>
  <c r="I229"/>
  <c r="J226"/>
  <c r="I230"/>
  <c r="I231"/>
  <c r="I232"/>
  <c r="I233"/>
  <c r="J230"/>
  <c r="I234"/>
  <c r="I235"/>
  <c r="I236"/>
  <c r="I237"/>
  <c r="J234"/>
  <c r="I238"/>
  <c r="I239"/>
  <c r="I240"/>
  <c r="I241"/>
  <c r="J238"/>
  <c r="I242"/>
  <c r="I243"/>
  <c r="I244"/>
  <c r="I245"/>
  <c r="J242"/>
  <c r="I246"/>
  <c r="I247"/>
  <c r="I248"/>
  <c r="I249"/>
  <c r="J246"/>
  <c r="I250"/>
  <c r="I251"/>
  <c r="I252"/>
  <c r="I253"/>
  <c r="J250"/>
  <c r="I254"/>
  <c r="I255"/>
  <c r="I256"/>
  <c r="I257"/>
  <c r="J254"/>
  <c r="I258"/>
  <c r="I259"/>
  <c r="I260"/>
  <c r="I261"/>
  <c r="J258"/>
  <c r="I262"/>
  <c r="I263"/>
  <c r="I264"/>
  <c r="I265"/>
  <c r="J262"/>
  <c r="I266"/>
  <c r="I267"/>
  <c r="I268"/>
  <c r="I269"/>
  <c r="J266"/>
  <c r="I270"/>
  <c r="I271"/>
  <c r="I272"/>
  <c r="I273"/>
  <c r="J270"/>
  <c r="I274"/>
  <c r="I275"/>
  <c r="I276"/>
  <c r="I277"/>
  <c r="J274"/>
  <c r="I278"/>
  <c r="I279"/>
  <c r="I280"/>
  <c r="I281"/>
  <c r="J278"/>
  <c r="I282"/>
  <c r="I283"/>
  <c r="I284"/>
  <c r="I285"/>
  <c r="J282"/>
  <c r="I286"/>
  <c r="I287"/>
  <c r="I288"/>
  <c r="I289"/>
  <c r="J286"/>
  <c r="I290"/>
  <c r="I291"/>
  <c r="I292"/>
  <c r="I293"/>
  <c r="J290"/>
  <c r="I294"/>
  <c r="I295"/>
  <c r="I296"/>
  <c r="I297"/>
  <c r="J294"/>
  <c r="I298"/>
  <c r="I299"/>
  <c r="I300"/>
  <c r="I301"/>
  <c r="J298"/>
  <c r="I302"/>
  <c r="I303"/>
  <c r="I304"/>
  <c r="I305"/>
  <c r="J302"/>
  <c r="I306"/>
  <c r="I307"/>
  <c r="I308"/>
  <c r="I309"/>
  <c r="J306"/>
  <c r="I310"/>
  <c r="I311"/>
  <c r="I312"/>
  <c r="I313"/>
  <c r="J310"/>
  <c r="I314"/>
  <c r="I315"/>
  <c r="I316"/>
  <c r="I317"/>
  <c r="J314"/>
  <c r="I318"/>
  <c r="I319"/>
  <c r="I320"/>
  <c r="I321"/>
  <c r="J318"/>
  <c r="I322"/>
  <c r="I323"/>
  <c r="I324"/>
  <c r="I325"/>
  <c r="J322"/>
  <c r="I326"/>
  <c r="I327"/>
  <c r="I328"/>
  <c r="I329"/>
  <c r="J326"/>
  <c r="I330"/>
  <c r="I331"/>
  <c r="I332"/>
  <c r="I333"/>
  <c r="J330"/>
  <c r="I334"/>
  <c r="I335"/>
  <c r="I336"/>
  <c r="I337"/>
  <c r="J334"/>
  <c r="I338"/>
  <c r="I339"/>
  <c r="I340"/>
  <c r="I341"/>
  <c r="J338"/>
  <c r="I342"/>
  <c r="I343"/>
  <c r="I344"/>
  <c r="I345"/>
  <c r="J342"/>
  <c r="I346"/>
  <c r="I347"/>
  <c r="I348"/>
  <c r="I349"/>
  <c r="J346"/>
  <c r="I350"/>
  <c r="I351"/>
  <c r="I352"/>
  <c r="I353"/>
  <c r="J350"/>
  <c r="I354"/>
  <c r="I355"/>
  <c r="I356"/>
  <c r="I357"/>
  <c r="J354"/>
  <c r="I358"/>
  <c r="I359"/>
  <c r="I360"/>
  <c r="I361"/>
  <c r="J358"/>
  <c r="I362"/>
  <c r="I363"/>
  <c r="I364"/>
  <c r="I365"/>
  <c r="J362"/>
  <c r="I366"/>
  <c r="I367"/>
  <c r="I368"/>
  <c r="I369"/>
  <c r="J366"/>
  <c r="I370"/>
  <c r="I371"/>
  <c r="I372"/>
  <c r="I373"/>
  <c r="J370"/>
  <c r="I374"/>
  <c r="I375"/>
  <c r="I376"/>
  <c r="I377"/>
  <c r="J374"/>
  <c r="I378"/>
  <c r="I379"/>
  <c r="I380"/>
  <c r="I381"/>
  <c r="J378"/>
  <c r="I382"/>
  <c r="I383"/>
  <c r="I384"/>
  <c r="I385"/>
  <c r="J382"/>
  <c r="I386"/>
  <c r="I387"/>
  <c r="I388"/>
  <c r="I389"/>
  <c r="J386"/>
  <c r="I390"/>
  <c r="I391"/>
  <c r="I392"/>
  <c r="I393"/>
  <c r="J390"/>
  <c r="I394"/>
  <c r="I395"/>
  <c r="I396"/>
  <c r="I397"/>
  <c r="J394"/>
  <c r="I398"/>
  <c r="I399"/>
  <c r="I400"/>
  <c r="I401"/>
  <c r="J398"/>
  <c r="I402"/>
  <c r="I403"/>
  <c r="I404"/>
  <c r="I405"/>
  <c r="J402"/>
  <c r="I406"/>
  <c r="I407"/>
  <c r="I408"/>
  <c r="I409"/>
  <c r="J406"/>
  <c r="I410"/>
  <c r="I411"/>
  <c r="I412"/>
  <c r="I413"/>
  <c r="J410"/>
  <c r="I414"/>
  <c r="I415"/>
  <c r="I416"/>
  <c r="I417"/>
  <c r="J414"/>
  <c r="I418"/>
  <c r="I419"/>
  <c r="I420"/>
  <c r="I421"/>
  <c r="J418"/>
  <c r="I422"/>
  <c r="I423"/>
  <c r="I424"/>
  <c r="I425"/>
  <c r="J422"/>
  <c r="I426"/>
  <c r="I427"/>
  <c r="I428"/>
  <c r="I429"/>
  <c r="J426"/>
  <c r="I430"/>
  <c r="I431"/>
  <c r="I432"/>
  <c r="I433"/>
  <c r="J430"/>
  <c r="I434"/>
  <c r="I435"/>
  <c r="I436"/>
  <c r="I437"/>
  <c r="J434"/>
  <c r="I438"/>
  <c r="I439"/>
  <c r="I440"/>
  <c r="I441"/>
  <c r="J438"/>
  <c r="I442"/>
  <c r="I443"/>
  <c r="I444"/>
  <c r="I445"/>
  <c r="J442"/>
  <c r="I446"/>
  <c r="I447"/>
  <c r="I448"/>
  <c r="I449"/>
  <c r="J446"/>
  <c r="I450"/>
  <c r="I451"/>
  <c r="I452"/>
  <c r="I453"/>
  <c r="J450"/>
  <c r="I454"/>
  <c r="I455"/>
  <c r="I456"/>
  <c r="I457"/>
  <c r="J454"/>
  <c r="I458"/>
  <c r="I459"/>
  <c r="I460"/>
  <c r="I461"/>
  <c r="J458"/>
  <c r="I462"/>
  <c r="I463"/>
  <c r="I464"/>
  <c r="I465"/>
  <c r="J462"/>
  <c r="I466"/>
  <c r="I467"/>
  <c r="I468"/>
  <c r="I469"/>
  <c r="J466"/>
  <c r="I470"/>
  <c r="I471"/>
  <c r="I472"/>
  <c r="I473"/>
  <c r="J470"/>
  <c r="I474"/>
  <c r="I475"/>
  <c r="I476"/>
  <c r="I477"/>
  <c r="J474"/>
  <c r="I478"/>
  <c r="I479"/>
  <c r="I480"/>
  <c r="I481"/>
  <c r="J478"/>
  <c r="I482"/>
  <c r="I483"/>
  <c r="I484"/>
  <c r="I485"/>
  <c r="J482"/>
  <c r="I486"/>
  <c r="I487"/>
  <c r="I488"/>
  <c r="I489"/>
  <c r="J486"/>
  <c r="I490"/>
  <c r="I491"/>
  <c r="I492"/>
  <c r="I493"/>
  <c r="J490"/>
  <c r="I494"/>
  <c r="I495"/>
  <c r="I496"/>
  <c r="I497"/>
  <c r="J494"/>
  <c r="I498"/>
  <c r="I499"/>
  <c r="I500"/>
  <c r="I501"/>
  <c r="J498"/>
  <c r="I502"/>
  <c r="I503"/>
  <c r="I504"/>
  <c r="I505"/>
  <c r="J502"/>
  <c r="I506"/>
  <c r="I507"/>
  <c r="I508"/>
  <c r="I509"/>
  <c r="J506"/>
  <c r="I510"/>
  <c r="I511"/>
  <c r="I512"/>
  <c r="I513"/>
  <c r="J510"/>
  <c r="I514"/>
  <c r="I515"/>
  <c r="I516"/>
  <c r="I517"/>
  <c r="J514"/>
  <c r="I518"/>
  <c r="I519"/>
  <c r="I520"/>
  <c r="I521"/>
  <c r="J518"/>
  <c r="I522"/>
  <c r="I523"/>
  <c r="I524"/>
  <c r="I525"/>
  <c r="J522"/>
  <c r="I526"/>
  <c r="I527"/>
  <c r="I528"/>
  <c r="I529"/>
  <c r="J526"/>
  <c r="I530"/>
  <c r="I531"/>
  <c r="I532"/>
  <c r="I533"/>
  <c r="J530"/>
  <c r="I534"/>
  <c r="I535"/>
  <c r="I536"/>
  <c r="I537"/>
  <c r="J534"/>
  <c r="I538"/>
  <c r="I539"/>
  <c r="I540"/>
  <c r="I541"/>
  <c r="J538"/>
  <c r="I542"/>
  <c r="I543"/>
  <c r="I544"/>
  <c r="I545"/>
  <c r="J542"/>
  <c r="I546"/>
  <c r="I547"/>
  <c r="I548"/>
  <c r="I549"/>
  <c r="J546"/>
  <c r="I550"/>
  <c r="I551"/>
  <c r="I552"/>
  <c r="I553"/>
  <c r="J550"/>
  <c r="I554"/>
  <c r="I555"/>
  <c r="I556"/>
  <c r="I557"/>
  <c r="J554"/>
  <c r="I558"/>
  <c r="I559"/>
  <c r="I560"/>
  <c r="I561"/>
  <c r="J558"/>
  <c r="I562"/>
  <c r="I563"/>
  <c r="I564"/>
  <c r="I565"/>
  <c r="J562"/>
  <c r="I566"/>
  <c r="I567"/>
  <c r="I568"/>
  <c r="I569"/>
  <c r="J566"/>
  <c r="I570"/>
  <c r="I571"/>
  <c r="I572"/>
  <c r="I573"/>
  <c r="J570"/>
  <c r="I574"/>
  <c r="I575"/>
  <c r="I576"/>
  <c r="I577"/>
  <c r="J574"/>
  <c r="I578"/>
  <c r="I579"/>
  <c r="I580"/>
  <c r="I581"/>
  <c r="J578"/>
  <c r="I582"/>
  <c r="I583"/>
  <c r="I584"/>
  <c r="I585"/>
  <c r="J582"/>
  <c r="I586"/>
  <c r="I587"/>
  <c r="I588"/>
  <c r="I589"/>
  <c r="J586"/>
  <c r="I590"/>
  <c r="I591"/>
  <c r="I592"/>
  <c r="I593"/>
  <c r="J590"/>
  <c r="I594"/>
  <c r="I595"/>
  <c r="I596"/>
  <c r="I597"/>
  <c r="J594"/>
  <c r="I598"/>
  <c r="I599"/>
  <c r="I600"/>
  <c r="I601"/>
  <c r="J598"/>
  <c r="I602"/>
  <c r="I603"/>
  <c r="I604"/>
  <c r="I605"/>
  <c r="J602"/>
  <c r="I606"/>
  <c r="I607"/>
  <c r="I608"/>
  <c r="I609"/>
  <c r="J606"/>
  <c r="I610"/>
  <c r="I611"/>
  <c r="I612"/>
  <c r="I613"/>
  <c r="J610"/>
  <c r="I614"/>
  <c r="I615"/>
  <c r="I616"/>
  <c r="I617"/>
  <c r="J614"/>
  <c r="I618"/>
  <c r="I619"/>
  <c r="I620"/>
  <c r="I621"/>
  <c r="J618"/>
  <c r="I622"/>
  <c r="I623"/>
  <c r="I624"/>
  <c r="I625"/>
  <c r="J622"/>
  <c r="I626"/>
  <c r="I627"/>
  <c r="I628"/>
  <c r="I629"/>
  <c r="J626"/>
  <c r="I630"/>
  <c r="I631"/>
  <c r="I632"/>
  <c r="I633"/>
  <c r="J630"/>
  <c r="I634"/>
  <c r="I635"/>
  <c r="I636"/>
  <c r="I637"/>
  <c r="J634"/>
  <c r="I638"/>
  <c r="I639"/>
  <c r="I640"/>
  <c r="I641"/>
  <c r="J638"/>
  <c r="I642"/>
  <c r="I643"/>
  <c r="I644"/>
  <c r="I645"/>
  <c r="J642"/>
  <c r="I646"/>
  <c r="I647"/>
  <c r="I648"/>
  <c r="I649"/>
  <c r="J646"/>
  <c r="I650"/>
  <c r="I651"/>
  <c r="I652"/>
  <c r="I653"/>
  <c r="J650"/>
  <c r="I654"/>
  <c r="I655"/>
  <c r="I656"/>
  <c r="I657"/>
  <c r="J654"/>
  <c r="I658"/>
  <c r="I659"/>
  <c r="I660"/>
  <c r="I661"/>
  <c r="J658"/>
  <c r="I662"/>
  <c r="I663"/>
  <c r="I664"/>
  <c r="I665"/>
  <c r="J662"/>
  <c r="I666"/>
  <c r="I667"/>
  <c r="I668"/>
  <c r="I669"/>
  <c r="J666"/>
  <c r="I670"/>
  <c r="I671"/>
  <c r="I672"/>
  <c r="I673"/>
  <c r="J670"/>
  <c r="I674"/>
  <c r="I675"/>
  <c r="I676"/>
  <c r="I677"/>
  <c r="J674"/>
  <c r="I678"/>
  <c r="I679"/>
  <c r="I680"/>
  <c r="I681"/>
  <c r="J678"/>
  <c r="K3"/>
  <c r="K4"/>
  <c r="R11"/>
  <c r="R12"/>
  <c r="R13"/>
  <c r="S10"/>
  <c r="R14"/>
  <c r="R15"/>
  <c r="R16"/>
  <c r="R17"/>
  <c r="S14"/>
  <c r="R18"/>
  <c r="R19"/>
  <c r="R20"/>
  <c r="R21"/>
  <c r="S18"/>
  <c r="R22"/>
  <c r="R23"/>
  <c r="R24"/>
  <c r="R25"/>
  <c r="S22"/>
  <c r="R26"/>
  <c r="R27"/>
  <c r="R28"/>
  <c r="R29"/>
  <c r="S26"/>
  <c r="R30"/>
  <c r="R31"/>
  <c r="R32"/>
  <c r="R33"/>
  <c r="S30"/>
  <c r="R34"/>
  <c r="R35"/>
  <c r="R36"/>
  <c r="R37"/>
  <c r="S34"/>
  <c r="R38"/>
  <c r="R39"/>
  <c r="R40"/>
  <c r="R41"/>
  <c r="S38"/>
  <c r="R42"/>
  <c r="R43"/>
  <c r="R44"/>
  <c r="R45"/>
  <c r="S42"/>
  <c r="R46"/>
  <c r="R47"/>
  <c r="R48"/>
  <c r="R49"/>
  <c r="S46"/>
  <c r="R50"/>
  <c r="R51"/>
  <c r="R52"/>
  <c r="R53"/>
  <c r="S50"/>
  <c r="R54"/>
  <c r="R55"/>
  <c r="R56"/>
  <c r="R57"/>
  <c r="S54"/>
  <c r="R58"/>
  <c r="R59"/>
  <c r="R60"/>
  <c r="R61"/>
  <c r="S58"/>
  <c r="R62"/>
  <c r="R63"/>
  <c r="R64"/>
  <c r="R65"/>
  <c r="S62"/>
  <c r="R66"/>
  <c r="R67"/>
  <c r="R68"/>
  <c r="R69"/>
  <c r="S66"/>
  <c r="R70"/>
  <c r="R71"/>
  <c r="R72"/>
  <c r="R73"/>
  <c r="S70"/>
  <c r="R74"/>
  <c r="R75"/>
  <c r="R76"/>
  <c r="R77"/>
  <c r="S74"/>
  <c r="R78"/>
  <c r="R79"/>
  <c r="R80"/>
  <c r="R81"/>
  <c r="S78"/>
  <c r="R82"/>
  <c r="R83"/>
  <c r="R84"/>
  <c r="R85"/>
  <c r="S82"/>
  <c r="R86"/>
  <c r="R87"/>
  <c r="R88"/>
  <c r="R89"/>
  <c r="S86"/>
  <c r="R90"/>
  <c r="R91"/>
  <c r="R92"/>
  <c r="R93"/>
  <c r="S90"/>
  <c r="R94"/>
  <c r="R95"/>
  <c r="R96"/>
  <c r="R97"/>
  <c r="S94"/>
  <c r="R98"/>
  <c r="R99"/>
  <c r="R100"/>
  <c r="R101"/>
  <c r="S98"/>
  <c r="R102"/>
  <c r="R103"/>
  <c r="R104"/>
  <c r="R105"/>
  <c r="S102"/>
  <c r="R106"/>
  <c r="R107"/>
  <c r="R108"/>
  <c r="R109"/>
  <c r="S106"/>
  <c r="R110"/>
  <c r="R111"/>
  <c r="R112"/>
  <c r="R113"/>
  <c r="S110"/>
  <c r="R114"/>
  <c r="R115"/>
  <c r="R116"/>
  <c r="R117"/>
  <c r="S114"/>
  <c r="R118"/>
  <c r="R119"/>
  <c r="R120"/>
  <c r="R121"/>
  <c r="S118"/>
  <c r="R122"/>
  <c r="R123"/>
  <c r="R124"/>
  <c r="R125"/>
  <c r="S122"/>
  <c r="R126"/>
  <c r="R127"/>
  <c r="R128"/>
  <c r="R129"/>
  <c r="S126"/>
  <c r="R130"/>
  <c r="R131"/>
  <c r="R132"/>
  <c r="R133"/>
  <c r="S130"/>
  <c r="R134"/>
  <c r="R135"/>
  <c r="R136"/>
  <c r="R137"/>
  <c r="S134"/>
  <c r="R138"/>
  <c r="R139"/>
  <c r="R140"/>
  <c r="R141"/>
  <c r="S138"/>
  <c r="R142"/>
  <c r="R143"/>
  <c r="R144"/>
  <c r="R145"/>
  <c r="S142"/>
  <c r="R146"/>
  <c r="R147"/>
  <c r="R148"/>
  <c r="R149"/>
  <c r="S146"/>
  <c r="R150"/>
  <c r="R151"/>
  <c r="R152"/>
  <c r="R153"/>
  <c r="S150"/>
  <c r="R154"/>
  <c r="R155"/>
  <c r="R156"/>
  <c r="R157"/>
  <c r="S154"/>
  <c r="R158"/>
  <c r="R159"/>
  <c r="R160"/>
  <c r="R161"/>
  <c r="S158"/>
  <c r="R162"/>
  <c r="R163"/>
  <c r="R164"/>
  <c r="R165"/>
  <c r="S162"/>
  <c r="R166"/>
  <c r="R167"/>
  <c r="R168"/>
  <c r="R169"/>
  <c r="S166"/>
  <c r="R170"/>
  <c r="R171"/>
  <c r="R172"/>
  <c r="R173"/>
  <c r="S170"/>
  <c r="R174"/>
  <c r="R175"/>
  <c r="R176"/>
  <c r="R177"/>
  <c r="S174"/>
  <c r="R178"/>
  <c r="R179"/>
  <c r="R180"/>
  <c r="R181"/>
  <c r="S178"/>
  <c r="R182"/>
  <c r="R183"/>
  <c r="R184"/>
  <c r="R185"/>
  <c r="S182"/>
  <c r="R186"/>
  <c r="R187"/>
  <c r="R188"/>
  <c r="R189"/>
  <c r="S186"/>
  <c r="R190"/>
  <c r="R191"/>
  <c r="R192"/>
  <c r="R193"/>
  <c r="S190"/>
  <c r="R194"/>
  <c r="R195"/>
  <c r="R196"/>
  <c r="R197"/>
  <c r="S194"/>
  <c r="R198"/>
  <c r="R199"/>
  <c r="R200"/>
  <c r="R201"/>
  <c r="S198"/>
  <c r="R202"/>
  <c r="R203"/>
  <c r="R204"/>
  <c r="R205"/>
  <c r="S202"/>
  <c r="R206"/>
  <c r="R207"/>
  <c r="R208"/>
  <c r="R209"/>
  <c r="S206"/>
  <c r="R210"/>
  <c r="R211"/>
  <c r="R212"/>
  <c r="R213"/>
  <c r="S210"/>
  <c r="R214"/>
  <c r="R215"/>
  <c r="R216"/>
  <c r="R217"/>
  <c r="S214"/>
  <c r="R218"/>
  <c r="R219"/>
  <c r="R220"/>
  <c r="R221"/>
  <c r="S218"/>
  <c r="R222"/>
  <c r="R223"/>
  <c r="R224"/>
  <c r="R225"/>
  <c r="S222"/>
  <c r="R226"/>
  <c r="R227"/>
  <c r="R228"/>
  <c r="R229"/>
  <c r="S226"/>
  <c r="R230"/>
  <c r="R231"/>
  <c r="R232"/>
  <c r="R233"/>
  <c r="S230"/>
  <c r="R234"/>
  <c r="R235"/>
  <c r="R236"/>
  <c r="R237"/>
  <c r="S234"/>
  <c r="R238"/>
  <c r="R239"/>
  <c r="R240"/>
  <c r="R241"/>
  <c r="S238"/>
  <c r="R242"/>
  <c r="R243"/>
  <c r="R244"/>
  <c r="R245"/>
  <c r="S242"/>
  <c r="R246"/>
  <c r="R247"/>
  <c r="R248"/>
  <c r="R249"/>
  <c r="S246"/>
  <c r="R250"/>
  <c r="R251"/>
  <c r="R252"/>
  <c r="R253"/>
  <c r="S250"/>
  <c r="R254"/>
  <c r="R255"/>
  <c r="R256"/>
  <c r="R257"/>
  <c r="S254"/>
  <c r="R258"/>
  <c r="R259"/>
  <c r="R260"/>
  <c r="R261"/>
  <c r="S258"/>
  <c r="R262"/>
  <c r="R263"/>
  <c r="R264"/>
  <c r="R265"/>
  <c r="S262"/>
  <c r="R266"/>
  <c r="R267"/>
  <c r="R268"/>
  <c r="R269"/>
  <c r="S266"/>
  <c r="R270"/>
  <c r="R271"/>
  <c r="R272"/>
  <c r="R273"/>
  <c r="S270"/>
  <c r="R274"/>
  <c r="R275"/>
  <c r="R276"/>
  <c r="R277"/>
  <c r="S274"/>
  <c r="R278"/>
  <c r="R279"/>
  <c r="R280"/>
  <c r="R281"/>
  <c r="S278"/>
  <c r="R282"/>
  <c r="R283"/>
  <c r="R284"/>
  <c r="R285"/>
  <c r="S282"/>
  <c r="R286"/>
  <c r="R287"/>
  <c r="R288"/>
  <c r="R289"/>
  <c r="S286"/>
  <c r="R290"/>
  <c r="R291"/>
  <c r="R292"/>
  <c r="R293"/>
  <c r="S290"/>
  <c r="R294"/>
  <c r="R295"/>
  <c r="R296"/>
  <c r="R297"/>
  <c r="S294"/>
  <c r="R298"/>
  <c r="R299"/>
  <c r="R300"/>
  <c r="R301"/>
  <c r="S298"/>
  <c r="R302"/>
  <c r="R303"/>
  <c r="R304"/>
  <c r="R305"/>
  <c r="S302"/>
  <c r="R306"/>
  <c r="R307"/>
  <c r="R308"/>
  <c r="R309"/>
  <c r="S306"/>
  <c r="R310"/>
  <c r="R311"/>
  <c r="R312"/>
  <c r="R313"/>
  <c r="S310"/>
  <c r="R314"/>
  <c r="R315"/>
  <c r="R316"/>
  <c r="R317"/>
  <c r="S314"/>
  <c r="R318"/>
  <c r="R319"/>
  <c r="R320"/>
  <c r="R321"/>
  <c r="S318"/>
  <c r="R322"/>
  <c r="R323"/>
  <c r="R324"/>
  <c r="R325"/>
  <c r="S322"/>
  <c r="R326"/>
  <c r="R327"/>
  <c r="R328"/>
  <c r="R329"/>
  <c r="S326"/>
  <c r="R330"/>
  <c r="R331"/>
  <c r="R332"/>
  <c r="R333"/>
  <c r="S330"/>
  <c r="R334"/>
  <c r="R335"/>
  <c r="R336"/>
  <c r="R337"/>
  <c r="S334"/>
  <c r="R338"/>
  <c r="R339"/>
  <c r="R340"/>
  <c r="R341"/>
  <c r="S338"/>
  <c r="R342"/>
  <c r="R343"/>
  <c r="R344"/>
  <c r="R345"/>
  <c r="S342"/>
  <c r="R346"/>
  <c r="R347"/>
  <c r="R348"/>
  <c r="R349"/>
  <c r="S346"/>
  <c r="R350"/>
  <c r="R351"/>
  <c r="R352"/>
  <c r="R353"/>
  <c r="S350"/>
  <c r="R354"/>
  <c r="R355"/>
  <c r="R356"/>
  <c r="R357"/>
  <c r="S354"/>
  <c r="R358"/>
  <c r="R359"/>
  <c r="R360"/>
  <c r="R361"/>
  <c r="S358"/>
  <c r="R362"/>
  <c r="R363"/>
  <c r="R364"/>
  <c r="R365"/>
  <c r="S362"/>
  <c r="R366"/>
  <c r="R367"/>
  <c r="R368"/>
  <c r="R369"/>
  <c r="S366"/>
  <c r="R370"/>
  <c r="R371"/>
  <c r="R372"/>
  <c r="R373"/>
  <c r="S370"/>
  <c r="R374"/>
  <c r="R375"/>
  <c r="R376"/>
  <c r="R377"/>
  <c r="S374"/>
  <c r="R378"/>
  <c r="R379"/>
  <c r="R380"/>
  <c r="R381"/>
  <c r="S378"/>
  <c r="R382"/>
  <c r="R383"/>
  <c r="R384"/>
  <c r="R385"/>
  <c r="S382"/>
  <c r="R386"/>
  <c r="R387"/>
  <c r="R388"/>
  <c r="R389"/>
  <c r="S386"/>
  <c r="R390"/>
  <c r="R391"/>
  <c r="R392"/>
  <c r="R393"/>
  <c r="S390"/>
  <c r="R394"/>
  <c r="R395"/>
  <c r="R396"/>
  <c r="R397"/>
  <c r="S394"/>
  <c r="R398"/>
  <c r="R399"/>
  <c r="R400"/>
  <c r="R401"/>
  <c r="S398"/>
  <c r="R402"/>
  <c r="R403"/>
  <c r="R404"/>
  <c r="R405"/>
  <c r="S402"/>
  <c r="R406"/>
  <c r="R407"/>
  <c r="R408"/>
  <c r="R409"/>
  <c r="S406"/>
  <c r="R410"/>
  <c r="R411"/>
  <c r="R412"/>
  <c r="R413"/>
  <c r="S410"/>
  <c r="R414"/>
  <c r="R415"/>
  <c r="R416"/>
  <c r="R417"/>
  <c r="S414"/>
  <c r="R418"/>
  <c r="R419"/>
  <c r="R420"/>
  <c r="R421"/>
  <c r="S418"/>
  <c r="R422"/>
  <c r="R423"/>
  <c r="R424"/>
  <c r="R425"/>
  <c r="S422"/>
  <c r="R426"/>
  <c r="R427"/>
  <c r="R428"/>
  <c r="R429"/>
  <c r="S426"/>
  <c r="R430"/>
  <c r="R431"/>
  <c r="R432"/>
  <c r="R433"/>
  <c r="S430"/>
  <c r="R434"/>
  <c r="R435"/>
  <c r="R436"/>
  <c r="R437"/>
  <c r="S434"/>
  <c r="R438"/>
  <c r="R439"/>
  <c r="R440"/>
  <c r="R441"/>
  <c r="S438"/>
  <c r="R442"/>
  <c r="R443"/>
  <c r="R444"/>
  <c r="R445"/>
  <c r="S442"/>
  <c r="R446"/>
  <c r="R447"/>
  <c r="R448"/>
  <c r="R449"/>
  <c r="S446"/>
  <c r="R450"/>
  <c r="R451"/>
  <c r="R452"/>
  <c r="R453"/>
  <c r="S450"/>
  <c r="R454"/>
  <c r="R455"/>
  <c r="R456"/>
  <c r="R457"/>
  <c r="S454"/>
  <c r="R458"/>
  <c r="R459"/>
  <c r="R460"/>
  <c r="R461"/>
  <c r="S458"/>
  <c r="R462"/>
  <c r="R463"/>
  <c r="R464"/>
  <c r="R465"/>
  <c r="S462"/>
  <c r="R466"/>
  <c r="R467"/>
  <c r="R468"/>
  <c r="R469"/>
  <c r="S466"/>
  <c r="R470"/>
  <c r="R471"/>
  <c r="R472"/>
  <c r="R473"/>
  <c r="S470"/>
  <c r="R474"/>
  <c r="R475"/>
  <c r="R476"/>
  <c r="R477"/>
  <c r="S474"/>
  <c r="R478"/>
  <c r="R479"/>
  <c r="R480"/>
  <c r="R481"/>
  <c r="S478"/>
  <c r="R482"/>
  <c r="R483"/>
  <c r="R484"/>
  <c r="R485"/>
  <c r="S482"/>
  <c r="R486"/>
  <c r="R487"/>
  <c r="R488"/>
  <c r="R489"/>
  <c r="S486"/>
  <c r="R490"/>
  <c r="R491"/>
  <c r="R492"/>
  <c r="R493"/>
  <c r="S490"/>
  <c r="R494"/>
  <c r="R495"/>
  <c r="R496"/>
  <c r="R497"/>
  <c r="S494"/>
  <c r="R498"/>
  <c r="R499"/>
  <c r="R500"/>
  <c r="R501"/>
  <c r="S498"/>
  <c r="R502"/>
  <c r="R503"/>
  <c r="R504"/>
  <c r="R505"/>
  <c r="S502"/>
  <c r="R506"/>
  <c r="R507"/>
  <c r="R508"/>
  <c r="R509"/>
  <c r="S506"/>
  <c r="R510"/>
  <c r="R511"/>
  <c r="R512"/>
  <c r="R513"/>
  <c r="S510"/>
  <c r="R514"/>
  <c r="R515"/>
  <c r="R516"/>
  <c r="R517"/>
  <c r="S514"/>
  <c r="R518"/>
  <c r="R519"/>
  <c r="R520"/>
  <c r="R521"/>
  <c r="S518"/>
  <c r="R522"/>
  <c r="R523"/>
  <c r="R524"/>
  <c r="R525"/>
  <c r="S522"/>
  <c r="R526"/>
  <c r="R527"/>
  <c r="R528"/>
  <c r="R529"/>
  <c r="S526"/>
  <c r="R530"/>
  <c r="R531"/>
  <c r="R532"/>
  <c r="R533"/>
  <c r="S530"/>
  <c r="R534"/>
  <c r="R535"/>
  <c r="R536"/>
  <c r="R537"/>
  <c r="S534"/>
  <c r="R538"/>
  <c r="R539"/>
  <c r="R540"/>
  <c r="R541"/>
  <c r="S538"/>
  <c r="R542"/>
  <c r="R543"/>
  <c r="R544"/>
  <c r="R545"/>
  <c r="S542"/>
  <c r="R546"/>
  <c r="R547"/>
  <c r="R548"/>
  <c r="R549"/>
  <c r="S546"/>
  <c r="R550"/>
  <c r="R551"/>
  <c r="R552"/>
  <c r="R553"/>
  <c r="S550"/>
  <c r="R554"/>
  <c r="R555"/>
  <c r="R556"/>
  <c r="R557"/>
  <c r="S554"/>
  <c r="R558"/>
  <c r="R559"/>
  <c r="R560"/>
  <c r="R561"/>
  <c r="S558"/>
  <c r="R562"/>
  <c r="R563"/>
  <c r="R564"/>
  <c r="R565"/>
  <c r="S562"/>
  <c r="R566"/>
  <c r="R567"/>
  <c r="R568"/>
  <c r="R569"/>
  <c r="S566"/>
  <c r="R570"/>
  <c r="R571"/>
  <c r="R572"/>
  <c r="R573"/>
  <c r="S570"/>
  <c r="R574"/>
  <c r="R575"/>
  <c r="R576"/>
  <c r="R577"/>
  <c r="S574"/>
  <c r="R578"/>
  <c r="R579"/>
  <c r="R580"/>
  <c r="R581"/>
  <c r="S578"/>
  <c r="R582"/>
  <c r="R583"/>
  <c r="R584"/>
  <c r="R585"/>
  <c r="S582"/>
  <c r="R586"/>
  <c r="R587"/>
  <c r="R588"/>
  <c r="R589"/>
  <c r="S586"/>
  <c r="R590"/>
  <c r="R591"/>
  <c r="R592"/>
  <c r="R593"/>
  <c r="S590"/>
  <c r="R594"/>
  <c r="R595"/>
  <c r="R596"/>
  <c r="R597"/>
  <c r="S594"/>
  <c r="R598"/>
  <c r="R599"/>
  <c r="R600"/>
  <c r="R601"/>
  <c r="S598"/>
  <c r="R602"/>
  <c r="R603"/>
  <c r="R604"/>
  <c r="R605"/>
  <c r="S602"/>
  <c r="R606"/>
  <c r="R607"/>
  <c r="R608"/>
  <c r="R609"/>
  <c r="S606"/>
  <c r="R610"/>
  <c r="R611"/>
  <c r="R612"/>
  <c r="R613"/>
  <c r="S610"/>
  <c r="R614"/>
  <c r="R615"/>
  <c r="R616"/>
  <c r="R617"/>
  <c r="S614"/>
  <c r="R618"/>
  <c r="R619"/>
  <c r="R620"/>
  <c r="R621"/>
  <c r="S618"/>
  <c r="R622"/>
  <c r="R623"/>
  <c r="R624"/>
  <c r="R625"/>
  <c r="S622"/>
  <c r="R626"/>
  <c r="R627"/>
  <c r="R628"/>
  <c r="R629"/>
  <c r="S626"/>
  <c r="R630"/>
  <c r="R631"/>
  <c r="R632"/>
  <c r="R633"/>
  <c r="S630"/>
  <c r="R634"/>
  <c r="R635"/>
  <c r="R636"/>
  <c r="R637"/>
  <c r="S634"/>
  <c r="R638"/>
  <c r="R639"/>
  <c r="R640"/>
  <c r="R641"/>
  <c r="S638"/>
  <c r="R642"/>
  <c r="R643"/>
  <c r="R644"/>
  <c r="R645"/>
  <c r="S642"/>
  <c r="R646"/>
  <c r="R647"/>
  <c r="R648"/>
  <c r="R649"/>
  <c r="S646"/>
  <c r="R650"/>
  <c r="R651"/>
  <c r="R652"/>
  <c r="R653"/>
  <c r="S650"/>
  <c r="R654"/>
  <c r="R655"/>
  <c r="R656"/>
  <c r="R657"/>
  <c r="S654"/>
  <c r="R658"/>
  <c r="R659"/>
  <c r="R660"/>
  <c r="R661"/>
  <c r="S658"/>
  <c r="R662"/>
  <c r="R663"/>
  <c r="R664"/>
  <c r="R665"/>
  <c r="S662"/>
  <c r="R666"/>
  <c r="R667"/>
  <c r="R668"/>
  <c r="R669"/>
  <c r="S666"/>
  <c r="R670"/>
  <c r="R671"/>
  <c r="R672"/>
  <c r="R673"/>
  <c r="S670"/>
  <c r="R674"/>
  <c r="R675"/>
  <c r="R676"/>
  <c r="R677"/>
  <c r="S674"/>
  <c r="R678"/>
  <c r="R679"/>
  <c r="R680"/>
  <c r="R681"/>
  <c r="S678"/>
  <c r="T3"/>
  <c r="T4"/>
  <c r="AA11"/>
  <c r="AA12"/>
  <c r="AA13"/>
  <c r="AB10"/>
  <c r="AA14"/>
  <c r="AA15"/>
  <c r="AA16"/>
  <c r="AA17"/>
  <c r="AB14"/>
  <c r="AA18"/>
  <c r="AA19"/>
  <c r="AA20"/>
  <c r="AA21"/>
  <c r="AB18"/>
  <c r="AA22"/>
  <c r="AA23"/>
  <c r="AA24"/>
  <c r="AA25"/>
  <c r="AB22"/>
  <c r="AA26"/>
  <c r="AA27"/>
  <c r="AA28"/>
  <c r="AA29"/>
  <c r="AB26"/>
  <c r="AA30"/>
  <c r="AA31"/>
  <c r="AA32"/>
  <c r="AA33"/>
  <c r="AB30"/>
  <c r="AA34"/>
  <c r="AA35"/>
  <c r="AA36"/>
  <c r="AA37"/>
  <c r="AB34"/>
  <c r="AA38"/>
  <c r="AA39"/>
  <c r="AA40"/>
  <c r="AA41"/>
  <c r="AB38"/>
  <c r="AA42"/>
  <c r="AA43"/>
  <c r="AA44"/>
  <c r="AA45"/>
  <c r="AB42"/>
  <c r="AA46"/>
  <c r="AA47"/>
  <c r="AA48"/>
  <c r="AA49"/>
  <c r="AB46"/>
  <c r="AA50"/>
  <c r="AA51"/>
  <c r="AA52"/>
  <c r="AA53"/>
  <c r="AB50"/>
  <c r="AA54"/>
  <c r="AA55"/>
  <c r="AA56"/>
  <c r="AA57"/>
  <c r="AB54"/>
  <c r="AA58"/>
  <c r="AA59"/>
  <c r="AA60"/>
  <c r="AA61"/>
  <c r="AB58"/>
  <c r="AA62"/>
  <c r="AA63"/>
  <c r="AA64"/>
  <c r="AA65"/>
  <c r="AB62"/>
  <c r="AA66"/>
  <c r="AA67"/>
  <c r="AA68"/>
  <c r="AA69"/>
  <c r="AB66"/>
  <c r="AA70"/>
  <c r="AA71"/>
  <c r="AA72"/>
  <c r="AA73"/>
  <c r="AB70"/>
  <c r="AA74"/>
  <c r="AA75"/>
  <c r="AA76"/>
  <c r="AA77"/>
  <c r="AB74"/>
  <c r="AA78"/>
  <c r="AA79"/>
  <c r="AA80"/>
  <c r="AA81"/>
  <c r="AB78"/>
  <c r="AA82"/>
  <c r="AA83"/>
  <c r="AA84"/>
  <c r="AA85"/>
  <c r="AB82"/>
  <c r="AA86"/>
  <c r="AA87"/>
  <c r="AA88"/>
  <c r="AA89"/>
  <c r="AB86"/>
  <c r="AA90"/>
  <c r="AA91"/>
  <c r="AA92"/>
  <c r="AA93"/>
  <c r="AB90"/>
  <c r="AA94"/>
  <c r="AA95"/>
  <c r="AA96"/>
  <c r="AA97"/>
  <c r="AB94"/>
  <c r="AA98"/>
  <c r="AA99"/>
  <c r="AA100"/>
  <c r="AA101"/>
  <c r="AB98"/>
  <c r="AA102"/>
  <c r="AA103"/>
  <c r="AA104"/>
  <c r="AA105"/>
  <c r="AB102"/>
  <c r="AA106"/>
  <c r="AA107"/>
  <c r="AA108"/>
  <c r="AA109"/>
  <c r="AB106"/>
  <c r="AA110"/>
  <c r="AA111"/>
  <c r="AA112"/>
  <c r="AA113"/>
  <c r="AB110"/>
  <c r="AA114"/>
  <c r="AA115"/>
  <c r="AA116"/>
  <c r="AA117"/>
  <c r="AB114"/>
  <c r="AA118"/>
  <c r="AA119"/>
  <c r="AA120"/>
  <c r="AA121"/>
  <c r="AB118"/>
  <c r="AA122"/>
  <c r="AA123"/>
  <c r="AA124"/>
  <c r="AA125"/>
  <c r="AB122"/>
  <c r="AA126"/>
  <c r="AA127"/>
  <c r="AA128"/>
  <c r="AA129"/>
  <c r="AB126"/>
  <c r="AA130"/>
  <c r="AA131"/>
  <c r="AA132"/>
  <c r="AA133"/>
  <c r="AB130"/>
  <c r="AA134"/>
  <c r="AA135"/>
  <c r="AA136"/>
  <c r="AA137"/>
  <c r="AB134"/>
  <c r="AA138"/>
  <c r="AA139"/>
  <c r="AA140"/>
  <c r="AA141"/>
  <c r="AB138"/>
  <c r="AA142"/>
  <c r="AA143"/>
  <c r="AA144"/>
  <c r="AA145"/>
  <c r="AB142"/>
  <c r="AA146"/>
  <c r="AA147"/>
  <c r="AA148"/>
  <c r="AA149"/>
  <c r="AB146"/>
  <c r="AA150"/>
  <c r="AA151"/>
  <c r="AA152"/>
  <c r="AA153"/>
  <c r="AB150"/>
  <c r="AA154"/>
  <c r="AA155"/>
  <c r="AA156"/>
  <c r="AA157"/>
  <c r="AB154"/>
  <c r="AA158"/>
  <c r="AA159"/>
  <c r="AA160"/>
  <c r="AA161"/>
  <c r="AB158"/>
  <c r="AA162"/>
  <c r="AA163"/>
  <c r="AA164"/>
  <c r="AA165"/>
  <c r="AB162"/>
  <c r="AA166"/>
  <c r="AA167"/>
  <c r="AA168"/>
  <c r="AA169"/>
  <c r="AB166"/>
  <c r="AA170"/>
  <c r="AA171"/>
  <c r="AA172"/>
  <c r="AA173"/>
  <c r="AB170"/>
  <c r="AA174"/>
  <c r="AA175"/>
  <c r="AA176"/>
  <c r="AA177"/>
  <c r="AB174"/>
  <c r="AA178"/>
  <c r="AA179"/>
  <c r="AA180"/>
  <c r="AA181"/>
  <c r="AB178"/>
  <c r="AA182"/>
  <c r="AA183"/>
  <c r="AA184"/>
  <c r="AA185"/>
  <c r="AB182"/>
  <c r="AA186"/>
  <c r="AA187"/>
  <c r="AA188"/>
  <c r="AA189"/>
  <c r="AB186"/>
  <c r="AA190"/>
  <c r="AA191"/>
  <c r="AA192"/>
  <c r="AA193"/>
  <c r="AB190"/>
  <c r="AA194"/>
  <c r="AA195"/>
  <c r="AA196"/>
  <c r="AA197"/>
  <c r="AB194"/>
  <c r="AA198"/>
  <c r="AA199"/>
  <c r="AA200"/>
  <c r="AA201"/>
  <c r="AB198"/>
  <c r="AA202"/>
  <c r="AA203"/>
  <c r="AA204"/>
  <c r="AA205"/>
  <c r="AB202"/>
  <c r="AA206"/>
  <c r="AA207"/>
  <c r="AA208"/>
  <c r="AA209"/>
  <c r="AB206"/>
  <c r="AA210"/>
  <c r="AA211"/>
  <c r="AA212"/>
  <c r="AA213"/>
  <c r="AB210"/>
  <c r="AA214"/>
  <c r="AA215"/>
  <c r="AA216"/>
  <c r="AA217"/>
  <c r="AB214"/>
  <c r="AA218"/>
  <c r="AA219"/>
  <c r="AA220"/>
  <c r="AA221"/>
  <c r="AB218"/>
  <c r="AA222"/>
  <c r="AA223"/>
  <c r="AA224"/>
  <c r="AA225"/>
  <c r="AB222"/>
  <c r="AA226"/>
  <c r="AA227"/>
  <c r="AA228"/>
  <c r="AA229"/>
  <c r="AB226"/>
  <c r="AA230"/>
  <c r="AA231"/>
  <c r="AA232"/>
  <c r="AA233"/>
  <c r="AB230"/>
  <c r="AA234"/>
  <c r="AA235"/>
  <c r="AA236"/>
  <c r="AA237"/>
  <c r="AB234"/>
  <c r="AA238"/>
  <c r="AA239"/>
  <c r="AA240"/>
  <c r="AA241"/>
  <c r="AB238"/>
  <c r="AA242"/>
  <c r="AA243"/>
  <c r="AA244"/>
  <c r="AA245"/>
  <c r="AB242"/>
  <c r="AA246"/>
  <c r="AA247"/>
  <c r="AA248"/>
  <c r="AA249"/>
  <c r="AB246"/>
  <c r="AA250"/>
  <c r="AA251"/>
  <c r="AA252"/>
  <c r="AA253"/>
  <c r="AB250"/>
  <c r="AA254"/>
  <c r="AA255"/>
  <c r="AA256"/>
  <c r="AA257"/>
  <c r="AB254"/>
  <c r="AA258"/>
  <c r="AA259"/>
  <c r="AA260"/>
  <c r="AA261"/>
  <c r="AB258"/>
  <c r="AA262"/>
  <c r="AA263"/>
  <c r="AA264"/>
  <c r="AA265"/>
  <c r="AB262"/>
  <c r="AA266"/>
  <c r="AA267"/>
  <c r="AA268"/>
  <c r="AA269"/>
  <c r="AB266"/>
  <c r="AA270"/>
  <c r="AA271"/>
  <c r="AA272"/>
  <c r="AA273"/>
  <c r="AB270"/>
  <c r="AA274"/>
  <c r="AA275"/>
  <c r="AA276"/>
  <c r="AA277"/>
  <c r="AB274"/>
  <c r="AA278"/>
  <c r="AA279"/>
  <c r="AA280"/>
  <c r="AA281"/>
  <c r="AB278"/>
  <c r="AA282"/>
  <c r="AA283"/>
  <c r="AA284"/>
  <c r="AA285"/>
  <c r="AB282"/>
  <c r="AA286"/>
  <c r="AA287"/>
  <c r="AA288"/>
  <c r="AA289"/>
  <c r="AB286"/>
  <c r="AA290"/>
  <c r="AA291"/>
  <c r="AA292"/>
  <c r="AA293"/>
  <c r="AB290"/>
  <c r="AA294"/>
  <c r="AA295"/>
  <c r="AA296"/>
  <c r="AA297"/>
  <c r="AB294"/>
  <c r="AA298"/>
  <c r="AA299"/>
  <c r="AA300"/>
  <c r="AA301"/>
  <c r="AB298"/>
  <c r="AA302"/>
  <c r="AA303"/>
  <c r="AA304"/>
  <c r="AA305"/>
  <c r="AB302"/>
  <c r="AA306"/>
  <c r="AA307"/>
  <c r="AA308"/>
  <c r="AA309"/>
  <c r="AB306"/>
  <c r="AA310"/>
  <c r="AA311"/>
  <c r="AA312"/>
  <c r="AA313"/>
  <c r="AB310"/>
  <c r="AA314"/>
  <c r="AA315"/>
  <c r="AA316"/>
  <c r="AA317"/>
  <c r="AB314"/>
  <c r="AA318"/>
  <c r="AA319"/>
  <c r="AA320"/>
  <c r="AA321"/>
  <c r="AB318"/>
  <c r="AA322"/>
  <c r="AA323"/>
  <c r="AA324"/>
  <c r="AA325"/>
  <c r="AB322"/>
  <c r="AA326"/>
  <c r="AA327"/>
  <c r="AA328"/>
  <c r="AA329"/>
  <c r="AB326"/>
  <c r="AA330"/>
  <c r="AA331"/>
  <c r="AA332"/>
  <c r="AA333"/>
  <c r="AB330"/>
  <c r="AA334"/>
  <c r="AA335"/>
  <c r="AA336"/>
  <c r="AA337"/>
  <c r="AB334"/>
  <c r="AA338"/>
  <c r="AA339"/>
  <c r="AA340"/>
  <c r="AA341"/>
  <c r="AB338"/>
  <c r="AA342"/>
  <c r="AA343"/>
  <c r="AA344"/>
  <c r="AA345"/>
  <c r="AB342"/>
  <c r="AA346"/>
  <c r="AA347"/>
  <c r="AA348"/>
  <c r="AA349"/>
  <c r="AB346"/>
  <c r="AA350"/>
  <c r="AA351"/>
  <c r="AA352"/>
  <c r="AA353"/>
  <c r="AB350"/>
  <c r="AA354"/>
  <c r="AA355"/>
  <c r="AA356"/>
  <c r="AA357"/>
  <c r="AB354"/>
  <c r="AA358"/>
  <c r="AA359"/>
  <c r="AA360"/>
  <c r="AA361"/>
  <c r="AB358"/>
  <c r="AA362"/>
  <c r="AA363"/>
  <c r="AA364"/>
  <c r="AA365"/>
  <c r="AB362"/>
  <c r="AA366"/>
  <c r="AA367"/>
  <c r="AA368"/>
  <c r="AA369"/>
  <c r="AB366"/>
  <c r="AA370"/>
  <c r="AA371"/>
  <c r="AA372"/>
  <c r="AA373"/>
  <c r="AB370"/>
  <c r="AA374"/>
  <c r="AA375"/>
  <c r="AA376"/>
  <c r="AA377"/>
  <c r="AB374"/>
  <c r="AA378"/>
  <c r="AA379"/>
  <c r="AA380"/>
  <c r="AA381"/>
  <c r="AB378"/>
  <c r="AA382"/>
  <c r="AA383"/>
  <c r="AA384"/>
  <c r="AA385"/>
  <c r="AB382"/>
  <c r="AA386"/>
  <c r="AA387"/>
  <c r="AA388"/>
  <c r="AA389"/>
  <c r="AB386"/>
  <c r="AA390"/>
  <c r="AA391"/>
  <c r="AA392"/>
  <c r="AA393"/>
  <c r="AB390"/>
  <c r="AA394"/>
  <c r="AA395"/>
  <c r="AA396"/>
  <c r="AA397"/>
  <c r="AB394"/>
  <c r="AA398"/>
  <c r="AA399"/>
  <c r="AA400"/>
  <c r="AA401"/>
  <c r="AB398"/>
  <c r="AA402"/>
  <c r="AA403"/>
  <c r="AA404"/>
  <c r="AA405"/>
  <c r="AB402"/>
  <c r="AA406"/>
  <c r="AA407"/>
  <c r="AA408"/>
  <c r="AA409"/>
  <c r="AB406"/>
  <c r="AA410"/>
  <c r="AA411"/>
  <c r="AA412"/>
  <c r="AA413"/>
  <c r="AB410"/>
  <c r="AA414"/>
  <c r="AA415"/>
  <c r="AA416"/>
  <c r="AA417"/>
  <c r="AB414"/>
  <c r="AA418"/>
  <c r="AA419"/>
  <c r="AA420"/>
  <c r="AA421"/>
  <c r="AB418"/>
  <c r="AA422"/>
  <c r="AA423"/>
  <c r="AA424"/>
  <c r="AA425"/>
  <c r="AB422"/>
  <c r="AA426"/>
  <c r="AA427"/>
  <c r="AA428"/>
  <c r="AA429"/>
  <c r="AB426"/>
  <c r="AA430"/>
  <c r="AA431"/>
  <c r="AA432"/>
  <c r="AA433"/>
  <c r="AB430"/>
  <c r="AA434"/>
  <c r="AA435"/>
  <c r="AA436"/>
  <c r="AA437"/>
  <c r="AB434"/>
  <c r="AA438"/>
  <c r="AA439"/>
  <c r="AA440"/>
  <c r="AA441"/>
  <c r="AB438"/>
  <c r="AA442"/>
  <c r="AA443"/>
  <c r="AA444"/>
  <c r="AA445"/>
  <c r="AB442"/>
  <c r="AA446"/>
  <c r="AA447"/>
  <c r="AA448"/>
  <c r="AA449"/>
  <c r="AB446"/>
  <c r="AA450"/>
  <c r="AA451"/>
  <c r="AA452"/>
  <c r="AA453"/>
  <c r="AB450"/>
  <c r="AA454"/>
  <c r="AA455"/>
  <c r="AA456"/>
  <c r="AA457"/>
  <c r="AB454"/>
  <c r="AA458"/>
  <c r="AA459"/>
  <c r="AA460"/>
  <c r="AA461"/>
  <c r="AB458"/>
  <c r="AA462"/>
  <c r="AA463"/>
  <c r="AA464"/>
  <c r="AA465"/>
  <c r="AB462"/>
  <c r="AA466"/>
  <c r="AA467"/>
  <c r="AA468"/>
  <c r="AA469"/>
  <c r="AB466"/>
  <c r="AA470"/>
  <c r="AA471"/>
  <c r="AA472"/>
  <c r="AA473"/>
  <c r="AB470"/>
  <c r="AA474"/>
  <c r="AA475"/>
  <c r="AA476"/>
  <c r="AA477"/>
  <c r="AB474"/>
  <c r="AA478"/>
  <c r="AA479"/>
  <c r="AA480"/>
  <c r="AA481"/>
  <c r="AB478"/>
  <c r="AA482"/>
  <c r="AA483"/>
  <c r="AA484"/>
  <c r="AA485"/>
  <c r="AB482"/>
  <c r="AA486"/>
  <c r="AA487"/>
  <c r="AA488"/>
  <c r="AA489"/>
  <c r="AB486"/>
  <c r="AA490"/>
  <c r="AA491"/>
  <c r="AA492"/>
  <c r="AA493"/>
  <c r="AB490"/>
  <c r="AA494"/>
  <c r="AA495"/>
  <c r="AA496"/>
  <c r="AA497"/>
  <c r="AB494"/>
  <c r="AA498"/>
  <c r="AA499"/>
  <c r="AA500"/>
  <c r="AA501"/>
  <c r="AB498"/>
  <c r="AA502"/>
  <c r="AA503"/>
  <c r="AA504"/>
  <c r="AA505"/>
  <c r="AB502"/>
  <c r="AA506"/>
  <c r="AA507"/>
  <c r="AA508"/>
  <c r="AA509"/>
  <c r="AB506"/>
  <c r="AA510"/>
  <c r="AA511"/>
  <c r="AA512"/>
  <c r="AA513"/>
  <c r="AB510"/>
  <c r="AA514"/>
  <c r="AA515"/>
  <c r="AA516"/>
  <c r="AA517"/>
  <c r="AB514"/>
  <c r="AA518"/>
  <c r="AA519"/>
  <c r="AA520"/>
  <c r="AA521"/>
  <c r="AB518"/>
  <c r="AA522"/>
  <c r="AA523"/>
  <c r="AA524"/>
  <c r="AA525"/>
  <c r="AB522"/>
  <c r="AA526"/>
  <c r="AA527"/>
  <c r="AA528"/>
  <c r="AA529"/>
  <c r="AB526"/>
  <c r="AA530"/>
  <c r="AA531"/>
  <c r="AA532"/>
  <c r="AA533"/>
  <c r="AB530"/>
  <c r="AA534"/>
  <c r="AA535"/>
  <c r="AA536"/>
  <c r="AA537"/>
  <c r="AB534"/>
  <c r="AA538"/>
  <c r="AA539"/>
  <c r="AA540"/>
  <c r="AA541"/>
  <c r="AB538"/>
  <c r="AA542"/>
  <c r="AA543"/>
  <c r="AA544"/>
  <c r="AA545"/>
  <c r="AB542"/>
  <c r="AA546"/>
  <c r="AA547"/>
  <c r="AA548"/>
  <c r="AA549"/>
  <c r="AB546"/>
  <c r="AA550"/>
  <c r="AA551"/>
  <c r="AA552"/>
  <c r="AA553"/>
  <c r="AB550"/>
  <c r="AA554"/>
  <c r="AA555"/>
  <c r="AA556"/>
  <c r="AA557"/>
  <c r="AB554"/>
  <c r="AA558"/>
  <c r="AA559"/>
  <c r="AA560"/>
  <c r="AA561"/>
  <c r="AB558"/>
  <c r="AA562"/>
  <c r="AA563"/>
  <c r="AA564"/>
  <c r="AA565"/>
  <c r="AB562"/>
  <c r="AA566"/>
  <c r="AA567"/>
  <c r="AA568"/>
  <c r="AA569"/>
  <c r="AB566"/>
  <c r="AA570"/>
  <c r="AA571"/>
  <c r="AA572"/>
  <c r="AA573"/>
  <c r="AB570"/>
  <c r="AA574"/>
  <c r="AA575"/>
  <c r="AA576"/>
  <c r="AA577"/>
  <c r="AB574"/>
  <c r="AA578"/>
  <c r="AA579"/>
  <c r="AA580"/>
  <c r="AA581"/>
  <c r="AB578"/>
  <c r="AA582"/>
  <c r="AA583"/>
  <c r="AA584"/>
  <c r="AA585"/>
  <c r="AB582"/>
  <c r="AA586"/>
  <c r="AA587"/>
  <c r="AA588"/>
  <c r="AA589"/>
  <c r="AB586"/>
  <c r="AA590"/>
  <c r="AA591"/>
  <c r="AA592"/>
  <c r="AA593"/>
  <c r="AB590"/>
  <c r="AA594"/>
  <c r="AA595"/>
  <c r="AA596"/>
  <c r="AA597"/>
  <c r="AB594"/>
  <c r="AA598"/>
  <c r="AA599"/>
  <c r="AA600"/>
  <c r="AA601"/>
  <c r="AB598"/>
  <c r="AA602"/>
  <c r="AA603"/>
  <c r="AA604"/>
  <c r="AA605"/>
  <c r="AB602"/>
  <c r="AA606"/>
  <c r="AA607"/>
  <c r="AA608"/>
  <c r="AA609"/>
  <c r="AB606"/>
  <c r="AA610"/>
  <c r="AA611"/>
  <c r="AA612"/>
  <c r="AA613"/>
  <c r="AB610"/>
  <c r="AA614"/>
  <c r="AA615"/>
  <c r="AA616"/>
  <c r="AA617"/>
  <c r="AB614"/>
  <c r="AA618"/>
  <c r="AA619"/>
  <c r="AA620"/>
  <c r="AA621"/>
  <c r="AB618"/>
  <c r="AA622"/>
  <c r="AA623"/>
  <c r="AA624"/>
  <c r="AA625"/>
  <c r="AB622"/>
  <c r="AA626"/>
  <c r="AA627"/>
  <c r="AA628"/>
  <c r="AA629"/>
  <c r="AB626"/>
  <c r="AA630"/>
  <c r="AA631"/>
  <c r="AA632"/>
  <c r="AA633"/>
  <c r="AB630"/>
  <c r="AA634"/>
  <c r="AA635"/>
  <c r="AA636"/>
  <c r="AA637"/>
  <c r="AB634"/>
  <c r="AA638"/>
  <c r="AA639"/>
  <c r="AA640"/>
  <c r="AA641"/>
  <c r="AB638"/>
  <c r="AA642"/>
  <c r="AA643"/>
  <c r="AA644"/>
  <c r="AA645"/>
  <c r="AB642"/>
  <c r="AA646"/>
  <c r="AA647"/>
  <c r="AA648"/>
  <c r="AA649"/>
  <c r="AB646"/>
  <c r="AA650"/>
  <c r="AA651"/>
  <c r="AA652"/>
  <c r="AA653"/>
  <c r="AB650"/>
  <c r="AA654"/>
  <c r="AA655"/>
  <c r="AA656"/>
  <c r="AA657"/>
  <c r="AB654"/>
  <c r="AA658"/>
  <c r="AA659"/>
  <c r="AA660"/>
  <c r="AA661"/>
  <c r="AB658"/>
  <c r="AA662"/>
  <c r="AA663"/>
  <c r="AA664"/>
  <c r="AA665"/>
  <c r="AB662"/>
  <c r="AA666"/>
  <c r="AA667"/>
  <c r="AA668"/>
  <c r="AA669"/>
  <c r="AB666"/>
  <c r="AA670"/>
  <c r="AA671"/>
  <c r="AA672"/>
  <c r="AA673"/>
  <c r="AB670"/>
  <c r="AA674"/>
  <c r="AA675"/>
  <c r="AA676"/>
  <c r="AA677"/>
  <c r="AB674"/>
  <c r="AA678"/>
  <c r="AA679"/>
  <c r="AA680"/>
  <c r="AA681"/>
  <c r="AB678"/>
  <c r="AC3"/>
  <c r="AC4"/>
  <c r="AJ11"/>
  <c r="AJ12"/>
  <c r="AJ13"/>
  <c r="AK10"/>
  <c r="AJ14"/>
  <c r="AJ15"/>
  <c r="AJ16"/>
  <c r="AJ17"/>
  <c r="AK14"/>
  <c r="AJ18"/>
  <c r="AJ19"/>
  <c r="AJ20"/>
  <c r="AJ21"/>
  <c r="AK18"/>
  <c r="AJ22"/>
  <c r="AJ23"/>
  <c r="AJ24"/>
  <c r="AJ25"/>
  <c r="AK22"/>
  <c r="AJ26"/>
  <c r="AJ27"/>
  <c r="AJ28"/>
  <c r="AJ29"/>
  <c r="AK26"/>
  <c r="AJ30"/>
  <c r="AJ31"/>
  <c r="AJ32"/>
  <c r="AJ33"/>
  <c r="AK30"/>
  <c r="AJ34"/>
  <c r="AJ35"/>
  <c r="AJ36"/>
  <c r="AJ37"/>
  <c r="AK34"/>
  <c r="AJ38"/>
  <c r="AJ39"/>
  <c r="AJ40"/>
  <c r="AJ41"/>
  <c r="AK38"/>
  <c r="AJ42"/>
  <c r="AJ43"/>
  <c r="AJ44"/>
  <c r="AJ45"/>
  <c r="AK42"/>
  <c r="AJ46"/>
  <c r="AJ47"/>
  <c r="AJ48"/>
  <c r="AJ49"/>
  <c r="AK46"/>
  <c r="AJ50"/>
  <c r="AJ51"/>
  <c r="AJ52"/>
  <c r="AJ53"/>
  <c r="AK50"/>
  <c r="AJ54"/>
  <c r="AJ55"/>
  <c r="AJ56"/>
  <c r="AJ57"/>
  <c r="AK54"/>
  <c r="AJ58"/>
  <c r="AJ59"/>
  <c r="AJ60"/>
  <c r="AJ61"/>
  <c r="AK58"/>
  <c r="AJ62"/>
  <c r="AJ63"/>
  <c r="AJ64"/>
  <c r="AJ65"/>
  <c r="AK62"/>
  <c r="AJ66"/>
  <c r="AJ67"/>
  <c r="AJ68"/>
  <c r="AJ69"/>
  <c r="AK66"/>
  <c r="AJ70"/>
  <c r="AJ71"/>
  <c r="AJ72"/>
  <c r="AJ73"/>
  <c r="AK70"/>
  <c r="AJ74"/>
  <c r="AJ75"/>
  <c r="AJ76"/>
  <c r="AJ77"/>
  <c r="AK74"/>
  <c r="AJ78"/>
  <c r="AJ79"/>
  <c r="AJ80"/>
  <c r="AJ81"/>
  <c r="AK78"/>
  <c r="AJ82"/>
  <c r="AJ83"/>
  <c r="AJ84"/>
  <c r="AJ85"/>
  <c r="AK82"/>
  <c r="AJ86"/>
  <c r="AJ87"/>
  <c r="AJ88"/>
  <c r="AJ89"/>
  <c r="AK86"/>
  <c r="AJ90"/>
  <c r="AJ91"/>
  <c r="AJ92"/>
  <c r="AJ93"/>
  <c r="AK90"/>
  <c r="AJ94"/>
  <c r="AJ95"/>
  <c r="AJ96"/>
  <c r="AJ97"/>
  <c r="AK94"/>
  <c r="AJ98"/>
  <c r="AJ99"/>
  <c r="AJ100"/>
  <c r="AJ101"/>
  <c r="AK98"/>
  <c r="AJ102"/>
  <c r="AJ103"/>
  <c r="AJ104"/>
  <c r="AJ105"/>
  <c r="AK102"/>
  <c r="AJ106"/>
  <c r="AJ107"/>
  <c r="AJ108"/>
  <c r="AJ109"/>
  <c r="AK106"/>
  <c r="AJ110"/>
  <c r="AJ111"/>
  <c r="AJ112"/>
  <c r="AJ113"/>
  <c r="AK110"/>
  <c r="AJ114"/>
  <c r="AJ115"/>
  <c r="AJ116"/>
  <c r="AJ117"/>
  <c r="AK114"/>
  <c r="AJ118"/>
  <c r="AJ119"/>
  <c r="AJ120"/>
  <c r="AJ121"/>
  <c r="AK118"/>
  <c r="AJ122"/>
  <c r="AJ123"/>
  <c r="AJ124"/>
  <c r="AJ125"/>
  <c r="AK122"/>
  <c r="AJ126"/>
  <c r="AJ127"/>
  <c r="AJ128"/>
  <c r="AJ129"/>
  <c r="AK126"/>
  <c r="AJ130"/>
  <c r="AJ131"/>
  <c r="AJ132"/>
  <c r="AJ133"/>
  <c r="AK130"/>
  <c r="AJ134"/>
  <c r="AJ135"/>
  <c r="AJ136"/>
  <c r="AJ137"/>
  <c r="AK134"/>
  <c r="AJ138"/>
  <c r="AJ139"/>
  <c r="AJ140"/>
  <c r="AJ141"/>
  <c r="AK138"/>
  <c r="AJ142"/>
  <c r="AJ143"/>
  <c r="AJ144"/>
  <c r="AJ145"/>
  <c r="AK142"/>
  <c r="AJ146"/>
  <c r="AJ147"/>
  <c r="AJ148"/>
  <c r="AJ149"/>
  <c r="AK146"/>
  <c r="AJ150"/>
  <c r="AJ151"/>
  <c r="AJ152"/>
  <c r="AJ153"/>
  <c r="AK150"/>
  <c r="AJ154"/>
  <c r="AJ155"/>
  <c r="AJ156"/>
  <c r="AJ157"/>
  <c r="AK154"/>
  <c r="AJ158"/>
  <c r="AJ159"/>
  <c r="AJ160"/>
  <c r="AJ161"/>
  <c r="AK158"/>
  <c r="AJ162"/>
  <c r="AJ163"/>
  <c r="AJ164"/>
  <c r="AJ165"/>
  <c r="AK162"/>
  <c r="AJ166"/>
  <c r="AJ167"/>
  <c r="AJ168"/>
  <c r="AJ169"/>
  <c r="AK166"/>
  <c r="AJ170"/>
  <c r="AJ171"/>
  <c r="AJ172"/>
  <c r="AJ173"/>
  <c r="AK170"/>
  <c r="AJ174"/>
  <c r="AJ175"/>
  <c r="AJ176"/>
  <c r="AJ177"/>
  <c r="AK174"/>
  <c r="AJ178"/>
  <c r="AJ179"/>
  <c r="AJ180"/>
  <c r="AJ181"/>
  <c r="AK178"/>
  <c r="AJ182"/>
  <c r="AJ183"/>
  <c r="AJ184"/>
  <c r="AJ185"/>
  <c r="AK182"/>
  <c r="AJ186"/>
  <c r="AJ187"/>
  <c r="AJ188"/>
  <c r="AJ189"/>
  <c r="AK186"/>
  <c r="AJ190"/>
  <c r="AJ191"/>
  <c r="AJ192"/>
  <c r="AJ193"/>
  <c r="AK190"/>
  <c r="AJ194"/>
  <c r="AJ195"/>
  <c r="AJ196"/>
  <c r="AJ197"/>
  <c r="AK194"/>
  <c r="AJ198"/>
  <c r="AJ199"/>
  <c r="AJ200"/>
  <c r="AJ201"/>
  <c r="AK198"/>
  <c r="AJ202"/>
  <c r="AJ203"/>
  <c r="AJ204"/>
  <c r="AJ205"/>
  <c r="AK202"/>
  <c r="AJ206"/>
  <c r="AJ207"/>
  <c r="AJ208"/>
  <c r="AJ209"/>
  <c r="AK206"/>
  <c r="AJ210"/>
  <c r="AJ211"/>
  <c r="AJ212"/>
  <c r="AJ213"/>
  <c r="AK210"/>
  <c r="AJ214"/>
  <c r="AJ215"/>
  <c r="AJ216"/>
  <c r="AJ217"/>
  <c r="AK214"/>
  <c r="AJ218"/>
  <c r="AJ219"/>
  <c r="AJ220"/>
  <c r="AJ221"/>
  <c r="AK218"/>
  <c r="AJ222"/>
  <c r="AJ223"/>
  <c r="AJ224"/>
  <c r="AJ225"/>
  <c r="AK222"/>
  <c r="AJ226"/>
  <c r="AJ227"/>
  <c r="AJ228"/>
  <c r="AJ229"/>
  <c r="AK226"/>
  <c r="AJ230"/>
  <c r="AJ231"/>
  <c r="AJ232"/>
  <c r="AJ233"/>
  <c r="AK230"/>
  <c r="AJ234"/>
  <c r="AJ235"/>
  <c r="AJ236"/>
  <c r="AJ237"/>
  <c r="AK234"/>
  <c r="AJ238"/>
  <c r="AJ239"/>
  <c r="AJ240"/>
  <c r="AJ241"/>
  <c r="AK238"/>
  <c r="AJ242"/>
  <c r="AJ243"/>
  <c r="AJ244"/>
  <c r="AJ245"/>
  <c r="AK242"/>
  <c r="AJ246"/>
  <c r="AJ247"/>
  <c r="AJ248"/>
  <c r="AJ249"/>
  <c r="AK246"/>
  <c r="AJ250"/>
  <c r="AJ251"/>
  <c r="AJ252"/>
  <c r="AJ253"/>
  <c r="AK250"/>
  <c r="AJ254"/>
  <c r="AJ255"/>
  <c r="AJ256"/>
  <c r="AJ257"/>
  <c r="AK254"/>
  <c r="AJ258"/>
  <c r="AJ259"/>
  <c r="AJ260"/>
  <c r="AJ261"/>
  <c r="AK258"/>
  <c r="AJ262"/>
  <c r="AJ263"/>
  <c r="AJ264"/>
  <c r="AJ265"/>
  <c r="AK262"/>
  <c r="AJ266"/>
  <c r="AJ267"/>
  <c r="AJ268"/>
  <c r="AJ269"/>
  <c r="AK266"/>
  <c r="AJ270"/>
  <c r="AJ271"/>
  <c r="AJ272"/>
  <c r="AJ273"/>
  <c r="AK270"/>
  <c r="AJ274"/>
  <c r="AJ275"/>
  <c r="AJ276"/>
  <c r="AJ277"/>
  <c r="AK274"/>
  <c r="AJ278"/>
  <c r="AJ279"/>
  <c r="AJ280"/>
  <c r="AJ281"/>
  <c r="AK278"/>
  <c r="AJ282"/>
  <c r="AJ283"/>
  <c r="AJ284"/>
  <c r="AJ285"/>
  <c r="AK282"/>
  <c r="AJ286"/>
  <c r="AJ287"/>
  <c r="AJ288"/>
  <c r="AJ289"/>
  <c r="AK286"/>
  <c r="AJ290"/>
  <c r="AJ291"/>
  <c r="AJ292"/>
  <c r="AJ293"/>
  <c r="AK290"/>
  <c r="AJ294"/>
  <c r="AJ295"/>
  <c r="AJ296"/>
  <c r="AJ297"/>
  <c r="AK294"/>
  <c r="AJ298"/>
  <c r="AJ299"/>
  <c r="AJ300"/>
  <c r="AJ301"/>
  <c r="AK298"/>
  <c r="AJ302"/>
  <c r="AJ303"/>
  <c r="AJ304"/>
  <c r="AJ305"/>
  <c r="AK302"/>
  <c r="AJ306"/>
  <c r="AJ307"/>
  <c r="AJ308"/>
  <c r="AJ309"/>
  <c r="AK306"/>
  <c r="AJ310"/>
  <c r="AJ311"/>
  <c r="AJ312"/>
  <c r="AJ313"/>
  <c r="AK310"/>
  <c r="AJ314"/>
  <c r="AJ315"/>
  <c r="AJ316"/>
  <c r="AJ317"/>
  <c r="AK314"/>
  <c r="AJ318"/>
  <c r="AJ319"/>
  <c r="AJ320"/>
  <c r="AJ321"/>
  <c r="AK318"/>
  <c r="AJ322"/>
  <c r="AJ323"/>
  <c r="AJ324"/>
  <c r="AJ325"/>
  <c r="AK322"/>
  <c r="AJ326"/>
  <c r="AJ327"/>
  <c r="AJ328"/>
  <c r="AJ329"/>
  <c r="AK326"/>
  <c r="AJ330"/>
  <c r="AJ331"/>
  <c r="AJ332"/>
  <c r="AJ333"/>
  <c r="AK330"/>
  <c r="AJ334"/>
  <c r="AJ335"/>
  <c r="AJ336"/>
  <c r="AJ337"/>
  <c r="AK334"/>
  <c r="AJ338"/>
  <c r="AJ339"/>
  <c r="AJ340"/>
  <c r="AJ341"/>
  <c r="AK338"/>
  <c r="AJ342"/>
  <c r="AJ343"/>
  <c r="AJ344"/>
  <c r="AJ345"/>
  <c r="AK342"/>
  <c r="AJ346"/>
  <c r="AJ347"/>
  <c r="AJ348"/>
  <c r="AJ349"/>
  <c r="AK346"/>
  <c r="AJ350"/>
  <c r="AJ351"/>
  <c r="AJ352"/>
  <c r="AJ353"/>
  <c r="AK350"/>
  <c r="AJ354"/>
  <c r="AJ355"/>
  <c r="AJ356"/>
  <c r="AJ357"/>
  <c r="AK354"/>
  <c r="AJ358"/>
  <c r="AJ359"/>
  <c r="AJ360"/>
  <c r="AJ361"/>
  <c r="AK358"/>
  <c r="AJ362"/>
  <c r="AJ363"/>
  <c r="AJ364"/>
  <c r="AJ365"/>
  <c r="AK362"/>
  <c r="AJ366"/>
  <c r="AJ367"/>
  <c r="AJ368"/>
  <c r="AJ369"/>
  <c r="AK366"/>
  <c r="AJ370"/>
  <c r="AJ371"/>
  <c r="AJ372"/>
  <c r="AJ373"/>
  <c r="AK370"/>
  <c r="AJ374"/>
  <c r="AJ375"/>
  <c r="AJ376"/>
  <c r="AJ377"/>
  <c r="AK374"/>
  <c r="AJ378"/>
  <c r="AJ379"/>
  <c r="AJ380"/>
  <c r="AJ381"/>
  <c r="AK378"/>
  <c r="AJ382"/>
  <c r="AJ383"/>
  <c r="AJ384"/>
  <c r="AJ385"/>
  <c r="AK382"/>
  <c r="AJ386"/>
  <c r="AJ387"/>
  <c r="AJ388"/>
  <c r="AJ389"/>
  <c r="AK386"/>
  <c r="AJ390"/>
  <c r="AJ391"/>
  <c r="AJ392"/>
  <c r="AJ393"/>
  <c r="AK390"/>
  <c r="AJ394"/>
  <c r="AJ395"/>
  <c r="AJ396"/>
  <c r="AJ397"/>
  <c r="AK394"/>
  <c r="AJ398"/>
  <c r="AJ399"/>
  <c r="AJ400"/>
  <c r="AJ401"/>
  <c r="AK398"/>
  <c r="AJ402"/>
  <c r="AJ403"/>
  <c r="AJ404"/>
  <c r="AJ405"/>
  <c r="AK402"/>
  <c r="AJ406"/>
  <c r="AJ407"/>
  <c r="AJ408"/>
  <c r="AJ409"/>
  <c r="AK406"/>
  <c r="AJ410"/>
  <c r="AJ411"/>
  <c r="AJ412"/>
  <c r="AJ413"/>
  <c r="AK410"/>
  <c r="AJ414"/>
  <c r="AJ415"/>
  <c r="AJ416"/>
  <c r="AJ417"/>
  <c r="AK414"/>
  <c r="AJ418"/>
  <c r="AJ419"/>
  <c r="AJ420"/>
  <c r="AJ421"/>
  <c r="AK418"/>
  <c r="AJ422"/>
  <c r="AJ423"/>
  <c r="AJ424"/>
  <c r="AJ425"/>
  <c r="AK422"/>
  <c r="AJ426"/>
  <c r="AJ427"/>
  <c r="AJ428"/>
  <c r="AJ429"/>
  <c r="AK426"/>
  <c r="AJ430"/>
  <c r="AJ431"/>
  <c r="AJ432"/>
  <c r="AJ433"/>
  <c r="AK430"/>
  <c r="AJ434"/>
  <c r="AJ435"/>
  <c r="AJ436"/>
  <c r="AJ437"/>
  <c r="AK434"/>
  <c r="AJ438"/>
  <c r="AJ439"/>
  <c r="AJ440"/>
  <c r="AJ441"/>
  <c r="AK438"/>
  <c r="AJ442"/>
  <c r="AJ443"/>
  <c r="AJ444"/>
  <c r="AJ445"/>
  <c r="AK442"/>
  <c r="AJ446"/>
  <c r="AJ447"/>
  <c r="AJ448"/>
  <c r="AJ449"/>
  <c r="AK446"/>
  <c r="AJ450"/>
  <c r="AJ451"/>
  <c r="AJ452"/>
  <c r="AJ453"/>
  <c r="AK450"/>
  <c r="AJ454"/>
  <c r="AJ455"/>
  <c r="AJ456"/>
  <c r="AJ457"/>
  <c r="AK454"/>
  <c r="AJ458"/>
  <c r="AJ459"/>
  <c r="AJ460"/>
  <c r="AJ461"/>
  <c r="AK458"/>
  <c r="AJ462"/>
  <c r="AJ463"/>
  <c r="AJ464"/>
  <c r="AJ465"/>
  <c r="AK462"/>
  <c r="AJ466"/>
  <c r="AJ467"/>
  <c r="AJ468"/>
  <c r="AJ469"/>
  <c r="AK466"/>
  <c r="AJ470"/>
  <c r="AJ471"/>
  <c r="AJ472"/>
  <c r="AJ473"/>
  <c r="AK470"/>
  <c r="AJ474"/>
  <c r="AJ475"/>
  <c r="AJ476"/>
  <c r="AJ477"/>
  <c r="AK474"/>
  <c r="AJ478"/>
  <c r="AJ479"/>
  <c r="AJ480"/>
  <c r="AJ481"/>
  <c r="AK478"/>
  <c r="AJ482"/>
  <c r="AJ483"/>
  <c r="AJ484"/>
  <c r="AJ485"/>
  <c r="AK482"/>
  <c r="AJ486"/>
  <c r="AJ487"/>
  <c r="AJ488"/>
  <c r="AJ489"/>
  <c r="AK486"/>
  <c r="AJ490"/>
  <c r="AJ491"/>
  <c r="AJ492"/>
  <c r="AJ493"/>
  <c r="AK490"/>
  <c r="AJ494"/>
  <c r="AJ495"/>
  <c r="AJ496"/>
  <c r="AJ497"/>
  <c r="AK494"/>
  <c r="AJ498"/>
  <c r="AJ499"/>
  <c r="AJ500"/>
  <c r="AJ501"/>
  <c r="AK498"/>
  <c r="AJ502"/>
  <c r="AJ503"/>
  <c r="AJ504"/>
  <c r="AJ505"/>
  <c r="AK502"/>
  <c r="AJ506"/>
  <c r="AJ507"/>
  <c r="AJ508"/>
  <c r="AJ509"/>
  <c r="AK506"/>
  <c r="AJ510"/>
  <c r="AJ511"/>
  <c r="AJ512"/>
  <c r="AJ513"/>
  <c r="AK510"/>
  <c r="AJ514"/>
  <c r="AJ515"/>
  <c r="AJ516"/>
  <c r="AJ517"/>
  <c r="AK514"/>
  <c r="AJ518"/>
  <c r="AJ519"/>
  <c r="AJ520"/>
  <c r="AJ521"/>
  <c r="AK518"/>
  <c r="AJ522"/>
  <c r="AJ523"/>
  <c r="AJ524"/>
  <c r="AJ525"/>
  <c r="AK522"/>
  <c r="AJ526"/>
  <c r="AJ527"/>
  <c r="AJ528"/>
  <c r="AJ529"/>
  <c r="AK526"/>
  <c r="AJ530"/>
  <c r="AJ531"/>
  <c r="AJ532"/>
  <c r="AJ533"/>
  <c r="AK530"/>
  <c r="AJ534"/>
  <c r="AJ535"/>
  <c r="AJ536"/>
  <c r="AJ537"/>
  <c r="AK534"/>
  <c r="AJ538"/>
  <c r="AJ539"/>
  <c r="AJ540"/>
  <c r="AJ541"/>
  <c r="AK538"/>
  <c r="AJ542"/>
  <c r="AJ543"/>
  <c r="AJ544"/>
  <c r="AJ545"/>
  <c r="AK542"/>
  <c r="AJ546"/>
  <c r="AJ547"/>
  <c r="AJ548"/>
  <c r="AJ549"/>
  <c r="AK546"/>
  <c r="AJ550"/>
  <c r="AJ551"/>
  <c r="AJ552"/>
  <c r="AJ553"/>
  <c r="AK550"/>
  <c r="AJ554"/>
  <c r="AJ555"/>
  <c r="AJ556"/>
  <c r="AJ557"/>
  <c r="AK554"/>
  <c r="AJ558"/>
  <c r="AJ559"/>
  <c r="AJ560"/>
  <c r="AJ561"/>
  <c r="AK558"/>
  <c r="AJ562"/>
  <c r="AJ563"/>
  <c r="AJ564"/>
  <c r="AJ565"/>
  <c r="AK562"/>
  <c r="AJ566"/>
  <c r="AJ567"/>
  <c r="AJ568"/>
  <c r="AJ569"/>
  <c r="AK566"/>
  <c r="AJ570"/>
  <c r="AJ571"/>
  <c r="AJ572"/>
  <c r="AJ573"/>
  <c r="AK570"/>
  <c r="AJ574"/>
  <c r="AJ575"/>
  <c r="AJ576"/>
  <c r="AJ577"/>
  <c r="AK574"/>
  <c r="AJ578"/>
  <c r="AJ579"/>
  <c r="AJ580"/>
  <c r="AJ581"/>
  <c r="AK578"/>
  <c r="AJ582"/>
  <c r="AJ583"/>
  <c r="AJ584"/>
  <c r="AJ585"/>
  <c r="AK582"/>
  <c r="AJ586"/>
  <c r="AJ587"/>
  <c r="AJ588"/>
  <c r="AJ589"/>
  <c r="AK586"/>
  <c r="AJ590"/>
  <c r="AJ591"/>
  <c r="AJ592"/>
  <c r="AJ593"/>
  <c r="AK590"/>
  <c r="AJ594"/>
  <c r="AJ595"/>
  <c r="AJ596"/>
  <c r="AJ597"/>
  <c r="AK594"/>
  <c r="AJ598"/>
  <c r="AJ599"/>
  <c r="AJ600"/>
  <c r="AJ601"/>
  <c r="AK598"/>
  <c r="AJ602"/>
  <c r="AJ603"/>
  <c r="AJ604"/>
  <c r="AJ605"/>
  <c r="AK602"/>
  <c r="AJ606"/>
  <c r="AJ607"/>
  <c r="AJ608"/>
  <c r="AJ609"/>
  <c r="AK606"/>
  <c r="AJ610"/>
  <c r="AJ611"/>
  <c r="AJ612"/>
  <c r="AJ613"/>
  <c r="AK610"/>
  <c r="AJ614"/>
  <c r="AJ615"/>
  <c r="AJ616"/>
  <c r="AJ617"/>
  <c r="AK614"/>
  <c r="AJ618"/>
  <c r="AJ619"/>
  <c r="AJ620"/>
  <c r="AJ621"/>
  <c r="AK618"/>
  <c r="AJ622"/>
  <c r="AJ623"/>
  <c r="AJ624"/>
  <c r="AJ625"/>
  <c r="AK622"/>
  <c r="AJ626"/>
  <c r="AJ627"/>
  <c r="AJ628"/>
  <c r="AJ629"/>
  <c r="AK626"/>
  <c r="AJ630"/>
  <c r="AJ631"/>
  <c r="AJ632"/>
  <c r="AJ633"/>
  <c r="AK630"/>
  <c r="AJ634"/>
  <c r="AJ635"/>
  <c r="AJ636"/>
  <c r="AJ637"/>
  <c r="AK634"/>
  <c r="AJ638"/>
  <c r="AJ639"/>
  <c r="AJ640"/>
  <c r="AJ641"/>
  <c r="AK638"/>
  <c r="AJ642"/>
  <c r="AJ643"/>
  <c r="AJ644"/>
  <c r="AJ645"/>
  <c r="AK642"/>
  <c r="AJ646"/>
  <c r="AJ647"/>
  <c r="AJ648"/>
  <c r="AJ649"/>
  <c r="AK646"/>
  <c r="AJ650"/>
  <c r="AJ651"/>
  <c r="AJ652"/>
  <c r="AJ653"/>
  <c r="AK650"/>
  <c r="AJ654"/>
  <c r="AJ655"/>
  <c r="AJ656"/>
  <c r="AJ657"/>
  <c r="AK654"/>
  <c r="AJ658"/>
  <c r="AJ659"/>
  <c r="AJ660"/>
  <c r="AJ661"/>
  <c r="AK658"/>
  <c r="AJ662"/>
  <c r="AJ663"/>
  <c r="AJ664"/>
  <c r="AJ665"/>
  <c r="AK662"/>
  <c r="AJ666"/>
  <c r="AJ667"/>
  <c r="AJ668"/>
  <c r="AJ669"/>
  <c r="AK666"/>
  <c r="AJ670"/>
  <c r="AJ671"/>
  <c r="AJ672"/>
  <c r="AJ673"/>
  <c r="AK670"/>
  <c r="AJ674"/>
  <c r="AJ675"/>
  <c r="AJ676"/>
  <c r="AJ677"/>
  <c r="AK674"/>
  <c r="AJ678"/>
  <c r="AJ679"/>
  <c r="AJ680"/>
  <c r="AJ681"/>
  <c r="AK678"/>
  <c r="AL3"/>
  <c r="AL4"/>
  <c r="B19" i="1"/>
  <c r="B20" s="1"/>
  <c r="AJ682" i="6"/>
  <c r="AA682"/>
  <c r="R682"/>
  <c r="I682"/>
  <c r="B5" i="1"/>
  <c r="B9" s="1"/>
  <c r="B12" s="1"/>
  <c r="B6"/>
  <c r="B7"/>
  <c r="B10" i="6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11" i="1"/>
  <c r="I10" i="7"/>
  <c r="I9"/>
  <c r="I8"/>
  <c r="I7"/>
  <c r="I6"/>
  <c r="I5"/>
  <c r="I4"/>
  <c r="I3"/>
  <c r="G9" i="3"/>
  <c r="G8"/>
  <c r="G7"/>
  <c r="G6"/>
</calcChain>
</file>

<file path=xl/sharedStrings.xml><?xml version="1.0" encoding="utf-8"?>
<sst xmlns="http://schemas.openxmlformats.org/spreadsheetml/2006/main" count="347" uniqueCount="117">
  <si>
    <t>Minimizing Costs</t>
  </si>
  <si>
    <t>Capital Costs</t>
  </si>
  <si>
    <t>Annual Pipe costs</t>
  </si>
  <si>
    <t>$/year</t>
  </si>
  <si>
    <t>Annual Tank costs</t>
  </si>
  <si>
    <t>Annual Pump costs</t>
  </si>
  <si>
    <t>Diesel Generator costs</t>
  </si>
  <si>
    <t>Valve cost</t>
  </si>
  <si>
    <t>Total Annual capital costs</t>
  </si>
  <si>
    <t>Operational cost</t>
  </si>
  <si>
    <t>Annual Pumping cost</t>
  </si>
  <si>
    <t>TOTAL Annual costs</t>
  </si>
  <si>
    <t>Minimizing GHG emissions</t>
  </si>
  <si>
    <t>Capital GHG</t>
  </si>
  <si>
    <t>Annual  Pipe GHG</t>
  </si>
  <si>
    <t>kgCO2-e/year</t>
  </si>
  <si>
    <t>Operational GHG</t>
  </si>
  <si>
    <t>Annual Pumping GHG</t>
  </si>
  <si>
    <t>TOTAL Annual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</si>
  <si>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</si>
  <si>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</si>
  <si>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PIPE ID</t>
  </si>
  <si>
    <t>Pipe Diameter</t>
  </si>
  <si>
    <t>Pipe Length</t>
  </si>
  <si>
    <t>mm</t>
  </si>
  <si>
    <t>m</t>
  </si>
  <si>
    <t>Pipe Cost/m</t>
  </si>
  <si>
    <t>GHG/m</t>
  </si>
  <si>
    <t>$/m/year</t>
  </si>
  <si>
    <t>kgCO2-e/m/year</t>
  </si>
  <si>
    <t>COSTS</t>
  </si>
  <si>
    <t>NEW PIPES</t>
  </si>
  <si>
    <t>Pipe Cost</t>
  </si>
  <si>
    <t>GHG</t>
  </si>
  <si>
    <t>TOTAL PIPE COST ($/yr)</t>
  </si>
  <si>
    <t>Tank ID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</si>
  <si>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</si>
  <si>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NEW TANKS</t>
  </si>
  <si>
    <t>Volume</t>
  </si>
  <si>
    <t>Annual Cost</t>
  </si>
  <si>
    <t>(m^3)</t>
  </si>
  <si>
    <t>Tank Cost</t>
  </si>
  <si>
    <t>TOTAL TANK COST</t>
  </si>
  <si>
    <t>Pump ID</t>
  </si>
  <si>
    <t>Pump Curve</t>
  </si>
  <si>
    <t>NEW PUMPS</t>
  </si>
  <si>
    <t>Pump Model</t>
  </si>
  <si>
    <t>Maximum Power</t>
  </si>
  <si>
    <t>$/yr</t>
  </si>
  <si>
    <t>kW</t>
  </si>
  <si>
    <t>8a</t>
  </si>
  <si>
    <t>10a</t>
  </si>
  <si>
    <t>11a</t>
  </si>
  <si>
    <t>8b</t>
  </si>
  <si>
    <t>9b</t>
  </si>
  <si>
    <t>10b</t>
  </si>
  <si>
    <t>TOTAL PUMPS COSTS ($/yr)</t>
  </si>
  <si>
    <t>Pump Cost</t>
  </si>
  <si>
    <t>Diesel Generator No</t>
  </si>
  <si>
    <t>Max Power</t>
  </si>
  <si>
    <t>Max Pump Power</t>
  </si>
  <si>
    <t>Dies. Gen. Cost</t>
  </si>
  <si>
    <t>Check Max Power</t>
  </si>
  <si>
    <t>PU1</t>
  </si>
  <si>
    <t>PU2</t>
  </si>
  <si>
    <t>PU3</t>
  </si>
  <si>
    <t>PU8</t>
  </si>
  <si>
    <t>Power</t>
  </si>
  <si>
    <t>PU4</t>
  </si>
  <si>
    <t>PU5</t>
  </si>
  <si>
    <t>PU6</t>
  </si>
  <si>
    <t>PU7</t>
  </si>
  <si>
    <t>Time Series Table - Link PU4</t>
  </si>
  <si>
    <t xml:space="preserve"> Time                   </t>
  </si>
  <si>
    <t xml:space="preserve">Flow            </t>
  </si>
  <si>
    <t xml:space="preserve">Unit Headloss   </t>
  </si>
  <si>
    <t xml:space="preserve"> Hours                  </t>
  </si>
  <si>
    <t xml:space="preserve">LPS             </t>
  </si>
  <si>
    <t xml:space="preserve">m/km            </t>
  </si>
  <si>
    <t>cents/kWh</t>
  </si>
  <si>
    <t>GHG (kgCO2-e/yr)</t>
  </si>
  <si>
    <t>TOTAL GHG (kgCO2-e/yr)</t>
  </si>
  <si>
    <t>P815</t>
  </si>
  <si>
    <t>P752</t>
  </si>
  <si>
    <t>P853</t>
  </si>
  <si>
    <t>P787</t>
  </si>
  <si>
    <t>P1024</t>
  </si>
  <si>
    <t>P22</t>
  </si>
  <si>
    <t xml:space="preserve">P102 </t>
  </si>
  <si>
    <t>P100</t>
  </si>
  <si>
    <t>P23</t>
  </si>
  <si>
    <t>P995</t>
  </si>
  <si>
    <t>T7</t>
  </si>
  <si>
    <t>Time Series Table - Link PU5</t>
  </si>
  <si>
    <t>Time Series Table - Link PU6</t>
  </si>
  <si>
    <t>Time Series Table - Link PU7</t>
  </si>
  <si>
    <t>PU9</t>
  </si>
  <si>
    <t>PU10</t>
  </si>
  <si>
    <t>PU11</t>
  </si>
  <si>
    <t>Time Series Table - Link PU8</t>
  </si>
  <si>
    <t>Time Series Table - Link PU9</t>
  </si>
  <si>
    <t>Time Series Table - Link PU10</t>
  </si>
  <si>
    <t>Time Series Table - Link PU11</t>
  </si>
  <si>
    <t>Time Series Table - Link PU1</t>
  </si>
  <si>
    <t>Time Series Table - Link PU2</t>
  </si>
  <si>
    <t>Time Series Table - Link PU3</t>
  </si>
  <si>
    <t>Annual Cost ($USD)</t>
  </si>
  <si>
    <t xml:space="preserve"> Annual Energy (kWh)</t>
  </si>
  <si>
    <t>TOTAL COST</t>
  </si>
  <si>
    <t xml:space="preserve">TOTAL GHG </t>
  </si>
  <si>
    <t>Power (kW)</t>
  </si>
  <si>
    <t xml:space="preserve">Energy (Kw0.25h) </t>
  </si>
  <si>
    <t>Energy (kWh)</t>
  </si>
  <si>
    <t>Cost (Cents)</t>
  </si>
  <si>
    <t>Efficiency</t>
  </si>
  <si>
    <t>Weekly Cost($USD)</t>
  </si>
  <si>
    <t>Electric Pumping Cost/15 min (1 week)</t>
  </si>
</sst>
</file>

<file path=xl/styles.xml><?xml version="1.0" encoding="utf-8"?>
<styleSheet xmlns="http://schemas.openxmlformats.org/spreadsheetml/2006/main">
  <numFmts count="5">
    <numFmt numFmtId="44" formatCode="_(&quot;$&quot;\ * #,##0.00_);_(&quot;$&quot;\ * \(#,##0.00\);_(&quot;$&quot;\ * &quot;-&quot;??_);_(@_)"/>
    <numFmt numFmtId="164" formatCode="_-&quot;$&quot;\ * #,##0.00_-;\-&quot;$&quot;\ * #,##0.00_-;_-&quot;$&quot;\ * &quot;-&quot;_-;_-@_-"/>
    <numFmt numFmtId="165" formatCode="0.0%"/>
    <numFmt numFmtId="166" formatCode="_(&quot;$&quot;\ * #,##0.0000_);_(&quot;$&quot;\ * \(#,##0.0000\);_(&quot;$&quot;\ * &quot;-&quot;??_);_(@_)"/>
    <numFmt numFmtId="167" formatCode="0.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3" fillId="0" borderId="0" xfId="1" applyFont="1" applyFill="1" applyBorder="1" applyAlignment="1">
      <alignment horizontal="center" vertical="center"/>
    </xf>
    <xf numFmtId="0" fontId="0" fillId="0" borderId="0" xfId="0" applyFill="1" applyBorder="1" applyAlignment="1"/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1" xfId="0" applyNumberFormat="1" applyBorder="1" applyAlignment="1">
      <alignment horizontal="center" vertical="center"/>
    </xf>
    <xf numFmtId="2" fontId="0" fillId="0" borderId="0" xfId="0" applyNumberFormat="1"/>
    <xf numFmtId="4" fontId="0" fillId="0" borderId="0" xfId="0" applyNumberFormat="1"/>
    <xf numFmtId="44" fontId="0" fillId="0" borderId="1" xfId="1" applyFont="1" applyBorder="1" applyAlignment="1"/>
    <xf numFmtId="0" fontId="0" fillId="0" borderId="0" xfId="0" applyBorder="1"/>
    <xf numFmtId="0" fontId="0" fillId="0" borderId="1" xfId="0" applyBorder="1"/>
    <xf numFmtId="165" fontId="0" fillId="0" borderId="1" xfId="16" applyNumberFormat="1" applyFont="1" applyBorder="1"/>
    <xf numFmtId="0" fontId="12" fillId="2" borderId="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66" fontId="0" fillId="4" borderId="1" xfId="1" applyNumberFormat="1" applyFont="1" applyFill="1" applyBorder="1"/>
    <xf numFmtId="166" fontId="2" fillId="4" borderId="1" xfId="1" applyNumberFormat="1" applyFont="1" applyFill="1" applyBorder="1"/>
    <xf numFmtId="20" fontId="0" fillId="0" borderId="1" xfId="0" applyNumberFormat="1" applyBorder="1"/>
    <xf numFmtId="2" fontId="0" fillId="0" borderId="1" xfId="0" applyNumberFormat="1" applyBorder="1"/>
    <xf numFmtId="46" fontId="0" fillId="0" borderId="1" xfId="0" applyNumberFormat="1" applyBorder="1"/>
    <xf numFmtId="44" fontId="3" fillId="0" borderId="1" xfId="1" applyFont="1" applyBorder="1" applyAlignment="1">
      <alignment horizontal="center" vertical="center"/>
    </xf>
    <xf numFmtId="0" fontId="0" fillId="0" borderId="0" xfId="0" applyBorder="1" applyAlignment="1"/>
    <xf numFmtId="0" fontId="11" fillId="0" borderId="0" xfId="0" applyFont="1" applyFill="1" applyBorder="1" applyAlignment="1"/>
    <xf numFmtId="44" fontId="3" fillId="4" borderId="1" xfId="1" applyFont="1" applyFill="1" applyBorder="1" applyAlignment="1"/>
    <xf numFmtId="0" fontId="3" fillId="0" borderId="0" xfId="0" applyFont="1" applyFill="1" applyBorder="1" applyAlignment="1"/>
    <xf numFmtId="0" fontId="8" fillId="2" borderId="1" xfId="0" applyFont="1" applyFill="1" applyBorder="1" applyAlignment="1">
      <alignment horizontal="center"/>
    </xf>
    <xf numFmtId="166" fontId="8" fillId="4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2" fontId="2" fillId="4" borderId="1" xfId="1" applyNumberFormat="1" applyFont="1" applyFill="1" applyBorder="1" applyAlignment="1">
      <alignment horizontal="center"/>
    </xf>
    <xf numFmtId="166" fontId="8" fillId="2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3" fillId="2" borderId="1" xfId="0" applyFont="1" applyFill="1" applyBorder="1" applyAlignment="1"/>
    <xf numFmtId="0" fontId="0" fillId="0" borderId="1" xfId="0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4" fontId="0" fillId="0" borderId="0" xfId="1" applyFont="1" applyBorder="1" applyAlignment="1"/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/>
    <xf numFmtId="44" fontId="0" fillId="0" borderId="0" xfId="1" applyFont="1" applyBorder="1" applyAlignment="1">
      <alignment horizontal="center" vertical="center"/>
    </xf>
    <xf numFmtId="44" fontId="0" fillId="0" borderId="0" xfId="1" applyFont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4" fontId="0" fillId="0" borderId="1" xfId="1" applyNumberFormat="1" applyFont="1" applyBorder="1" applyAlignment="1">
      <alignment horizontal="center"/>
    </xf>
    <xf numFmtId="0" fontId="0" fillId="0" borderId="1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4" fontId="0" fillId="0" borderId="1" xfId="0" applyNumberFormat="1" applyBorder="1" applyAlignment="1">
      <alignment horizontal="center" vertical="center"/>
    </xf>
    <xf numFmtId="4" fontId="0" fillId="0" borderId="1" xfId="1" applyNumberFormat="1" applyFon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44" fontId="3" fillId="3" borderId="2" xfId="1" applyFont="1" applyFill="1" applyBorder="1" applyAlignment="1">
      <alignment horizontal="center" vertical="center"/>
    </xf>
    <xf numFmtId="44" fontId="3" fillId="3" borderId="4" xfId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39" fontId="3" fillId="3" borderId="2" xfId="1" applyNumberFormat="1" applyFont="1" applyFill="1" applyBorder="1" applyAlignment="1">
      <alignment horizontal="center" vertical="center"/>
    </xf>
    <xf numFmtId="39" fontId="3" fillId="3" borderId="4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wrapText="1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</cellXfs>
  <cellStyles count="17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Moneda" xfId="1" builtinId="4"/>
    <cellStyle name="Normal" xfId="0" builtinId="0"/>
    <cellStyle name="Porcentual" xfId="16" builtinId="5"/>
  </cellStyles>
  <dxfs count="0"/>
  <tableStyles count="0" defaultTableStyle="TableStyleMedium9" defaultPivotStyle="PivotStyleLight16"/>
  <colors>
    <mruColors>
      <color rgb="FFCCFFCC"/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 enableFormatConditionsCalculation="0"/>
  <dimension ref="A2:C24"/>
  <sheetViews>
    <sheetView workbookViewId="0">
      <selection activeCell="B29" sqref="B29"/>
    </sheetView>
  </sheetViews>
  <sheetFormatPr baseColWidth="10" defaultRowHeight="15"/>
  <cols>
    <col min="1" max="1" width="24.140625" bestFit="1" customWidth="1"/>
    <col min="2" max="2" width="18.5703125" customWidth="1"/>
    <col min="3" max="3" width="13.140625" bestFit="1" customWidth="1"/>
  </cols>
  <sheetData>
    <row r="2" spans="1:3" ht="18.75">
      <c r="A2" s="85" t="s">
        <v>0</v>
      </c>
      <c r="B2" s="85"/>
      <c r="C2" s="85"/>
    </row>
    <row r="3" spans="1:3">
      <c r="A3" s="86" t="s">
        <v>1</v>
      </c>
      <c r="B3" s="86"/>
      <c r="C3" s="86"/>
    </row>
    <row r="4" spans="1:3">
      <c r="A4" s="4" t="s">
        <v>2</v>
      </c>
      <c r="B4" s="8">
        <f>pipes!K3</f>
        <v>92789.007699999987</v>
      </c>
      <c r="C4" s="1" t="s">
        <v>3</v>
      </c>
    </row>
    <row r="5" spans="1:3">
      <c r="A5" s="4" t="s">
        <v>4</v>
      </c>
      <c r="B5" s="8">
        <f>tanks!I3</f>
        <v>14020</v>
      </c>
      <c r="C5" s="1" t="s">
        <v>3</v>
      </c>
    </row>
    <row r="6" spans="1:3">
      <c r="A6" s="4" t="s">
        <v>5</v>
      </c>
      <c r="B6" s="8">
        <f>pumps!I3</f>
        <v>0</v>
      </c>
      <c r="C6" s="1" t="s">
        <v>3</v>
      </c>
    </row>
    <row r="7" spans="1:3">
      <c r="A7" s="4" t="s">
        <v>6</v>
      </c>
      <c r="B7" s="25">
        <f>'diesel generator'!I13</f>
        <v>42200</v>
      </c>
      <c r="C7" s="1" t="s">
        <v>3</v>
      </c>
    </row>
    <row r="8" spans="1:3">
      <c r="A8" s="4" t="s">
        <v>7</v>
      </c>
      <c r="B8" s="8">
        <v>0</v>
      </c>
      <c r="C8" s="1" t="s">
        <v>3</v>
      </c>
    </row>
    <row r="9" spans="1:3">
      <c r="A9" s="6" t="s">
        <v>8</v>
      </c>
      <c r="B9" s="8">
        <f>SUM(B4:B8)</f>
        <v>149009.00769999999</v>
      </c>
      <c r="C9" s="1" t="s">
        <v>3</v>
      </c>
    </row>
    <row r="10" spans="1:3">
      <c r="A10" s="86" t="s">
        <v>9</v>
      </c>
      <c r="B10" s="86"/>
      <c r="C10" s="86"/>
    </row>
    <row r="11" spans="1:3">
      <c r="A11" s="4" t="s">
        <v>10</v>
      </c>
      <c r="B11" s="25">
        <f>'Operational Cost'!A2</f>
        <v>212791.88447316506</v>
      </c>
      <c r="C11" s="1" t="s">
        <v>3</v>
      </c>
    </row>
    <row r="12" spans="1:3" ht="18.75">
      <c r="A12" s="5" t="s">
        <v>11</v>
      </c>
      <c r="B12" s="49">
        <f>B9+B11</f>
        <v>361800.89217316505</v>
      </c>
      <c r="C12" s="2" t="s">
        <v>3</v>
      </c>
    </row>
    <row r="15" spans="1:3" ht="18.75">
      <c r="A15" s="85" t="s">
        <v>12</v>
      </c>
      <c r="B15" s="85"/>
      <c r="C15" s="85"/>
    </row>
    <row r="16" spans="1:3">
      <c r="A16" s="86" t="s">
        <v>13</v>
      </c>
      <c r="B16" s="86"/>
      <c r="C16" s="86"/>
    </row>
    <row r="17" spans="1:3">
      <c r="A17" s="4" t="s">
        <v>14</v>
      </c>
      <c r="B17" s="82">
        <f>pipes!K6</f>
        <v>138371.39009999999</v>
      </c>
      <c r="C17" s="1" t="s">
        <v>15</v>
      </c>
    </row>
    <row r="18" spans="1:3">
      <c r="A18" s="86" t="s">
        <v>16</v>
      </c>
      <c r="B18" s="86"/>
      <c r="C18" s="86"/>
    </row>
    <row r="19" spans="1:3">
      <c r="A19" s="4" t="s">
        <v>17</v>
      </c>
      <c r="B19" s="83">
        <f>'Operational Cost'!A4</f>
        <v>2367847.6454705908</v>
      </c>
      <c r="C19" s="1" t="s">
        <v>15</v>
      </c>
    </row>
    <row r="20" spans="1:3" ht="18.75">
      <c r="A20" s="5" t="s">
        <v>18</v>
      </c>
      <c r="B20" s="72">
        <f>B17+B19</f>
        <v>2506219.0355705908</v>
      </c>
      <c r="C20" s="1" t="s">
        <v>15</v>
      </c>
    </row>
    <row r="23" spans="1:3" ht="18.75">
      <c r="A23" s="85" t="s">
        <v>19</v>
      </c>
      <c r="B23" s="85"/>
      <c r="C23" s="3"/>
    </row>
    <row r="24" spans="1:3" ht="20.25">
      <c r="A24" s="2" t="s">
        <v>20</v>
      </c>
      <c r="B24" s="84">
        <v>5.3</v>
      </c>
      <c r="C24" s="7"/>
    </row>
  </sheetData>
  <mergeCells count="7">
    <mergeCell ref="A23:B23"/>
    <mergeCell ref="A2:C2"/>
    <mergeCell ref="A3:C3"/>
    <mergeCell ref="A10:C10"/>
    <mergeCell ref="A15:C15"/>
    <mergeCell ref="A16:C16"/>
    <mergeCell ref="A18:C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 enableFormatConditionsCalculation="0"/>
  <dimension ref="A1:L32"/>
  <sheetViews>
    <sheetView workbookViewId="0">
      <selection activeCell="K6" sqref="K6:L6"/>
    </sheetView>
  </sheetViews>
  <sheetFormatPr baseColWidth="10" defaultRowHeight="15"/>
  <cols>
    <col min="2" max="2" width="17.7109375" bestFit="1" customWidth="1"/>
    <col min="3" max="3" width="14.42578125" bestFit="1" customWidth="1"/>
    <col min="4" max="4" width="18.7109375" style="34" customWidth="1"/>
    <col min="5" max="5" width="17.28515625" style="34" customWidth="1"/>
    <col min="6" max="6" width="3.42578125" customWidth="1"/>
    <col min="7" max="7" width="17.7109375" bestFit="1" customWidth="1"/>
    <col min="8" max="8" width="15.140625" bestFit="1" customWidth="1"/>
    <col min="9" max="9" width="15.7109375" bestFit="1" customWidth="1"/>
    <col min="10" max="10" width="2.7109375" customWidth="1"/>
    <col min="12" max="12" width="16.42578125" customWidth="1"/>
  </cols>
  <sheetData>
    <row r="1" spans="1:12" s="9" customFormat="1" ht="18.75">
      <c r="A1" s="87" t="s">
        <v>31</v>
      </c>
      <c r="B1" s="87"/>
      <c r="C1" s="87"/>
      <c r="D1" s="87"/>
      <c r="E1" s="87"/>
      <c r="G1" s="88" t="s">
        <v>30</v>
      </c>
      <c r="H1" s="89"/>
      <c r="I1" s="90"/>
    </row>
    <row r="2" spans="1:12" ht="18.75">
      <c r="A2" s="63" t="s">
        <v>21</v>
      </c>
      <c r="B2" s="63" t="s">
        <v>22</v>
      </c>
      <c r="C2" s="63" t="s">
        <v>23</v>
      </c>
      <c r="D2" s="63" t="s">
        <v>32</v>
      </c>
      <c r="E2" s="63" t="s">
        <v>33</v>
      </c>
      <c r="G2" s="11" t="s">
        <v>22</v>
      </c>
      <c r="H2" s="11" t="s">
        <v>26</v>
      </c>
      <c r="I2" s="11" t="s">
        <v>27</v>
      </c>
      <c r="K2" s="88" t="s">
        <v>34</v>
      </c>
      <c r="L2" s="90"/>
    </row>
    <row r="3" spans="1:12" ht="18.75">
      <c r="A3" s="64"/>
      <c r="B3" s="64" t="s">
        <v>24</v>
      </c>
      <c r="C3" s="64" t="s">
        <v>25</v>
      </c>
      <c r="D3" s="64" t="s">
        <v>3</v>
      </c>
      <c r="E3" s="64" t="s">
        <v>15</v>
      </c>
      <c r="G3" s="12" t="s">
        <v>24</v>
      </c>
      <c r="H3" s="12" t="s">
        <v>28</v>
      </c>
      <c r="I3" s="12" t="s">
        <v>29</v>
      </c>
      <c r="K3" s="92">
        <f>SUM(D4:D13)</f>
        <v>92789.007699999987</v>
      </c>
      <c r="L3" s="93"/>
    </row>
    <row r="4" spans="1:12">
      <c r="A4" s="22" t="s">
        <v>82</v>
      </c>
      <c r="B4" s="22">
        <v>203</v>
      </c>
      <c r="C4" s="22">
        <v>50.52</v>
      </c>
      <c r="D4" s="38">
        <f>+C4*H6</f>
        <v>611.29200000000003</v>
      </c>
      <c r="E4" s="79">
        <f>+C4*I6</f>
        <v>704.24880000000007</v>
      </c>
      <c r="G4" s="10">
        <v>102</v>
      </c>
      <c r="H4" s="61">
        <v>8.31</v>
      </c>
      <c r="I4" s="33">
        <v>5.9</v>
      </c>
    </row>
    <row r="5" spans="1:12" ht="15.75">
      <c r="A5" s="22" t="s">
        <v>83</v>
      </c>
      <c r="B5" s="22">
        <v>203</v>
      </c>
      <c r="C5" s="22">
        <v>70.36</v>
      </c>
      <c r="D5" s="38">
        <f>+C5*H6</f>
        <v>851.35599999999999</v>
      </c>
      <c r="E5" s="79">
        <f>+C5*I6</f>
        <v>980.8184</v>
      </c>
      <c r="G5" s="10">
        <v>152</v>
      </c>
      <c r="H5" s="61">
        <v>10.1</v>
      </c>
      <c r="I5" s="33">
        <v>9.7100000000000009</v>
      </c>
      <c r="K5" s="94" t="s">
        <v>81</v>
      </c>
      <c r="L5" s="95"/>
    </row>
    <row r="6" spans="1:12" ht="18.75">
      <c r="A6" s="22" t="s">
        <v>84</v>
      </c>
      <c r="B6" s="22">
        <v>254</v>
      </c>
      <c r="C6" s="22">
        <v>295.68</v>
      </c>
      <c r="D6" s="38">
        <f>+C6*H7</f>
        <v>3832.0128000000004</v>
      </c>
      <c r="E6" s="79">
        <f>+C6*I7</f>
        <v>5449.3824000000004</v>
      </c>
      <c r="G6" s="10">
        <v>203</v>
      </c>
      <c r="H6" s="61">
        <v>12.1</v>
      </c>
      <c r="I6" s="33">
        <v>13.94</v>
      </c>
      <c r="K6" s="96">
        <f>SUM(E4:E13)</f>
        <v>138371.39009999999</v>
      </c>
      <c r="L6" s="97"/>
    </row>
    <row r="7" spans="1:12">
      <c r="A7" s="22" t="s">
        <v>85</v>
      </c>
      <c r="B7" s="22">
        <v>152</v>
      </c>
      <c r="C7" s="22">
        <v>127.08</v>
      </c>
      <c r="D7" s="38">
        <f>+C7*H5</f>
        <v>1283.508</v>
      </c>
      <c r="E7" s="79">
        <f>+C7*I5</f>
        <v>1233.9468000000002</v>
      </c>
      <c r="G7" s="10">
        <v>254</v>
      </c>
      <c r="H7" s="61">
        <v>12.96</v>
      </c>
      <c r="I7" s="33">
        <v>18.43</v>
      </c>
    </row>
    <row r="8" spans="1:12">
      <c r="A8" s="22" t="s">
        <v>86</v>
      </c>
      <c r="B8" s="22">
        <v>152</v>
      </c>
      <c r="C8" s="22">
        <v>375.62</v>
      </c>
      <c r="D8" s="38">
        <f>+C8*H5</f>
        <v>3793.7619999999997</v>
      </c>
      <c r="E8" s="79">
        <f>+C8*I5</f>
        <v>3647.2702000000004</v>
      </c>
      <c r="G8" s="10">
        <v>305</v>
      </c>
      <c r="H8" s="61">
        <v>15.22</v>
      </c>
      <c r="I8" s="33">
        <v>23.16</v>
      </c>
    </row>
    <row r="9" spans="1:12">
      <c r="A9" s="22" t="s">
        <v>87</v>
      </c>
      <c r="B9" s="22">
        <v>610</v>
      </c>
      <c r="C9" s="22">
        <v>567.29999999999995</v>
      </c>
      <c r="D9" s="38">
        <f>+C9*H13</f>
        <v>20246.936999999998</v>
      </c>
      <c r="E9" s="79">
        <f>+C9*I13</f>
        <v>31195.826999999997</v>
      </c>
      <c r="G9" s="10">
        <v>356</v>
      </c>
      <c r="H9" s="61">
        <v>16.62</v>
      </c>
      <c r="I9" s="33">
        <v>28.09</v>
      </c>
    </row>
    <row r="10" spans="1:12">
      <c r="A10" s="22" t="s">
        <v>88</v>
      </c>
      <c r="B10" s="22">
        <v>610</v>
      </c>
      <c r="C10" s="22">
        <v>1280.3</v>
      </c>
      <c r="D10" s="38">
        <f>+C10*H13</f>
        <v>45693.906999999992</v>
      </c>
      <c r="E10" s="79">
        <f>+C10*I13</f>
        <v>70403.697</v>
      </c>
      <c r="G10" s="10">
        <v>406</v>
      </c>
      <c r="H10" s="78">
        <v>19.41</v>
      </c>
      <c r="I10" s="33">
        <v>33.090000000000003</v>
      </c>
    </row>
    <row r="11" spans="1:12">
      <c r="A11" s="22" t="s">
        <v>89</v>
      </c>
      <c r="B11" s="22">
        <v>457</v>
      </c>
      <c r="C11" s="22">
        <v>107.88</v>
      </c>
      <c r="D11" s="38">
        <f>+C11*H11</f>
        <v>2394.9359999999997</v>
      </c>
      <c r="E11" s="79">
        <f>+C11*I11</f>
        <v>4137.1980000000003</v>
      </c>
      <c r="G11" s="10">
        <v>457</v>
      </c>
      <c r="H11" s="78">
        <v>22.2</v>
      </c>
      <c r="I11" s="33">
        <v>38.35</v>
      </c>
    </row>
    <row r="12" spans="1:12">
      <c r="A12" s="22" t="s">
        <v>90</v>
      </c>
      <c r="B12" s="22">
        <v>610</v>
      </c>
      <c r="C12" s="22">
        <v>316.91000000000003</v>
      </c>
      <c r="D12" s="38">
        <f>+C12*H13</f>
        <v>11310.517900000001</v>
      </c>
      <c r="E12" s="79">
        <f>+C12*I13</f>
        <v>17426.880900000004</v>
      </c>
      <c r="G12" s="10">
        <v>508</v>
      </c>
      <c r="H12" s="78">
        <v>24.66</v>
      </c>
      <c r="I12" s="33">
        <v>43.76</v>
      </c>
    </row>
    <row r="13" spans="1:12">
      <c r="A13" s="22" t="s">
        <v>91</v>
      </c>
      <c r="B13" s="22">
        <v>203</v>
      </c>
      <c r="C13" s="22">
        <v>228.99</v>
      </c>
      <c r="D13" s="38">
        <f>+C13*H6</f>
        <v>2770.779</v>
      </c>
      <c r="E13" s="79">
        <f>+C13*I6</f>
        <v>3192.1206000000002</v>
      </c>
      <c r="G13" s="10">
        <v>610</v>
      </c>
      <c r="H13" s="78">
        <v>35.69</v>
      </c>
      <c r="I13" s="33">
        <v>54.99</v>
      </c>
    </row>
    <row r="14" spans="1:12">
      <c r="A14" s="7"/>
      <c r="B14" s="7"/>
      <c r="C14" s="7"/>
      <c r="D14" s="73"/>
      <c r="E14" s="73"/>
      <c r="G14" s="10">
        <v>711</v>
      </c>
      <c r="H14" s="78">
        <v>40.08</v>
      </c>
      <c r="I14" s="33">
        <v>66.569999999999993</v>
      </c>
    </row>
    <row r="15" spans="1:12">
      <c r="A15" s="7"/>
      <c r="B15" s="74"/>
      <c r="C15" s="7"/>
      <c r="D15" s="73"/>
      <c r="E15" s="73"/>
      <c r="G15" s="35">
        <v>762</v>
      </c>
      <c r="H15" s="78">
        <v>42.6</v>
      </c>
      <c r="I15" s="33">
        <v>72.58</v>
      </c>
    </row>
    <row r="16" spans="1:12">
      <c r="A16" s="39"/>
      <c r="B16" s="31"/>
      <c r="C16" s="31"/>
      <c r="D16" s="75"/>
      <c r="E16" s="75"/>
      <c r="H16" s="36"/>
      <c r="I16" s="37"/>
    </row>
    <row r="17" spans="1:12">
      <c r="A17" s="39"/>
      <c r="B17" s="31"/>
      <c r="C17" s="31"/>
      <c r="D17" s="75"/>
      <c r="E17" s="75"/>
    </row>
    <row r="18" spans="1:12" ht="18.75">
      <c r="A18" s="39"/>
      <c r="B18" s="31"/>
      <c r="C18" s="31"/>
      <c r="D18" s="75"/>
      <c r="E18" s="75"/>
      <c r="F18" s="28"/>
      <c r="G18" s="28"/>
      <c r="H18" s="28"/>
      <c r="I18" s="28"/>
      <c r="J18" s="29"/>
      <c r="K18" s="28"/>
      <c r="L18" s="29"/>
    </row>
    <row r="19" spans="1:12">
      <c r="A19" s="39"/>
      <c r="B19" s="31"/>
      <c r="C19" s="31"/>
      <c r="D19" s="75"/>
      <c r="E19" s="75"/>
      <c r="F19" s="30"/>
      <c r="G19" s="30"/>
      <c r="H19" s="30"/>
      <c r="I19" s="30"/>
      <c r="J19" s="29"/>
      <c r="K19" s="30"/>
      <c r="L19" s="29"/>
    </row>
    <row r="20" spans="1:12">
      <c r="A20" s="39"/>
      <c r="B20" s="31"/>
      <c r="C20" s="31"/>
      <c r="D20" s="75"/>
      <c r="E20" s="75"/>
      <c r="F20" s="31"/>
      <c r="G20" s="31"/>
      <c r="H20" s="31"/>
      <c r="I20" s="31"/>
      <c r="J20" s="29"/>
      <c r="K20" s="32"/>
      <c r="L20" s="29"/>
    </row>
    <row r="21" spans="1:12">
      <c r="A21" s="39"/>
      <c r="B21" s="39"/>
      <c r="C21" s="39"/>
      <c r="D21" s="75"/>
      <c r="E21" s="75"/>
      <c r="F21" s="31"/>
      <c r="G21" s="31"/>
      <c r="H21" s="31"/>
      <c r="I21" s="31"/>
      <c r="J21" s="29"/>
      <c r="K21" s="32"/>
      <c r="L21" s="29"/>
    </row>
    <row r="22" spans="1:12">
      <c r="A22" s="39"/>
      <c r="B22" s="39"/>
      <c r="C22" s="39"/>
      <c r="D22" s="75"/>
      <c r="E22" s="75"/>
      <c r="F22" s="31"/>
      <c r="G22" s="31"/>
      <c r="H22" s="31"/>
      <c r="I22" s="31"/>
      <c r="J22" s="29"/>
      <c r="K22" s="32"/>
      <c r="L22" s="29"/>
    </row>
    <row r="23" spans="1:12">
      <c r="F23" s="31"/>
      <c r="G23" s="31"/>
      <c r="H23" s="31"/>
      <c r="I23" s="31"/>
      <c r="J23" s="29"/>
      <c r="K23" s="32"/>
      <c r="L23" s="29"/>
    </row>
    <row r="24" spans="1:12">
      <c r="F24" s="31"/>
      <c r="G24" s="31"/>
      <c r="H24" s="31"/>
      <c r="I24" s="31"/>
      <c r="J24" s="29"/>
      <c r="K24" s="32"/>
      <c r="L24" s="29"/>
    </row>
    <row r="25" spans="1:12">
      <c r="F25" s="31"/>
      <c r="G25" s="31"/>
      <c r="H25" s="31"/>
      <c r="I25" s="31"/>
      <c r="J25" s="29"/>
      <c r="K25" s="32"/>
      <c r="L25" s="29"/>
    </row>
    <row r="26" spans="1:12">
      <c r="F26" s="31"/>
      <c r="G26" s="31"/>
      <c r="H26" s="31"/>
      <c r="I26" s="31"/>
      <c r="J26" s="29"/>
      <c r="K26" s="32"/>
      <c r="L26" s="29"/>
    </row>
    <row r="27" spans="1:12">
      <c r="F27" s="31"/>
      <c r="G27" s="31"/>
      <c r="H27" s="31"/>
      <c r="I27" s="31"/>
      <c r="J27" s="29"/>
      <c r="K27" s="32"/>
      <c r="L27" s="29"/>
    </row>
    <row r="28" spans="1:12">
      <c r="F28" s="31"/>
      <c r="G28" s="31"/>
      <c r="H28" s="31"/>
      <c r="I28" s="31"/>
      <c r="J28" s="29"/>
      <c r="K28" s="32"/>
      <c r="L28" s="29"/>
    </row>
    <row r="29" spans="1:12">
      <c r="F29" s="31"/>
      <c r="G29" s="31"/>
      <c r="H29" s="31"/>
      <c r="I29" s="31"/>
      <c r="J29" s="29"/>
      <c r="K29" s="32"/>
      <c r="L29" s="29"/>
    </row>
    <row r="30" spans="1:12">
      <c r="F30" s="31"/>
      <c r="G30" s="31"/>
      <c r="H30" s="31"/>
      <c r="I30" s="31"/>
      <c r="J30" s="29"/>
      <c r="K30" s="32"/>
      <c r="L30" s="29"/>
    </row>
    <row r="31" spans="1:12">
      <c r="F31" s="31"/>
      <c r="G31" s="31"/>
      <c r="H31" s="31"/>
      <c r="I31" s="31"/>
      <c r="J31" s="29"/>
      <c r="K31" s="32"/>
      <c r="L31" s="29"/>
    </row>
    <row r="32" spans="1:12" ht="18.75">
      <c r="F32" s="91"/>
      <c r="G32" s="91"/>
      <c r="H32" s="91"/>
      <c r="I32" s="91"/>
      <c r="J32" s="26"/>
      <c r="K32" s="27"/>
      <c r="L32" s="26"/>
    </row>
  </sheetData>
  <mergeCells count="7">
    <mergeCell ref="A1:E1"/>
    <mergeCell ref="G1:I1"/>
    <mergeCell ref="F32:I32"/>
    <mergeCell ref="K2:L2"/>
    <mergeCell ref="K3:L3"/>
    <mergeCell ref="K5:L5"/>
    <mergeCell ref="K6:L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 enableFormatConditionsCalculation="0"/>
  <dimension ref="A1:J66"/>
  <sheetViews>
    <sheetView workbookViewId="0">
      <selection activeCell="B8" sqref="B8"/>
    </sheetView>
  </sheetViews>
  <sheetFormatPr baseColWidth="10" defaultRowHeight="15"/>
  <cols>
    <col min="2" max="2" width="11.42578125" style="9"/>
    <col min="3" max="3" width="13" bestFit="1" customWidth="1"/>
    <col min="4" max="4" width="2.140625" customWidth="1"/>
    <col min="5" max="5" width="2.28515625" style="9" customWidth="1"/>
    <col min="7" max="7" width="18.140625" bestFit="1" customWidth="1"/>
    <col min="8" max="8" width="2.42578125" customWidth="1"/>
  </cols>
  <sheetData>
    <row r="1" spans="1:10" ht="18.75">
      <c r="A1" s="87" t="s">
        <v>37</v>
      </c>
      <c r="B1" s="87"/>
      <c r="C1" s="87"/>
      <c r="F1" s="88" t="s">
        <v>30</v>
      </c>
      <c r="G1" s="90"/>
    </row>
    <row r="2" spans="1:10" ht="18.75">
      <c r="A2" s="63" t="s">
        <v>35</v>
      </c>
      <c r="B2" s="63" t="s">
        <v>38</v>
      </c>
      <c r="C2" s="63" t="s">
        <v>41</v>
      </c>
      <c r="F2" s="14" t="s">
        <v>38</v>
      </c>
      <c r="G2" s="14" t="s">
        <v>39</v>
      </c>
      <c r="I2" s="88" t="s">
        <v>42</v>
      </c>
      <c r="J2" s="90"/>
    </row>
    <row r="3" spans="1:10" ht="18.75">
      <c r="A3" s="64"/>
      <c r="B3" s="64" t="s">
        <v>36</v>
      </c>
      <c r="C3" s="64" t="s">
        <v>3</v>
      </c>
      <c r="F3" s="15" t="s">
        <v>40</v>
      </c>
      <c r="G3" s="15" t="s">
        <v>3</v>
      </c>
      <c r="I3" s="92">
        <f>SUM(C4:C5)</f>
        <v>14020</v>
      </c>
      <c r="J3" s="93"/>
    </row>
    <row r="4" spans="1:10">
      <c r="A4" s="22" t="s">
        <v>92</v>
      </c>
      <c r="B4" s="22">
        <v>500</v>
      </c>
      <c r="C4" s="25">
        <f>G4</f>
        <v>14020</v>
      </c>
      <c r="F4" s="13">
        <v>500</v>
      </c>
      <c r="G4" s="58">
        <v>14020</v>
      </c>
    </row>
    <row r="5" spans="1:10">
      <c r="A5" s="22"/>
      <c r="B5" s="22"/>
      <c r="C5" s="25"/>
      <c r="F5" s="13">
        <v>1000</v>
      </c>
      <c r="G5" s="58">
        <v>30640</v>
      </c>
    </row>
    <row r="6" spans="1:10">
      <c r="A6" s="7"/>
      <c r="B6" s="7"/>
      <c r="C6" s="76"/>
      <c r="F6" s="13">
        <v>2000</v>
      </c>
      <c r="G6" s="58">
        <f>61.21*1000</f>
        <v>61210</v>
      </c>
    </row>
    <row r="7" spans="1:10">
      <c r="A7" s="7"/>
      <c r="B7" s="7"/>
      <c r="C7" s="76"/>
      <c r="F7" s="13">
        <v>3750</v>
      </c>
      <c r="G7" s="58">
        <f>87.46*1000</f>
        <v>87460</v>
      </c>
    </row>
    <row r="8" spans="1:10">
      <c r="A8" s="7"/>
      <c r="B8" s="7"/>
      <c r="C8" s="76"/>
      <c r="F8" s="13">
        <v>5000</v>
      </c>
      <c r="G8" s="58">
        <f>122.42*1000</f>
        <v>122420</v>
      </c>
    </row>
    <row r="9" spans="1:10">
      <c r="A9" s="7"/>
      <c r="B9" s="7"/>
      <c r="C9" s="76"/>
      <c r="F9" s="13">
        <v>10000</v>
      </c>
      <c r="G9" s="58">
        <f>174.92*1000</f>
        <v>174920</v>
      </c>
    </row>
    <row r="10" spans="1:10">
      <c r="A10" s="39"/>
      <c r="B10" s="7"/>
      <c r="C10" s="39"/>
    </row>
    <row r="11" spans="1:10">
      <c r="B11" s="7"/>
    </row>
    <row r="12" spans="1:10" ht="18.75">
      <c r="B12" s="7"/>
      <c r="F12" s="28"/>
      <c r="G12" s="28"/>
      <c r="H12" s="29"/>
    </row>
    <row r="13" spans="1:10">
      <c r="B13" s="7"/>
      <c r="F13" s="30"/>
      <c r="G13" s="30"/>
      <c r="H13" s="29"/>
    </row>
    <row r="14" spans="1:10">
      <c r="B14" s="7"/>
      <c r="F14" s="31"/>
      <c r="G14" s="31"/>
      <c r="H14" s="29"/>
    </row>
    <row r="15" spans="1:10">
      <c r="B15" s="7"/>
      <c r="F15" s="31"/>
      <c r="G15" s="31"/>
      <c r="H15" s="29"/>
    </row>
    <row r="16" spans="1:10">
      <c r="B16" s="7"/>
      <c r="F16" s="31"/>
      <c r="G16" s="31"/>
      <c r="H16" s="29"/>
    </row>
    <row r="17" spans="2:8">
      <c r="B17" s="7"/>
      <c r="F17" s="31"/>
      <c r="G17" s="31"/>
      <c r="H17" s="29"/>
    </row>
    <row r="18" spans="2:8">
      <c r="B18" s="7"/>
      <c r="F18" s="31"/>
      <c r="G18" s="31"/>
      <c r="H18" s="29"/>
    </row>
    <row r="19" spans="2:8">
      <c r="B19" s="7"/>
      <c r="F19" s="31"/>
      <c r="G19" s="31"/>
      <c r="H19" s="29"/>
    </row>
    <row r="20" spans="2:8" ht="18.75">
      <c r="B20" s="7"/>
      <c r="F20" s="91"/>
      <c r="G20" s="91"/>
      <c r="H20" s="26"/>
    </row>
    <row r="21" spans="2:8">
      <c r="B21" s="7"/>
    </row>
    <row r="22" spans="2:8">
      <c r="B22" s="7"/>
    </row>
    <row r="23" spans="2:8">
      <c r="B23" s="7"/>
    </row>
    <row r="24" spans="2:8">
      <c r="B24" s="7"/>
    </row>
    <row r="25" spans="2:8">
      <c r="B25" s="7"/>
    </row>
    <row r="26" spans="2:8">
      <c r="B26" s="7"/>
    </row>
    <row r="27" spans="2:8">
      <c r="B27" s="7"/>
    </row>
    <row r="28" spans="2:8">
      <c r="B28" s="7"/>
    </row>
    <row r="29" spans="2:8">
      <c r="B29" s="7"/>
    </row>
    <row r="30" spans="2:8">
      <c r="B30" s="7"/>
    </row>
    <row r="31" spans="2:8">
      <c r="B31" s="7"/>
    </row>
    <row r="32" spans="2:8">
      <c r="B32" s="7"/>
    </row>
    <row r="33" spans="2:2">
      <c r="B33" s="7"/>
    </row>
    <row r="34" spans="2:2">
      <c r="B34" s="7"/>
    </row>
    <row r="35" spans="2:2">
      <c r="B35" s="7"/>
    </row>
    <row r="36" spans="2:2">
      <c r="B36" s="7"/>
    </row>
    <row r="37" spans="2:2">
      <c r="B37" s="7"/>
    </row>
    <row r="38" spans="2:2">
      <c r="B38" s="7"/>
    </row>
    <row r="39" spans="2:2">
      <c r="B39" s="7"/>
    </row>
    <row r="40" spans="2:2">
      <c r="B40" s="7"/>
    </row>
    <row r="41" spans="2:2">
      <c r="B41" s="7"/>
    </row>
    <row r="42" spans="2:2">
      <c r="B42" s="7"/>
    </row>
    <row r="43" spans="2:2">
      <c r="B43" s="7"/>
    </row>
    <row r="44" spans="2:2">
      <c r="B44" s="7"/>
    </row>
    <row r="45" spans="2:2">
      <c r="B45" s="7"/>
    </row>
    <row r="46" spans="2:2">
      <c r="B46" s="7"/>
    </row>
    <row r="47" spans="2:2">
      <c r="B47" s="7"/>
    </row>
    <row r="48" spans="2:2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62" spans="2:2">
      <c r="B62" s="7"/>
    </row>
    <row r="63" spans="2:2">
      <c r="B63" s="7"/>
    </row>
    <row r="64" spans="2:2">
      <c r="B64" s="7"/>
    </row>
    <row r="65" spans="2:2">
      <c r="B65" s="7"/>
    </row>
    <row r="66" spans="2:2">
      <c r="B66" s="7"/>
    </row>
  </sheetData>
  <mergeCells count="5">
    <mergeCell ref="F1:G1"/>
    <mergeCell ref="F20:G20"/>
    <mergeCell ref="I2:J2"/>
    <mergeCell ref="I3:J3"/>
    <mergeCell ref="A1:C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 enableFormatConditionsCalculation="0"/>
  <dimension ref="A1:J24"/>
  <sheetViews>
    <sheetView workbookViewId="0">
      <selection activeCell="I3" sqref="I3:J3"/>
    </sheetView>
  </sheetViews>
  <sheetFormatPr baseColWidth="10" defaultRowHeight="15"/>
  <cols>
    <col min="2" max="2" width="14.85546875" bestFit="1" customWidth="1"/>
    <col min="3" max="3" width="13.28515625" bestFit="1" customWidth="1"/>
    <col min="6" max="6" width="14.85546875" bestFit="1" customWidth="1"/>
    <col min="7" max="7" width="12.7109375" customWidth="1"/>
  </cols>
  <sheetData>
    <row r="1" spans="1:10" ht="18.75">
      <c r="A1" s="87" t="s">
        <v>45</v>
      </c>
      <c r="B1" s="87"/>
      <c r="C1" s="87"/>
      <c r="E1" s="98" t="s">
        <v>30</v>
      </c>
      <c r="F1" s="99"/>
      <c r="G1" s="100"/>
    </row>
    <row r="2" spans="1:10" ht="37.5">
      <c r="A2" s="16" t="s">
        <v>43</v>
      </c>
      <c r="B2" s="16" t="s">
        <v>44</v>
      </c>
      <c r="C2" s="23" t="s">
        <v>57</v>
      </c>
      <c r="E2" s="21" t="s">
        <v>46</v>
      </c>
      <c r="F2" s="21" t="s">
        <v>39</v>
      </c>
      <c r="G2" s="21" t="s">
        <v>47</v>
      </c>
      <c r="I2" s="98" t="s">
        <v>56</v>
      </c>
      <c r="J2" s="100"/>
    </row>
    <row r="3" spans="1:10" ht="18.75">
      <c r="A3" s="17"/>
      <c r="B3" s="17"/>
      <c r="C3" s="24" t="s">
        <v>48</v>
      </c>
      <c r="E3" s="18"/>
      <c r="F3" s="18" t="s">
        <v>48</v>
      </c>
      <c r="G3" s="18" t="s">
        <v>49</v>
      </c>
      <c r="I3" s="92">
        <f>SUM(C4:C6)</f>
        <v>0</v>
      </c>
      <c r="J3" s="93"/>
    </row>
    <row r="4" spans="1:10">
      <c r="A4" s="22"/>
      <c r="B4" s="22"/>
      <c r="C4" s="20"/>
      <c r="E4" s="19">
        <v>8</v>
      </c>
      <c r="F4" s="20">
        <v>4133</v>
      </c>
      <c r="G4" s="19">
        <v>45.24</v>
      </c>
    </row>
    <row r="5" spans="1:10">
      <c r="A5" s="22"/>
      <c r="B5" s="22"/>
      <c r="C5" s="20"/>
      <c r="E5" s="19">
        <v>9</v>
      </c>
      <c r="F5" s="20">
        <v>3563</v>
      </c>
      <c r="G5" s="19">
        <v>31.67</v>
      </c>
    </row>
    <row r="6" spans="1:10">
      <c r="A6" s="22"/>
      <c r="B6" s="22"/>
      <c r="C6" s="20"/>
      <c r="E6" s="19">
        <v>10</v>
      </c>
      <c r="F6" s="20">
        <v>4339</v>
      </c>
      <c r="G6" s="19">
        <v>49.76</v>
      </c>
    </row>
    <row r="7" spans="1:10">
      <c r="A7" s="7"/>
      <c r="B7" s="7"/>
      <c r="C7" s="77"/>
      <c r="E7" s="19">
        <v>11</v>
      </c>
      <c r="F7" s="20">
        <v>3225</v>
      </c>
      <c r="G7" s="19">
        <v>22.62</v>
      </c>
    </row>
    <row r="8" spans="1:10">
      <c r="A8" s="7"/>
      <c r="B8" s="7"/>
      <c r="C8" s="77"/>
      <c r="E8" s="19" t="s">
        <v>50</v>
      </c>
      <c r="F8" s="20">
        <v>3225</v>
      </c>
      <c r="G8" s="19">
        <v>22.62</v>
      </c>
    </row>
    <row r="9" spans="1:10">
      <c r="A9" s="7"/>
      <c r="B9" s="7"/>
      <c r="C9" s="77"/>
      <c r="E9" s="19" t="s">
        <v>51</v>
      </c>
      <c r="F9" s="20">
        <v>3307</v>
      </c>
      <c r="G9" s="19">
        <v>24.88</v>
      </c>
    </row>
    <row r="10" spans="1:10">
      <c r="A10" s="39"/>
      <c r="B10" s="39"/>
      <c r="C10" s="77"/>
      <c r="E10" s="19" t="s">
        <v>52</v>
      </c>
      <c r="F10" s="20">
        <v>2850</v>
      </c>
      <c r="G10" s="19">
        <v>11.31</v>
      </c>
    </row>
    <row r="11" spans="1:10">
      <c r="A11" s="39"/>
      <c r="B11" s="39"/>
      <c r="C11" s="77"/>
      <c r="E11" s="19" t="s">
        <v>53</v>
      </c>
      <c r="F11" s="20">
        <v>4554</v>
      </c>
      <c r="G11" s="19">
        <v>54.28</v>
      </c>
    </row>
    <row r="12" spans="1:10">
      <c r="A12" s="39"/>
      <c r="B12" s="39"/>
      <c r="C12" s="77"/>
      <c r="E12" s="19" t="s">
        <v>54</v>
      </c>
      <c r="F12" s="20">
        <v>3820</v>
      </c>
      <c r="G12" s="33">
        <v>38</v>
      </c>
    </row>
    <row r="13" spans="1:10">
      <c r="A13" s="39"/>
      <c r="B13" s="39"/>
      <c r="C13" s="77"/>
      <c r="E13" s="19" t="s">
        <v>55</v>
      </c>
      <c r="F13" s="20">
        <v>4823</v>
      </c>
      <c r="G13" s="19">
        <v>59.71</v>
      </c>
    </row>
    <row r="16" spans="1:10" ht="18.75">
      <c r="E16" s="28"/>
      <c r="F16" s="28"/>
      <c r="G16" s="29"/>
    </row>
    <row r="17" spans="5:7">
      <c r="E17" s="30"/>
      <c r="F17" s="30"/>
      <c r="G17" s="29"/>
    </row>
    <row r="18" spans="5:7">
      <c r="E18" s="31"/>
      <c r="F18" s="31"/>
      <c r="G18" s="29"/>
    </row>
    <row r="19" spans="5:7">
      <c r="E19" s="31"/>
      <c r="F19" s="31"/>
      <c r="G19" s="29"/>
    </row>
    <row r="20" spans="5:7">
      <c r="E20" s="31"/>
      <c r="F20" s="31"/>
      <c r="G20" s="29"/>
    </row>
    <row r="21" spans="5:7">
      <c r="E21" s="31"/>
      <c r="F21" s="31"/>
      <c r="G21" s="29"/>
    </row>
    <row r="22" spans="5:7">
      <c r="E22" s="31"/>
      <c r="F22" s="31"/>
      <c r="G22" s="29"/>
    </row>
    <row r="23" spans="5:7">
      <c r="E23" s="31"/>
      <c r="F23" s="31"/>
      <c r="G23" s="29"/>
    </row>
    <row r="24" spans="5:7" ht="18.75">
      <c r="E24" s="91"/>
      <c r="F24" s="91"/>
      <c r="G24" s="26"/>
    </row>
  </sheetData>
  <mergeCells count="5">
    <mergeCell ref="E1:G1"/>
    <mergeCell ref="I2:J2"/>
    <mergeCell ref="E24:F24"/>
    <mergeCell ref="I3:J3"/>
    <mergeCell ref="A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7"/>
  <dimension ref="A1:L15"/>
  <sheetViews>
    <sheetView workbookViewId="0">
      <selection activeCell="I18" sqref="I18"/>
    </sheetView>
  </sheetViews>
  <sheetFormatPr baseColWidth="10" defaultRowHeight="15"/>
  <cols>
    <col min="1" max="1" width="18.28515625" customWidth="1"/>
    <col min="2" max="2" width="14.140625" bestFit="1" customWidth="1"/>
    <col min="3" max="3" width="10.7109375" bestFit="1" customWidth="1"/>
    <col min="4" max="4" width="21.28515625" bestFit="1" customWidth="1"/>
    <col min="5" max="5" width="18.5703125" bestFit="1" customWidth="1"/>
    <col min="9" max="9" width="17" bestFit="1" customWidth="1"/>
    <col min="11" max="11" width="17" bestFit="1" customWidth="1"/>
  </cols>
  <sheetData>
    <row r="1" spans="1:12" ht="42" customHeight="1">
      <c r="A1" s="21" t="s">
        <v>58</v>
      </c>
      <c r="B1" s="56" t="s">
        <v>59</v>
      </c>
      <c r="C1" s="56" t="s">
        <v>43</v>
      </c>
      <c r="D1" s="56" t="s">
        <v>60</v>
      </c>
      <c r="E1" s="56" t="s">
        <v>61</v>
      </c>
      <c r="F1" s="104" t="s">
        <v>62</v>
      </c>
      <c r="G1" s="65"/>
      <c r="H1" s="56" t="s">
        <v>67</v>
      </c>
      <c r="I1" s="56" t="s">
        <v>39</v>
      </c>
    </row>
    <row r="2" spans="1:12" ht="18.75">
      <c r="A2" s="57"/>
      <c r="B2" s="57"/>
      <c r="C2" s="57"/>
      <c r="D2" s="57" t="s">
        <v>49</v>
      </c>
      <c r="E2" s="57" t="s">
        <v>3</v>
      </c>
      <c r="F2" s="105"/>
      <c r="G2" s="65"/>
      <c r="H2" s="66" t="s">
        <v>49</v>
      </c>
      <c r="I2" s="66" t="s">
        <v>48</v>
      </c>
      <c r="L2" s="51"/>
    </row>
    <row r="3" spans="1:12">
      <c r="A3" s="103">
        <v>1</v>
      </c>
      <c r="B3" s="103">
        <v>200</v>
      </c>
      <c r="C3" s="67" t="s">
        <v>63</v>
      </c>
      <c r="D3" s="67">
        <v>45.24</v>
      </c>
      <c r="E3" s="103">
        <v>11630</v>
      </c>
      <c r="F3" s="103" t="str">
        <f>IF(SUM(D3:D5)&lt;B3,"ok","Not enough power for all pumps")</f>
        <v>ok</v>
      </c>
      <c r="G3" s="65"/>
      <c r="H3" s="68">
        <v>50</v>
      </c>
      <c r="I3" s="25">
        <f>9.45*1000</f>
        <v>9450</v>
      </c>
      <c r="L3" s="50"/>
    </row>
    <row r="4" spans="1:12">
      <c r="A4" s="103"/>
      <c r="B4" s="103"/>
      <c r="C4" s="67" t="s">
        <v>64</v>
      </c>
      <c r="D4" s="67">
        <v>45.24</v>
      </c>
      <c r="E4" s="103"/>
      <c r="F4" s="103"/>
      <c r="G4" s="65"/>
      <c r="H4" s="68">
        <v>100</v>
      </c>
      <c r="I4" s="25">
        <f>10.56*1000</f>
        <v>10560</v>
      </c>
    </row>
    <row r="5" spans="1:12">
      <c r="A5" s="103"/>
      <c r="B5" s="103"/>
      <c r="C5" s="67" t="s">
        <v>65</v>
      </c>
      <c r="D5" s="67">
        <v>45.24</v>
      </c>
      <c r="E5" s="103"/>
      <c r="F5" s="103"/>
      <c r="G5" s="65"/>
      <c r="H5" s="68">
        <v>200</v>
      </c>
      <c r="I5" s="25">
        <f>11.63*1000</f>
        <v>11630</v>
      </c>
    </row>
    <row r="6" spans="1:12">
      <c r="A6" s="103">
        <v>2</v>
      </c>
      <c r="B6" s="103">
        <v>100</v>
      </c>
      <c r="C6" s="71" t="s">
        <v>70</v>
      </c>
      <c r="D6" s="67">
        <v>49.76</v>
      </c>
      <c r="E6" s="103">
        <v>10560</v>
      </c>
      <c r="F6" s="101" t="str">
        <f>IF(SUM(D6:D7)&lt;B6,"ok","Not enough power for all pumps")</f>
        <v>ok</v>
      </c>
      <c r="G6" s="65"/>
      <c r="H6" s="68">
        <v>300</v>
      </c>
      <c r="I6" s="25">
        <f>15*1000</f>
        <v>15000</v>
      </c>
    </row>
    <row r="7" spans="1:12">
      <c r="A7" s="103"/>
      <c r="B7" s="103"/>
      <c r="C7" s="71" t="s">
        <v>71</v>
      </c>
      <c r="D7" s="67">
        <v>49.76</v>
      </c>
      <c r="E7" s="103"/>
      <c r="F7" s="102"/>
      <c r="G7" s="65"/>
      <c r="H7" s="68">
        <v>400</v>
      </c>
      <c r="I7" s="25">
        <f>16.78*1000</f>
        <v>16780</v>
      </c>
    </row>
    <row r="8" spans="1:12">
      <c r="A8" s="103">
        <v>3</v>
      </c>
      <c r="B8" s="103">
        <v>100</v>
      </c>
      <c r="C8" s="67" t="s">
        <v>66</v>
      </c>
      <c r="D8" s="67">
        <v>31.67</v>
      </c>
      <c r="E8" s="103">
        <v>10560</v>
      </c>
      <c r="F8" s="101" t="str">
        <f>IF(SUM(D8:D9)&lt;B8,"ok","Not enough power for all pumps")</f>
        <v>ok</v>
      </c>
      <c r="G8" s="65"/>
      <c r="H8" s="68">
        <v>800</v>
      </c>
      <c r="I8" s="25">
        <f>25.74*1000</f>
        <v>25740</v>
      </c>
    </row>
    <row r="9" spans="1:12">
      <c r="A9" s="103"/>
      <c r="B9" s="103"/>
      <c r="C9" s="67" t="s">
        <v>96</v>
      </c>
      <c r="D9" s="67">
        <v>31.67</v>
      </c>
      <c r="E9" s="103"/>
      <c r="F9" s="102"/>
      <c r="G9" s="65"/>
      <c r="H9" s="68">
        <v>1300</v>
      </c>
      <c r="I9" s="25">
        <f>40.67*1000</f>
        <v>40670</v>
      </c>
    </row>
    <row r="10" spans="1:12">
      <c r="A10" s="103">
        <v>4</v>
      </c>
      <c r="B10" s="103">
        <v>50</v>
      </c>
      <c r="C10" s="67" t="s">
        <v>97</v>
      </c>
      <c r="D10" s="67">
        <v>22.62</v>
      </c>
      <c r="E10" s="103">
        <v>9450</v>
      </c>
      <c r="F10" s="101" t="str">
        <f>IF(SUM(D10:D11)&lt;B10,"ok","Not enough power for all pumps")</f>
        <v>ok</v>
      </c>
      <c r="G10" s="65"/>
      <c r="H10" s="68">
        <v>2500</v>
      </c>
      <c r="I10" s="25">
        <f>62.29*1000</f>
        <v>62290</v>
      </c>
    </row>
    <row r="11" spans="1:12">
      <c r="A11" s="103"/>
      <c r="B11" s="103"/>
      <c r="C11" s="67" t="s">
        <v>98</v>
      </c>
      <c r="D11" s="67">
        <v>22.62</v>
      </c>
      <c r="E11" s="103"/>
      <c r="F11" s="102"/>
      <c r="G11" s="65"/>
      <c r="H11" s="65"/>
      <c r="I11" s="65"/>
    </row>
    <row r="12" spans="1:12" ht="18.75">
      <c r="A12" s="69"/>
      <c r="B12" s="69"/>
      <c r="C12" s="69"/>
      <c r="D12" s="69"/>
      <c r="E12" s="80"/>
      <c r="F12" s="69"/>
      <c r="G12" s="65"/>
      <c r="H12" s="65"/>
      <c r="I12" s="70" t="s">
        <v>108</v>
      </c>
    </row>
    <row r="13" spans="1:12" ht="18.75">
      <c r="A13" s="69"/>
      <c r="B13" s="69"/>
      <c r="C13" s="69"/>
      <c r="D13" s="69"/>
      <c r="E13" s="81"/>
      <c r="F13" s="69"/>
      <c r="G13" s="65"/>
      <c r="H13" s="65"/>
      <c r="I13" s="52">
        <f>SUM(E3:E11)</f>
        <v>42200</v>
      </c>
    </row>
    <row r="14" spans="1:12">
      <c r="A14" s="69"/>
      <c r="B14" s="69"/>
      <c r="C14" s="69"/>
      <c r="D14" s="69"/>
      <c r="E14" s="69"/>
      <c r="F14" s="69"/>
      <c r="G14" s="65"/>
      <c r="H14" s="65"/>
      <c r="I14" s="65"/>
    </row>
    <row r="15" spans="1:12">
      <c r="A15" s="39"/>
      <c r="B15" s="39"/>
      <c r="C15" s="39"/>
      <c r="D15" s="39"/>
      <c r="E15" s="39"/>
      <c r="F15" s="39"/>
    </row>
  </sheetData>
  <mergeCells count="17">
    <mergeCell ref="F1:F2"/>
    <mergeCell ref="A3:A5"/>
    <mergeCell ref="B3:B5"/>
    <mergeCell ref="E3:E5"/>
    <mergeCell ref="F3:F5"/>
    <mergeCell ref="F6:F7"/>
    <mergeCell ref="F8:F9"/>
    <mergeCell ref="F10:F11"/>
    <mergeCell ref="A6:A7"/>
    <mergeCell ref="A8:A9"/>
    <mergeCell ref="A10:A11"/>
    <mergeCell ref="B6:B7"/>
    <mergeCell ref="E6:E7"/>
    <mergeCell ref="E8:E9"/>
    <mergeCell ref="B8:B9"/>
    <mergeCell ref="B10:B11"/>
    <mergeCell ref="E10:E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CW682"/>
  <sheetViews>
    <sheetView tabSelected="1" workbookViewId="0">
      <selection activeCell="C13" sqref="C13"/>
    </sheetView>
  </sheetViews>
  <sheetFormatPr baseColWidth="10" defaultRowHeight="15"/>
  <cols>
    <col min="1" max="1" width="20.85546875" customWidth="1"/>
    <col min="2" max="2" width="13.42578125" customWidth="1"/>
    <col min="4" max="4" width="15.28515625" customWidth="1"/>
    <col min="5" max="5" width="10.42578125" bestFit="1" customWidth="1"/>
    <col min="6" max="6" width="14.28515625" bestFit="1" customWidth="1"/>
    <col min="7" max="7" width="14.5703125" bestFit="1" customWidth="1"/>
    <col min="9" max="10" width="11.42578125" style="9"/>
    <col min="11" max="11" width="15" bestFit="1" customWidth="1"/>
    <col min="13" max="13" width="14.28515625" bestFit="1" customWidth="1"/>
    <col min="14" max="14" width="10.42578125" bestFit="1" customWidth="1"/>
    <col min="15" max="15" width="14.28515625" bestFit="1" customWidth="1"/>
    <col min="16" max="16" width="14.5703125" bestFit="1" customWidth="1"/>
    <col min="18" max="19" width="11.42578125" style="9"/>
    <col min="20" max="20" width="14" bestFit="1" customWidth="1"/>
    <col min="22" max="22" width="14.28515625" bestFit="1" customWidth="1"/>
    <col min="23" max="23" width="10.42578125" bestFit="1" customWidth="1"/>
    <col min="24" max="24" width="14.28515625" bestFit="1" customWidth="1"/>
    <col min="25" max="25" width="14.5703125" bestFit="1" customWidth="1"/>
    <col min="27" max="28" width="11.42578125" style="9"/>
    <col min="29" max="29" width="14" bestFit="1" customWidth="1"/>
    <col min="31" max="31" width="14.28515625" bestFit="1" customWidth="1"/>
    <col min="32" max="32" width="10.42578125" bestFit="1" customWidth="1"/>
    <col min="33" max="33" width="14.28515625" bestFit="1" customWidth="1"/>
    <col min="34" max="34" width="14.5703125" bestFit="1" customWidth="1"/>
    <col min="36" max="37" width="11.42578125" style="9"/>
    <col min="38" max="38" width="14" bestFit="1" customWidth="1"/>
    <col min="41" max="41" width="10.42578125" bestFit="1" customWidth="1"/>
    <col min="43" max="43" width="14.5703125" bestFit="1" customWidth="1"/>
    <col min="47" max="47" width="14" bestFit="1" customWidth="1"/>
    <col min="56" max="56" width="14" bestFit="1" customWidth="1"/>
    <col min="65" max="65" width="14" bestFit="1" customWidth="1"/>
    <col min="74" max="74" width="13" bestFit="1" customWidth="1"/>
    <col min="83" max="83" width="14" bestFit="1" customWidth="1"/>
    <col min="85" max="85" width="14.28515625" bestFit="1" customWidth="1"/>
    <col min="86" max="86" width="8.7109375" customWidth="1"/>
    <col min="92" max="92" width="14" bestFit="1" customWidth="1"/>
    <col min="101" max="101" width="14" bestFit="1" customWidth="1"/>
  </cols>
  <sheetData>
    <row r="1" spans="1:101" s="9" customFormat="1" ht="15" customHeight="1">
      <c r="A1" s="54" t="s">
        <v>108</v>
      </c>
      <c r="B1" s="53"/>
      <c r="D1" s="110" t="s">
        <v>44</v>
      </c>
      <c r="E1" s="111"/>
      <c r="F1" s="40">
        <v>9</v>
      </c>
      <c r="G1" s="110" t="s">
        <v>115</v>
      </c>
      <c r="H1" s="112"/>
      <c r="I1" s="112"/>
      <c r="J1" s="111"/>
      <c r="K1" s="44">
        <f>+SUM(K10:K682)/100</f>
        <v>622.08846524145406</v>
      </c>
      <c r="M1" s="110" t="s">
        <v>44</v>
      </c>
      <c r="N1" s="111"/>
      <c r="O1" s="40">
        <v>9</v>
      </c>
      <c r="P1" s="110" t="s">
        <v>115</v>
      </c>
      <c r="Q1" s="112"/>
      <c r="R1" s="112"/>
      <c r="S1" s="111"/>
      <c r="T1" s="44">
        <f>+SUM(T10:T682)/100</f>
        <v>0</v>
      </c>
      <c r="V1" s="110" t="s">
        <v>44</v>
      </c>
      <c r="W1" s="111"/>
      <c r="X1" s="40">
        <v>10</v>
      </c>
      <c r="Y1" s="110" t="s">
        <v>115</v>
      </c>
      <c r="Z1" s="112"/>
      <c r="AA1" s="112"/>
      <c r="AB1" s="111"/>
      <c r="AC1" s="44">
        <f>+SUM(AC10:AC682)/100</f>
        <v>240.37181275697247</v>
      </c>
      <c r="AE1" s="110" t="s">
        <v>44</v>
      </c>
      <c r="AF1" s="111"/>
      <c r="AG1" s="40">
        <v>10</v>
      </c>
      <c r="AH1" s="110" t="s">
        <v>115</v>
      </c>
      <c r="AI1" s="112"/>
      <c r="AJ1" s="112"/>
      <c r="AK1" s="111"/>
      <c r="AL1" s="44">
        <f>+SUM(AL10:AL682)/100</f>
        <v>1197.3758920660753</v>
      </c>
      <c r="AN1" s="110" t="s">
        <v>44</v>
      </c>
      <c r="AO1" s="111"/>
      <c r="AP1" s="40">
        <v>9</v>
      </c>
      <c r="AQ1" s="110" t="s">
        <v>115</v>
      </c>
      <c r="AR1" s="112"/>
      <c r="AS1" s="112"/>
      <c r="AT1" s="111"/>
      <c r="AU1" s="44">
        <f>+SUM(AU10:AU682)/100</f>
        <v>334.14265920240547</v>
      </c>
      <c r="AW1" s="110" t="s">
        <v>44</v>
      </c>
      <c r="AX1" s="111"/>
      <c r="AY1" s="40">
        <v>9</v>
      </c>
      <c r="AZ1" s="110" t="s">
        <v>115</v>
      </c>
      <c r="BA1" s="112"/>
      <c r="BB1" s="112"/>
      <c r="BC1" s="111"/>
      <c r="BD1" s="44">
        <f>+SUM(BD10:BD682)/100</f>
        <v>284.56696321160666</v>
      </c>
      <c r="BF1" s="110" t="s">
        <v>44</v>
      </c>
      <c r="BG1" s="111"/>
      <c r="BH1" s="40">
        <v>11</v>
      </c>
      <c r="BI1" s="110" t="s">
        <v>115</v>
      </c>
      <c r="BJ1" s="112"/>
      <c r="BK1" s="112"/>
      <c r="BL1" s="111"/>
      <c r="BM1" s="44">
        <f>+SUM(BM10:BM682)/100</f>
        <v>332.30533710601594</v>
      </c>
      <c r="BO1" s="110" t="s">
        <v>44</v>
      </c>
      <c r="BP1" s="111"/>
      <c r="BQ1" s="40">
        <v>11</v>
      </c>
      <c r="BR1" s="110" t="s">
        <v>115</v>
      </c>
      <c r="BS1" s="112"/>
      <c r="BT1" s="112"/>
      <c r="BU1" s="111"/>
      <c r="BV1" s="44">
        <f>+SUM(BV10:BV682)/100</f>
        <v>61.938217897781513</v>
      </c>
      <c r="BX1" s="110" t="s">
        <v>44</v>
      </c>
      <c r="BY1" s="111"/>
      <c r="BZ1" s="40">
        <v>8</v>
      </c>
      <c r="CA1" s="110" t="s">
        <v>115</v>
      </c>
      <c r="CB1" s="112"/>
      <c r="CC1" s="112"/>
      <c r="CD1" s="111"/>
      <c r="CE1" s="44">
        <f>+SUM(CE10:CE682)/100</f>
        <v>674.581693585881</v>
      </c>
      <c r="CG1" s="110" t="s">
        <v>44</v>
      </c>
      <c r="CH1" s="111"/>
      <c r="CI1" s="40">
        <v>8</v>
      </c>
      <c r="CJ1" s="110" t="s">
        <v>115</v>
      </c>
      <c r="CK1" s="112"/>
      <c r="CL1" s="112"/>
      <c r="CM1" s="111"/>
      <c r="CN1" s="44">
        <f>+SUM(CN10:CN682)/100</f>
        <v>789.84293473841899</v>
      </c>
      <c r="CP1" s="110" t="s">
        <v>44</v>
      </c>
      <c r="CQ1" s="111"/>
      <c r="CR1" s="40">
        <v>8</v>
      </c>
      <c r="CS1" s="110" t="s">
        <v>115</v>
      </c>
      <c r="CT1" s="112"/>
      <c r="CU1" s="112"/>
      <c r="CV1" s="111"/>
      <c r="CW1" s="44">
        <f>+SUM(CW10:CW682)/100</f>
        <v>782.58313602251519</v>
      </c>
    </row>
    <row r="2" spans="1:101" s="9" customFormat="1" ht="15" customHeight="1">
      <c r="A2" s="55">
        <f>SUM(K2+T2+AC2+AL2+AU2+BD2+BM2+BV2+CE2+CN2+CW2)</f>
        <v>212791.88447316506</v>
      </c>
      <c r="B2" s="53"/>
      <c r="D2" s="126" t="s">
        <v>68</v>
      </c>
      <c r="E2" s="126"/>
      <c r="F2" s="126"/>
      <c r="G2" s="110" t="s">
        <v>106</v>
      </c>
      <c r="H2" s="112"/>
      <c r="I2" s="112"/>
      <c r="J2" s="111"/>
      <c r="K2" s="45">
        <f>+K1*52/1.3</f>
        <v>24883.538609658161</v>
      </c>
      <c r="M2" s="113" t="s">
        <v>69</v>
      </c>
      <c r="N2" s="114"/>
      <c r="O2" s="115"/>
      <c r="P2" s="110" t="s">
        <v>106</v>
      </c>
      <c r="Q2" s="112"/>
      <c r="R2" s="112"/>
      <c r="S2" s="111"/>
      <c r="T2" s="45">
        <f>+T1*52/1.3</f>
        <v>0</v>
      </c>
      <c r="V2" s="126" t="s">
        <v>70</v>
      </c>
      <c r="W2" s="126"/>
      <c r="X2" s="126"/>
      <c r="Y2" s="110" t="s">
        <v>106</v>
      </c>
      <c r="Z2" s="112"/>
      <c r="AA2" s="112"/>
      <c r="AB2" s="111"/>
      <c r="AC2" s="45">
        <f>+AC1*52/1.3</f>
        <v>9614.8725102788994</v>
      </c>
      <c r="AE2" s="113" t="s">
        <v>71</v>
      </c>
      <c r="AF2" s="114"/>
      <c r="AG2" s="115"/>
      <c r="AH2" s="110" t="s">
        <v>106</v>
      </c>
      <c r="AI2" s="112"/>
      <c r="AJ2" s="112"/>
      <c r="AK2" s="111"/>
      <c r="AL2" s="45">
        <f>+AL1*52/1.3</f>
        <v>47895.035682643007</v>
      </c>
      <c r="AN2" s="113" t="s">
        <v>66</v>
      </c>
      <c r="AO2" s="114"/>
      <c r="AP2" s="115"/>
      <c r="AQ2" s="110" t="s">
        <v>106</v>
      </c>
      <c r="AR2" s="112"/>
      <c r="AS2" s="112"/>
      <c r="AT2" s="111"/>
      <c r="AU2" s="45">
        <f>+AU1*52/1.3</f>
        <v>13365.706368096218</v>
      </c>
      <c r="AW2" s="113" t="s">
        <v>96</v>
      </c>
      <c r="AX2" s="114"/>
      <c r="AY2" s="115"/>
      <c r="AZ2" s="110" t="s">
        <v>106</v>
      </c>
      <c r="BA2" s="112"/>
      <c r="BB2" s="112"/>
      <c r="BC2" s="111"/>
      <c r="BD2" s="45">
        <f>+BD1*52/1.3</f>
        <v>11382.678528464266</v>
      </c>
      <c r="BF2" s="113" t="s">
        <v>97</v>
      </c>
      <c r="BG2" s="114"/>
      <c r="BH2" s="115"/>
      <c r="BI2" s="110" t="s">
        <v>106</v>
      </c>
      <c r="BJ2" s="112"/>
      <c r="BK2" s="112"/>
      <c r="BL2" s="111"/>
      <c r="BM2" s="45">
        <f>+BM1*52/1.3</f>
        <v>13292.213484240638</v>
      </c>
      <c r="BO2" s="113" t="s">
        <v>98</v>
      </c>
      <c r="BP2" s="114"/>
      <c r="BQ2" s="115"/>
      <c r="BR2" s="110" t="s">
        <v>106</v>
      </c>
      <c r="BS2" s="112"/>
      <c r="BT2" s="112"/>
      <c r="BU2" s="111"/>
      <c r="BV2" s="45">
        <f>+BV1*52/1.3</f>
        <v>2477.5287159112604</v>
      </c>
      <c r="BX2" s="113" t="s">
        <v>63</v>
      </c>
      <c r="BY2" s="114"/>
      <c r="BZ2" s="115"/>
      <c r="CA2" s="110" t="s">
        <v>106</v>
      </c>
      <c r="CB2" s="112"/>
      <c r="CC2" s="112"/>
      <c r="CD2" s="111"/>
      <c r="CE2" s="45">
        <f>+CE1*52/1.3</f>
        <v>26983.267743435241</v>
      </c>
      <c r="CG2" s="113" t="s">
        <v>64</v>
      </c>
      <c r="CH2" s="114"/>
      <c r="CI2" s="115"/>
      <c r="CJ2" s="110" t="s">
        <v>106</v>
      </c>
      <c r="CK2" s="112"/>
      <c r="CL2" s="112"/>
      <c r="CM2" s="111"/>
      <c r="CN2" s="45">
        <f>+CN1*52/1.3</f>
        <v>31593.71738953676</v>
      </c>
      <c r="CP2" s="113" t="s">
        <v>65</v>
      </c>
      <c r="CQ2" s="114"/>
      <c r="CR2" s="115"/>
      <c r="CS2" s="110" t="s">
        <v>106</v>
      </c>
      <c r="CT2" s="112"/>
      <c r="CU2" s="112"/>
      <c r="CV2" s="111"/>
      <c r="CW2" s="45">
        <f>+CW1*52/1.3</f>
        <v>31303.325440900604</v>
      </c>
    </row>
    <row r="3" spans="1:101" s="9" customFormat="1" ht="15" customHeight="1">
      <c r="A3" s="60" t="s">
        <v>109</v>
      </c>
      <c r="B3" s="53"/>
      <c r="D3" s="126"/>
      <c r="E3" s="126"/>
      <c r="F3" s="126"/>
      <c r="G3" s="110" t="s">
        <v>107</v>
      </c>
      <c r="H3" s="112"/>
      <c r="I3" s="112"/>
      <c r="J3" s="111"/>
      <c r="K3" s="59">
        <f>SUM(J10:J681)*52</f>
        <v>252895.20932808018</v>
      </c>
      <c r="M3" s="116"/>
      <c r="N3" s="117"/>
      <c r="O3" s="118"/>
      <c r="P3" s="110" t="s">
        <v>107</v>
      </c>
      <c r="Q3" s="112"/>
      <c r="R3" s="112"/>
      <c r="S3" s="111"/>
      <c r="T3" s="59">
        <f>SUM(S10:S681)*52</f>
        <v>0</v>
      </c>
      <c r="V3" s="126"/>
      <c r="W3" s="126"/>
      <c r="X3" s="126"/>
      <c r="Y3" s="110" t="s">
        <v>107</v>
      </c>
      <c r="Z3" s="112"/>
      <c r="AA3" s="112"/>
      <c r="AB3" s="111"/>
      <c r="AC3" s="59">
        <f>SUM(AB10:AB681)*52</f>
        <v>95496.2640369</v>
      </c>
      <c r="AE3" s="116"/>
      <c r="AF3" s="117"/>
      <c r="AG3" s="118"/>
      <c r="AH3" s="110" t="s">
        <v>107</v>
      </c>
      <c r="AI3" s="112"/>
      <c r="AJ3" s="112"/>
      <c r="AK3" s="111"/>
      <c r="AL3" s="59">
        <f>SUM(AK10:AK681)*52</f>
        <v>483970.40896589984</v>
      </c>
      <c r="AN3" s="116"/>
      <c r="AO3" s="117"/>
      <c r="AP3" s="118"/>
      <c r="AQ3" s="110" t="s">
        <v>107</v>
      </c>
      <c r="AR3" s="112"/>
      <c r="AS3" s="112"/>
      <c r="AT3" s="111"/>
      <c r="AU3" s="59">
        <f>SUM(AT10:AT681)*52</f>
        <v>112138.68427739997</v>
      </c>
      <c r="AW3" s="116"/>
      <c r="AX3" s="117"/>
      <c r="AY3" s="118"/>
      <c r="AZ3" s="110" t="s">
        <v>107</v>
      </c>
      <c r="BA3" s="112"/>
      <c r="BB3" s="112"/>
      <c r="BC3" s="111"/>
      <c r="BD3" s="59">
        <f>SUM(BC10:BC681)*52</f>
        <v>133986.05908037999</v>
      </c>
      <c r="BF3" s="116"/>
      <c r="BG3" s="117"/>
      <c r="BH3" s="118"/>
      <c r="BI3" s="110" t="s">
        <v>107</v>
      </c>
      <c r="BJ3" s="112"/>
      <c r="BK3" s="112"/>
      <c r="BL3" s="111"/>
      <c r="BM3" s="59">
        <f>SUM(BL10:BL681)*52</f>
        <v>137499.55505892003</v>
      </c>
      <c r="BO3" s="116"/>
      <c r="BP3" s="117"/>
      <c r="BQ3" s="118"/>
      <c r="BR3" s="110" t="s">
        <v>107</v>
      </c>
      <c r="BS3" s="112"/>
      <c r="BT3" s="112"/>
      <c r="BU3" s="111"/>
      <c r="BV3" s="59">
        <f>SUM(BU10:BU681)*52</f>
        <v>42188.586422219996</v>
      </c>
      <c r="BX3" s="116"/>
      <c r="BY3" s="117"/>
      <c r="BZ3" s="118"/>
      <c r="CA3" s="110" t="s">
        <v>107</v>
      </c>
      <c r="CB3" s="112"/>
      <c r="CC3" s="112"/>
      <c r="CD3" s="111"/>
      <c r="CE3" s="59">
        <f>SUM(CD10:CD681)*52</f>
        <v>319439.05324182007</v>
      </c>
      <c r="CG3" s="116"/>
      <c r="CH3" s="117"/>
      <c r="CI3" s="118"/>
      <c r="CJ3" s="110" t="s">
        <v>107</v>
      </c>
      <c r="CK3" s="112"/>
      <c r="CL3" s="112"/>
      <c r="CM3" s="111"/>
      <c r="CN3" s="59">
        <f>SUM(CM10:CM681)*52</f>
        <v>345518.81029980013</v>
      </c>
      <c r="CP3" s="116"/>
      <c r="CQ3" s="117"/>
      <c r="CR3" s="118"/>
      <c r="CS3" s="110" t="s">
        <v>107</v>
      </c>
      <c r="CT3" s="112"/>
      <c r="CU3" s="112"/>
      <c r="CV3" s="111"/>
      <c r="CW3" s="59">
        <f>SUM(CV10:CV681)*52</f>
        <v>353643.95147184003</v>
      </c>
    </row>
    <row r="4" spans="1:101" s="9" customFormat="1" ht="15" customHeight="1">
      <c r="A4" s="62">
        <f>K4+AC4+T4+AL4+AU4+BD4+BM4+BV4+CE4+CN4+CW4</f>
        <v>2367847.6454705908</v>
      </c>
      <c r="B4" s="53"/>
      <c r="D4" s="126"/>
      <c r="E4" s="126"/>
      <c r="F4" s="126"/>
      <c r="G4" s="110" t="s">
        <v>80</v>
      </c>
      <c r="H4" s="112"/>
      <c r="I4" s="112"/>
      <c r="J4" s="111"/>
      <c r="K4" s="59">
        <f>K3*1.04</f>
        <v>263011.01770120341</v>
      </c>
      <c r="M4" s="119"/>
      <c r="N4" s="120"/>
      <c r="O4" s="121"/>
      <c r="P4" s="110" t="s">
        <v>80</v>
      </c>
      <c r="Q4" s="112"/>
      <c r="R4" s="112"/>
      <c r="S4" s="111"/>
      <c r="T4" s="59">
        <f>T3*1.04</f>
        <v>0</v>
      </c>
      <c r="V4" s="126"/>
      <c r="W4" s="126"/>
      <c r="X4" s="126"/>
      <c r="Y4" s="110" t="s">
        <v>80</v>
      </c>
      <c r="Z4" s="112"/>
      <c r="AA4" s="112"/>
      <c r="AB4" s="111"/>
      <c r="AC4" s="59">
        <f>AC3*1.04</f>
        <v>99316.114598376007</v>
      </c>
      <c r="AE4" s="119"/>
      <c r="AF4" s="120"/>
      <c r="AG4" s="121"/>
      <c r="AH4" s="110" t="s">
        <v>80</v>
      </c>
      <c r="AI4" s="112"/>
      <c r="AJ4" s="112"/>
      <c r="AK4" s="111"/>
      <c r="AL4" s="59">
        <f>AL3*1.04</f>
        <v>503329.22532453586</v>
      </c>
      <c r="AN4" s="119"/>
      <c r="AO4" s="120"/>
      <c r="AP4" s="121"/>
      <c r="AQ4" s="110" t="s">
        <v>80</v>
      </c>
      <c r="AR4" s="112"/>
      <c r="AS4" s="112"/>
      <c r="AT4" s="111"/>
      <c r="AU4" s="59">
        <f>AU3*1.04</f>
        <v>116624.23164849597</v>
      </c>
      <c r="AW4" s="119"/>
      <c r="AX4" s="120"/>
      <c r="AY4" s="121"/>
      <c r="AZ4" s="110" t="s">
        <v>80</v>
      </c>
      <c r="BA4" s="112"/>
      <c r="BB4" s="112"/>
      <c r="BC4" s="111"/>
      <c r="BD4" s="59">
        <f>BD3*1.04</f>
        <v>139345.50144359519</v>
      </c>
      <c r="BF4" s="119"/>
      <c r="BG4" s="120"/>
      <c r="BH4" s="121"/>
      <c r="BI4" s="110" t="s">
        <v>80</v>
      </c>
      <c r="BJ4" s="112"/>
      <c r="BK4" s="112"/>
      <c r="BL4" s="111"/>
      <c r="BM4" s="59">
        <f>BM3*1.04</f>
        <v>142999.53726127683</v>
      </c>
      <c r="BO4" s="119"/>
      <c r="BP4" s="120"/>
      <c r="BQ4" s="121"/>
      <c r="BR4" s="110" t="s">
        <v>80</v>
      </c>
      <c r="BS4" s="112"/>
      <c r="BT4" s="112"/>
      <c r="BU4" s="111"/>
      <c r="BV4" s="59">
        <f>BV3*1.04</f>
        <v>43876.129879108797</v>
      </c>
      <c r="BX4" s="119"/>
      <c r="BY4" s="120"/>
      <c r="BZ4" s="121"/>
      <c r="CA4" s="110" t="s">
        <v>80</v>
      </c>
      <c r="CB4" s="112"/>
      <c r="CC4" s="112"/>
      <c r="CD4" s="111"/>
      <c r="CE4" s="59">
        <f>CE3*1.04</f>
        <v>332216.61537149287</v>
      </c>
      <c r="CG4" s="119"/>
      <c r="CH4" s="120"/>
      <c r="CI4" s="121"/>
      <c r="CJ4" s="110" t="s">
        <v>80</v>
      </c>
      <c r="CK4" s="112"/>
      <c r="CL4" s="112"/>
      <c r="CM4" s="111"/>
      <c r="CN4" s="59">
        <f>CN3*1.04</f>
        <v>359339.56271179212</v>
      </c>
      <c r="CP4" s="119"/>
      <c r="CQ4" s="120"/>
      <c r="CR4" s="121"/>
      <c r="CS4" s="110" t="s">
        <v>80</v>
      </c>
      <c r="CT4" s="112"/>
      <c r="CU4" s="112"/>
      <c r="CV4" s="111"/>
      <c r="CW4" s="59">
        <f>CW3*1.04</f>
        <v>367789.70953071362</v>
      </c>
    </row>
    <row r="5" spans="1:101" s="9" customFormat="1">
      <c r="G5" s="110" t="s">
        <v>114</v>
      </c>
      <c r="H5" s="112"/>
      <c r="I5" s="112"/>
      <c r="J5" s="111"/>
      <c r="K5" s="41">
        <v>0.65</v>
      </c>
      <c r="P5" s="110" t="s">
        <v>114</v>
      </c>
      <c r="Q5" s="112"/>
      <c r="R5" s="112"/>
      <c r="S5" s="111"/>
      <c r="T5" s="41">
        <v>0.65</v>
      </c>
      <c r="Y5" s="110" t="s">
        <v>114</v>
      </c>
      <c r="Z5" s="112"/>
      <c r="AA5" s="112"/>
      <c r="AB5" s="111"/>
      <c r="AC5" s="41">
        <v>0.65</v>
      </c>
      <c r="AH5" s="110" t="s">
        <v>114</v>
      </c>
      <c r="AI5" s="112"/>
      <c r="AJ5" s="112"/>
      <c r="AK5" s="111"/>
      <c r="AL5" s="41">
        <v>0.65</v>
      </c>
      <c r="AQ5" s="110" t="s">
        <v>114</v>
      </c>
      <c r="AR5" s="112"/>
      <c r="AS5" s="112"/>
      <c r="AT5" s="111"/>
      <c r="AU5" s="41">
        <v>0.65</v>
      </c>
      <c r="AZ5" s="110" t="s">
        <v>114</v>
      </c>
      <c r="BA5" s="112"/>
      <c r="BB5" s="112"/>
      <c r="BC5" s="111"/>
      <c r="BD5" s="41">
        <v>0.65</v>
      </c>
      <c r="BI5" s="110" t="s">
        <v>114</v>
      </c>
      <c r="BJ5" s="112"/>
      <c r="BK5" s="112"/>
      <c r="BL5" s="111"/>
      <c r="BM5" s="41">
        <v>0.65</v>
      </c>
      <c r="BR5" s="110" t="s">
        <v>114</v>
      </c>
      <c r="BS5" s="112"/>
      <c r="BT5" s="112"/>
      <c r="BU5" s="111"/>
      <c r="BV5" s="41">
        <v>0.65</v>
      </c>
      <c r="CA5" s="110" t="s">
        <v>114</v>
      </c>
      <c r="CB5" s="112"/>
      <c r="CC5" s="112"/>
      <c r="CD5" s="111"/>
      <c r="CE5" s="41">
        <v>0.65</v>
      </c>
      <c r="CJ5" s="110" t="s">
        <v>114</v>
      </c>
      <c r="CK5" s="112"/>
      <c r="CL5" s="112"/>
      <c r="CM5" s="111"/>
      <c r="CN5" s="41">
        <v>0.65</v>
      </c>
      <c r="CS5" s="110" t="s">
        <v>114</v>
      </c>
      <c r="CT5" s="112"/>
      <c r="CU5" s="112"/>
      <c r="CV5" s="111"/>
      <c r="CW5" s="41">
        <v>0.65</v>
      </c>
    </row>
    <row r="6" spans="1:101" s="9" customFormat="1"/>
    <row r="7" spans="1:101" s="9" customFormat="1" ht="15" customHeight="1">
      <c r="A7" s="43"/>
      <c r="B7" s="126" t="s">
        <v>116</v>
      </c>
      <c r="D7" s="122" t="s">
        <v>72</v>
      </c>
      <c r="E7" s="122"/>
      <c r="F7" s="122" t="s">
        <v>72</v>
      </c>
      <c r="G7" s="122"/>
      <c r="H7" s="109" t="s">
        <v>110</v>
      </c>
      <c r="I7" s="123" t="s">
        <v>111</v>
      </c>
      <c r="J7" s="123" t="s">
        <v>112</v>
      </c>
      <c r="K7" s="109" t="s">
        <v>113</v>
      </c>
      <c r="M7" s="122" t="s">
        <v>93</v>
      </c>
      <c r="N7" s="122"/>
      <c r="O7" s="122" t="s">
        <v>93</v>
      </c>
      <c r="P7" s="122"/>
      <c r="Q7" s="109" t="s">
        <v>110</v>
      </c>
      <c r="R7" s="123" t="s">
        <v>111</v>
      </c>
      <c r="S7" s="123" t="s">
        <v>112</v>
      </c>
      <c r="T7" s="109" t="s">
        <v>113</v>
      </c>
      <c r="V7" s="122" t="s">
        <v>94</v>
      </c>
      <c r="W7" s="122"/>
      <c r="X7" s="122" t="s">
        <v>94</v>
      </c>
      <c r="Y7" s="122"/>
      <c r="Z7" s="109" t="s">
        <v>110</v>
      </c>
      <c r="AA7" s="123" t="s">
        <v>111</v>
      </c>
      <c r="AB7" s="123" t="s">
        <v>112</v>
      </c>
      <c r="AC7" s="109" t="s">
        <v>113</v>
      </c>
      <c r="AE7" s="122" t="s">
        <v>95</v>
      </c>
      <c r="AF7" s="122"/>
      <c r="AG7" s="122" t="s">
        <v>95</v>
      </c>
      <c r="AH7" s="122"/>
      <c r="AI7" s="109" t="s">
        <v>110</v>
      </c>
      <c r="AJ7" s="123" t="s">
        <v>111</v>
      </c>
      <c r="AK7" s="123" t="s">
        <v>112</v>
      </c>
      <c r="AL7" s="109" t="s">
        <v>113</v>
      </c>
      <c r="AN7" s="122" t="s">
        <v>99</v>
      </c>
      <c r="AO7" s="122"/>
      <c r="AP7" s="122" t="s">
        <v>99</v>
      </c>
      <c r="AQ7" s="122"/>
      <c r="AR7" s="109" t="s">
        <v>110</v>
      </c>
      <c r="AS7" s="123" t="s">
        <v>111</v>
      </c>
      <c r="AT7" s="123" t="s">
        <v>112</v>
      </c>
      <c r="AU7" s="109" t="s">
        <v>113</v>
      </c>
      <c r="AW7" s="122" t="s">
        <v>100</v>
      </c>
      <c r="AX7" s="122"/>
      <c r="AY7" s="122" t="s">
        <v>100</v>
      </c>
      <c r="AZ7" s="122"/>
      <c r="BA7" s="109" t="s">
        <v>110</v>
      </c>
      <c r="BB7" s="123" t="s">
        <v>111</v>
      </c>
      <c r="BC7" s="123" t="s">
        <v>112</v>
      </c>
      <c r="BD7" s="109" t="s">
        <v>113</v>
      </c>
      <c r="BF7" s="122" t="s">
        <v>101</v>
      </c>
      <c r="BG7" s="122"/>
      <c r="BH7" s="122" t="s">
        <v>101</v>
      </c>
      <c r="BI7" s="122"/>
      <c r="BJ7" s="109" t="s">
        <v>110</v>
      </c>
      <c r="BK7" s="123" t="s">
        <v>111</v>
      </c>
      <c r="BL7" s="123" t="s">
        <v>112</v>
      </c>
      <c r="BM7" s="109" t="s">
        <v>113</v>
      </c>
      <c r="BO7" s="122" t="s">
        <v>102</v>
      </c>
      <c r="BP7" s="122"/>
      <c r="BQ7" s="122" t="s">
        <v>102</v>
      </c>
      <c r="BR7" s="122"/>
      <c r="BS7" s="109" t="s">
        <v>110</v>
      </c>
      <c r="BT7" s="123" t="s">
        <v>111</v>
      </c>
      <c r="BU7" s="123" t="s">
        <v>112</v>
      </c>
      <c r="BV7" s="109" t="s">
        <v>113</v>
      </c>
      <c r="BX7" s="122" t="s">
        <v>103</v>
      </c>
      <c r="BY7" s="122"/>
      <c r="BZ7" s="122" t="s">
        <v>103</v>
      </c>
      <c r="CA7" s="122"/>
      <c r="CB7" s="109" t="s">
        <v>110</v>
      </c>
      <c r="CC7" s="123" t="s">
        <v>111</v>
      </c>
      <c r="CD7" s="123" t="s">
        <v>112</v>
      </c>
      <c r="CE7" s="109" t="s">
        <v>113</v>
      </c>
      <c r="CG7" s="122" t="s">
        <v>104</v>
      </c>
      <c r="CH7" s="122"/>
      <c r="CI7" s="122" t="s">
        <v>104</v>
      </c>
      <c r="CJ7" s="122"/>
      <c r="CK7" s="109" t="s">
        <v>110</v>
      </c>
      <c r="CL7" s="123" t="s">
        <v>111</v>
      </c>
      <c r="CM7" s="123" t="s">
        <v>112</v>
      </c>
      <c r="CN7" s="109" t="s">
        <v>113</v>
      </c>
      <c r="CP7" s="122" t="s">
        <v>105</v>
      </c>
      <c r="CQ7" s="122"/>
      <c r="CR7" s="122" t="s">
        <v>105</v>
      </c>
      <c r="CS7" s="122"/>
      <c r="CT7" s="109" t="s">
        <v>110</v>
      </c>
      <c r="CU7" s="123" t="s">
        <v>111</v>
      </c>
      <c r="CV7" s="123" t="s">
        <v>112</v>
      </c>
      <c r="CW7" s="109" t="s">
        <v>113</v>
      </c>
    </row>
    <row r="8" spans="1:101" s="9" customFormat="1" ht="15" customHeight="1">
      <c r="A8" s="43"/>
      <c r="B8" s="126"/>
      <c r="D8" s="24" t="s">
        <v>73</v>
      </c>
      <c r="E8" s="24" t="s">
        <v>74</v>
      </c>
      <c r="F8" s="24" t="s">
        <v>73</v>
      </c>
      <c r="G8" s="24" t="s">
        <v>75</v>
      </c>
      <c r="H8" s="109"/>
      <c r="I8" s="124"/>
      <c r="J8" s="124"/>
      <c r="K8" s="109"/>
      <c r="M8" s="24" t="s">
        <v>73</v>
      </c>
      <c r="N8" s="24" t="s">
        <v>74</v>
      </c>
      <c r="O8" s="24" t="s">
        <v>73</v>
      </c>
      <c r="P8" s="24" t="s">
        <v>75</v>
      </c>
      <c r="Q8" s="109"/>
      <c r="R8" s="124"/>
      <c r="S8" s="124"/>
      <c r="T8" s="109"/>
      <c r="V8" s="24" t="s">
        <v>73</v>
      </c>
      <c r="W8" s="24" t="s">
        <v>74</v>
      </c>
      <c r="X8" s="24" t="s">
        <v>73</v>
      </c>
      <c r="Y8" s="24" t="s">
        <v>75</v>
      </c>
      <c r="Z8" s="109"/>
      <c r="AA8" s="124"/>
      <c r="AB8" s="124"/>
      <c r="AC8" s="109"/>
      <c r="AE8" s="24" t="s">
        <v>73</v>
      </c>
      <c r="AF8" s="24" t="s">
        <v>74</v>
      </c>
      <c r="AG8" s="24" t="s">
        <v>73</v>
      </c>
      <c r="AH8" s="24" t="s">
        <v>75</v>
      </c>
      <c r="AI8" s="109"/>
      <c r="AJ8" s="124"/>
      <c r="AK8" s="124"/>
      <c r="AL8" s="109"/>
      <c r="AN8" s="57" t="s">
        <v>73</v>
      </c>
      <c r="AO8" s="57" t="s">
        <v>74</v>
      </c>
      <c r="AP8" s="57" t="s">
        <v>73</v>
      </c>
      <c r="AQ8" s="57" t="s">
        <v>75</v>
      </c>
      <c r="AR8" s="109"/>
      <c r="AS8" s="124"/>
      <c r="AT8" s="124"/>
      <c r="AU8" s="109"/>
      <c r="AW8" s="57" t="s">
        <v>73</v>
      </c>
      <c r="AX8" s="57" t="s">
        <v>74</v>
      </c>
      <c r="AY8" s="57" t="s">
        <v>73</v>
      </c>
      <c r="AZ8" s="57" t="s">
        <v>75</v>
      </c>
      <c r="BA8" s="109"/>
      <c r="BB8" s="124"/>
      <c r="BC8" s="124"/>
      <c r="BD8" s="109"/>
      <c r="BF8" s="57" t="s">
        <v>73</v>
      </c>
      <c r="BG8" s="57" t="s">
        <v>74</v>
      </c>
      <c r="BH8" s="57" t="s">
        <v>73</v>
      </c>
      <c r="BI8" s="57" t="s">
        <v>75</v>
      </c>
      <c r="BJ8" s="109"/>
      <c r="BK8" s="124"/>
      <c r="BL8" s="124"/>
      <c r="BM8" s="109"/>
      <c r="BO8" s="57" t="s">
        <v>73</v>
      </c>
      <c r="BP8" s="57" t="s">
        <v>74</v>
      </c>
      <c r="BQ8" s="57" t="s">
        <v>73</v>
      </c>
      <c r="BR8" s="57" t="s">
        <v>75</v>
      </c>
      <c r="BS8" s="109"/>
      <c r="BT8" s="124"/>
      <c r="BU8" s="124"/>
      <c r="BV8" s="109"/>
      <c r="BX8" s="57" t="s">
        <v>73</v>
      </c>
      <c r="BY8" s="57" t="s">
        <v>74</v>
      </c>
      <c r="BZ8" s="57" t="s">
        <v>73</v>
      </c>
      <c r="CA8" s="57" t="s">
        <v>75</v>
      </c>
      <c r="CB8" s="109"/>
      <c r="CC8" s="124"/>
      <c r="CD8" s="124"/>
      <c r="CE8" s="109"/>
      <c r="CG8" s="57" t="s">
        <v>73</v>
      </c>
      <c r="CH8" s="57" t="s">
        <v>74</v>
      </c>
      <c r="CI8" s="57" t="s">
        <v>73</v>
      </c>
      <c r="CJ8" s="57" t="s">
        <v>75</v>
      </c>
      <c r="CK8" s="109"/>
      <c r="CL8" s="124"/>
      <c r="CM8" s="124"/>
      <c r="CN8" s="109"/>
      <c r="CP8" s="57" t="s">
        <v>73</v>
      </c>
      <c r="CQ8" s="57" t="s">
        <v>74</v>
      </c>
      <c r="CR8" s="57" t="s">
        <v>73</v>
      </c>
      <c r="CS8" s="57" t="s">
        <v>75</v>
      </c>
      <c r="CT8" s="109"/>
      <c r="CU8" s="124"/>
      <c r="CV8" s="124"/>
      <c r="CW8" s="109"/>
    </row>
    <row r="9" spans="1:101" s="9" customFormat="1">
      <c r="A9" s="39"/>
      <c r="B9" s="42" t="s">
        <v>79</v>
      </c>
      <c r="D9" s="24" t="s">
        <v>76</v>
      </c>
      <c r="E9" s="24" t="s">
        <v>77</v>
      </c>
      <c r="F9" s="24" t="s">
        <v>76</v>
      </c>
      <c r="G9" s="24" t="s">
        <v>78</v>
      </c>
      <c r="H9" s="109"/>
      <c r="I9" s="125"/>
      <c r="J9" s="125"/>
      <c r="K9" s="109"/>
      <c r="M9" s="24" t="s">
        <v>76</v>
      </c>
      <c r="N9" s="24" t="s">
        <v>77</v>
      </c>
      <c r="O9" s="24" t="s">
        <v>76</v>
      </c>
      <c r="P9" s="24" t="s">
        <v>78</v>
      </c>
      <c r="Q9" s="109"/>
      <c r="R9" s="125"/>
      <c r="S9" s="125"/>
      <c r="T9" s="109"/>
      <c r="V9" s="24" t="s">
        <v>76</v>
      </c>
      <c r="W9" s="24" t="s">
        <v>77</v>
      </c>
      <c r="X9" s="24" t="s">
        <v>76</v>
      </c>
      <c r="Y9" s="24" t="s">
        <v>78</v>
      </c>
      <c r="Z9" s="109"/>
      <c r="AA9" s="125"/>
      <c r="AB9" s="125"/>
      <c r="AC9" s="109"/>
      <c r="AE9" s="24" t="s">
        <v>76</v>
      </c>
      <c r="AF9" s="24" t="s">
        <v>77</v>
      </c>
      <c r="AG9" s="24" t="s">
        <v>76</v>
      </c>
      <c r="AH9" s="24" t="s">
        <v>78</v>
      </c>
      <c r="AI9" s="109"/>
      <c r="AJ9" s="125"/>
      <c r="AK9" s="125"/>
      <c r="AL9" s="109"/>
      <c r="AN9" s="57" t="s">
        <v>76</v>
      </c>
      <c r="AO9" s="57" t="s">
        <v>77</v>
      </c>
      <c r="AP9" s="57" t="s">
        <v>76</v>
      </c>
      <c r="AQ9" s="57" t="s">
        <v>78</v>
      </c>
      <c r="AR9" s="109"/>
      <c r="AS9" s="125"/>
      <c r="AT9" s="125"/>
      <c r="AU9" s="109"/>
      <c r="AW9" s="57" t="s">
        <v>76</v>
      </c>
      <c r="AX9" s="57" t="s">
        <v>77</v>
      </c>
      <c r="AY9" s="57" t="s">
        <v>76</v>
      </c>
      <c r="AZ9" s="57" t="s">
        <v>78</v>
      </c>
      <c r="BA9" s="109"/>
      <c r="BB9" s="125"/>
      <c r="BC9" s="125"/>
      <c r="BD9" s="109"/>
      <c r="BF9" s="57" t="s">
        <v>76</v>
      </c>
      <c r="BG9" s="57" t="s">
        <v>77</v>
      </c>
      <c r="BH9" s="57" t="s">
        <v>76</v>
      </c>
      <c r="BI9" s="57" t="s">
        <v>78</v>
      </c>
      <c r="BJ9" s="109"/>
      <c r="BK9" s="125"/>
      <c r="BL9" s="125"/>
      <c r="BM9" s="109"/>
      <c r="BO9" s="57" t="s">
        <v>76</v>
      </c>
      <c r="BP9" s="57" t="s">
        <v>77</v>
      </c>
      <c r="BQ9" s="57" t="s">
        <v>76</v>
      </c>
      <c r="BR9" s="57" t="s">
        <v>78</v>
      </c>
      <c r="BS9" s="109"/>
      <c r="BT9" s="125"/>
      <c r="BU9" s="125"/>
      <c r="BV9" s="109"/>
      <c r="BX9" s="57" t="s">
        <v>76</v>
      </c>
      <c r="BY9" s="57" t="s">
        <v>77</v>
      </c>
      <c r="BZ9" s="57" t="s">
        <v>76</v>
      </c>
      <c r="CA9" s="57" t="s">
        <v>78</v>
      </c>
      <c r="CB9" s="109"/>
      <c r="CC9" s="125"/>
      <c r="CD9" s="125"/>
      <c r="CE9" s="109"/>
      <c r="CG9" s="57" t="s">
        <v>76</v>
      </c>
      <c r="CH9" s="57" t="s">
        <v>77</v>
      </c>
      <c r="CI9" s="57" t="s">
        <v>76</v>
      </c>
      <c r="CJ9" s="57" t="s">
        <v>78</v>
      </c>
      <c r="CK9" s="109"/>
      <c r="CL9" s="125"/>
      <c r="CM9" s="125"/>
      <c r="CN9" s="109"/>
      <c r="CP9" s="57" t="s">
        <v>76</v>
      </c>
      <c r="CQ9" s="57" t="s">
        <v>77</v>
      </c>
      <c r="CR9" s="57" t="s">
        <v>76</v>
      </c>
      <c r="CS9" s="57" t="s">
        <v>78</v>
      </c>
      <c r="CT9" s="109"/>
      <c r="CU9" s="125"/>
      <c r="CV9" s="125"/>
      <c r="CW9" s="109"/>
    </row>
    <row r="10" spans="1:101" s="9" customFormat="1">
      <c r="A10" s="9">
        <v>6.72</v>
      </c>
      <c r="B10" s="40">
        <f>+A10/4</f>
        <v>1.68</v>
      </c>
      <c r="D10" s="46">
        <v>0</v>
      </c>
      <c r="E10" s="9">
        <v>0</v>
      </c>
      <c r="F10" s="46">
        <v>0</v>
      </c>
      <c r="G10" s="9">
        <v>0</v>
      </c>
      <c r="H10" s="47">
        <f>+ABS(E10*(G10/1000)*9.81*1000)/$K$5/1000</f>
        <v>0</v>
      </c>
      <c r="I10" s="47">
        <v>0</v>
      </c>
      <c r="J10" s="106">
        <f>SUM(I10:I13)</f>
        <v>16.013247853846153</v>
      </c>
      <c r="K10" s="40">
        <f>+H10*$B10</f>
        <v>0</v>
      </c>
      <c r="M10" s="46">
        <v>0</v>
      </c>
      <c r="N10" s="9">
        <v>0</v>
      </c>
      <c r="O10" s="46">
        <v>0</v>
      </c>
      <c r="P10" s="9">
        <v>0</v>
      </c>
      <c r="Q10" s="47">
        <f>+ABS(N10*(P10/1000)*9.81*1000)/$T$5/1000</f>
        <v>0</v>
      </c>
      <c r="R10" s="47">
        <v>0</v>
      </c>
      <c r="S10" s="106">
        <f>SUM(R10:R13)</f>
        <v>0</v>
      </c>
      <c r="T10" s="40">
        <f>+Q10*$B10</f>
        <v>0</v>
      </c>
      <c r="V10" s="46">
        <v>0</v>
      </c>
      <c r="W10" s="9">
        <v>0</v>
      </c>
      <c r="X10" s="46">
        <v>0</v>
      </c>
      <c r="Y10" s="40">
        <v>0</v>
      </c>
      <c r="Z10" s="40">
        <f>+ABS(W10*(Y10/1000)*9.81*1000)/$AC$5/1000</f>
        <v>0</v>
      </c>
      <c r="AA10" s="47">
        <v>0</v>
      </c>
      <c r="AB10" s="106">
        <f>SUM(AA10:AA13)</f>
        <v>0</v>
      </c>
      <c r="AC10" s="40">
        <f>+Z10*$B10</f>
        <v>0</v>
      </c>
      <c r="AE10" s="46">
        <v>0</v>
      </c>
      <c r="AF10" s="9">
        <v>0</v>
      </c>
      <c r="AG10" s="46">
        <v>0</v>
      </c>
      <c r="AH10" s="9">
        <v>0</v>
      </c>
      <c r="AI10" s="40">
        <f>+ABS(AF10*(AH10/1000)*9.81*1000)/$AL$5/1000</f>
        <v>0</v>
      </c>
      <c r="AJ10" s="47">
        <v>0</v>
      </c>
      <c r="AK10" s="106">
        <f>SUM(AJ10:AJ13)</f>
        <v>0</v>
      </c>
      <c r="AL10" s="40">
        <f>+AI10*$B10</f>
        <v>0</v>
      </c>
      <c r="AN10" s="46">
        <v>0</v>
      </c>
      <c r="AO10" s="9">
        <v>0</v>
      </c>
      <c r="AP10" s="46">
        <v>0</v>
      </c>
      <c r="AQ10" s="9">
        <v>0</v>
      </c>
      <c r="AR10" s="40">
        <f>+ABS(AO10*(AQ10/1000)*9.81*1000)/$AL$5/1000</f>
        <v>0</v>
      </c>
      <c r="AS10" s="47">
        <v>0</v>
      </c>
      <c r="AT10" s="106">
        <f>SUM(AS10:AS13)</f>
        <v>24.589666010769232</v>
      </c>
      <c r="AU10" s="40">
        <f>+AR10*$B10</f>
        <v>0</v>
      </c>
      <c r="AW10" s="46">
        <v>0</v>
      </c>
      <c r="AX10" s="9">
        <v>0</v>
      </c>
      <c r="AY10" s="46">
        <v>0</v>
      </c>
      <c r="AZ10" s="9">
        <v>0</v>
      </c>
      <c r="BA10" s="40">
        <f>+ABS(AX10*(AZ10/1000)*9.81*1000)/$AL$5/1000</f>
        <v>0</v>
      </c>
      <c r="BB10" s="47">
        <v>0</v>
      </c>
      <c r="BC10" s="106">
        <f>SUM(BB10:BB13)</f>
        <v>0</v>
      </c>
      <c r="BD10" s="40">
        <f>+BA10*$B10</f>
        <v>0</v>
      </c>
      <c r="BF10" s="46">
        <v>0</v>
      </c>
      <c r="BG10" s="9">
        <v>34.020000000000003</v>
      </c>
      <c r="BH10" s="46">
        <v>0</v>
      </c>
      <c r="BI10" s="9">
        <v>34.020000000000003</v>
      </c>
      <c r="BJ10" s="40">
        <f>+ABS(BG10*(BI10/1000)*9.81*1000)/$AL$5/1000</f>
        <v>17.46723926769231</v>
      </c>
      <c r="BK10" s="47">
        <v>0</v>
      </c>
      <c r="BL10" s="106">
        <f>SUM(BK10:BK13)</f>
        <v>12.039511153846155</v>
      </c>
      <c r="BM10" s="40">
        <f>+BJ10*$B10</f>
        <v>29.34496196972308</v>
      </c>
      <c r="BO10" s="46">
        <v>0</v>
      </c>
      <c r="BP10" s="9">
        <v>0</v>
      </c>
      <c r="BQ10" s="46">
        <v>0</v>
      </c>
      <c r="BR10" s="9">
        <v>0</v>
      </c>
      <c r="BS10" s="40">
        <f>+ABS(BP10*(BR10/1000)*9.81*1000)/$AL$5/1000</f>
        <v>0</v>
      </c>
      <c r="BT10" s="47">
        <v>0</v>
      </c>
      <c r="BU10" s="106">
        <f>SUM(BT10:BT13)</f>
        <v>0</v>
      </c>
      <c r="BV10" s="40">
        <f>+BS10*$B10</f>
        <v>0</v>
      </c>
      <c r="BX10" s="46">
        <v>0</v>
      </c>
      <c r="BY10" s="9">
        <v>0</v>
      </c>
      <c r="BZ10" s="46">
        <v>0</v>
      </c>
      <c r="CA10" s="9">
        <v>0</v>
      </c>
      <c r="CB10" s="40">
        <f>+ABS(BY10*(CA10/1000)*9.81*1000)/$AL$5/1000</f>
        <v>0</v>
      </c>
      <c r="CC10" s="47">
        <v>0</v>
      </c>
      <c r="CD10" s="106">
        <f>SUM(CC10:CC13)</f>
        <v>0</v>
      </c>
      <c r="CE10" s="40">
        <f>+CB10*$B10</f>
        <v>0</v>
      </c>
      <c r="CG10" s="46">
        <v>0</v>
      </c>
      <c r="CH10" s="9">
        <v>0</v>
      </c>
      <c r="CI10" s="46">
        <v>0</v>
      </c>
      <c r="CJ10" s="9">
        <v>0</v>
      </c>
      <c r="CK10" s="40">
        <f>+ABS(CH10*(CJ10/1000)*9.81*1000)/$AL$5/1000</f>
        <v>0</v>
      </c>
      <c r="CL10" s="47">
        <v>0</v>
      </c>
      <c r="CM10" s="106">
        <f>SUM(CL10:CL13)</f>
        <v>0</v>
      </c>
      <c r="CN10" s="40">
        <f>+CK10*$B10</f>
        <v>0</v>
      </c>
      <c r="CP10" s="46">
        <v>0</v>
      </c>
      <c r="CQ10" s="9">
        <v>123.63</v>
      </c>
      <c r="CR10" s="46">
        <v>0</v>
      </c>
      <c r="CS10" s="9">
        <v>-16.66</v>
      </c>
      <c r="CT10" s="40">
        <f>+ABS(CQ10*(CS10/1000)*9.81*1000)/$AL$5/1000</f>
        <v>31.08526092</v>
      </c>
      <c r="CU10" s="47">
        <v>0</v>
      </c>
      <c r="CV10" s="106">
        <f>SUM(CU10:CU13)</f>
        <v>21.783193667307692</v>
      </c>
      <c r="CW10" s="40">
        <f>+CT10*$B10</f>
        <v>52.223238345599995</v>
      </c>
    </row>
    <row r="11" spans="1:101" s="9" customFormat="1">
      <c r="A11" s="9">
        <v>6.72</v>
      </c>
      <c r="B11" s="40">
        <f t="shared" ref="B11:B74" si="0">+A11/4</f>
        <v>1.68</v>
      </c>
      <c r="D11" s="46">
        <v>1.0416666666666666E-2</v>
      </c>
      <c r="E11" s="9">
        <v>0</v>
      </c>
      <c r="F11" s="46">
        <v>1.0416666666666666E-2</v>
      </c>
      <c r="G11" s="9">
        <v>0</v>
      </c>
      <c r="H11" s="47">
        <f t="shared" ref="H11:H74" si="1">+ABS(E11*(G11/1000)*9.81*1000)/$K$5/1000</f>
        <v>0</v>
      </c>
      <c r="I11" s="47">
        <f t="shared" ref="I11:I74" si="2">H11*0.25</f>
        <v>0</v>
      </c>
      <c r="J11" s="107"/>
      <c r="K11" s="40">
        <f t="shared" ref="K11:K74" si="3">+H11*$B11</f>
        <v>0</v>
      </c>
      <c r="M11" s="46">
        <v>1.0416666666666666E-2</v>
      </c>
      <c r="N11" s="9">
        <v>0</v>
      </c>
      <c r="O11" s="46">
        <v>1.0416666666666666E-2</v>
      </c>
      <c r="P11" s="9">
        <v>0</v>
      </c>
      <c r="Q11" s="47">
        <f t="shared" ref="Q11:Q74" si="4">+ABS(N11*(P11/1000)*9.81*1000)/$K$5/1000</f>
        <v>0</v>
      </c>
      <c r="R11" s="47">
        <f t="shared" ref="R11:R74" si="5">Q11*0.25</f>
        <v>0</v>
      </c>
      <c r="S11" s="107"/>
      <c r="T11" s="40">
        <f t="shared" ref="T11:T74" si="6">+Q11*$B11</f>
        <v>0</v>
      </c>
      <c r="V11" s="46">
        <v>1.0416666666666666E-2</v>
      </c>
      <c r="W11" s="9">
        <v>0</v>
      </c>
      <c r="X11" s="46">
        <v>1.0416666666666666E-2</v>
      </c>
      <c r="Y11" s="40">
        <v>0</v>
      </c>
      <c r="Z11" s="40">
        <f t="shared" ref="Z11:Z74" si="7">+ABS(W11*(Y11/1000)*9.81*1000)/$AC$5/1000</f>
        <v>0</v>
      </c>
      <c r="AA11" s="47">
        <f t="shared" ref="AA11:AA74" si="8">Z11*0.25</f>
        <v>0</v>
      </c>
      <c r="AB11" s="107"/>
      <c r="AC11" s="40">
        <f t="shared" ref="AC11:AC74" si="9">+Z11*$B11</f>
        <v>0</v>
      </c>
      <c r="AE11" s="46">
        <v>1.0416666666666666E-2</v>
      </c>
      <c r="AF11" s="9">
        <v>0</v>
      </c>
      <c r="AG11" s="46">
        <v>1.0416666666666666E-2</v>
      </c>
      <c r="AH11" s="9">
        <v>0</v>
      </c>
      <c r="AI11" s="40">
        <f t="shared" ref="AI11:AI74" si="10">+ABS(AF11*(AH11/1000)*9.81*1000)/$AL$5/1000</f>
        <v>0</v>
      </c>
      <c r="AJ11" s="47">
        <f t="shared" ref="AJ11:AJ74" si="11">AI11*0.25</f>
        <v>0</v>
      </c>
      <c r="AK11" s="107"/>
      <c r="AL11" s="40">
        <f t="shared" ref="AL11:AL74" si="12">+AI11*$B11</f>
        <v>0</v>
      </c>
      <c r="AN11" s="46">
        <v>1.0416666666666666E-2</v>
      </c>
      <c r="AO11" s="9">
        <v>36.58</v>
      </c>
      <c r="AP11" s="46">
        <v>1.0416666666666666E-2</v>
      </c>
      <c r="AQ11" s="9">
        <v>-59.38</v>
      </c>
      <c r="AR11" s="40">
        <f t="shared" ref="AR11:AR74" si="13">+ABS(AO11*(AQ11/1000)*9.81*1000)/$AL$5/1000</f>
        <v>32.782309421538457</v>
      </c>
      <c r="AS11" s="47">
        <f t="shared" ref="AS11:AS74" si="14">AR11*0.25</f>
        <v>8.1955773553846143</v>
      </c>
      <c r="AT11" s="107"/>
      <c r="AU11" s="40">
        <f t="shared" ref="AU11:AU74" si="15">+AR11*$B11</f>
        <v>55.074279828184608</v>
      </c>
      <c r="AW11" s="46">
        <v>1.0416666666666666E-2</v>
      </c>
      <c r="AX11" s="9">
        <v>0</v>
      </c>
      <c r="AY11" s="46">
        <v>1.0416666666666666E-2</v>
      </c>
      <c r="AZ11" s="9">
        <v>0</v>
      </c>
      <c r="BA11" s="40">
        <f t="shared" ref="BA11:BA74" si="16">+ABS(AX11*(AZ11/1000)*9.81*1000)/$AL$5/1000</f>
        <v>0</v>
      </c>
      <c r="BB11" s="47">
        <f t="shared" ref="BB11:BB74" si="17">BA11*0.25</f>
        <v>0</v>
      </c>
      <c r="BC11" s="107"/>
      <c r="BD11" s="40">
        <f t="shared" ref="BD11:BD74" si="18">+BA11*$B11</f>
        <v>0</v>
      </c>
      <c r="BF11" s="46">
        <v>1.0416666666666666E-2</v>
      </c>
      <c r="BG11" s="9">
        <v>32.700000000000003</v>
      </c>
      <c r="BH11" s="46">
        <v>1.0416666666666666E-2</v>
      </c>
      <c r="BI11" s="9">
        <v>32.700000000000003</v>
      </c>
      <c r="BJ11" s="40">
        <f t="shared" ref="BJ11:BJ74" si="19">+ABS(BG11*(BI11/1000)*9.81*1000)/$AL$5/1000</f>
        <v>16.138053692307693</v>
      </c>
      <c r="BK11" s="47">
        <f t="shared" ref="BK11:BK74" si="20">BJ11*0.25</f>
        <v>4.0345134230769233</v>
      </c>
      <c r="BL11" s="107"/>
      <c r="BM11" s="40">
        <f t="shared" ref="BM11:BM74" si="21">+BJ11*$B11</f>
        <v>27.111930203076923</v>
      </c>
      <c r="BO11" s="46">
        <v>1.0416666666666666E-2</v>
      </c>
      <c r="BP11" s="9">
        <v>0</v>
      </c>
      <c r="BQ11" s="46">
        <v>1.0416666666666666E-2</v>
      </c>
      <c r="BR11" s="9">
        <v>0</v>
      </c>
      <c r="BS11" s="40">
        <f t="shared" ref="BS11:BS74" si="22">+ABS(BP11*(BR11/1000)*9.81*1000)/$AL$5/1000</f>
        <v>0</v>
      </c>
      <c r="BT11" s="47">
        <f t="shared" ref="BT11:BT74" si="23">BS11*0.25</f>
        <v>0</v>
      </c>
      <c r="BU11" s="107"/>
      <c r="BV11" s="40">
        <f t="shared" ref="BV11:BV74" si="24">+BS11*$B11</f>
        <v>0</v>
      </c>
      <c r="BX11" s="46">
        <v>1.0416666666666666E-2</v>
      </c>
      <c r="BY11" s="9">
        <v>0</v>
      </c>
      <c r="BZ11" s="46">
        <v>1.0416666666666666E-2</v>
      </c>
      <c r="CA11" s="9">
        <v>0</v>
      </c>
      <c r="CB11" s="40">
        <f t="shared" ref="CB11:CB74" si="25">+ABS(BY11*(CA11/1000)*9.81*1000)/$AL$5/1000</f>
        <v>0</v>
      </c>
      <c r="CC11" s="47">
        <f t="shared" ref="CC11:CC74" si="26">CB11*0.25</f>
        <v>0</v>
      </c>
      <c r="CD11" s="107"/>
      <c r="CE11" s="40">
        <f t="shared" ref="CE11:CE74" si="27">+CB11*$B11</f>
        <v>0</v>
      </c>
      <c r="CG11" s="46">
        <v>1.0416666666666666E-2</v>
      </c>
      <c r="CH11" s="9">
        <v>0</v>
      </c>
      <c r="CI11" s="46">
        <v>1.0416666666666666E-2</v>
      </c>
      <c r="CJ11" s="9">
        <v>0</v>
      </c>
      <c r="CK11" s="40">
        <f t="shared" ref="CK11:CK74" si="28">+ABS(CH11*(CJ11/1000)*9.81*1000)/$AL$5/1000</f>
        <v>0</v>
      </c>
      <c r="CL11" s="47">
        <f t="shared" ref="CL11:CL74" si="29">CK11*0.25</f>
        <v>0</v>
      </c>
      <c r="CM11" s="107"/>
      <c r="CN11" s="40">
        <f t="shared" ref="CN11:CN74" si="30">+CK11*$B11</f>
        <v>0</v>
      </c>
      <c r="CP11" s="46">
        <v>1.0416666666666666E-2</v>
      </c>
      <c r="CQ11" s="9">
        <v>125.36</v>
      </c>
      <c r="CR11" s="46">
        <v>1.0416666666666666E-2</v>
      </c>
      <c r="CS11" s="9">
        <v>-15.64</v>
      </c>
      <c r="CT11" s="40">
        <f t="shared" ref="CT11:CT74" si="31">+ABS(CQ11*(CS11/1000)*9.81*1000)/$AL$5/1000</f>
        <v>29.590437267692305</v>
      </c>
      <c r="CU11" s="47">
        <f t="shared" ref="CU11:CU74" si="32">CT11*0.25</f>
        <v>7.3976093169230763</v>
      </c>
      <c r="CV11" s="107"/>
      <c r="CW11" s="40">
        <f t="shared" ref="CW11:CW74" si="33">+CT11*$B11</f>
        <v>49.711934609723073</v>
      </c>
    </row>
    <row r="12" spans="1:101" s="9" customFormat="1">
      <c r="A12" s="9">
        <v>6.72</v>
      </c>
      <c r="B12" s="40">
        <f t="shared" si="0"/>
        <v>1.68</v>
      </c>
      <c r="D12" s="46">
        <v>2.0833333333333332E-2</v>
      </c>
      <c r="E12" s="9">
        <v>39.72</v>
      </c>
      <c r="F12" s="46">
        <v>2.0833333333333332E-2</v>
      </c>
      <c r="G12" s="9">
        <v>-53.42</v>
      </c>
      <c r="H12" s="47">
        <f t="shared" si="1"/>
        <v>32.023498375384619</v>
      </c>
      <c r="I12" s="47">
        <f t="shared" si="2"/>
        <v>8.0058745938461549</v>
      </c>
      <c r="J12" s="107"/>
      <c r="K12" s="40">
        <f t="shared" si="3"/>
        <v>53.799477270646157</v>
      </c>
      <c r="M12" s="46">
        <v>2.0833333333333332E-2</v>
      </c>
      <c r="N12" s="9">
        <v>0</v>
      </c>
      <c r="O12" s="46">
        <v>2.0833333333333332E-2</v>
      </c>
      <c r="P12" s="9">
        <v>0</v>
      </c>
      <c r="Q12" s="47">
        <f t="shared" si="4"/>
        <v>0</v>
      </c>
      <c r="R12" s="47">
        <f t="shared" si="5"/>
        <v>0</v>
      </c>
      <c r="S12" s="107"/>
      <c r="T12" s="40">
        <f t="shared" si="6"/>
        <v>0</v>
      </c>
      <c r="V12" s="46">
        <v>2.0833333333333332E-2</v>
      </c>
      <c r="W12" s="9">
        <v>0</v>
      </c>
      <c r="X12" s="46">
        <v>2.0833333333333332E-2</v>
      </c>
      <c r="Y12" s="40">
        <v>0</v>
      </c>
      <c r="Z12" s="40">
        <f t="shared" si="7"/>
        <v>0</v>
      </c>
      <c r="AA12" s="47">
        <f t="shared" si="8"/>
        <v>0</v>
      </c>
      <c r="AB12" s="107"/>
      <c r="AC12" s="40">
        <f t="shared" si="9"/>
        <v>0</v>
      </c>
      <c r="AE12" s="46">
        <v>2.0833333333333332E-2</v>
      </c>
      <c r="AF12" s="9">
        <v>0</v>
      </c>
      <c r="AG12" s="46">
        <v>2.0833333333333332E-2</v>
      </c>
      <c r="AH12" s="9">
        <v>0</v>
      </c>
      <c r="AI12" s="40">
        <f t="shared" si="10"/>
        <v>0</v>
      </c>
      <c r="AJ12" s="47">
        <f t="shared" si="11"/>
        <v>0</v>
      </c>
      <c r="AK12" s="107"/>
      <c r="AL12" s="40">
        <f t="shared" si="12"/>
        <v>0</v>
      </c>
      <c r="AN12" s="46">
        <v>2.0833333333333332E-2</v>
      </c>
      <c r="AO12" s="9">
        <v>36.380000000000003</v>
      </c>
      <c r="AP12" s="46">
        <v>2.0833333333333332E-2</v>
      </c>
      <c r="AQ12" s="9">
        <v>-59.71</v>
      </c>
      <c r="AR12" s="40">
        <f t="shared" si="13"/>
        <v>32.784262366153854</v>
      </c>
      <c r="AS12" s="47">
        <f t="shared" si="14"/>
        <v>8.1960655915384635</v>
      </c>
      <c r="AT12" s="107"/>
      <c r="AU12" s="40">
        <f t="shared" si="15"/>
        <v>55.077560775138473</v>
      </c>
      <c r="AW12" s="46">
        <v>2.0833333333333332E-2</v>
      </c>
      <c r="AX12" s="9">
        <v>0</v>
      </c>
      <c r="AY12" s="46">
        <v>2.0833333333333332E-2</v>
      </c>
      <c r="AZ12" s="9">
        <v>0</v>
      </c>
      <c r="BA12" s="40">
        <f t="shared" si="16"/>
        <v>0</v>
      </c>
      <c r="BB12" s="47">
        <f t="shared" si="17"/>
        <v>0</v>
      </c>
      <c r="BC12" s="107"/>
      <c r="BD12" s="40">
        <f t="shared" si="18"/>
        <v>0</v>
      </c>
      <c r="BF12" s="46">
        <v>2.0833333333333332E-2</v>
      </c>
      <c r="BG12" s="9">
        <v>32.58</v>
      </c>
      <c r="BH12" s="46">
        <v>2.0833333333333332E-2</v>
      </c>
      <c r="BI12" s="9">
        <v>32.58</v>
      </c>
      <c r="BJ12" s="40">
        <f t="shared" si="19"/>
        <v>16.019826590769231</v>
      </c>
      <c r="BK12" s="47">
        <f t="shared" si="20"/>
        <v>4.0049566476923077</v>
      </c>
      <c r="BL12" s="107"/>
      <c r="BM12" s="40">
        <f t="shared" si="21"/>
        <v>26.913308672492306</v>
      </c>
      <c r="BO12" s="46">
        <v>2.0833333333333332E-2</v>
      </c>
      <c r="BP12" s="9">
        <v>0</v>
      </c>
      <c r="BQ12" s="46">
        <v>2.0833333333333332E-2</v>
      </c>
      <c r="BR12" s="9">
        <v>0</v>
      </c>
      <c r="BS12" s="40">
        <f t="shared" si="22"/>
        <v>0</v>
      </c>
      <c r="BT12" s="47">
        <f t="shared" si="23"/>
        <v>0</v>
      </c>
      <c r="BU12" s="107"/>
      <c r="BV12" s="40">
        <f t="shared" si="24"/>
        <v>0</v>
      </c>
      <c r="BX12" s="46">
        <v>2.0833333333333332E-2</v>
      </c>
      <c r="BY12" s="9">
        <v>0</v>
      </c>
      <c r="BZ12" s="46">
        <v>2.0833333333333332E-2</v>
      </c>
      <c r="CA12" s="9">
        <v>0</v>
      </c>
      <c r="CB12" s="40">
        <f t="shared" si="25"/>
        <v>0</v>
      </c>
      <c r="CC12" s="47">
        <f t="shared" si="26"/>
        <v>0</v>
      </c>
      <c r="CD12" s="107"/>
      <c r="CE12" s="40">
        <f t="shared" si="27"/>
        <v>0</v>
      </c>
      <c r="CG12" s="46">
        <v>2.0833333333333332E-2</v>
      </c>
      <c r="CH12" s="9">
        <v>0</v>
      </c>
      <c r="CI12" s="46">
        <v>2.0833333333333332E-2</v>
      </c>
      <c r="CJ12" s="9">
        <v>0</v>
      </c>
      <c r="CK12" s="40">
        <f t="shared" si="28"/>
        <v>0</v>
      </c>
      <c r="CL12" s="47">
        <f t="shared" si="29"/>
        <v>0</v>
      </c>
      <c r="CM12" s="107"/>
      <c r="CN12" s="40">
        <f t="shared" si="30"/>
        <v>0</v>
      </c>
      <c r="CP12" s="46">
        <v>2.0833333333333332E-2</v>
      </c>
      <c r="CQ12" s="9">
        <v>126.25</v>
      </c>
      <c r="CR12" s="46">
        <v>2.0833333333333332E-2</v>
      </c>
      <c r="CS12" s="9">
        <v>-15.12</v>
      </c>
      <c r="CT12" s="40">
        <f t="shared" si="31"/>
        <v>28.809706153846154</v>
      </c>
      <c r="CU12" s="47">
        <f t="shared" si="32"/>
        <v>7.2024265384615385</v>
      </c>
      <c r="CV12" s="107"/>
      <c r="CW12" s="40">
        <f t="shared" si="33"/>
        <v>48.40030633846154</v>
      </c>
    </row>
    <row r="13" spans="1:101" s="9" customFormat="1">
      <c r="A13" s="9">
        <v>6.72</v>
      </c>
      <c r="B13" s="40">
        <f t="shared" si="0"/>
        <v>1.68</v>
      </c>
      <c r="D13" s="46">
        <v>3.125E-2</v>
      </c>
      <c r="E13" s="9">
        <v>39.72</v>
      </c>
      <c r="F13" s="46">
        <v>3.125E-2</v>
      </c>
      <c r="G13" s="9">
        <v>-53.43</v>
      </c>
      <c r="H13" s="47">
        <f t="shared" si="1"/>
        <v>32.029493039999998</v>
      </c>
      <c r="I13" s="47">
        <f t="shared" si="2"/>
        <v>8.0073732599999996</v>
      </c>
      <c r="J13" s="108"/>
      <c r="K13" s="40">
        <f t="shared" si="3"/>
        <v>53.809548307199996</v>
      </c>
      <c r="M13" s="46">
        <v>3.125E-2</v>
      </c>
      <c r="N13" s="9">
        <v>0</v>
      </c>
      <c r="O13" s="46">
        <v>3.125E-2</v>
      </c>
      <c r="P13" s="9">
        <v>0</v>
      </c>
      <c r="Q13" s="47">
        <f t="shared" si="4"/>
        <v>0</v>
      </c>
      <c r="R13" s="47">
        <f t="shared" si="5"/>
        <v>0</v>
      </c>
      <c r="S13" s="108"/>
      <c r="T13" s="40">
        <f t="shared" si="6"/>
        <v>0</v>
      </c>
      <c r="V13" s="46">
        <v>3.125E-2</v>
      </c>
      <c r="W13" s="9">
        <v>0</v>
      </c>
      <c r="X13" s="46">
        <v>3.125E-2</v>
      </c>
      <c r="Y13" s="40">
        <v>0</v>
      </c>
      <c r="Z13" s="40">
        <f t="shared" si="7"/>
        <v>0</v>
      </c>
      <c r="AA13" s="47">
        <f t="shared" si="8"/>
        <v>0</v>
      </c>
      <c r="AB13" s="108"/>
      <c r="AC13" s="40">
        <f t="shared" si="9"/>
        <v>0</v>
      </c>
      <c r="AE13" s="46">
        <v>3.125E-2</v>
      </c>
      <c r="AF13" s="9">
        <v>0</v>
      </c>
      <c r="AG13" s="46">
        <v>3.125E-2</v>
      </c>
      <c r="AH13" s="9">
        <v>0</v>
      </c>
      <c r="AI13" s="40">
        <f t="shared" si="10"/>
        <v>0</v>
      </c>
      <c r="AJ13" s="47">
        <f t="shared" si="11"/>
        <v>0</v>
      </c>
      <c r="AK13" s="108"/>
      <c r="AL13" s="40">
        <f t="shared" si="12"/>
        <v>0</v>
      </c>
      <c r="AN13" s="46">
        <v>3.125E-2</v>
      </c>
      <c r="AO13" s="9">
        <v>36.340000000000003</v>
      </c>
      <c r="AP13" s="46">
        <v>3.125E-2</v>
      </c>
      <c r="AQ13" s="9">
        <v>-59.79</v>
      </c>
      <c r="AR13" s="40">
        <f t="shared" si="13"/>
        <v>32.792092255384617</v>
      </c>
      <c r="AS13" s="47">
        <f t="shared" si="14"/>
        <v>8.1980230638461542</v>
      </c>
      <c r="AT13" s="108"/>
      <c r="AU13" s="40">
        <f t="shared" si="15"/>
        <v>55.090714989046155</v>
      </c>
      <c r="AW13" s="46">
        <v>3.125E-2</v>
      </c>
      <c r="AX13" s="9">
        <v>0</v>
      </c>
      <c r="AY13" s="46">
        <v>3.125E-2</v>
      </c>
      <c r="AZ13" s="9">
        <v>0</v>
      </c>
      <c r="BA13" s="40">
        <f t="shared" si="16"/>
        <v>0</v>
      </c>
      <c r="BB13" s="47">
        <f t="shared" si="17"/>
        <v>0</v>
      </c>
      <c r="BC13" s="108"/>
      <c r="BD13" s="40">
        <f t="shared" si="18"/>
        <v>0</v>
      </c>
      <c r="BF13" s="46">
        <v>3.125E-2</v>
      </c>
      <c r="BG13" s="9">
        <v>32.56</v>
      </c>
      <c r="BH13" s="46">
        <v>3.125E-2</v>
      </c>
      <c r="BI13" s="9">
        <v>32.56</v>
      </c>
      <c r="BJ13" s="40">
        <f t="shared" si="19"/>
        <v>16.000164332307698</v>
      </c>
      <c r="BK13" s="47">
        <f t="shared" si="20"/>
        <v>4.0000410830769244</v>
      </c>
      <c r="BL13" s="108"/>
      <c r="BM13" s="40">
        <f t="shared" si="21"/>
        <v>26.880276078276932</v>
      </c>
      <c r="BO13" s="46">
        <v>3.125E-2</v>
      </c>
      <c r="BP13" s="9">
        <v>0</v>
      </c>
      <c r="BQ13" s="46">
        <v>3.125E-2</v>
      </c>
      <c r="BR13" s="9">
        <v>0</v>
      </c>
      <c r="BS13" s="40">
        <f t="shared" si="22"/>
        <v>0</v>
      </c>
      <c r="BT13" s="47">
        <f t="shared" si="23"/>
        <v>0</v>
      </c>
      <c r="BU13" s="108"/>
      <c r="BV13" s="40">
        <f t="shared" si="24"/>
        <v>0</v>
      </c>
      <c r="BX13" s="46">
        <v>3.125E-2</v>
      </c>
      <c r="BY13" s="9">
        <v>0</v>
      </c>
      <c r="BZ13" s="46">
        <v>3.125E-2</v>
      </c>
      <c r="CA13" s="9">
        <v>0</v>
      </c>
      <c r="CB13" s="40">
        <f t="shared" si="25"/>
        <v>0</v>
      </c>
      <c r="CC13" s="47">
        <f t="shared" si="26"/>
        <v>0</v>
      </c>
      <c r="CD13" s="108"/>
      <c r="CE13" s="40">
        <f t="shared" si="27"/>
        <v>0</v>
      </c>
      <c r="CG13" s="46">
        <v>3.125E-2</v>
      </c>
      <c r="CH13" s="9">
        <v>0</v>
      </c>
      <c r="CI13" s="46">
        <v>3.125E-2</v>
      </c>
      <c r="CJ13" s="9">
        <v>0</v>
      </c>
      <c r="CK13" s="40">
        <f t="shared" si="28"/>
        <v>0</v>
      </c>
      <c r="CL13" s="47">
        <f t="shared" si="29"/>
        <v>0</v>
      </c>
      <c r="CM13" s="108"/>
      <c r="CN13" s="40">
        <f t="shared" si="30"/>
        <v>0</v>
      </c>
      <c r="CP13" s="46">
        <v>3.125E-2</v>
      </c>
      <c r="CQ13" s="9">
        <v>126.33</v>
      </c>
      <c r="CR13" s="46">
        <v>3.125E-2</v>
      </c>
      <c r="CS13" s="9">
        <v>-15.07</v>
      </c>
      <c r="CT13" s="40">
        <f t="shared" si="31"/>
        <v>28.732631247692304</v>
      </c>
      <c r="CU13" s="47">
        <f t="shared" si="32"/>
        <v>7.1831578119230759</v>
      </c>
      <c r="CV13" s="108"/>
      <c r="CW13" s="40">
        <f t="shared" si="33"/>
        <v>48.270820496123065</v>
      </c>
    </row>
    <row r="14" spans="1:101" s="9" customFormat="1">
      <c r="A14" s="9">
        <v>6.72</v>
      </c>
      <c r="B14" s="40">
        <f t="shared" si="0"/>
        <v>1.68</v>
      </c>
      <c r="D14" s="46">
        <v>4.1666666666666664E-2</v>
      </c>
      <c r="E14" s="9">
        <v>38.950000000000003</v>
      </c>
      <c r="F14" s="46">
        <v>4.1666666666666664E-2</v>
      </c>
      <c r="G14" s="9">
        <v>-54.94</v>
      </c>
      <c r="H14" s="47">
        <f t="shared" si="1"/>
        <v>32.296225430769233</v>
      </c>
      <c r="I14" s="47">
        <f t="shared" si="2"/>
        <v>8.0740563576923083</v>
      </c>
      <c r="J14" s="106">
        <f>SUM(I14:I17)</f>
        <v>32.320331241923078</v>
      </c>
      <c r="K14" s="40">
        <f t="shared" si="3"/>
        <v>54.257658723692309</v>
      </c>
      <c r="M14" s="46">
        <v>4.1666666666666664E-2</v>
      </c>
      <c r="N14" s="9">
        <v>0</v>
      </c>
      <c r="O14" s="46">
        <v>4.1666666666666664E-2</v>
      </c>
      <c r="P14" s="9">
        <v>0</v>
      </c>
      <c r="Q14" s="47">
        <f t="shared" si="4"/>
        <v>0</v>
      </c>
      <c r="R14" s="47">
        <f t="shared" si="5"/>
        <v>0</v>
      </c>
      <c r="S14" s="106">
        <f>SUM(R14:R17)</f>
        <v>0</v>
      </c>
      <c r="T14" s="40">
        <f t="shared" si="6"/>
        <v>0</v>
      </c>
      <c r="V14" s="46">
        <v>4.1666666666666664E-2</v>
      </c>
      <c r="W14" s="9">
        <v>0</v>
      </c>
      <c r="X14" s="46">
        <v>4.1666666666666664E-2</v>
      </c>
      <c r="Y14" s="40">
        <v>0</v>
      </c>
      <c r="Z14" s="40">
        <f t="shared" si="7"/>
        <v>0</v>
      </c>
      <c r="AA14" s="47">
        <f t="shared" si="8"/>
        <v>0</v>
      </c>
      <c r="AB14" s="106">
        <f>SUM(AA14:AA17)</f>
        <v>0</v>
      </c>
      <c r="AC14" s="40">
        <f t="shared" si="9"/>
        <v>0</v>
      </c>
      <c r="AE14" s="46">
        <v>4.1666666666666664E-2</v>
      </c>
      <c r="AF14" s="9">
        <v>54.48</v>
      </c>
      <c r="AG14" s="46">
        <v>4.1666666666666664E-2</v>
      </c>
      <c r="AH14" s="9">
        <v>-73.040000000000006</v>
      </c>
      <c r="AI14" s="40">
        <f t="shared" si="10"/>
        <v>60.055600541538467</v>
      </c>
      <c r="AJ14" s="47">
        <f t="shared" si="11"/>
        <v>15.013900135384617</v>
      </c>
      <c r="AK14" s="106">
        <f>SUM(AJ14:AJ17)</f>
        <v>60.115389473076931</v>
      </c>
      <c r="AL14" s="40">
        <f t="shared" si="12"/>
        <v>100.89340890978463</v>
      </c>
      <c r="AN14" s="46">
        <v>4.1666666666666664E-2</v>
      </c>
      <c r="AO14" s="9">
        <v>36.06</v>
      </c>
      <c r="AP14" s="46">
        <v>4.1666666666666664E-2</v>
      </c>
      <c r="AQ14" s="9">
        <v>-60.3</v>
      </c>
      <c r="AR14" s="40">
        <f t="shared" si="13"/>
        <v>32.816985507692316</v>
      </c>
      <c r="AS14" s="47">
        <f t="shared" si="14"/>
        <v>8.2042463769230789</v>
      </c>
      <c r="AT14" s="106">
        <f>SUM(AS14:AS17)</f>
        <v>32.819031647307696</v>
      </c>
      <c r="AU14" s="40">
        <f t="shared" si="15"/>
        <v>55.132535652923089</v>
      </c>
      <c r="AW14" s="46">
        <v>4.1666666666666664E-2</v>
      </c>
      <c r="AX14" s="9">
        <v>0</v>
      </c>
      <c r="AY14" s="46">
        <v>4.1666666666666664E-2</v>
      </c>
      <c r="AZ14" s="9">
        <v>0</v>
      </c>
      <c r="BA14" s="40">
        <f t="shared" si="16"/>
        <v>0</v>
      </c>
      <c r="BB14" s="47">
        <f t="shared" si="17"/>
        <v>0</v>
      </c>
      <c r="BC14" s="106">
        <f>SUM(BB14:BB17)</f>
        <v>0</v>
      </c>
      <c r="BD14" s="40">
        <f t="shared" si="18"/>
        <v>0</v>
      </c>
      <c r="BF14" s="46">
        <v>4.1666666666666664E-2</v>
      </c>
      <c r="BG14" s="9">
        <v>32.54</v>
      </c>
      <c r="BH14" s="46">
        <v>4.1666666666666664E-2</v>
      </c>
      <c r="BI14" s="9">
        <v>32.54</v>
      </c>
      <c r="BJ14" s="40">
        <f t="shared" si="19"/>
        <v>15.980514147692308</v>
      </c>
      <c r="BK14" s="47">
        <f t="shared" si="20"/>
        <v>3.9951285369230769</v>
      </c>
      <c r="BL14" s="106">
        <f>SUM(BK14:BK17)</f>
        <v>15.94616631923077</v>
      </c>
      <c r="BM14" s="40">
        <f t="shared" si="21"/>
        <v>26.847263768123074</v>
      </c>
      <c r="BO14" s="46">
        <v>4.1666666666666664E-2</v>
      </c>
      <c r="BP14" s="9">
        <v>0</v>
      </c>
      <c r="BQ14" s="46">
        <v>4.1666666666666664E-2</v>
      </c>
      <c r="BR14" s="9">
        <v>0</v>
      </c>
      <c r="BS14" s="40">
        <f t="shared" si="22"/>
        <v>0</v>
      </c>
      <c r="BT14" s="47">
        <f t="shared" si="23"/>
        <v>0</v>
      </c>
      <c r="BU14" s="106">
        <f>SUM(BT14:BT17)</f>
        <v>0</v>
      </c>
      <c r="BV14" s="40">
        <f t="shared" si="24"/>
        <v>0</v>
      </c>
      <c r="BX14" s="46">
        <v>4.1666666666666664E-2</v>
      </c>
      <c r="BY14" s="9">
        <v>0</v>
      </c>
      <c r="BZ14" s="46">
        <v>4.1666666666666664E-2</v>
      </c>
      <c r="CA14" s="9">
        <v>0</v>
      </c>
      <c r="CB14" s="40">
        <f t="shared" si="25"/>
        <v>0</v>
      </c>
      <c r="CC14" s="47">
        <f t="shared" si="26"/>
        <v>0</v>
      </c>
      <c r="CD14" s="106">
        <f>SUM(CC14:CC17)</f>
        <v>0</v>
      </c>
      <c r="CE14" s="40">
        <f t="shared" si="27"/>
        <v>0</v>
      </c>
      <c r="CG14" s="46">
        <v>4.1666666666666664E-2</v>
      </c>
      <c r="CH14" s="9">
        <v>0</v>
      </c>
      <c r="CI14" s="46">
        <v>4.1666666666666664E-2</v>
      </c>
      <c r="CJ14" s="9">
        <v>0</v>
      </c>
      <c r="CK14" s="40">
        <f t="shared" si="28"/>
        <v>0</v>
      </c>
      <c r="CL14" s="47">
        <f t="shared" si="29"/>
        <v>0</v>
      </c>
      <c r="CM14" s="106">
        <f>SUM(CL14:CL17)</f>
        <v>0</v>
      </c>
      <c r="CN14" s="40">
        <f t="shared" si="30"/>
        <v>0</v>
      </c>
      <c r="CP14" s="46">
        <v>4.1666666666666664E-2</v>
      </c>
      <c r="CQ14" s="9">
        <v>125.79</v>
      </c>
      <c r="CR14" s="46">
        <v>4.1666666666666664E-2</v>
      </c>
      <c r="CS14" s="9">
        <v>-15.39</v>
      </c>
      <c r="CT14" s="40">
        <f t="shared" si="31"/>
        <v>29.217320709230776</v>
      </c>
      <c r="CU14" s="47">
        <f t="shared" si="32"/>
        <v>7.3043301773076941</v>
      </c>
      <c r="CV14" s="106">
        <f>SUM(CU14:CU17)</f>
        <v>29.035972671923084</v>
      </c>
      <c r="CW14" s="40">
        <f t="shared" si="33"/>
        <v>49.085098791507704</v>
      </c>
    </row>
    <row r="15" spans="1:101" s="9" customFormat="1">
      <c r="A15" s="9">
        <v>6.72</v>
      </c>
      <c r="B15" s="40">
        <f t="shared" si="0"/>
        <v>1.68</v>
      </c>
      <c r="D15" s="46">
        <v>5.2083333333333336E-2</v>
      </c>
      <c r="E15" s="9">
        <v>38.89</v>
      </c>
      <c r="F15" s="46">
        <v>5.2083333333333336E-2</v>
      </c>
      <c r="G15" s="9">
        <v>-55.05</v>
      </c>
      <c r="H15" s="47">
        <f t="shared" si="1"/>
        <v>32.311038530769231</v>
      </c>
      <c r="I15" s="47">
        <f t="shared" si="2"/>
        <v>8.0777596326923078</v>
      </c>
      <c r="J15" s="107"/>
      <c r="K15" s="40">
        <f t="shared" si="3"/>
        <v>54.282544731692305</v>
      </c>
      <c r="M15" s="46">
        <v>5.2083333333333336E-2</v>
      </c>
      <c r="N15" s="9">
        <v>0</v>
      </c>
      <c r="O15" s="46">
        <v>5.2083333333333336E-2</v>
      </c>
      <c r="P15" s="9">
        <v>0</v>
      </c>
      <c r="Q15" s="47">
        <f t="shared" si="4"/>
        <v>0</v>
      </c>
      <c r="R15" s="47">
        <f t="shared" si="5"/>
        <v>0</v>
      </c>
      <c r="S15" s="107"/>
      <c r="T15" s="40">
        <f t="shared" si="6"/>
        <v>0</v>
      </c>
      <c r="V15" s="46">
        <v>5.2083333333333336E-2</v>
      </c>
      <c r="W15" s="9">
        <v>0</v>
      </c>
      <c r="X15" s="46">
        <v>5.2083333333333336E-2</v>
      </c>
      <c r="Y15" s="40">
        <v>0</v>
      </c>
      <c r="Z15" s="40">
        <f t="shared" si="7"/>
        <v>0</v>
      </c>
      <c r="AA15" s="47">
        <f t="shared" si="8"/>
        <v>0</v>
      </c>
      <c r="AB15" s="107"/>
      <c r="AC15" s="40">
        <f t="shared" si="9"/>
        <v>0</v>
      </c>
      <c r="AE15" s="46">
        <v>5.2083333333333336E-2</v>
      </c>
      <c r="AF15" s="9">
        <v>54.4</v>
      </c>
      <c r="AG15" s="46">
        <v>5.2083333333333336E-2</v>
      </c>
      <c r="AH15" s="9">
        <v>-73.180000000000007</v>
      </c>
      <c r="AI15" s="40">
        <f t="shared" si="10"/>
        <v>60.082356184615392</v>
      </c>
      <c r="AJ15" s="47">
        <f t="shared" si="11"/>
        <v>15.020589046153848</v>
      </c>
      <c r="AK15" s="107"/>
      <c r="AL15" s="40">
        <f t="shared" si="12"/>
        <v>100.93835839015385</v>
      </c>
      <c r="AN15" s="46">
        <v>5.2083333333333336E-2</v>
      </c>
      <c r="AO15" s="9">
        <v>35.99</v>
      </c>
      <c r="AP15" s="46">
        <v>5.2083333333333336E-2</v>
      </c>
      <c r="AQ15" s="9">
        <v>-60.41</v>
      </c>
      <c r="AR15" s="40">
        <f t="shared" si="13"/>
        <v>32.813029813846157</v>
      </c>
      <c r="AS15" s="47">
        <f t="shared" si="14"/>
        <v>8.2032574534615392</v>
      </c>
      <c r="AT15" s="107"/>
      <c r="AU15" s="40">
        <f t="shared" si="15"/>
        <v>55.125890087261538</v>
      </c>
      <c r="AW15" s="46">
        <v>5.2083333333333336E-2</v>
      </c>
      <c r="AX15" s="9">
        <v>0</v>
      </c>
      <c r="AY15" s="46">
        <v>5.2083333333333336E-2</v>
      </c>
      <c r="AZ15" s="9">
        <v>0</v>
      </c>
      <c r="BA15" s="40">
        <f t="shared" si="16"/>
        <v>0</v>
      </c>
      <c r="BB15" s="47">
        <f t="shared" si="17"/>
        <v>0</v>
      </c>
      <c r="BC15" s="107"/>
      <c r="BD15" s="40">
        <f t="shared" si="18"/>
        <v>0</v>
      </c>
      <c r="BF15" s="46">
        <v>5.2083333333333336E-2</v>
      </c>
      <c r="BG15" s="9">
        <v>32.520000000000003</v>
      </c>
      <c r="BH15" s="46">
        <v>5.2083333333333336E-2</v>
      </c>
      <c r="BI15" s="9">
        <v>32.520000000000003</v>
      </c>
      <c r="BJ15" s="40">
        <f t="shared" si="19"/>
        <v>15.960876036923079</v>
      </c>
      <c r="BK15" s="47">
        <f t="shared" si="20"/>
        <v>3.9902190092307697</v>
      </c>
      <c r="BL15" s="107"/>
      <c r="BM15" s="40">
        <f t="shared" si="21"/>
        <v>26.814271742030773</v>
      </c>
      <c r="BO15" s="46">
        <v>5.2083333333333336E-2</v>
      </c>
      <c r="BP15" s="9">
        <v>0</v>
      </c>
      <c r="BQ15" s="46">
        <v>5.2083333333333336E-2</v>
      </c>
      <c r="BR15" s="9">
        <v>0</v>
      </c>
      <c r="BS15" s="40">
        <f t="shared" si="22"/>
        <v>0</v>
      </c>
      <c r="BT15" s="47">
        <f t="shared" si="23"/>
        <v>0</v>
      </c>
      <c r="BU15" s="107"/>
      <c r="BV15" s="40">
        <f t="shared" si="24"/>
        <v>0</v>
      </c>
      <c r="BX15" s="46">
        <v>5.2083333333333336E-2</v>
      </c>
      <c r="BY15" s="9">
        <v>0</v>
      </c>
      <c r="BZ15" s="46">
        <v>5.2083333333333336E-2</v>
      </c>
      <c r="CA15" s="9">
        <v>0</v>
      </c>
      <c r="CB15" s="40">
        <f t="shared" si="25"/>
        <v>0</v>
      </c>
      <c r="CC15" s="47">
        <f t="shared" si="26"/>
        <v>0</v>
      </c>
      <c r="CD15" s="107"/>
      <c r="CE15" s="40">
        <f t="shared" si="27"/>
        <v>0</v>
      </c>
      <c r="CG15" s="46">
        <v>5.2083333333333336E-2</v>
      </c>
      <c r="CH15" s="9">
        <v>0</v>
      </c>
      <c r="CI15" s="46">
        <v>5.2083333333333336E-2</v>
      </c>
      <c r="CJ15" s="9">
        <v>0</v>
      </c>
      <c r="CK15" s="40">
        <f t="shared" si="28"/>
        <v>0</v>
      </c>
      <c r="CL15" s="47">
        <f t="shared" si="29"/>
        <v>0</v>
      </c>
      <c r="CM15" s="107"/>
      <c r="CN15" s="40">
        <f t="shared" si="30"/>
        <v>0</v>
      </c>
      <c r="CP15" s="46">
        <v>5.2083333333333336E-2</v>
      </c>
      <c r="CQ15" s="9">
        <v>125.93</v>
      </c>
      <c r="CR15" s="46">
        <v>5.2083333333333336E-2</v>
      </c>
      <c r="CS15" s="9">
        <v>-15.31</v>
      </c>
      <c r="CT15" s="40">
        <f t="shared" si="31"/>
        <v>29.097792650769232</v>
      </c>
      <c r="CU15" s="47">
        <f t="shared" si="32"/>
        <v>7.2744481626923081</v>
      </c>
      <c r="CV15" s="107"/>
      <c r="CW15" s="40">
        <f t="shared" si="33"/>
        <v>48.884291653292308</v>
      </c>
    </row>
    <row r="16" spans="1:101" s="9" customFormat="1">
      <c r="A16" s="9">
        <v>6.72</v>
      </c>
      <c r="B16" s="40">
        <f t="shared" si="0"/>
        <v>1.68</v>
      </c>
      <c r="D16" s="46">
        <v>6.25E-2</v>
      </c>
      <c r="E16" s="9">
        <v>38.83</v>
      </c>
      <c r="F16" s="46">
        <v>6.25E-2</v>
      </c>
      <c r="G16" s="9">
        <v>-55.16</v>
      </c>
      <c r="H16" s="47">
        <f t="shared" si="1"/>
        <v>32.325652412307683</v>
      </c>
      <c r="I16" s="47">
        <f t="shared" si="2"/>
        <v>8.0814131030769207</v>
      </c>
      <c r="J16" s="107"/>
      <c r="K16" s="40">
        <f t="shared" si="3"/>
        <v>54.307096052676904</v>
      </c>
      <c r="M16" s="46">
        <v>6.25E-2</v>
      </c>
      <c r="N16" s="9">
        <v>0</v>
      </c>
      <c r="O16" s="46">
        <v>6.25E-2</v>
      </c>
      <c r="P16" s="9">
        <v>0</v>
      </c>
      <c r="Q16" s="47">
        <f t="shared" si="4"/>
        <v>0</v>
      </c>
      <c r="R16" s="47">
        <f t="shared" si="5"/>
        <v>0</v>
      </c>
      <c r="S16" s="107"/>
      <c r="T16" s="40">
        <f t="shared" si="6"/>
        <v>0</v>
      </c>
      <c r="V16" s="46">
        <v>6.25E-2</v>
      </c>
      <c r="W16" s="9">
        <v>0</v>
      </c>
      <c r="X16" s="46">
        <v>6.25E-2</v>
      </c>
      <c r="Y16" s="40">
        <v>0</v>
      </c>
      <c r="Z16" s="40">
        <f t="shared" si="7"/>
        <v>0</v>
      </c>
      <c r="AA16" s="47">
        <f t="shared" si="8"/>
        <v>0</v>
      </c>
      <c r="AB16" s="107"/>
      <c r="AC16" s="40">
        <f t="shared" si="9"/>
        <v>0</v>
      </c>
      <c r="AE16" s="46">
        <v>6.25E-2</v>
      </c>
      <c r="AF16" s="9">
        <v>54.34</v>
      </c>
      <c r="AG16" s="46">
        <v>6.25E-2</v>
      </c>
      <c r="AH16" s="9">
        <v>-73.33</v>
      </c>
      <c r="AI16" s="40">
        <f t="shared" si="10"/>
        <v>60.13910628</v>
      </c>
      <c r="AJ16" s="47">
        <f t="shared" si="11"/>
        <v>15.03477657</v>
      </c>
      <c r="AK16" s="107"/>
      <c r="AL16" s="40">
        <f t="shared" si="12"/>
        <v>101.03369855039999</v>
      </c>
      <c r="AN16" s="46">
        <v>6.25E-2</v>
      </c>
      <c r="AO16" s="9">
        <v>35.93</v>
      </c>
      <c r="AP16" s="46">
        <v>6.25E-2</v>
      </c>
      <c r="AQ16" s="9">
        <v>-60.52</v>
      </c>
      <c r="AR16" s="40">
        <f t="shared" si="13"/>
        <v>32.817975563076928</v>
      </c>
      <c r="AS16" s="47">
        <f t="shared" si="14"/>
        <v>8.204493890769232</v>
      </c>
      <c r="AT16" s="107"/>
      <c r="AU16" s="40">
        <f t="shared" si="15"/>
        <v>55.134198945969239</v>
      </c>
      <c r="AW16" s="46">
        <v>6.25E-2</v>
      </c>
      <c r="AX16" s="9">
        <v>0</v>
      </c>
      <c r="AY16" s="46">
        <v>6.25E-2</v>
      </c>
      <c r="AZ16" s="9">
        <v>0</v>
      </c>
      <c r="BA16" s="40">
        <f t="shared" si="16"/>
        <v>0</v>
      </c>
      <c r="BB16" s="47">
        <f t="shared" si="17"/>
        <v>0</v>
      </c>
      <c r="BC16" s="107"/>
      <c r="BD16" s="40">
        <f t="shared" si="18"/>
        <v>0</v>
      </c>
      <c r="BF16" s="46">
        <v>6.25E-2</v>
      </c>
      <c r="BG16" s="9">
        <v>32.49</v>
      </c>
      <c r="BH16" s="46">
        <v>6.25E-2</v>
      </c>
      <c r="BI16" s="9">
        <v>32.49</v>
      </c>
      <c r="BJ16" s="40">
        <f t="shared" si="19"/>
        <v>15.931441509230773</v>
      </c>
      <c r="BK16" s="47">
        <f t="shared" si="20"/>
        <v>3.9828603773076932</v>
      </c>
      <c r="BL16" s="107"/>
      <c r="BM16" s="40">
        <f t="shared" si="21"/>
        <v>26.764821735507699</v>
      </c>
      <c r="BO16" s="46">
        <v>6.25E-2</v>
      </c>
      <c r="BP16" s="9">
        <v>0</v>
      </c>
      <c r="BQ16" s="46">
        <v>6.25E-2</v>
      </c>
      <c r="BR16" s="9">
        <v>0</v>
      </c>
      <c r="BS16" s="40">
        <f t="shared" si="22"/>
        <v>0</v>
      </c>
      <c r="BT16" s="47">
        <f t="shared" si="23"/>
        <v>0</v>
      </c>
      <c r="BU16" s="107"/>
      <c r="BV16" s="40">
        <f t="shared" si="24"/>
        <v>0</v>
      </c>
      <c r="BX16" s="46">
        <v>6.25E-2</v>
      </c>
      <c r="BY16" s="9">
        <v>0</v>
      </c>
      <c r="BZ16" s="46">
        <v>6.25E-2</v>
      </c>
      <c r="CA16" s="9">
        <v>0</v>
      </c>
      <c r="CB16" s="40">
        <f t="shared" si="25"/>
        <v>0</v>
      </c>
      <c r="CC16" s="47">
        <f t="shared" si="26"/>
        <v>0</v>
      </c>
      <c r="CD16" s="107"/>
      <c r="CE16" s="40">
        <f t="shared" si="27"/>
        <v>0</v>
      </c>
      <c r="CG16" s="46">
        <v>6.25E-2</v>
      </c>
      <c r="CH16" s="9">
        <v>0</v>
      </c>
      <c r="CI16" s="46">
        <v>6.25E-2</v>
      </c>
      <c r="CJ16" s="9">
        <v>0</v>
      </c>
      <c r="CK16" s="40">
        <f t="shared" si="28"/>
        <v>0</v>
      </c>
      <c r="CL16" s="47">
        <f t="shared" si="29"/>
        <v>0</v>
      </c>
      <c r="CM16" s="107"/>
      <c r="CN16" s="40">
        <f t="shared" si="30"/>
        <v>0</v>
      </c>
      <c r="CP16" s="46">
        <v>6.25E-2</v>
      </c>
      <c r="CQ16" s="9">
        <v>126.06</v>
      </c>
      <c r="CR16" s="46">
        <v>6.25E-2</v>
      </c>
      <c r="CS16" s="9">
        <v>-15.23</v>
      </c>
      <c r="CT16" s="40">
        <f t="shared" si="31"/>
        <v>28.975627966153848</v>
      </c>
      <c r="CU16" s="47">
        <f t="shared" si="32"/>
        <v>7.243906991538462</v>
      </c>
      <c r="CV16" s="107"/>
      <c r="CW16" s="40">
        <f t="shared" si="33"/>
        <v>48.679054983138464</v>
      </c>
    </row>
    <row r="17" spans="1:101" s="9" customFormat="1">
      <c r="A17" s="9">
        <v>6.72</v>
      </c>
      <c r="B17" s="40">
        <f t="shared" si="0"/>
        <v>1.68</v>
      </c>
      <c r="D17" s="46">
        <v>7.2916666666666671E-2</v>
      </c>
      <c r="E17" s="9">
        <v>38.78</v>
      </c>
      <c r="F17" s="46">
        <v>7.2916666666666671E-2</v>
      </c>
      <c r="G17" s="9">
        <v>-55.27</v>
      </c>
      <c r="H17" s="47">
        <f t="shared" si="1"/>
        <v>32.348408593846159</v>
      </c>
      <c r="I17" s="47">
        <f t="shared" si="2"/>
        <v>8.0871021484615397</v>
      </c>
      <c r="J17" s="108"/>
      <c r="K17" s="40">
        <f t="shared" si="3"/>
        <v>54.345326437661548</v>
      </c>
      <c r="M17" s="46">
        <v>7.2916666666666671E-2</v>
      </c>
      <c r="N17" s="9">
        <v>0</v>
      </c>
      <c r="O17" s="46">
        <v>7.2916666666666671E-2</v>
      </c>
      <c r="P17" s="9">
        <v>0</v>
      </c>
      <c r="Q17" s="47">
        <f t="shared" si="4"/>
        <v>0</v>
      </c>
      <c r="R17" s="47">
        <f t="shared" si="5"/>
        <v>0</v>
      </c>
      <c r="S17" s="108"/>
      <c r="T17" s="40">
        <f t="shared" si="6"/>
        <v>0</v>
      </c>
      <c r="V17" s="46">
        <v>7.2916666666666671E-2</v>
      </c>
      <c r="W17" s="9">
        <v>0</v>
      </c>
      <c r="X17" s="46">
        <v>7.2916666666666671E-2</v>
      </c>
      <c r="Y17" s="40">
        <v>0</v>
      </c>
      <c r="Z17" s="40">
        <f t="shared" si="7"/>
        <v>0</v>
      </c>
      <c r="AA17" s="47">
        <f t="shared" si="8"/>
        <v>0</v>
      </c>
      <c r="AB17" s="108"/>
      <c r="AC17" s="40">
        <f t="shared" si="9"/>
        <v>0</v>
      </c>
      <c r="AE17" s="46">
        <v>7.2916666666666671E-2</v>
      </c>
      <c r="AF17" s="9">
        <v>54.27</v>
      </c>
      <c r="AG17" s="46">
        <v>7.2916666666666671E-2</v>
      </c>
      <c r="AH17" s="9">
        <v>-73.48</v>
      </c>
      <c r="AI17" s="40">
        <f t="shared" si="10"/>
        <v>60.18449488615385</v>
      </c>
      <c r="AJ17" s="47">
        <f t="shared" si="11"/>
        <v>15.046123721538462</v>
      </c>
      <c r="AK17" s="108"/>
      <c r="AL17" s="40">
        <f t="shared" si="12"/>
        <v>101.10995140873847</v>
      </c>
      <c r="AN17" s="46">
        <v>7.2916666666666671E-2</v>
      </c>
      <c r="AO17" s="9">
        <v>35.869999999999997</v>
      </c>
      <c r="AP17" s="46">
        <v>7.2916666666666671E-2</v>
      </c>
      <c r="AQ17" s="9">
        <v>-60.64</v>
      </c>
      <c r="AR17" s="40">
        <f t="shared" si="13"/>
        <v>32.828135704615384</v>
      </c>
      <c r="AS17" s="47">
        <f t="shared" si="14"/>
        <v>8.2070339261538461</v>
      </c>
      <c r="AT17" s="108"/>
      <c r="AU17" s="40">
        <f t="shared" si="15"/>
        <v>55.151267983753847</v>
      </c>
      <c r="AW17" s="46">
        <v>7.2916666666666671E-2</v>
      </c>
      <c r="AX17" s="9">
        <v>0</v>
      </c>
      <c r="AY17" s="46">
        <v>7.2916666666666671E-2</v>
      </c>
      <c r="AZ17" s="9">
        <v>0</v>
      </c>
      <c r="BA17" s="40">
        <f t="shared" si="16"/>
        <v>0</v>
      </c>
      <c r="BB17" s="47">
        <f t="shared" si="17"/>
        <v>0</v>
      </c>
      <c r="BC17" s="108"/>
      <c r="BD17" s="40">
        <f t="shared" si="18"/>
        <v>0</v>
      </c>
      <c r="BF17" s="46">
        <v>7.2916666666666671E-2</v>
      </c>
      <c r="BG17" s="9">
        <v>32.47</v>
      </c>
      <c r="BH17" s="46">
        <v>7.2916666666666671E-2</v>
      </c>
      <c r="BI17" s="9">
        <v>32.47</v>
      </c>
      <c r="BJ17" s="40">
        <f t="shared" si="19"/>
        <v>15.911833583076922</v>
      </c>
      <c r="BK17" s="47">
        <f t="shared" si="20"/>
        <v>3.9779583957692304</v>
      </c>
      <c r="BL17" s="108"/>
      <c r="BM17" s="40">
        <f t="shared" si="21"/>
        <v>26.731880419569226</v>
      </c>
      <c r="BO17" s="46">
        <v>7.2916666666666671E-2</v>
      </c>
      <c r="BP17" s="9">
        <v>0</v>
      </c>
      <c r="BQ17" s="46">
        <v>7.2916666666666671E-2</v>
      </c>
      <c r="BR17" s="9">
        <v>0</v>
      </c>
      <c r="BS17" s="40">
        <f t="shared" si="22"/>
        <v>0</v>
      </c>
      <c r="BT17" s="47">
        <f t="shared" si="23"/>
        <v>0</v>
      </c>
      <c r="BU17" s="108"/>
      <c r="BV17" s="40">
        <f t="shared" si="24"/>
        <v>0</v>
      </c>
      <c r="BX17" s="46">
        <v>7.2916666666666671E-2</v>
      </c>
      <c r="BY17" s="9">
        <v>0</v>
      </c>
      <c r="BZ17" s="46">
        <v>7.2916666666666671E-2</v>
      </c>
      <c r="CA17" s="9">
        <v>0</v>
      </c>
      <c r="CB17" s="40">
        <f t="shared" si="25"/>
        <v>0</v>
      </c>
      <c r="CC17" s="47">
        <f t="shared" si="26"/>
        <v>0</v>
      </c>
      <c r="CD17" s="108"/>
      <c r="CE17" s="40">
        <f t="shared" si="27"/>
        <v>0</v>
      </c>
      <c r="CG17" s="46">
        <v>7.2916666666666671E-2</v>
      </c>
      <c r="CH17" s="9">
        <v>0</v>
      </c>
      <c r="CI17" s="46">
        <v>7.2916666666666671E-2</v>
      </c>
      <c r="CJ17" s="9">
        <v>0</v>
      </c>
      <c r="CK17" s="40">
        <f t="shared" si="28"/>
        <v>0</v>
      </c>
      <c r="CL17" s="47">
        <f t="shared" si="29"/>
        <v>0</v>
      </c>
      <c r="CM17" s="108"/>
      <c r="CN17" s="40">
        <f t="shared" si="30"/>
        <v>0</v>
      </c>
      <c r="CP17" s="46">
        <v>7.2916666666666671E-2</v>
      </c>
      <c r="CQ17" s="9">
        <v>126.19</v>
      </c>
      <c r="CR17" s="46">
        <v>7.2916666666666671E-2</v>
      </c>
      <c r="CS17" s="9">
        <v>-15.15</v>
      </c>
      <c r="CT17" s="40">
        <f t="shared" si="31"/>
        <v>28.853149361538463</v>
      </c>
      <c r="CU17" s="47">
        <f t="shared" si="32"/>
        <v>7.2132873403846158</v>
      </c>
      <c r="CV17" s="108"/>
      <c r="CW17" s="40">
        <f t="shared" si="33"/>
        <v>48.473290927384618</v>
      </c>
    </row>
    <row r="18" spans="1:101" s="9" customFormat="1">
      <c r="A18" s="9">
        <v>6.72</v>
      </c>
      <c r="B18" s="40">
        <f t="shared" si="0"/>
        <v>1.68</v>
      </c>
      <c r="D18" s="46">
        <v>8.3333333333333329E-2</v>
      </c>
      <c r="E18" s="9">
        <v>38.54</v>
      </c>
      <c r="F18" s="46">
        <v>8.3333333333333329E-2</v>
      </c>
      <c r="G18" s="9">
        <v>-55.73</v>
      </c>
      <c r="H18" s="47">
        <f t="shared" si="1"/>
        <v>32.415774618461533</v>
      </c>
      <c r="I18" s="47">
        <f t="shared" si="2"/>
        <v>8.1039436546153834</v>
      </c>
      <c r="J18" s="106">
        <f t="shared" ref="J18" si="34">SUM(I18:I21)</f>
        <v>32.438058788076923</v>
      </c>
      <c r="K18" s="40">
        <f t="shared" si="3"/>
        <v>54.458501359015372</v>
      </c>
      <c r="M18" s="46">
        <v>8.3333333333333329E-2</v>
      </c>
      <c r="N18" s="9">
        <v>0</v>
      </c>
      <c r="O18" s="46">
        <v>8.3333333333333329E-2</v>
      </c>
      <c r="P18" s="9">
        <v>0</v>
      </c>
      <c r="Q18" s="47">
        <f t="shared" si="4"/>
        <v>0</v>
      </c>
      <c r="R18" s="47">
        <f t="shared" si="5"/>
        <v>0</v>
      </c>
      <c r="S18" s="106">
        <f t="shared" ref="S18" si="35">SUM(R18:R21)</f>
        <v>0</v>
      </c>
      <c r="T18" s="40">
        <f t="shared" si="6"/>
        <v>0</v>
      </c>
      <c r="V18" s="46">
        <v>8.3333333333333329E-2</v>
      </c>
      <c r="W18" s="9">
        <v>0</v>
      </c>
      <c r="X18" s="46">
        <v>8.3333333333333329E-2</v>
      </c>
      <c r="Y18" s="40">
        <v>0</v>
      </c>
      <c r="Z18" s="40">
        <f t="shared" si="7"/>
        <v>0</v>
      </c>
      <c r="AA18" s="47">
        <f t="shared" si="8"/>
        <v>0</v>
      </c>
      <c r="AB18" s="106">
        <f t="shared" ref="AB18" si="36">SUM(AA18:AA21)</f>
        <v>0</v>
      </c>
      <c r="AC18" s="40">
        <f t="shared" si="9"/>
        <v>0</v>
      </c>
      <c r="AE18" s="46">
        <v>8.3333333333333329E-2</v>
      </c>
      <c r="AF18" s="9">
        <v>54.2</v>
      </c>
      <c r="AG18" s="46">
        <v>8.3333333333333329E-2</v>
      </c>
      <c r="AH18" s="9">
        <v>-73.650000000000006</v>
      </c>
      <c r="AI18" s="40">
        <f t="shared" si="10"/>
        <v>60.245926615384633</v>
      </c>
      <c r="AJ18" s="47">
        <f t="shared" si="11"/>
        <v>15.061481653846158</v>
      </c>
      <c r="AK18" s="106">
        <f t="shared" ref="AK18" si="37">SUM(AJ18:AJ21)</f>
        <v>60.312710076923082</v>
      </c>
      <c r="AL18" s="40">
        <f t="shared" si="12"/>
        <v>101.21315671384617</v>
      </c>
      <c r="AN18" s="46">
        <v>8.3333333333333329E-2</v>
      </c>
      <c r="AO18" s="9">
        <v>35.71</v>
      </c>
      <c r="AP18" s="46">
        <v>8.3333333333333329E-2</v>
      </c>
      <c r="AQ18" s="9">
        <v>-60.91</v>
      </c>
      <c r="AR18" s="40">
        <f t="shared" si="13"/>
        <v>32.827219601538459</v>
      </c>
      <c r="AS18" s="47">
        <f t="shared" si="14"/>
        <v>8.2068049003846149</v>
      </c>
      <c r="AT18" s="106">
        <f t="shared" ref="AT18" si="38">SUM(AS18:AS21)</f>
        <v>32.826514790769231</v>
      </c>
      <c r="AU18" s="40">
        <f t="shared" si="15"/>
        <v>55.149728930584608</v>
      </c>
      <c r="AW18" s="46">
        <v>8.3333333333333329E-2</v>
      </c>
      <c r="AX18" s="9">
        <v>0</v>
      </c>
      <c r="AY18" s="46">
        <v>8.3333333333333329E-2</v>
      </c>
      <c r="AZ18" s="9">
        <v>0</v>
      </c>
      <c r="BA18" s="40">
        <f t="shared" si="16"/>
        <v>0</v>
      </c>
      <c r="BB18" s="47">
        <f t="shared" si="17"/>
        <v>0</v>
      </c>
      <c r="BC18" s="106">
        <f t="shared" ref="BC18" si="39">SUM(BB18:BB21)</f>
        <v>0</v>
      </c>
      <c r="BD18" s="40">
        <f t="shared" si="18"/>
        <v>0</v>
      </c>
      <c r="BF18" s="46">
        <v>8.3333333333333329E-2</v>
      </c>
      <c r="BG18" s="9">
        <v>32.46</v>
      </c>
      <c r="BH18" s="46">
        <v>8.3333333333333329E-2</v>
      </c>
      <c r="BI18" s="9">
        <v>32.46</v>
      </c>
      <c r="BJ18" s="40">
        <f t="shared" si="19"/>
        <v>15.902034147692309</v>
      </c>
      <c r="BK18" s="47">
        <f t="shared" si="20"/>
        <v>3.9755085369230772</v>
      </c>
      <c r="BL18" s="106">
        <f t="shared" ref="BL18" si="40">SUM(BK18:BK21)</f>
        <v>15.870216921923078</v>
      </c>
      <c r="BM18" s="40">
        <f t="shared" si="21"/>
        <v>26.715417368123077</v>
      </c>
      <c r="BO18" s="46">
        <v>8.3333333333333329E-2</v>
      </c>
      <c r="BP18" s="9">
        <v>0</v>
      </c>
      <c r="BQ18" s="46">
        <v>8.3333333333333329E-2</v>
      </c>
      <c r="BR18" s="9">
        <v>0</v>
      </c>
      <c r="BS18" s="40">
        <f t="shared" si="22"/>
        <v>0</v>
      </c>
      <c r="BT18" s="47">
        <f t="shared" si="23"/>
        <v>0</v>
      </c>
      <c r="BU18" s="106">
        <f t="shared" ref="BU18" si="41">SUM(BT18:BT21)</f>
        <v>0</v>
      </c>
      <c r="BV18" s="40">
        <f t="shared" si="24"/>
        <v>0</v>
      </c>
      <c r="BX18" s="46">
        <v>8.3333333333333329E-2</v>
      </c>
      <c r="BY18" s="9">
        <v>0</v>
      </c>
      <c r="BZ18" s="46">
        <v>8.3333333333333329E-2</v>
      </c>
      <c r="CA18" s="9">
        <v>0</v>
      </c>
      <c r="CB18" s="40">
        <f t="shared" si="25"/>
        <v>0</v>
      </c>
      <c r="CC18" s="47">
        <f t="shared" si="26"/>
        <v>0</v>
      </c>
      <c r="CD18" s="106">
        <f t="shared" ref="CD18" si="42">SUM(CC18:CC21)</f>
        <v>0</v>
      </c>
      <c r="CE18" s="40">
        <f t="shared" si="27"/>
        <v>0</v>
      </c>
      <c r="CG18" s="46">
        <v>8.3333333333333329E-2</v>
      </c>
      <c r="CH18" s="9">
        <v>0</v>
      </c>
      <c r="CI18" s="46">
        <v>8.3333333333333329E-2</v>
      </c>
      <c r="CJ18" s="9">
        <v>0</v>
      </c>
      <c r="CK18" s="40">
        <f t="shared" si="28"/>
        <v>0</v>
      </c>
      <c r="CL18" s="47">
        <f t="shared" si="29"/>
        <v>0</v>
      </c>
      <c r="CM18" s="106">
        <f t="shared" ref="CM18" si="43">SUM(CL18:CL21)</f>
        <v>0</v>
      </c>
      <c r="CN18" s="40">
        <f t="shared" si="30"/>
        <v>0</v>
      </c>
      <c r="CP18" s="46">
        <v>8.3333333333333329E-2</v>
      </c>
      <c r="CQ18" s="9">
        <v>126.04</v>
      </c>
      <c r="CR18" s="46">
        <v>8.3333333333333329E-2</v>
      </c>
      <c r="CS18" s="9">
        <v>-15.24</v>
      </c>
      <c r="CT18" s="40">
        <f t="shared" si="31"/>
        <v>28.990053193846158</v>
      </c>
      <c r="CU18" s="47">
        <f t="shared" si="32"/>
        <v>7.2475132984615396</v>
      </c>
      <c r="CV18" s="106">
        <f t="shared" ref="CV18" si="44">SUM(CU18:CU21)</f>
        <v>28.824586791923075</v>
      </c>
      <c r="CW18" s="40">
        <f t="shared" si="33"/>
        <v>48.703289365661547</v>
      </c>
    </row>
    <row r="19" spans="1:101" s="9" customFormat="1">
      <c r="A19" s="9">
        <v>6.72</v>
      </c>
      <c r="B19" s="40">
        <f t="shared" si="0"/>
        <v>1.68</v>
      </c>
      <c r="D19" s="46">
        <v>9.375E-2</v>
      </c>
      <c r="E19" s="9">
        <v>38.47</v>
      </c>
      <c r="F19" s="46">
        <v>9.375E-2</v>
      </c>
      <c r="G19" s="9">
        <v>-55.85</v>
      </c>
      <c r="H19" s="47">
        <f t="shared" si="1"/>
        <v>32.42657014615385</v>
      </c>
      <c r="I19" s="47">
        <f t="shared" si="2"/>
        <v>8.1066425365384625</v>
      </c>
      <c r="J19" s="107"/>
      <c r="K19" s="40">
        <f t="shared" si="3"/>
        <v>54.476637845538463</v>
      </c>
      <c r="M19" s="46">
        <v>9.375E-2</v>
      </c>
      <c r="N19" s="9">
        <v>0</v>
      </c>
      <c r="O19" s="46">
        <v>9.375E-2</v>
      </c>
      <c r="P19" s="9">
        <v>0</v>
      </c>
      <c r="Q19" s="47">
        <f t="shared" si="4"/>
        <v>0</v>
      </c>
      <c r="R19" s="47">
        <f t="shared" si="5"/>
        <v>0</v>
      </c>
      <c r="S19" s="107"/>
      <c r="T19" s="40">
        <f t="shared" si="6"/>
        <v>0</v>
      </c>
      <c r="V19" s="46">
        <v>9.375E-2</v>
      </c>
      <c r="W19" s="9">
        <v>0</v>
      </c>
      <c r="X19" s="46">
        <v>9.375E-2</v>
      </c>
      <c r="Y19" s="40">
        <v>0</v>
      </c>
      <c r="Z19" s="40">
        <f t="shared" si="7"/>
        <v>0</v>
      </c>
      <c r="AA19" s="47">
        <f t="shared" si="8"/>
        <v>0</v>
      </c>
      <c r="AB19" s="107"/>
      <c r="AC19" s="40">
        <f t="shared" si="9"/>
        <v>0</v>
      </c>
      <c r="AE19" s="46">
        <v>9.375E-2</v>
      </c>
      <c r="AF19" s="9">
        <v>54.13</v>
      </c>
      <c r="AG19" s="46">
        <v>9.375E-2</v>
      </c>
      <c r="AH19" s="9">
        <v>-73.8</v>
      </c>
      <c r="AI19" s="40">
        <f t="shared" si="10"/>
        <v>60.290660215384612</v>
      </c>
      <c r="AJ19" s="47">
        <f t="shared" si="11"/>
        <v>15.072665053846153</v>
      </c>
      <c r="AK19" s="107"/>
      <c r="AL19" s="40">
        <f t="shared" si="12"/>
        <v>101.28830916184614</v>
      </c>
      <c r="AN19" s="46">
        <v>9.375E-2</v>
      </c>
      <c r="AO19" s="9">
        <v>35.64</v>
      </c>
      <c r="AP19" s="46">
        <v>9.375E-2</v>
      </c>
      <c r="AQ19" s="9">
        <v>-61.02</v>
      </c>
      <c r="AR19" s="40">
        <f t="shared" si="13"/>
        <v>32.822038412307691</v>
      </c>
      <c r="AS19" s="47">
        <f t="shared" si="14"/>
        <v>8.2055096030769228</v>
      </c>
      <c r="AT19" s="107"/>
      <c r="AU19" s="40">
        <f t="shared" si="15"/>
        <v>55.141024532676916</v>
      </c>
      <c r="AW19" s="46">
        <v>9.375E-2</v>
      </c>
      <c r="AX19" s="9">
        <v>0</v>
      </c>
      <c r="AY19" s="46">
        <v>9.375E-2</v>
      </c>
      <c r="AZ19" s="9">
        <v>0</v>
      </c>
      <c r="BA19" s="40">
        <f t="shared" si="16"/>
        <v>0</v>
      </c>
      <c r="BB19" s="47">
        <f t="shared" si="17"/>
        <v>0</v>
      </c>
      <c r="BC19" s="107"/>
      <c r="BD19" s="40">
        <f t="shared" si="18"/>
        <v>0</v>
      </c>
      <c r="BF19" s="46">
        <v>9.375E-2</v>
      </c>
      <c r="BG19" s="9">
        <v>32.44</v>
      </c>
      <c r="BH19" s="46">
        <v>9.375E-2</v>
      </c>
      <c r="BI19" s="9">
        <v>32.44</v>
      </c>
      <c r="BJ19" s="40">
        <f t="shared" si="19"/>
        <v>15.88244433230769</v>
      </c>
      <c r="BK19" s="47">
        <f t="shared" si="20"/>
        <v>3.9706110830769226</v>
      </c>
      <c r="BL19" s="107"/>
      <c r="BM19" s="40">
        <f t="shared" si="21"/>
        <v>26.68250647827692</v>
      </c>
      <c r="BO19" s="46">
        <v>9.375E-2</v>
      </c>
      <c r="BP19" s="9">
        <v>0</v>
      </c>
      <c r="BQ19" s="46">
        <v>9.375E-2</v>
      </c>
      <c r="BR19" s="9">
        <v>0</v>
      </c>
      <c r="BS19" s="40">
        <f t="shared" si="22"/>
        <v>0</v>
      </c>
      <c r="BT19" s="47">
        <f t="shared" si="23"/>
        <v>0</v>
      </c>
      <c r="BU19" s="107"/>
      <c r="BV19" s="40">
        <f t="shared" si="24"/>
        <v>0</v>
      </c>
      <c r="BX19" s="46">
        <v>9.375E-2</v>
      </c>
      <c r="BY19" s="9">
        <v>0</v>
      </c>
      <c r="BZ19" s="46">
        <v>9.375E-2</v>
      </c>
      <c r="CA19" s="9">
        <v>0</v>
      </c>
      <c r="CB19" s="40">
        <f t="shared" si="25"/>
        <v>0</v>
      </c>
      <c r="CC19" s="47">
        <f t="shared" si="26"/>
        <v>0</v>
      </c>
      <c r="CD19" s="107"/>
      <c r="CE19" s="40">
        <f t="shared" si="27"/>
        <v>0</v>
      </c>
      <c r="CG19" s="46">
        <v>9.375E-2</v>
      </c>
      <c r="CH19" s="9">
        <v>0</v>
      </c>
      <c r="CI19" s="46">
        <v>9.375E-2</v>
      </c>
      <c r="CJ19" s="9">
        <v>0</v>
      </c>
      <c r="CK19" s="40">
        <f t="shared" si="28"/>
        <v>0</v>
      </c>
      <c r="CL19" s="47">
        <f t="shared" si="29"/>
        <v>0</v>
      </c>
      <c r="CM19" s="107"/>
      <c r="CN19" s="40">
        <f t="shared" si="30"/>
        <v>0</v>
      </c>
      <c r="CP19" s="46">
        <v>9.375E-2</v>
      </c>
      <c r="CQ19" s="9">
        <v>126.17</v>
      </c>
      <c r="CR19" s="46">
        <v>9.375E-2</v>
      </c>
      <c r="CS19" s="9">
        <v>-15.17</v>
      </c>
      <c r="CT19" s="40">
        <f t="shared" si="31"/>
        <v>28.886660321538461</v>
      </c>
      <c r="CU19" s="47">
        <f t="shared" si="32"/>
        <v>7.2216650803846152</v>
      </c>
      <c r="CV19" s="107"/>
      <c r="CW19" s="40">
        <f t="shared" si="33"/>
        <v>48.529589340184614</v>
      </c>
    </row>
    <row r="20" spans="1:101" s="9" customFormat="1">
      <c r="A20" s="9">
        <v>6.72</v>
      </c>
      <c r="B20" s="40">
        <f t="shared" si="0"/>
        <v>1.68</v>
      </c>
      <c r="D20" s="46">
        <v>0.10416666666666667</v>
      </c>
      <c r="E20" s="9">
        <v>38.409999999999997</v>
      </c>
      <c r="F20" s="46">
        <v>0.10416666666666667</v>
      </c>
      <c r="G20" s="9">
        <v>-55.97</v>
      </c>
      <c r="H20" s="47">
        <f t="shared" si="1"/>
        <v>32.445559287692305</v>
      </c>
      <c r="I20" s="47">
        <f t="shared" si="2"/>
        <v>8.1113898219230762</v>
      </c>
      <c r="J20" s="107"/>
      <c r="K20" s="40">
        <f t="shared" si="3"/>
        <v>54.508539603323072</v>
      </c>
      <c r="M20" s="46">
        <v>0.10416666666666667</v>
      </c>
      <c r="N20" s="9">
        <v>0</v>
      </c>
      <c r="O20" s="46">
        <v>0.10416666666666667</v>
      </c>
      <c r="P20" s="9">
        <v>0</v>
      </c>
      <c r="Q20" s="47">
        <f t="shared" si="4"/>
        <v>0</v>
      </c>
      <c r="R20" s="47">
        <f t="shared" si="5"/>
        <v>0</v>
      </c>
      <c r="S20" s="107"/>
      <c r="T20" s="40">
        <f t="shared" si="6"/>
        <v>0</v>
      </c>
      <c r="V20" s="46">
        <v>0.10416666666666667</v>
      </c>
      <c r="W20" s="9">
        <v>0</v>
      </c>
      <c r="X20" s="46">
        <v>0.10416666666666667</v>
      </c>
      <c r="Y20" s="40">
        <v>0</v>
      </c>
      <c r="Z20" s="40">
        <f t="shared" si="7"/>
        <v>0</v>
      </c>
      <c r="AA20" s="47">
        <f t="shared" si="8"/>
        <v>0</v>
      </c>
      <c r="AB20" s="107"/>
      <c r="AC20" s="40">
        <f t="shared" si="9"/>
        <v>0</v>
      </c>
      <c r="AE20" s="46">
        <v>0.10416666666666667</v>
      </c>
      <c r="AF20" s="9">
        <v>54.06</v>
      </c>
      <c r="AG20" s="46">
        <v>0.10416666666666667</v>
      </c>
      <c r="AH20" s="9">
        <v>-73.95</v>
      </c>
      <c r="AI20" s="40">
        <f t="shared" si="10"/>
        <v>60.335076876923083</v>
      </c>
      <c r="AJ20" s="47">
        <f t="shared" si="11"/>
        <v>15.083769219230771</v>
      </c>
      <c r="AK20" s="107"/>
      <c r="AL20" s="40">
        <f t="shared" si="12"/>
        <v>101.36292915323078</v>
      </c>
      <c r="AN20" s="46">
        <v>0.10416666666666667</v>
      </c>
      <c r="AO20" s="9">
        <v>35.58</v>
      </c>
      <c r="AP20" s="46">
        <v>0.10416666666666667</v>
      </c>
      <c r="AQ20" s="9">
        <v>-61.14</v>
      </c>
      <c r="AR20" s="40">
        <f t="shared" si="13"/>
        <v>32.831220572307686</v>
      </c>
      <c r="AS20" s="47">
        <f t="shared" si="14"/>
        <v>8.2078051430769214</v>
      </c>
      <c r="AT20" s="107"/>
      <c r="AU20" s="40">
        <f t="shared" si="15"/>
        <v>55.156450561476909</v>
      </c>
      <c r="AW20" s="46">
        <v>0.10416666666666667</v>
      </c>
      <c r="AX20" s="9">
        <v>0</v>
      </c>
      <c r="AY20" s="46">
        <v>0.10416666666666667</v>
      </c>
      <c r="AZ20" s="9">
        <v>0</v>
      </c>
      <c r="BA20" s="40">
        <f t="shared" si="16"/>
        <v>0</v>
      </c>
      <c r="BB20" s="47">
        <f t="shared" si="17"/>
        <v>0</v>
      </c>
      <c r="BC20" s="107"/>
      <c r="BD20" s="40">
        <f t="shared" si="18"/>
        <v>0</v>
      </c>
      <c r="BF20" s="46">
        <v>0.10416666666666667</v>
      </c>
      <c r="BG20" s="9">
        <v>32.42</v>
      </c>
      <c r="BH20" s="46">
        <v>0.10416666666666667</v>
      </c>
      <c r="BI20" s="9">
        <v>32.42</v>
      </c>
      <c r="BJ20" s="40">
        <f t="shared" si="19"/>
        <v>15.862866590769233</v>
      </c>
      <c r="BK20" s="47">
        <f t="shared" si="20"/>
        <v>3.9657166476923082</v>
      </c>
      <c r="BL20" s="107"/>
      <c r="BM20" s="40">
        <f t="shared" si="21"/>
        <v>26.649615872492312</v>
      </c>
      <c r="BO20" s="46">
        <v>0.10416666666666667</v>
      </c>
      <c r="BP20" s="9">
        <v>0</v>
      </c>
      <c r="BQ20" s="46">
        <v>0.10416666666666667</v>
      </c>
      <c r="BR20" s="9">
        <v>0</v>
      </c>
      <c r="BS20" s="40">
        <f t="shared" si="22"/>
        <v>0</v>
      </c>
      <c r="BT20" s="47">
        <f t="shared" si="23"/>
        <v>0</v>
      </c>
      <c r="BU20" s="107"/>
      <c r="BV20" s="40">
        <f t="shared" si="24"/>
        <v>0</v>
      </c>
      <c r="BX20" s="46">
        <v>0.10416666666666667</v>
      </c>
      <c r="BY20" s="9">
        <v>0</v>
      </c>
      <c r="BZ20" s="46">
        <v>0.10416666666666667</v>
      </c>
      <c r="CA20" s="9">
        <v>0</v>
      </c>
      <c r="CB20" s="40">
        <f t="shared" si="25"/>
        <v>0</v>
      </c>
      <c r="CC20" s="47">
        <f t="shared" si="26"/>
        <v>0</v>
      </c>
      <c r="CD20" s="107"/>
      <c r="CE20" s="40">
        <f t="shared" si="27"/>
        <v>0</v>
      </c>
      <c r="CG20" s="46">
        <v>0.10416666666666667</v>
      </c>
      <c r="CH20" s="9">
        <v>0</v>
      </c>
      <c r="CI20" s="46">
        <v>0.10416666666666667</v>
      </c>
      <c r="CJ20" s="9">
        <v>0</v>
      </c>
      <c r="CK20" s="40">
        <f t="shared" si="28"/>
        <v>0</v>
      </c>
      <c r="CL20" s="47">
        <f t="shared" si="29"/>
        <v>0</v>
      </c>
      <c r="CM20" s="107"/>
      <c r="CN20" s="40">
        <f t="shared" si="30"/>
        <v>0</v>
      </c>
      <c r="CP20" s="46">
        <v>0.10416666666666667</v>
      </c>
      <c r="CQ20" s="9">
        <v>126.3</v>
      </c>
      <c r="CR20" s="46">
        <v>0.10416666666666667</v>
      </c>
      <c r="CS20" s="9">
        <v>-15.09</v>
      </c>
      <c r="CT20" s="40">
        <f t="shared" si="31"/>
        <v>28.76393118461538</v>
      </c>
      <c r="CU20" s="47">
        <f t="shared" si="32"/>
        <v>7.1909827961538451</v>
      </c>
      <c r="CV20" s="107"/>
      <c r="CW20" s="40">
        <f t="shared" si="33"/>
        <v>48.32340439015384</v>
      </c>
    </row>
    <row r="21" spans="1:101" s="9" customFormat="1">
      <c r="A21" s="9">
        <v>6.72</v>
      </c>
      <c r="B21" s="40">
        <f t="shared" si="0"/>
        <v>1.68</v>
      </c>
      <c r="D21" s="46">
        <v>0.11458333333333333</v>
      </c>
      <c r="E21" s="9">
        <v>38.35</v>
      </c>
      <c r="F21" s="46">
        <v>0.11458333333333333</v>
      </c>
      <c r="G21" s="9">
        <v>-56.09</v>
      </c>
      <c r="H21" s="47">
        <f t="shared" si="1"/>
        <v>32.46433110000001</v>
      </c>
      <c r="I21" s="47">
        <f t="shared" si="2"/>
        <v>8.1160827750000024</v>
      </c>
      <c r="J21" s="108"/>
      <c r="K21" s="40">
        <f t="shared" si="3"/>
        <v>54.540076248000013</v>
      </c>
      <c r="M21" s="46">
        <v>0.11458333333333333</v>
      </c>
      <c r="N21" s="9">
        <v>0</v>
      </c>
      <c r="O21" s="46">
        <v>0.11458333333333333</v>
      </c>
      <c r="P21" s="9">
        <v>0</v>
      </c>
      <c r="Q21" s="47">
        <f t="shared" si="4"/>
        <v>0</v>
      </c>
      <c r="R21" s="47">
        <f t="shared" si="5"/>
        <v>0</v>
      </c>
      <c r="S21" s="108"/>
      <c r="T21" s="40">
        <f t="shared" si="6"/>
        <v>0</v>
      </c>
      <c r="V21" s="46">
        <v>0.11458333333333333</v>
      </c>
      <c r="W21" s="9">
        <v>0</v>
      </c>
      <c r="X21" s="46">
        <v>0.11458333333333333</v>
      </c>
      <c r="Y21" s="40">
        <v>0</v>
      </c>
      <c r="Z21" s="40">
        <f t="shared" si="7"/>
        <v>0</v>
      </c>
      <c r="AA21" s="47">
        <f t="shared" si="8"/>
        <v>0</v>
      </c>
      <c r="AB21" s="108"/>
      <c r="AC21" s="40">
        <f t="shared" si="9"/>
        <v>0</v>
      </c>
      <c r="AE21" s="46">
        <v>0.11458333333333333</v>
      </c>
      <c r="AF21" s="9">
        <v>53.99</v>
      </c>
      <c r="AG21" s="46">
        <v>0.11458333333333333</v>
      </c>
      <c r="AH21" s="9">
        <v>-74.099999999999994</v>
      </c>
      <c r="AI21" s="40">
        <f t="shared" si="10"/>
        <v>60.379176599999994</v>
      </c>
      <c r="AJ21" s="47">
        <f t="shared" si="11"/>
        <v>15.094794149999998</v>
      </c>
      <c r="AK21" s="108"/>
      <c r="AL21" s="40">
        <f t="shared" si="12"/>
        <v>101.43701668799999</v>
      </c>
      <c r="AN21" s="46">
        <v>0.11458333333333333</v>
      </c>
      <c r="AO21" s="9">
        <v>35.51</v>
      </c>
      <c r="AP21" s="46">
        <v>0.11458333333333333</v>
      </c>
      <c r="AQ21" s="9">
        <v>-61.25</v>
      </c>
      <c r="AR21" s="40">
        <f t="shared" si="13"/>
        <v>32.82558057692308</v>
      </c>
      <c r="AS21" s="47">
        <f t="shared" si="14"/>
        <v>8.2063951442307701</v>
      </c>
      <c r="AT21" s="108"/>
      <c r="AU21" s="40">
        <f t="shared" si="15"/>
        <v>55.146975369230773</v>
      </c>
      <c r="AW21" s="46">
        <v>0.11458333333333333</v>
      </c>
      <c r="AX21" s="9">
        <v>0</v>
      </c>
      <c r="AY21" s="46">
        <v>0.11458333333333333</v>
      </c>
      <c r="AZ21" s="9">
        <v>0</v>
      </c>
      <c r="BA21" s="40">
        <f t="shared" si="16"/>
        <v>0</v>
      </c>
      <c r="BB21" s="47">
        <f t="shared" si="17"/>
        <v>0</v>
      </c>
      <c r="BC21" s="108"/>
      <c r="BD21" s="40">
        <f t="shared" si="18"/>
        <v>0</v>
      </c>
      <c r="BF21" s="46">
        <v>0.11458333333333333</v>
      </c>
      <c r="BG21" s="9">
        <v>32.39</v>
      </c>
      <c r="BH21" s="46">
        <v>0.11458333333333333</v>
      </c>
      <c r="BI21" s="9">
        <v>32.39</v>
      </c>
      <c r="BJ21" s="40">
        <f t="shared" si="19"/>
        <v>15.833522616923078</v>
      </c>
      <c r="BK21" s="47">
        <f t="shared" si="20"/>
        <v>3.9583806542307696</v>
      </c>
      <c r="BL21" s="108"/>
      <c r="BM21" s="40">
        <f t="shared" si="21"/>
        <v>26.600317996430771</v>
      </c>
      <c r="BO21" s="46">
        <v>0.11458333333333333</v>
      </c>
      <c r="BP21" s="9">
        <v>0</v>
      </c>
      <c r="BQ21" s="46">
        <v>0.11458333333333333</v>
      </c>
      <c r="BR21" s="9">
        <v>0</v>
      </c>
      <c r="BS21" s="40">
        <f t="shared" si="22"/>
        <v>0</v>
      </c>
      <c r="BT21" s="47">
        <f t="shared" si="23"/>
        <v>0</v>
      </c>
      <c r="BU21" s="108"/>
      <c r="BV21" s="40">
        <f t="shared" si="24"/>
        <v>0</v>
      </c>
      <c r="BX21" s="46">
        <v>0.11458333333333333</v>
      </c>
      <c r="BY21" s="9">
        <v>0</v>
      </c>
      <c r="BZ21" s="46">
        <v>0.11458333333333333</v>
      </c>
      <c r="CA21" s="9">
        <v>0</v>
      </c>
      <c r="CB21" s="40">
        <f t="shared" si="25"/>
        <v>0</v>
      </c>
      <c r="CC21" s="47">
        <f t="shared" si="26"/>
        <v>0</v>
      </c>
      <c r="CD21" s="108"/>
      <c r="CE21" s="40">
        <f t="shared" si="27"/>
        <v>0</v>
      </c>
      <c r="CG21" s="46">
        <v>0.11458333333333333</v>
      </c>
      <c r="CH21" s="9">
        <v>0</v>
      </c>
      <c r="CI21" s="46">
        <v>0.11458333333333333</v>
      </c>
      <c r="CJ21" s="9">
        <v>0</v>
      </c>
      <c r="CK21" s="40">
        <f t="shared" si="28"/>
        <v>0</v>
      </c>
      <c r="CL21" s="47">
        <f t="shared" si="29"/>
        <v>0</v>
      </c>
      <c r="CM21" s="108"/>
      <c r="CN21" s="40">
        <f t="shared" si="30"/>
        <v>0</v>
      </c>
      <c r="CP21" s="46">
        <v>0.11458333333333333</v>
      </c>
      <c r="CQ21" s="9">
        <v>126.42</v>
      </c>
      <c r="CR21" s="46">
        <v>0.11458333333333333</v>
      </c>
      <c r="CS21" s="9">
        <v>-15.02</v>
      </c>
      <c r="CT21" s="40">
        <f t="shared" si="31"/>
        <v>28.65770246769231</v>
      </c>
      <c r="CU21" s="47">
        <f t="shared" si="32"/>
        <v>7.1644256169230776</v>
      </c>
      <c r="CV21" s="108"/>
      <c r="CW21" s="40">
        <f t="shared" si="33"/>
        <v>48.144940145723076</v>
      </c>
    </row>
    <row r="22" spans="1:101" s="9" customFormat="1">
      <c r="A22" s="9">
        <v>6.72</v>
      </c>
      <c r="B22" s="40">
        <f t="shared" si="0"/>
        <v>1.68</v>
      </c>
      <c r="D22" s="46">
        <v>0.125</v>
      </c>
      <c r="E22" s="9">
        <v>38.1</v>
      </c>
      <c r="F22" s="46">
        <v>0.125</v>
      </c>
      <c r="G22" s="9">
        <v>-56.56</v>
      </c>
      <c r="H22" s="47">
        <f t="shared" si="1"/>
        <v>32.522957169230772</v>
      </c>
      <c r="I22" s="47">
        <f t="shared" si="2"/>
        <v>8.1307392923076929</v>
      </c>
      <c r="J22" s="106">
        <f t="shared" ref="J22" si="45">SUM(I22:I25)</f>
        <v>32.540660446153844</v>
      </c>
      <c r="K22" s="40">
        <f t="shared" si="3"/>
        <v>54.638568044307696</v>
      </c>
      <c r="M22" s="46">
        <v>0.125</v>
      </c>
      <c r="N22" s="9">
        <v>0</v>
      </c>
      <c r="O22" s="46">
        <v>0.125</v>
      </c>
      <c r="P22" s="9">
        <v>0</v>
      </c>
      <c r="Q22" s="47">
        <f t="shared" si="4"/>
        <v>0</v>
      </c>
      <c r="R22" s="47">
        <f t="shared" si="5"/>
        <v>0</v>
      </c>
      <c r="S22" s="106">
        <f t="shared" ref="S22" si="46">SUM(R22:R25)</f>
        <v>0</v>
      </c>
      <c r="T22" s="40">
        <f t="shared" si="6"/>
        <v>0</v>
      </c>
      <c r="V22" s="46">
        <v>0.125</v>
      </c>
      <c r="W22" s="9">
        <v>0</v>
      </c>
      <c r="X22" s="46">
        <v>0.125</v>
      </c>
      <c r="Y22" s="40">
        <v>0</v>
      </c>
      <c r="Z22" s="40">
        <f t="shared" si="7"/>
        <v>0</v>
      </c>
      <c r="AA22" s="47">
        <f t="shared" si="8"/>
        <v>0</v>
      </c>
      <c r="AB22" s="106">
        <f t="shared" ref="AB22" si="47">SUM(AA22:AA25)</f>
        <v>0</v>
      </c>
      <c r="AC22" s="40">
        <f t="shared" si="9"/>
        <v>0</v>
      </c>
      <c r="AE22" s="46">
        <v>0.125</v>
      </c>
      <c r="AF22" s="9">
        <v>53.71</v>
      </c>
      <c r="AG22" s="46">
        <v>0.125</v>
      </c>
      <c r="AH22" s="9">
        <v>-74.72</v>
      </c>
      <c r="AI22" s="40">
        <f t="shared" si="10"/>
        <v>60.568618264615381</v>
      </c>
      <c r="AJ22" s="47">
        <f t="shared" si="11"/>
        <v>15.142154566153845</v>
      </c>
      <c r="AK22" s="106">
        <f t="shared" ref="AK22" si="48">SUM(AJ22:AJ25)</f>
        <v>60.650535160384607</v>
      </c>
      <c r="AL22" s="40">
        <f t="shared" si="12"/>
        <v>101.75527868455383</v>
      </c>
      <c r="AN22" s="46">
        <v>0.125</v>
      </c>
      <c r="AO22" s="9">
        <v>0</v>
      </c>
      <c r="AP22" s="46">
        <v>0.125</v>
      </c>
      <c r="AQ22" s="9">
        <v>0</v>
      </c>
      <c r="AR22" s="40">
        <f t="shared" si="13"/>
        <v>0</v>
      </c>
      <c r="AS22" s="47">
        <f t="shared" si="14"/>
        <v>0</v>
      </c>
      <c r="AT22" s="106">
        <f t="shared" ref="AT22" si="49">SUM(AS22:AS25)</f>
        <v>0</v>
      </c>
      <c r="AU22" s="40">
        <f t="shared" si="15"/>
        <v>0</v>
      </c>
      <c r="AW22" s="46">
        <v>0.125</v>
      </c>
      <c r="AX22" s="9">
        <v>0</v>
      </c>
      <c r="AY22" s="46">
        <v>0.125</v>
      </c>
      <c r="AZ22" s="9">
        <v>0</v>
      </c>
      <c r="BA22" s="40">
        <f t="shared" si="16"/>
        <v>0</v>
      </c>
      <c r="BB22" s="47">
        <f t="shared" si="17"/>
        <v>0</v>
      </c>
      <c r="BC22" s="106">
        <f t="shared" ref="BC22" si="50">SUM(BB22:BB25)</f>
        <v>0</v>
      </c>
      <c r="BD22" s="40">
        <f t="shared" si="18"/>
        <v>0</v>
      </c>
      <c r="BF22" s="46">
        <v>0.125</v>
      </c>
      <c r="BG22" s="9">
        <v>33.33</v>
      </c>
      <c r="BH22" s="46">
        <v>0.125</v>
      </c>
      <c r="BI22" s="9">
        <v>33.33</v>
      </c>
      <c r="BJ22" s="40">
        <f t="shared" si="19"/>
        <v>16.76587709076923</v>
      </c>
      <c r="BK22" s="47">
        <f t="shared" si="20"/>
        <v>4.1914692726923075</v>
      </c>
      <c r="BL22" s="106">
        <f t="shared" ref="BL22" si="51">SUM(BK22:BK25)</f>
        <v>16.723160954999997</v>
      </c>
      <c r="BM22" s="40">
        <f t="shared" si="21"/>
        <v>28.166673512492306</v>
      </c>
      <c r="BO22" s="46">
        <v>0.125</v>
      </c>
      <c r="BP22" s="9">
        <v>0</v>
      </c>
      <c r="BQ22" s="46">
        <v>0.125</v>
      </c>
      <c r="BR22" s="9">
        <v>0</v>
      </c>
      <c r="BS22" s="40">
        <f t="shared" si="22"/>
        <v>0</v>
      </c>
      <c r="BT22" s="47">
        <f t="shared" si="23"/>
        <v>0</v>
      </c>
      <c r="BU22" s="106">
        <f t="shared" ref="BU22" si="52">SUM(BT22:BT25)</f>
        <v>0</v>
      </c>
      <c r="BV22" s="40">
        <f t="shared" si="24"/>
        <v>0</v>
      </c>
      <c r="BX22" s="46">
        <v>0.125</v>
      </c>
      <c r="BY22" s="9">
        <v>0</v>
      </c>
      <c r="BZ22" s="46">
        <v>0.125</v>
      </c>
      <c r="CA22" s="9">
        <v>0</v>
      </c>
      <c r="CB22" s="40">
        <f t="shared" si="25"/>
        <v>0</v>
      </c>
      <c r="CC22" s="47">
        <f t="shared" si="26"/>
        <v>0</v>
      </c>
      <c r="CD22" s="106">
        <f t="shared" ref="CD22" si="53">SUM(CC22:CC25)</f>
        <v>0</v>
      </c>
      <c r="CE22" s="40">
        <f t="shared" si="27"/>
        <v>0</v>
      </c>
      <c r="CG22" s="46">
        <v>0.125</v>
      </c>
      <c r="CH22" s="9">
        <v>0</v>
      </c>
      <c r="CI22" s="46">
        <v>0.125</v>
      </c>
      <c r="CJ22" s="9">
        <v>0</v>
      </c>
      <c r="CK22" s="40">
        <f t="shared" si="28"/>
        <v>0</v>
      </c>
      <c r="CL22" s="47">
        <f t="shared" si="29"/>
        <v>0</v>
      </c>
      <c r="CM22" s="106">
        <f t="shared" ref="CM22" si="54">SUM(CL22:CL25)</f>
        <v>0</v>
      </c>
      <c r="CN22" s="40">
        <f t="shared" si="30"/>
        <v>0</v>
      </c>
      <c r="CP22" s="46">
        <v>0.125</v>
      </c>
      <c r="CQ22" s="9">
        <v>124.39</v>
      </c>
      <c r="CR22" s="46">
        <v>0.125</v>
      </c>
      <c r="CS22" s="9">
        <v>-16.21</v>
      </c>
      <c r="CT22" s="40">
        <f t="shared" si="31"/>
        <v>30.431554213846155</v>
      </c>
      <c r="CU22" s="47">
        <f t="shared" si="32"/>
        <v>7.6078885534615388</v>
      </c>
      <c r="CV22" s="106">
        <f t="shared" ref="CV22" si="55">SUM(CU22:CU25)</f>
        <v>30.337486123846155</v>
      </c>
      <c r="CW22" s="40">
        <f t="shared" si="33"/>
        <v>51.12501107926154</v>
      </c>
    </row>
    <row r="23" spans="1:101" s="9" customFormat="1">
      <c r="A23" s="9">
        <v>6.72</v>
      </c>
      <c r="B23" s="40">
        <f t="shared" si="0"/>
        <v>1.68</v>
      </c>
      <c r="D23" s="46">
        <v>0.13541666666666666</v>
      </c>
      <c r="E23" s="9">
        <v>38.04</v>
      </c>
      <c r="F23" s="46">
        <v>0.13541666666666666</v>
      </c>
      <c r="G23" s="9">
        <v>-56.67</v>
      </c>
      <c r="H23" s="47">
        <f t="shared" si="1"/>
        <v>32.534892166153845</v>
      </c>
      <c r="I23" s="47">
        <f t="shared" si="2"/>
        <v>8.1337230415384614</v>
      </c>
      <c r="J23" s="107"/>
      <c r="K23" s="40">
        <f t="shared" si="3"/>
        <v>54.658618839138455</v>
      </c>
      <c r="M23" s="46">
        <v>0.13541666666666666</v>
      </c>
      <c r="N23" s="9">
        <v>0</v>
      </c>
      <c r="O23" s="46">
        <v>0.13541666666666666</v>
      </c>
      <c r="P23" s="9">
        <v>0</v>
      </c>
      <c r="Q23" s="47">
        <f t="shared" si="4"/>
        <v>0</v>
      </c>
      <c r="R23" s="47">
        <f t="shared" si="5"/>
        <v>0</v>
      </c>
      <c r="S23" s="107"/>
      <c r="T23" s="40">
        <f t="shared" si="6"/>
        <v>0</v>
      </c>
      <c r="V23" s="46">
        <v>0.13541666666666666</v>
      </c>
      <c r="W23" s="9">
        <v>0</v>
      </c>
      <c r="X23" s="46">
        <v>0.13541666666666666</v>
      </c>
      <c r="Y23" s="40">
        <v>0</v>
      </c>
      <c r="Z23" s="40">
        <f t="shared" si="7"/>
        <v>0</v>
      </c>
      <c r="AA23" s="47">
        <f t="shared" si="8"/>
        <v>0</v>
      </c>
      <c r="AB23" s="107"/>
      <c r="AC23" s="40">
        <f t="shared" si="9"/>
        <v>0</v>
      </c>
      <c r="AE23" s="46">
        <v>0.13541666666666666</v>
      </c>
      <c r="AF23" s="9">
        <v>53.62</v>
      </c>
      <c r="AG23" s="46">
        <v>0.13541666666666666</v>
      </c>
      <c r="AH23" s="9">
        <v>-74.91</v>
      </c>
      <c r="AI23" s="40">
        <f t="shared" si="10"/>
        <v>60.620882926153826</v>
      </c>
      <c r="AJ23" s="47">
        <f t="shared" si="11"/>
        <v>15.155220731538456</v>
      </c>
      <c r="AK23" s="107"/>
      <c r="AL23" s="40">
        <f t="shared" si="12"/>
        <v>101.84308331593843</v>
      </c>
      <c r="AN23" s="46">
        <v>0.13541666666666666</v>
      </c>
      <c r="AO23" s="9">
        <v>0</v>
      </c>
      <c r="AP23" s="46">
        <v>0.13541666666666666</v>
      </c>
      <c r="AQ23" s="9">
        <v>0</v>
      </c>
      <c r="AR23" s="40">
        <f t="shared" si="13"/>
        <v>0</v>
      </c>
      <c r="AS23" s="47">
        <f t="shared" si="14"/>
        <v>0</v>
      </c>
      <c r="AT23" s="107"/>
      <c r="AU23" s="40">
        <f t="shared" si="15"/>
        <v>0</v>
      </c>
      <c r="AW23" s="46">
        <v>0.13541666666666666</v>
      </c>
      <c r="AX23" s="9">
        <v>0</v>
      </c>
      <c r="AY23" s="46">
        <v>0.13541666666666666</v>
      </c>
      <c r="AZ23" s="9">
        <v>0</v>
      </c>
      <c r="BA23" s="40">
        <f t="shared" si="16"/>
        <v>0</v>
      </c>
      <c r="BB23" s="47">
        <f t="shared" si="17"/>
        <v>0</v>
      </c>
      <c r="BC23" s="107"/>
      <c r="BD23" s="40">
        <f t="shared" si="18"/>
        <v>0</v>
      </c>
      <c r="BF23" s="46">
        <v>0.13541666666666666</v>
      </c>
      <c r="BG23" s="9">
        <v>33.299999999999997</v>
      </c>
      <c r="BH23" s="46">
        <v>0.13541666666666666</v>
      </c>
      <c r="BI23" s="9">
        <v>33.299999999999997</v>
      </c>
      <c r="BJ23" s="40">
        <f t="shared" si="19"/>
        <v>16.735709076923076</v>
      </c>
      <c r="BK23" s="47">
        <f t="shared" si="20"/>
        <v>4.183927269230769</v>
      </c>
      <c r="BL23" s="107"/>
      <c r="BM23" s="40">
        <f t="shared" si="21"/>
        <v>28.115991249230767</v>
      </c>
      <c r="BO23" s="46">
        <v>0.13541666666666666</v>
      </c>
      <c r="BP23" s="9">
        <v>0</v>
      </c>
      <c r="BQ23" s="46">
        <v>0.13541666666666666</v>
      </c>
      <c r="BR23" s="9">
        <v>0</v>
      </c>
      <c r="BS23" s="40">
        <f t="shared" si="22"/>
        <v>0</v>
      </c>
      <c r="BT23" s="47">
        <f t="shared" si="23"/>
        <v>0</v>
      </c>
      <c r="BU23" s="107"/>
      <c r="BV23" s="40">
        <f t="shared" si="24"/>
        <v>0</v>
      </c>
      <c r="BX23" s="46">
        <v>0.13541666666666666</v>
      </c>
      <c r="BY23" s="9">
        <v>0</v>
      </c>
      <c r="BZ23" s="46">
        <v>0.13541666666666666</v>
      </c>
      <c r="CA23" s="9">
        <v>0</v>
      </c>
      <c r="CB23" s="40">
        <f t="shared" si="25"/>
        <v>0</v>
      </c>
      <c r="CC23" s="47">
        <f t="shared" si="26"/>
        <v>0</v>
      </c>
      <c r="CD23" s="107"/>
      <c r="CE23" s="40">
        <f t="shared" si="27"/>
        <v>0</v>
      </c>
      <c r="CG23" s="46">
        <v>0.13541666666666666</v>
      </c>
      <c r="CH23" s="9">
        <v>0</v>
      </c>
      <c r="CI23" s="46">
        <v>0.13541666666666666</v>
      </c>
      <c r="CJ23" s="9">
        <v>0</v>
      </c>
      <c r="CK23" s="40">
        <f t="shared" si="28"/>
        <v>0</v>
      </c>
      <c r="CL23" s="47">
        <f t="shared" si="29"/>
        <v>0</v>
      </c>
      <c r="CM23" s="107"/>
      <c r="CN23" s="40">
        <f t="shared" si="30"/>
        <v>0</v>
      </c>
      <c r="CP23" s="46">
        <v>0.13541666666666666</v>
      </c>
      <c r="CQ23" s="9">
        <v>124.47</v>
      </c>
      <c r="CR23" s="46">
        <v>0.13541666666666666</v>
      </c>
      <c r="CS23" s="9">
        <v>-16.170000000000002</v>
      </c>
      <c r="CT23" s="40">
        <f t="shared" si="31"/>
        <v>30.375984336923079</v>
      </c>
      <c r="CU23" s="47">
        <f t="shared" si="32"/>
        <v>7.5939960842307697</v>
      </c>
      <c r="CV23" s="107"/>
      <c r="CW23" s="40">
        <f t="shared" si="33"/>
        <v>51.031653686030772</v>
      </c>
    </row>
    <row r="24" spans="1:101" s="9" customFormat="1">
      <c r="A24" s="9">
        <v>6.72</v>
      </c>
      <c r="B24" s="40">
        <f t="shared" si="0"/>
        <v>1.68</v>
      </c>
      <c r="D24" s="46">
        <v>0.14583333333333334</v>
      </c>
      <c r="E24" s="9">
        <v>37.979999999999997</v>
      </c>
      <c r="F24" s="46">
        <v>0.14583333333333334</v>
      </c>
      <c r="G24" s="9">
        <v>-56.78</v>
      </c>
      <c r="H24" s="47">
        <f t="shared" si="1"/>
        <v>32.546627944615381</v>
      </c>
      <c r="I24" s="47">
        <f t="shared" si="2"/>
        <v>8.1366569861538451</v>
      </c>
      <c r="J24" s="107"/>
      <c r="K24" s="40">
        <f t="shared" si="3"/>
        <v>54.678334946953839</v>
      </c>
      <c r="M24" s="46">
        <v>0.14583333333333334</v>
      </c>
      <c r="N24" s="9">
        <v>0</v>
      </c>
      <c r="O24" s="46">
        <v>0.14583333333333334</v>
      </c>
      <c r="P24" s="9">
        <v>0</v>
      </c>
      <c r="Q24" s="47">
        <f t="shared" si="4"/>
        <v>0</v>
      </c>
      <c r="R24" s="47">
        <f t="shared" si="5"/>
        <v>0</v>
      </c>
      <c r="S24" s="107"/>
      <c r="T24" s="40">
        <f t="shared" si="6"/>
        <v>0</v>
      </c>
      <c r="V24" s="46">
        <v>0.14583333333333334</v>
      </c>
      <c r="W24" s="9">
        <v>0</v>
      </c>
      <c r="X24" s="46">
        <v>0.14583333333333334</v>
      </c>
      <c r="Y24" s="40">
        <v>0</v>
      </c>
      <c r="Z24" s="40">
        <f t="shared" si="7"/>
        <v>0</v>
      </c>
      <c r="AA24" s="47">
        <f t="shared" si="8"/>
        <v>0</v>
      </c>
      <c r="AB24" s="107"/>
      <c r="AC24" s="40">
        <f t="shared" si="9"/>
        <v>0</v>
      </c>
      <c r="AE24" s="46">
        <v>0.14583333333333334</v>
      </c>
      <c r="AF24" s="9">
        <v>53.53</v>
      </c>
      <c r="AG24" s="46">
        <v>0.14583333333333334</v>
      </c>
      <c r="AH24" s="9">
        <v>-75.11</v>
      </c>
      <c r="AI24" s="40">
        <f t="shared" si="10"/>
        <v>60.680710343076917</v>
      </c>
      <c r="AJ24" s="47">
        <f t="shared" si="11"/>
        <v>15.170177585769229</v>
      </c>
      <c r="AK24" s="107"/>
      <c r="AL24" s="40">
        <f t="shared" si="12"/>
        <v>101.94359337636922</v>
      </c>
      <c r="AN24" s="46">
        <v>0.14583333333333334</v>
      </c>
      <c r="AO24" s="9">
        <v>0</v>
      </c>
      <c r="AP24" s="46">
        <v>0.14583333333333334</v>
      </c>
      <c r="AQ24" s="9">
        <v>0</v>
      </c>
      <c r="AR24" s="40">
        <f t="shared" si="13"/>
        <v>0</v>
      </c>
      <c r="AS24" s="47">
        <f t="shared" si="14"/>
        <v>0</v>
      </c>
      <c r="AT24" s="107"/>
      <c r="AU24" s="40">
        <f t="shared" si="15"/>
        <v>0</v>
      </c>
      <c r="AW24" s="46">
        <v>0.14583333333333334</v>
      </c>
      <c r="AX24" s="9">
        <v>0</v>
      </c>
      <c r="AY24" s="46">
        <v>0.14583333333333334</v>
      </c>
      <c r="AZ24" s="9">
        <v>0</v>
      </c>
      <c r="BA24" s="40">
        <f t="shared" si="16"/>
        <v>0</v>
      </c>
      <c r="BB24" s="47">
        <f t="shared" si="17"/>
        <v>0</v>
      </c>
      <c r="BC24" s="107"/>
      <c r="BD24" s="40">
        <f t="shared" si="18"/>
        <v>0</v>
      </c>
      <c r="BF24" s="46">
        <v>0.14583333333333334</v>
      </c>
      <c r="BG24" s="9">
        <v>33.270000000000003</v>
      </c>
      <c r="BH24" s="46">
        <v>0.14583333333333334</v>
      </c>
      <c r="BI24" s="9">
        <v>33.270000000000003</v>
      </c>
      <c r="BJ24" s="40">
        <f t="shared" si="19"/>
        <v>16.705568229230767</v>
      </c>
      <c r="BK24" s="47">
        <f t="shared" si="20"/>
        <v>4.1763920573076918</v>
      </c>
      <c r="BL24" s="107"/>
      <c r="BM24" s="40">
        <f t="shared" si="21"/>
        <v>28.065354625107688</v>
      </c>
      <c r="BO24" s="46">
        <v>0.14583333333333334</v>
      </c>
      <c r="BP24" s="9">
        <v>0</v>
      </c>
      <c r="BQ24" s="46">
        <v>0.14583333333333334</v>
      </c>
      <c r="BR24" s="9">
        <v>0</v>
      </c>
      <c r="BS24" s="40">
        <f t="shared" si="22"/>
        <v>0</v>
      </c>
      <c r="BT24" s="47">
        <f t="shared" si="23"/>
        <v>0</v>
      </c>
      <c r="BU24" s="107"/>
      <c r="BV24" s="40">
        <f t="shared" si="24"/>
        <v>0</v>
      </c>
      <c r="BX24" s="46">
        <v>0.14583333333333334</v>
      </c>
      <c r="BY24" s="9">
        <v>0</v>
      </c>
      <c r="BZ24" s="46">
        <v>0.14583333333333334</v>
      </c>
      <c r="CA24" s="9">
        <v>0</v>
      </c>
      <c r="CB24" s="40">
        <f t="shared" si="25"/>
        <v>0</v>
      </c>
      <c r="CC24" s="47">
        <f t="shared" si="26"/>
        <v>0</v>
      </c>
      <c r="CD24" s="107"/>
      <c r="CE24" s="40">
        <f t="shared" si="27"/>
        <v>0</v>
      </c>
      <c r="CG24" s="46">
        <v>0.14583333333333334</v>
      </c>
      <c r="CH24" s="9">
        <v>0</v>
      </c>
      <c r="CI24" s="46">
        <v>0.14583333333333334</v>
      </c>
      <c r="CJ24" s="9">
        <v>0</v>
      </c>
      <c r="CK24" s="40">
        <f t="shared" si="28"/>
        <v>0</v>
      </c>
      <c r="CL24" s="47">
        <f t="shared" si="29"/>
        <v>0</v>
      </c>
      <c r="CM24" s="107"/>
      <c r="CN24" s="40">
        <f t="shared" si="30"/>
        <v>0</v>
      </c>
      <c r="CP24" s="46">
        <v>0.14583333333333334</v>
      </c>
      <c r="CQ24" s="9">
        <v>124.54</v>
      </c>
      <c r="CR24" s="46">
        <v>0.14583333333333334</v>
      </c>
      <c r="CS24" s="9">
        <v>-16.12</v>
      </c>
      <c r="CT24" s="40">
        <f t="shared" si="31"/>
        <v>30.299087520000008</v>
      </c>
      <c r="CU24" s="47">
        <f t="shared" si="32"/>
        <v>7.5747718800000019</v>
      </c>
      <c r="CV24" s="107"/>
      <c r="CW24" s="40">
        <f t="shared" si="33"/>
        <v>50.902467033600011</v>
      </c>
    </row>
    <row r="25" spans="1:101" s="9" customFormat="1">
      <c r="A25" s="9">
        <v>6.72</v>
      </c>
      <c r="B25" s="40">
        <f t="shared" si="0"/>
        <v>1.68</v>
      </c>
      <c r="D25" s="46">
        <v>0.15625</v>
      </c>
      <c r="E25" s="9">
        <v>37.92</v>
      </c>
      <c r="F25" s="46">
        <v>0.15625</v>
      </c>
      <c r="G25" s="9">
        <v>-56.89</v>
      </c>
      <c r="H25" s="47">
        <f t="shared" si="1"/>
        <v>32.558164504615384</v>
      </c>
      <c r="I25" s="47">
        <f t="shared" si="2"/>
        <v>8.139541126153846</v>
      </c>
      <c r="J25" s="108"/>
      <c r="K25" s="40">
        <f t="shared" si="3"/>
        <v>54.697716367753841</v>
      </c>
      <c r="M25" s="46">
        <v>0.15625</v>
      </c>
      <c r="N25" s="9">
        <v>0</v>
      </c>
      <c r="O25" s="46">
        <v>0.15625</v>
      </c>
      <c r="P25" s="9">
        <v>0</v>
      </c>
      <c r="Q25" s="47">
        <f t="shared" si="4"/>
        <v>0</v>
      </c>
      <c r="R25" s="47">
        <f t="shared" si="5"/>
        <v>0</v>
      </c>
      <c r="S25" s="108"/>
      <c r="T25" s="40">
        <f t="shared" si="6"/>
        <v>0</v>
      </c>
      <c r="V25" s="46">
        <v>0.15625</v>
      </c>
      <c r="W25" s="9">
        <v>0</v>
      </c>
      <c r="X25" s="46">
        <v>0.15625</v>
      </c>
      <c r="Y25" s="40">
        <v>0</v>
      </c>
      <c r="Z25" s="40">
        <f t="shared" si="7"/>
        <v>0</v>
      </c>
      <c r="AA25" s="47">
        <f t="shared" si="8"/>
        <v>0</v>
      </c>
      <c r="AB25" s="108"/>
      <c r="AC25" s="40">
        <f t="shared" si="9"/>
        <v>0</v>
      </c>
      <c r="AE25" s="46">
        <v>0.15625</v>
      </c>
      <c r="AF25" s="9">
        <v>53.44</v>
      </c>
      <c r="AG25" s="46">
        <v>0.15625</v>
      </c>
      <c r="AH25" s="9">
        <v>-75.3</v>
      </c>
      <c r="AI25" s="40">
        <f t="shared" si="10"/>
        <v>60.731929107692295</v>
      </c>
      <c r="AJ25" s="47">
        <f t="shared" si="11"/>
        <v>15.182982276923074</v>
      </c>
      <c r="AK25" s="108"/>
      <c r="AL25" s="40">
        <f t="shared" si="12"/>
        <v>102.02964090092306</v>
      </c>
      <c r="AN25" s="46">
        <v>0.15625</v>
      </c>
      <c r="AO25" s="9">
        <v>0</v>
      </c>
      <c r="AP25" s="46">
        <v>0.15625</v>
      </c>
      <c r="AQ25" s="9">
        <v>0</v>
      </c>
      <c r="AR25" s="40">
        <f t="shared" si="13"/>
        <v>0</v>
      </c>
      <c r="AS25" s="47">
        <f t="shared" si="14"/>
        <v>0</v>
      </c>
      <c r="AT25" s="108"/>
      <c r="AU25" s="40">
        <f t="shared" si="15"/>
        <v>0</v>
      </c>
      <c r="AW25" s="46">
        <v>0.15625</v>
      </c>
      <c r="AX25" s="9">
        <v>0</v>
      </c>
      <c r="AY25" s="46">
        <v>0.15625</v>
      </c>
      <c r="AZ25" s="9">
        <v>0</v>
      </c>
      <c r="BA25" s="40">
        <f t="shared" si="16"/>
        <v>0</v>
      </c>
      <c r="BB25" s="47">
        <f t="shared" si="17"/>
        <v>0</v>
      </c>
      <c r="BC25" s="108"/>
      <c r="BD25" s="40">
        <f t="shared" si="18"/>
        <v>0</v>
      </c>
      <c r="BF25" s="46">
        <v>0.15625</v>
      </c>
      <c r="BG25" s="9">
        <v>33.25</v>
      </c>
      <c r="BH25" s="46">
        <v>0.15625</v>
      </c>
      <c r="BI25" s="9">
        <v>33.25</v>
      </c>
      <c r="BJ25" s="40">
        <f t="shared" si="19"/>
        <v>16.68548942307692</v>
      </c>
      <c r="BK25" s="47">
        <f t="shared" si="20"/>
        <v>4.1713723557692299</v>
      </c>
      <c r="BL25" s="108"/>
      <c r="BM25" s="40">
        <f t="shared" si="21"/>
        <v>28.031622230769223</v>
      </c>
      <c r="BO25" s="46">
        <v>0.15625</v>
      </c>
      <c r="BP25" s="9">
        <v>0</v>
      </c>
      <c r="BQ25" s="46">
        <v>0.15625</v>
      </c>
      <c r="BR25" s="9">
        <v>0</v>
      </c>
      <c r="BS25" s="40">
        <f t="shared" si="22"/>
        <v>0</v>
      </c>
      <c r="BT25" s="47">
        <f t="shared" si="23"/>
        <v>0</v>
      </c>
      <c r="BU25" s="108"/>
      <c r="BV25" s="40">
        <f t="shared" si="24"/>
        <v>0</v>
      </c>
      <c r="BX25" s="46">
        <v>0.15625</v>
      </c>
      <c r="BY25" s="9">
        <v>0</v>
      </c>
      <c r="BZ25" s="46">
        <v>0.15625</v>
      </c>
      <c r="CA25" s="9">
        <v>0</v>
      </c>
      <c r="CB25" s="40">
        <f t="shared" si="25"/>
        <v>0</v>
      </c>
      <c r="CC25" s="47">
        <f t="shared" si="26"/>
        <v>0</v>
      </c>
      <c r="CD25" s="108"/>
      <c r="CE25" s="40">
        <f t="shared" si="27"/>
        <v>0</v>
      </c>
      <c r="CG25" s="46">
        <v>0.15625</v>
      </c>
      <c r="CH25" s="9">
        <v>0</v>
      </c>
      <c r="CI25" s="46">
        <v>0.15625</v>
      </c>
      <c r="CJ25" s="9">
        <v>0</v>
      </c>
      <c r="CK25" s="40">
        <f t="shared" si="28"/>
        <v>0</v>
      </c>
      <c r="CL25" s="47">
        <f t="shared" si="29"/>
        <v>0</v>
      </c>
      <c r="CM25" s="108"/>
      <c r="CN25" s="40">
        <f t="shared" si="30"/>
        <v>0</v>
      </c>
      <c r="CP25" s="46">
        <v>0.15625</v>
      </c>
      <c r="CQ25" s="9">
        <v>124.62</v>
      </c>
      <c r="CR25" s="46">
        <v>0.15625</v>
      </c>
      <c r="CS25" s="9">
        <v>-16.079999999999998</v>
      </c>
      <c r="CT25" s="40">
        <f t="shared" si="31"/>
        <v>30.243318424615378</v>
      </c>
      <c r="CU25" s="47">
        <f t="shared" si="32"/>
        <v>7.5608296061538445</v>
      </c>
      <c r="CV25" s="108"/>
      <c r="CW25" s="40">
        <f t="shared" si="33"/>
        <v>50.808774953353833</v>
      </c>
    </row>
    <row r="26" spans="1:101" s="9" customFormat="1">
      <c r="A26" s="9">
        <v>6.72</v>
      </c>
      <c r="B26" s="40">
        <f t="shared" si="0"/>
        <v>1.68</v>
      </c>
      <c r="D26" s="46">
        <v>0.16666666666666666</v>
      </c>
      <c r="E26" s="9">
        <v>37.74</v>
      </c>
      <c r="F26" s="46">
        <v>0.16666666666666666</v>
      </c>
      <c r="G26" s="9">
        <v>-57.24</v>
      </c>
      <c r="H26" s="47">
        <f t="shared" si="1"/>
        <v>32.602970547692301</v>
      </c>
      <c r="I26" s="47">
        <f t="shared" si="2"/>
        <v>8.1507426369230753</v>
      </c>
      <c r="J26" s="106">
        <f t="shared" ref="J26" si="56">SUM(I26:I29)</f>
        <v>32.618023615384615</v>
      </c>
      <c r="K26" s="40">
        <f t="shared" si="3"/>
        <v>54.772990520123066</v>
      </c>
      <c r="M26" s="46">
        <v>0.16666666666666666</v>
      </c>
      <c r="N26" s="9">
        <v>0</v>
      </c>
      <c r="O26" s="46">
        <v>0.16666666666666666</v>
      </c>
      <c r="P26" s="9">
        <v>0</v>
      </c>
      <c r="Q26" s="47">
        <f t="shared" si="4"/>
        <v>0</v>
      </c>
      <c r="R26" s="47">
        <f t="shared" si="5"/>
        <v>0</v>
      </c>
      <c r="S26" s="106">
        <f t="shared" ref="S26" si="57">SUM(R26:R29)</f>
        <v>0</v>
      </c>
      <c r="T26" s="40">
        <f t="shared" si="6"/>
        <v>0</v>
      </c>
      <c r="V26" s="46">
        <v>0.16666666666666666</v>
      </c>
      <c r="W26" s="9">
        <v>0</v>
      </c>
      <c r="X26" s="46">
        <v>0.16666666666666666</v>
      </c>
      <c r="Y26" s="40">
        <v>0</v>
      </c>
      <c r="Z26" s="40">
        <f t="shared" si="7"/>
        <v>0</v>
      </c>
      <c r="AA26" s="47">
        <f t="shared" si="8"/>
        <v>0</v>
      </c>
      <c r="AB26" s="106">
        <f t="shared" ref="AB26" si="58">SUM(AA26:AA29)</f>
        <v>0</v>
      </c>
      <c r="AC26" s="40">
        <f t="shared" si="9"/>
        <v>0</v>
      </c>
      <c r="AE26" s="46">
        <v>0.16666666666666666</v>
      </c>
      <c r="AF26" s="9">
        <v>53.29</v>
      </c>
      <c r="AG26" s="46">
        <v>0.16666666666666666</v>
      </c>
      <c r="AH26" s="9">
        <v>-75.63</v>
      </c>
      <c r="AI26" s="40">
        <f t="shared" si="10"/>
        <v>60.826870287692302</v>
      </c>
      <c r="AJ26" s="47">
        <f t="shared" si="11"/>
        <v>15.206717571923075</v>
      </c>
      <c r="AK26" s="106">
        <f t="shared" ref="AK26" si="59">SUM(AJ26:AJ29)</f>
        <v>60.910230762692308</v>
      </c>
      <c r="AL26" s="40">
        <f t="shared" si="12"/>
        <v>102.18914208332306</v>
      </c>
      <c r="AN26" s="46">
        <v>0.16666666666666666</v>
      </c>
      <c r="AO26" s="9">
        <v>0</v>
      </c>
      <c r="AP26" s="46">
        <v>0.16666666666666666</v>
      </c>
      <c r="AQ26" s="9">
        <v>0</v>
      </c>
      <c r="AR26" s="40">
        <f t="shared" si="13"/>
        <v>0</v>
      </c>
      <c r="AS26" s="47">
        <f t="shared" si="14"/>
        <v>0</v>
      </c>
      <c r="AT26" s="106">
        <f t="shared" ref="AT26" si="60">SUM(AS26:AS29)</f>
        <v>0</v>
      </c>
      <c r="AU26" s="40">
        <f t="shared" si="15"/>
        <v>0</v>
      </c>
      <c r="AW26" s="46">
        <v>0.16666666666666666</v>
      </c>
      <c r="AX26" s="9">
        <v>0</v>
      </c>
      <c r="AY26" s="46">
        <v>0.16666666666666666</v>
      </c>
      <c r="AZ26" s="9">
        <v>0</v>
      </c>
      <c r="BA26" s="40">
        <f t="shared" si="16"/>
        <v>0</v>
      </c>
      <c r="BB26" s="47">
        <f t="shared" si="17"/>
        <v>0</v>
      </c>
      <c r="BC26" s="106">
        <f t="shared" ref="BC26" si="61">SUM(BB26:BB29)</f>
        <v>0</v>
      </c>
      <c r="BD26" s="40">
        <f t="shared" si="18"/>
        <v>0</v>
      </c>
      <c r="BF26" s="46">
        <v>0.16666666666666666</v>
      </c>
      <c r="BG26" s="9">
        <v>33.270000000000003</v>
      </c>
      <c r="BH26" s="46">
        <v>0.16666666666666666</v>
      </c>
      <c r="BI26" s="9">
        <v>33.270000000000003</v>
      </c>
      <c r="BJ26" s="40">
        <f t="shared" si="19"/>
        <v>16.705568229230767</v>
      </c>
      <c r="BK26" s="47">
        <f t="shared" si="20"/>
        <v>4.1763920573076918</v>
      </c>
      <c r="BL26" s="106">
        <f t="shared" ref="BL26" si="62">SUM(BK26:BK29)</f>
        <v>16.665435519230769</v>
      </c>
      <c r="BM26" s="40">
        <f t="shared" si="21"/>
        <v>28.065354625107688</v>
      </c>
      <c r="BO26" s="46">
        <v>0.16666666666666666</v>
      </c>
      <c r="BP26" s="9">
        <v>0</v>
      </c>
      <c r="BQ26" s="46">
        <v>0.16666666666666666</v>
      </c>
      <c r="BR26" s="9">
        <v>0</v>
      </c>
      <c r="BS26" s="40">
        <f t="shared" si="22"/>
        <v>0</v>
      </c>
      <c r="BT26" s="47">
        <f t="shared" si="23"/>
        <v>0</v>
      </c>
      <c r="BU26" s="106">
        <f t="shared" ref="BU26" si="63">SUM(BT26:BT29)</f>
        <v>0</v>
      </c>
      <c r="BV26" s="40">
        <f t="shared" si="24"/>
        <v>0</v>
      </c>
      <c r="BX26" s="46">
        <v>0.16666666666666666</v>
      </c>
      <c r="BY26" s="9">
        <v>0</v>
      </c>
      <c r="BZ26" s="46">
        <v>0.16666666666666666</v>
      </c>
      <c r="CA26" s="9">
        <v>0</v>
      </c>
      <c r="CB26" s="40">
        <f t="shared" si="25"/>
        <v>0</v>
      </c>
      <c r="CC26" s="47">
        <f t="shared" si="26"/>
        <v>0</v>
      </c>
      <c r="CD26" s="106">
        <f t="shared" ref="CD26" si="64">SUM(CC26:CC29)</f>
        <v>0</v>
      </c>
      <c r="CE26" s="40">
        <f t="shared" si="27"/>
        <v>0</v>
      </c>
      <c r="CG26" s="46">
        <v>0.16666666666666666</v>
      </c>
      <c r="CH26" s="9">
        <v>0</v>
      </c>
      <c r="CI26" s="46">
        <v>0.16666666666666666</v>
      </c>
      <c r="CJ26" s="9">
        <v>0</v>
      </c>
      <c r="CK26" s="40">
        <f t="shared" si="28"/>
        <v>0</v>
      </c>
      <c r="CL26" s="47">
        <f t="shared" si="29"/>
        <v>0</v>
      </c>
      <c r="CM26" s="106">
        <f t="shared" ref="CM26" si="65">SUM(CL26:CL29)</f>
        <v>0</v>
      </c>
      <c r="CN26" s="40">
        <f t="shared" si="30"/>
        <v>0</v>
      </c>
      <c r="CP26" s="46">
        <v>0.16666666666666666</v>
      </c>
      <c r="CQ26" s="9">
        <v>124.32</v>
      </c>
      <c r="CR26" s="46">
        <v>0.16666666666666666</v>
      </c>
      <c r="CS26" s="9">
        <v>-16.25</v>
      </c>
      <c r="CT26" s="40">
        <f t="shared" si="31"/>
        <v>30.48948</v>
      </c>
      <c r="CU26" s="47">
        <f t="shared" si="32"/>
        <v>7.6223700000000001</v>
      </c>
      <c r="CV26" s="106">
        <f t="shared" ref="CV26" si="66">SUM(CU26:CU29)</f>
        <v>30.415375260000001</v>
      </c>
      <c r="CW26" s="40">
        <f t="shared" si="33"/>
        <v>51.2223264</v>
      </c>
    </row>
    <row r="27" spans="1:101" s="9" customFormat="1">
      <c r="A27" s="9">
        <v>6.72</v>
      </c>
      <c r="B27" s="40">
        <f t="shared" si="0"/>
        <v>1.68</v>
      </c>
      <c r="D27" s="46">
        <v>0.17708333333333334</v>
      </c>
      <c r="E27" s="9">
        <v>37.67</v>
      </c>
      <c r="F27" s="46">
        <v>0.17708333333333334</v>
      </c>
      <c r="G27" s="9">
        <v>-57.36</v>
      </c>
      <c r="H27" s="47">
        <f t="shared" si="1"/>
        <v>32.610721956923079</v>
      </c>
      <c r="I27" s="47">
        <f t="shared" si="2"/>
        <v>8.1526804892307698</v>
      </c>
      <c r="J27" s="107"/>
      <c r="K27" s="40">
        <f t="shared" si="3"/>
        <v>54.786012887630768</v>
      </c>
      <c r="M27" s="46">
        <v>0.17708333333333334</v>
      </c>
      <c r="N27" s="9">
        <v>0</v>
      </c>
      <c r="O27" s="46">
        <v>0.17708333333333334</v>
      </c>
      <c r="P27" s="9">
        <v>0</v>
      </c>
      <c r="Q27" s="47">
        <f t="shared" si="4"/>
        <v>0</v>
      </c>
      <c r="R27" s="47">
        <f t="shared" si="5"/>
        <v>0</v>
      </c>
      <c r="S27" s="107"/>
      <c r="T27" s="40">
        <f t="shared" si="6"/>
        <v>0</v>
      </c>
      <c r="V27" s="46">
        <v>0.17708333333333334</v>
      </c>
      <c r="W27" s="9">
        <v>0</v>
      </c>
      <c r="X27" s="46">
        <v>0.17708333333333334</v>
      </c>
      <c r="Y27" s="40">
        <v>0</v>
      </c>
      <c r="Z27" s="40">
        <f t="shared" si="7"/>
        <v>0</v>
      </c>
      <c r="AA27" s="47">
        <f t="shared" si="8"/>
        <v>0</v>
      </c>
      <c r="AB27" s="107"/>
      <c r="AC27" s="40">
        <f t="shared" si="9"/>
        <v>0</v>
      </c>
      <c r="AE27" s="46">
        <v>0.17708333333333334</v>
      </c>
      <c r="AF27" s="9">
        <v>53.2</v>
      </c>
      <c r="AG27" s="46">
        <v>0.17708333333333334</v>
      </c>
      <c r="AH27" s="9">
        <v>-75.83</v>
      </c>
      <c r="AI27" s="40">
        <f t="shared" si="10"/>
        <v>60.884723630769237</v>
      </c>
      <c r="AJ27" s="47">
        <f t="shared" si="11"/>
        <v>15.221180907692309</v>
      </c>
      <c r="AK27" s="107"/>
      <c r="AL27" s="40">
        <f t="shared" si="12"/>
        <v>102.28633569969232</v>
      </c>
      <c r="AN27" s="46">
        <v>0.17708333333333334</v>
      </c>
      <c r="AO27" s="9">
        <v>0</v>
      </c>
      <c r="AP27" s="46">
        <v>0.17708333333333334</v>
      </c>
      <c r="AQ27" s="9">
        <v>0</v>
      </c>
      <c r="AR27" s="40">
        <f t="shared" si="13"/>
        <v>0</v>
      </c>
      <c r="AS27" s="47">
        <f t="shared" si="14"/>
        <v>0</v>
      </c>
      <c r="AT27" s="107"/>
      <c r="AU27" s="40">
        <f t="shared" si="15"/>
        <v>0</v>
      </c>
      <c r="AW27" s="46">
        <v>0.17708333333333334</v>
      </c>
      <c r="AX27" s="9">
        <v>0</v>
      </c>
      <c r="AY27" s="46">
        <v>0.17708333333333334</v>
      </c>
      <c r="AZ27" s="9">
        <v>0</v>
      </c>
      <c r="BA27" s="40">
        <f t="shared" si="16"/>
        <v>0</v>
      </c>
      <c r="BB27" s="47">
        <f t="shared" si="17"/>
        <v>0</v>
      </c>
      <c r="BC27" s="107"/>
      <c r="BD27" s="40">
        <f t="shared" si="18"/>
        <v>0</v>
      </c>
      <c r="BF27" s="46">
        <v>0.17708333333333334</v>
      </c>
      <c r="BG27" s="9">
        <v>33.24</v>
      </c>
      <c r="BH27" s="46">
        <v>0.17708333333333334</v>
      </c>
      <c r="BI27" s="9">
        <v>33.24</v>
      </c>
      <c r="BJ27" s="40">
        <f t="shared" si="19"/>
        <v>16.675454547692308</v>
      </c>
      <c r="BK27" s="47">
        <f t="shared" si="20"/>
        <v>4.1688636369230769</v>
      </c>
      <c r="BL27" s="107"/>
      <c r="BM27" s="40">
        <f t="shared" si="21"/>
        <v>28.014763640123075</v>
      </c>
      <c r="BO27" s="46">
        <v>0.17708333333333334</v>
      </c>
      <c r="BP27" s="9">
        <v>0</v>
      </c>
      <c r="BQ27" s="46">
        <v>0.17708333333333334</v>
      </c>
      <c r="BR27" s="9">
        <v>0</v>
      </c>
      <c r="BS27" s="40">
        <f t="shared" si="22"/>
        <v>0</v>
      </c>
      <c r="BT27" s="47">
        <f t="shared" si="23"/>
        <v>0</v>
      </c>
      <c r="BU27" s="107"/>
      <c r="BV27" s="40">
        <f t="shared" si="24"/>
        <v>0</v>
      </c>
      <c r="BX27" s="46">
        <v>0.17708333333333334</v>
      </c>
      <c r="BY27" s="9">
        <v>0</v>
      </c>
      <c r="BZ27" s="46">
        <v>0.17708333333333334</v>
      </c>
      <c r="CA27" s="9">
        <v>0</v>
      </c>
      <c r="CB27" s="40">
        <f t="shared" si="25"/>
        <v>0</v>
      </c>
      <c r="CC27" s="47">
        <f t="shared" si="26"/>
        <v>0</v>
      </c>
      <c r="CD27" s="107"/>
      <c r="CE27" s="40">
        <f t="shared" si="27"/>
        <v>0</v>
      </c>
      <c r="CG27" s="46">
        <v>0.17708333333333334</v>
      </c>
      <c r="CH27" s="9">
        <v>0</v>
      </c>
      <c r="CI27" s="46">
        <v>0.17708333333333334</v>
      </c>
      <c r="CJ27" s="9">
        <v>0</v>
      </c>
      <c r="CK27" s="40">
        <f t="shared" si="28"/>
        <v>0</v>
      </c>
      <c r="CL27" s="47">
        <f t="shared" si="29"/>
        <v>0</v>
      </c>
      <c r="CM27" s="107"/>
      <c r="CN27" s="40">
        <f t="shared" si="30"/>
        <v>0</v>
      </c>
      <c r="CP27" s="46">
        <v>0.17708333333333334</v>
      </c>
      <c r="CQ27" s="9">
        <v>124.39</v>
      </c>
      <c r="CR27" s="46">
        <v>0.17708333333333334</v>
      </c>
      <c r="CS27" s="9">
        <v>-16.22</v>
      </c>
      <c r="CT27" s="40">
        <f t="shared" si="31"/>
        <v>30.450327535384613</v>
      </c>
      <c r="CU27" s="47">
        <f t="shared" si="32"/>
        <v>7.6125818838461532</v>
      </c>
      <c r="CV27" s="107"/>
      <c r="CW27" s="40">
        <f t="shared" si="33"/>
        <v>51.156550259446149</v>
      </c>
    </row>
    <row r="28" spans="1:101" s="9" customFormat="1">
      <c r="A28" s="9">
        <v>6.72</v>
      </c>
      <c r="B28" s="40">
        <f t="shared" si="0"/>
        <v>1.68</v>
      </c>
      <c r="D28" s="46">
        <v>0.1875</v>
      </c>
      <c r="E28" s="9">
        <v>37.61</v>
      </c>
      <c r="F28" s="46">
        <v>0.1875</v>
      </c>
      <c r="G28" s="9">
        <v>-57.47</v>
      </c>
      <c r="H28" s="47">
        <f t="shared" si="1"/>
        <v>32.621218656923077</v>
      </c>
      <c r="I28" s="47">
        <f t="shared" si="2"/>
        <v>8.1553046642307692</v>
      </c>
      <c r="J28" s="107"/>
      <c r="K28" s="40">
        <f t="shared" si="3"/>
        <v>54.803647343630765</v>
      </c>
      <c r="M28" s="46">
        <v>0.1875</v>
      </c>
      <c r="N28" s="9">
        <v>0</v>
      </c>
      <c r="O28" s="46">
        <v>0.1875</v>
      </c>
      <c r="P28" s="9">
        <v>0</v>
      </c>
      <c r="Q28" s="47">
        <f t="shared" si="4"/>
        <v>0</v>
      </c>
      <c r="R28" s="47">
        <f t="shared" si="5"/>
        <v>0</v>
      </c>
      <c r="S28" s="107"/>
      <c r="T28" s="40">
        <f t="shared" si="6"/>
        <v>0</v>
      </c>
      <c r="V28" s="46">
        <v>0.1875</v>
      </c>
      <c r="W28" s="9">
        <v>0</v>
      </c>
      <c r="X28" s="46">
        <v>0.1875</v>
      </c>
      <c r="Y28" s="40">
        <v>0</v>
      </c>
      <c r="Z28" s="40">
        <f t="shared" si="7"/>
        <v>0</v>
      </c>
      <c r="AA28" s="47">
        <f t="shared" si="8"/>
        <v>0</v>
      </c>
      <c r="AB28" s="107"/>
      <c r="AC28" s="40">
        <f t="shared" si="9"/>
        <v>0</v>
      </c>
      <c r="AE28" s="46">
        <v>0.1875</v>
      </c>
      <c r="AF28" s="9">
        <v>53.11</v>
      </c>
      <c r="AG28" s="46">
        <v>0.1875</v>
      </c>
      <c r="AH28" s="9">
        <v>-76.03</v>
      </c>
      <c r="AI28" s="40">
        <f t="shared" si="10"/>
        <v>60.942033650769226</v>
      </c>
      <c r="AJ28" s="47">
        <f t="shared" si="11"/>
        <v>15.235508412692306</v>
      </c>
      <c r="AK28" s="107"/>
      <c r="AL28" s="40">
        <f t="shared" si="12"/>
        <v>102.38261653329229</v>
      </c>
      <c r="AN28" s="46">
        <v>0.1875</v>
      </c>
      <c r="AO28" s="9">
        <v>0</v>
      </c>
      <c r="AP28" s="46">
        <v>0.1875</v>
      </c>
      <c r="AQ28" s="9">
        <v>0</v>
      </c>
      <c r="AR28" s="40">
        <f t="shared" si="13"/>
        <v>0</v>
      </c>
      <c r="AS28" s="47">
        <f t="shared" si="14"/>
        <v>0</v>
      </c>
      <c r="AT28" s="107"/>
      <c r="AU28" s="40">
        <f t="shared" si="15"/>
        <v>0</v>
      </c>
      <c r="AW28" s="46">
        <v>0.1875</v>
      </c>
      <c r="AX28" s="9">
        <v>0</v>
      </c>
      <c r="AY28" s="46">
        <v>0.1875</v>
      </c>
      <c r="AZ28" s="9">
        <v>0</v>
      </c>
      <c r="BA28" s="40">
        <f t="shared" si="16"/>
        <v>0</v>
      </c>
      <c r="BB28" s="47">
        <f t="shared" si="17"/>
        <v>0</v>
      </c>
      <c r="BC28" s="107"/>
      <c r="BD28" s="40">
        <f t="shared" si="18"/>
        <v>0</v>
      </c>
      <c r="BF28" s="46">
        <v>0.1875</v>
      </c>
      <c r="BG28" s="9">
        <v>33.22</v>
      </c>
      <c r="BH28" s="46">
        <v>0.1875</v>
      </c>
      <c r="BI28" s="9">
        <v>33.22</v>
      </c>
      <c r="BJ28" s="40">
        <f t="shared" si="19"/>
        <v>16.655393852307693</v>
      </c>
      <c r="BK28" s="47">
        <f t="shared" si="20"/>
        <v>4.1638484630769232</v>
      </c>
      <c r="BL28" s="107"/>
      <c r="BM28" s="40">
        <f t="shared" si="21"/>
        <v>27.981061671876923</v>
      </c>
      <c r="BO28" s="46">
        <v>0.1875</v>
      </c>
      <c r="BP28" s="9">
        <v>0</v>
      </c>
      <c r="BQ28" s="46">
        <v>0.1875</v>
      </c>
      <c r="BR28" s="9">
        <v>0</v>
      </c>
      <c r="BS28" s="40">
        <f t="shared" si="22"/>
        <v>0</v>
      </c>
      <c r="BT28" s="47">
        <f t="shared" si="23"/>
        <v>0</v>
      </c>
      <c r="BU28" s="107"/>
      <c r="BV28" s="40">
        <f t="shared" si="24"/>
        <v>0</v>
      </c>
      <c r="BX28" s="46">
        <v>0.1875</v>
      </c>
      <c r="BY28" s="9">
        <v>0</v>
      </c>
      <c r="BZ28" s="46">
        <v>0.1875</v>
      </c>
      <c r="CA28" s="9">
        <v>0</v>
      </c>
      <c r="CB28" s="40">
        <f t="shared" si="25"/>
        <v>0</v>
      </c>
      <c r="CC28" s="47">
        <f t="shared" si="26"/>
        <v>0</v>
      </c>
      <c r="CD28" s="107"/>
      <c r="CE28" s="40">
        <f t="shared" si="27"/>
        <v>0</v>
      </c>
      <c r="CG28" s="46">
        <v>0.1875</v>
      </c>
      <c r="CH28" s="9">
        <v>0</v>
      </c>
      <c r="CI28" s="46">
        <v>0.1875</v>
      </c>
      <c r="CJ28" s="9">
        <v>0</v>
      </c>
      <c r="CK28" s="40">
        <f t="shared" si="28"/>
        <v>0</v>
      </c>
      <c r="CL28" s="47">
        <f t="shared" si="29"/>
        <v>0</v>
      </c>
      <c r="CM28" s="107"/>
      <c r="CN28" s="40">
        <f t="shared" si="30"/>
        <v>0</v>
      </c>
      <c r="CP28" s="46">
        <v>0.1875</v>
      </c>
      <c r="CQ28" s="9">
        <v>124.45</v>
      </c>
      <c r="CR28" s="46">
        <v>0.1875</v>
      </c>
      <c r="CS28" s="9">
        <v>-16.18</v>
      </c>
      <c r="CT28" s="40">
        <f t="shared" si="31"/>
        <v>30.38988586153846</v>
      </c>
      <c r="CU28" s="47">
        <f t="shared" si="32"/>
        <v>7.5974714653846149</v>
      </c>
      <c r="CV28" s="107"/>
      <c r="CW28" s="40">
        <f t="shared" si="33"/>
        <v>51.055008247384613</v>
      </c>
    </row>
    <row r="29" spans="1:101" s="9" customFormat="1">
      <c r="A29" s="9">
        <v>6.72</v>
      </c>
      <c r="B29" s="40">
        <f t="shared" si="0"/>
        <v>1.68</v>
      </c>
      <c r="D29" s="46">
        <v>0.19791666666666666</v>
      </c>
      <c r="E29" s="9">
        <v>37.549999999999997</v>
      </c>
      <c r="F29" s="46">
        <v>0.19791666666666666</v>
      </c>
      <c r="G29" s="9">
        <v>-57.59</v>
      </c>
      <c r="H29" s="47">
        <f t="shared" si="1"/>
        <v>32.637183299999997</v>
      </c>
      <c r="I29" s="47">
        <f t="shared" si="2"/>
        <v>8.1592958249999992</v>
      </c>
      <c r="J29" s="108"/>
      <c r="K29" s="40">
        <f t="shared" si="3"/>
        <v>54.830467943999992</v>
      </c>
      <c r="M29" s="46">
        <v>0.19791666666666666</v>
      </c>
      <c r="N29" s="9">
        <v>0</v>
      </c>
      <c r="O29" s="46">
        <v>0.19791666666666666</v>
      </c>
      <c r="P29" s="9">
        <v>0</v>
      </c>
      <c r="Q29" s="47">
        <f t="shared" si="4"/>
        <v>0</v>
      </c>
      <c r="R29" s="47">
        <f t="shared" si="5"/>
        <v>0</v>
      </c>
      <c r="S29" s="108"/>
      <c r="T29" s="40">
        <f t="shared" si="6"/>
        <v>0</v>
      </c>
      <c r="V29" s="46">
        <v>0.19791666666666666</v>
      </c>
      <c r="W29" s="9">
        <v>0</v>
      </c>
      <c r="X29" s="46">
        <v>0.19791666666666666</v>
      </c>
      <c r="Y29" s="40">
        <v>0</v>
      </c>
      <c r="Z29" s="40">
        <f t="shared" si="7"/>
        <v>0</v>
      </c>
      <c r="AA29" s="47">
        <f t="shared" si="8"/>
        <v>0</v>
      </c>
      <c r="AB29" s="108"/>
      <c r="AC29" s="40">
        <f t="shared" si="9"/>
        <v>0</v>
      </c>
      <c r="AE29" s="46">
        <v>0.19791666666666666</v>
      </c>
      <c r="AF29" s="9">
        <v>53.01</v>
      </c>
      <c r="AG29" s="46">
        <v>0.19791666666666666</v>
      </c>
      <c r="AH29" s="9">
        <v>-76.23</v>
      </c>
      <c r="AI29" s="40">
        <f t="shared" si="10"/>
        <v>60.987295481538467</v>
      </c>
      <c r="AJ29" s="47">
        <f t="shared" si="11"/>
        <v>15.246823870384617</v>
      </c>
      <c r="AK29" s="108"/>
      <c r="AL29" s="40">
        <f t="shared" si="12"/>
        <v>102.45865640898462</v>
      </c>
      <c r="AN29" s="46">
        <v>0.19791666666666666</v>
      </c>
      <c r="AO29" s="9">
        <v>0</v>
      </c>
      <c r="AP29" s="46">
        <v>0.19791666666666666</v>
      </c>
      <c r="AQ29" s="9">
        <v>0</v>
      </c>
      <c r="AR29" s="40">
        <f t="shared" si="13"/>
        <v>0</v>
      </c>
      <c r="AS29" s="47">
        <f t="shared" si="14"/>
        <v>0</v>
      </c>
      <c r="AT29" s="108"/>
      <c r="AU29" s="40">
        <f t="shared" si="15"/>
        <v>0</v>
      </c>
      <c r="AW29" s="46">
        <v>0.19791666666666666</v>
      </c>
      <c r="AX29" s="9">
        <v>0</v>
      </c>
      <c r="AY29" s="46">
        <v>0.19791666666666666</v>
      </c>
      <c r="AZ29" s="9">
        <v>0</v>
      </c>
      <c r="BA29" s="40">
        <f t="shared" si="16"/>
        <v>0</v>
      </c>
      <c r="BB29" s="47">
        <f t="shared" si="17"/>
        <v>0</v>
      </c>
      <c r="BC29" s="108"/>
      <c r="BD29" s="40">
        <f t="shared" si="18"/>
        <v>0</v>
      </c>
      <c r="BF29" s="46">
        <v>0.19791666666666666</v>
      </c>
      <c r="BG29" s="9">
        <v>33.19</v>
      </c>
      <c r="BH29" s="46">
        <v>0.19791666666666666</v>
      </c>
      <c r="BI29" s="9">
        <v>33.19</v>
      </c>
      <c r="BJ29" s="40">
        <f t="shared" si="19"/>
        <v>16.625325447692305</v>
      </c>
      <c r="BK29" s="47">
        <f t="shared" si="20"/>
        <v>4.1563313619230762</v>
      </c>
      <c r="BL29" s="108"/>
      <c r="BM29" s="40">
        <f t="shared" si="21"/>
        <v>27.930546752123071</v>
      </c>
      <c r="BO29" s="46">
        <v>0.19791666666666666</v>
      </c>
      <c r="BP29" s="9">
        <v>0</v>
      </c>
      <c r="BQ29" s="46">
        <v>0.19791666666666666</v>
      </c>
      <c r="BR29" s="9">
        <v>0</v>
      </c>
      <c r="BS29" s="40">
        <f t="shared" si="22"/>
        <v>0</v>
      </c>
      <c r="BT29" s="47">
        <f t="shared" si="23"/>
        <v>0</v>
      </c>
      <c r="BU29" s="108"/>
      <c r="BV29" s="40">
        <f t="shared" si="24"/>
        <v>0</v>
      </c>
      <c r="BX29" s="46">
        <v>0.19791666666666666</v>
      </c>
      <c r="BY29" s="9">
        <v>0</v>
      </c>
      <c r="BZ29" s="46">
        <v>0.19791666666666666</v>
      </c>
      <c r="CA29" s="9">
        <v>0</v>
      </c>
      <c r="CB29" s="40">
        <f t="shared" si="25"/>
        <v>0</v>
      </c>
      <c r="CC29" s="47">
        <f t="shared" si="26"/>
        <v>0</v>
      </c>
      <c r="CD29" s="108"/>
      <c r="CE29" s="40">
        <f t="shared" si="27"/>
        <v>0</v>
      </c>
      <c r="CG29" s="46">
        <v>0.19791666666666666</v>
      </c>
      <c r="CH29" s="9">
        <v>0</v>
      </c>
      <c r="CI29" s="46">
        <v>0.19791666666666666</v>
      </c>
      <c r="CJ29" s="9">
        <v>0</v>
      </c>
      <c r="CK29" s="40">
        <f t="shared" si="28"/>
        <v>0</v>
      </c>
      <c r="CL29" s="47">
        <f t="shared" si="29"/>
        <v>0</v>
      </c>
      <c r="CM29" s="108"/>
      <c r="CN29" s="40">
        <f t="shared" si="30"/>
        <v>0</v>
      </c>
      <c r="CP29" s="46">
        <v>0.19791666666666666</v>
      </c>
      <c r="CQ29" s="9">
        <v>124.52</v>
      </c>
      <c r="CR29" s="46">
        <v>0.19791666666666666</v>
      </c>
      <c r="CS29" s="9">
        <v>-16.14</v>
      </c>
      <c r="CT29" s="40">
        <f t="shared" si="31"/>
        <v>30.331807643076925</v>
      </c>
      <c r="CU29" s="47">
        <f t="shared" si="32"/>
        <v>7.5829519107692311</v>
      </c>
      <c r="CV29" s="108"/>
      <c r="CW29" s="40">
        <f t="shared" si="33"/>
        <v>50.957436840369233</v>
      </c>
    </row>
    <row r="30" spans="1:101" s="9" customFormat="1">
      <c r="A30" s="9">
        <v>6.72</v>
      </c>
      <c r="B30" s="40">
        <f t="shared" si="0"/>
        <v>1.68</v>
      </c>
      <c r="D30" s="46">
        <v>0.20833333333333334</v>
      </c>
      <c r="E30" s="9">
        <v>37.630000000000003</v>
      </c>
      <c r="F30" s="46">
        <v>0.20833333333333334</v>
      </c>
      <c r="G30" s="9">
        <v>-57.45</v>
      </c>
      <c r="H30" s="47">
        <f t="shared" si="1"/>
        <v>32.627207284615395</v>
      </c>
      <c r="I30" s="47">
        <f t="shared" si="2"/>
        <v>8.1568018211538487</v>
      </c>
      <c r="J30" s="106">
        <f t="shared" ref="J30" si="67">SUM(I30:I33)</f>
        <v>32.537032632692309</v>
      </c>
      <c r="K30" s="40">
        <f t="shared" si="3"/>
        <v>54.813708238153858</v>
      </c>
      <c r="M30" s="46">
        <v>0.20833333333333334</v>
      </c>
      <c r="N30" s="9">
        <v>0</v>
      </c>
      <c r="O30" s="46">
        <v>0.20833333333333334</v>
      </c>
      <c r="P30" s="9">
        <v>0</v>
      </c>
      <c r="Q30" s="47">
        <f t="shared" si="4"/>
        <v>0</v>
      </c>
      <c r="R30" s="47">
        <f t="shared" si="5"/>
        <v>0</v>
      </c>
      <c r="S30" s="106">
        <f t="shared" ref="S30" si="68">SUM(R30:R33)</f>
        <v>0</v>
      </c>
      <c r="T30" s="40">
        <f t="shared" si="6"/>
        <v>0</v>
      </c>
      <c r="V30" s="46">
        <v>0.20833333333333334</v>
      </c>
      <c r="W30" s="9">
        <v>0</v>
      </c>
      <c r="X30" s="46">
        <v>0.20833333333333334</v>
      </c>
      <c r="Y30" s="40">
        <v>0</v>
      </c>
      <c r="Z30" s="40">
        <f t="shared" si="7"/>
        <v>0</v>
      </c>
      <c r="AA30" s="47">
        <f t="shared" si="8"/>
        <v>0</v>
      </c>
      <c r="AB30" s="106">
        <f t="shared" ref="AB30" si="69">SUM(AA30:AA33)</f>
        <v>0</v>
      </c>
      <c r="AC30" s="40">
        <f t="shared" si="9"/>
        <v>0</v>
      </c>
      <c r="AE30" s="46">
        <v>0.20833333333333334</v>
      </c>
      <c r="AF30" s="9">
        <v>52.9</v>
      </c>
      <c r="AG30" s="46">
        <v>0.20833333333333334</v>
      </c>
      <c r="AH30" s="9">
        <v>-76.459999999999994</v>
      </c>
      <c r="AI30" s="40">
        <f t="shared" si="10"/>
        <v>61.044370061538466</v>
      </c>
      <c r="AJ30" s="47">
        <f t="shared" si="11"/>
        <v>15.261092515384616</v>
      </c>
      <c r="AK30" s="106">
        <f t="shared" ref="AK30" si="70">SUM(AJ30:AJ33)</f>
        <v>15.261092515384616</v>
      </c>
      <c r="AL30" s="40">
        <f t="shared" si="12"/>
        <v>102.55454170338461</v>
      </c>
      <c r="AN30" s="46">
        <v>0.20833333333333334</v>
      </c>
      <c r="AO30" s="9">
        <v>0</v>
      </c>
      <c r="AP30" s="46">
        <v>0.20833333333333334</v>
      </c>
      <c r="AQ30" s="9">
        <v>0</v>
      </c>
      <c r="AR30" s="40">
        <f t="shared" si="13"/>
        <v>0</v>
      </c>
      <c r="AS30" s="47">
        <f t="shared" si="14"/>
        <v>0</v>
      </c>
      <c r="AT30" s="106">
        <f t="shared" ref="AT30" si="71">SUM(AS30:AS33)</f>
        <v>0</v>
      </c>
      <c r="AU30" s="40">
        <f t="shared" si="15"/>
        <v>0</v>
      </c>
      <c r="AW30" s="46">
        <v>0.20833333333333334</v>
      </c>
      <c r="AX30" s="9">
        <v>0</v>
      </c>
      <c r="AY30" s="46">
        <v>0.20833333333333334</v>
      </c>
      <c r="AZ30" s="9">
        <v>0</v>
      </c>
      <c r="BA30" s="40">
        <f t="shared" si="16"/>
        <v>0</v>
      </c>
      <c r="BB30" s="47">
        <f t="shared" si="17"/>
        <v>0</v>
      </c>
      <c r="BC30" s="106">
        <f t="shared" ref="BC30" si="72">SUM(BB30:BB33)</f>
        <v>0</v>
      </c>
      <c r="BD30" s="40">
        <f t="shared" si="18"/>
        <v>0</v>
      </c>
      <c r="BF30" s="46">
        <v>0.20833333333333334</v>
      </c>
      <c r="BG30" s="9">
        <v>33.17</v>
      </c>
      <c r="BH30" s="46">
        <v>0.20833333333333334</v>
      </c>
      <c r="BI30" s="9">
        <v>33.17</v>
      </c>
      <c r="BJ30" s="40">
        <f t="shared" si="19"/>
        <v>16.60529493692308</v>
      </c>
      <c r="BK30" s="47">
        <f t="shared" si="20"/>
        <v>4.1513237342307701</v>
      </c>
      <c r="BL30" s="106">
        <f t="shared" ref="BL30" si="73">SUM(BK30:BK33)</f>
        <v>16.602796782692309</v>
      </c>
      <c r="BM30" s="40">
        <f t="shared" si="21"/>
        <v>27.896895494030773</v>
      </c>
      <c r="BO30" s="46">
        <v>0.20833333333333334</v>
      </c>
      <c r="BP30" s="9">
        <v>0</v>
      </c>
      <c r="BQ30" s="46">
        <v>0.20833333333333334</v>
      </c>
      <c r="BR30" s="9">
        <v>0</v>
      </c>
      <c r="BS30" s="40">
        <f t="shared" si="22"/>
        <v>0</v>
      </c>
      <c r="BT30" s="47">
        <f t="shared" si="23"/>
        <v>0</v>
      </c>
      <c r="BU30" s="106">
        <f t="shared" ref="BU30" si="74">SUM(BT30:BT33)</f>
        <v>0</v>
      </c>
      <c r="BV30" s="40">
        <f t="shared" si="24"/>
        <v>0</v>
      </c>
      <c r="BX30" s="46">
        <v>0.20833333333333334</v>
      </c>
      <c r="BY30" s="9">
        <v>0</v>
      </c>
      <c r="BZ30" s="46">
        <v>0.20833333333333334</v>
      </c>
      <c r="CA30" s="9">
        <v>0</v>
      </c>
      <c r="CB30" s="40">
        <f t="shared" si="25"/>
        <v>0</v>
      </c>
      <c r="CC30" s="47">
        <f t="shared" si="26"/>
        <v>0</v>
      </c>
      <c r="CD30" s="106">
        <f t="shared" ref="CD30" si="75">SUM(CC30:CC33)</f>
        <v>0</v>
      </c>
      <c r="CE30" s="40">
        <f t="shared" si="27"/>
        <v>0</v>
      </c>
      <c r="CG30" s="46">
        <v>0.20833333333333334</v>
      </c>
      <c r="CH30" s="9">
        <v>0</v>
      </c>
      <c r="CI30" s="46">
        <v>0.20833333333333334</v>
      </c>
      <c r="CJ30" s="9">
        <v>0</v>
      </c>
      <c r="CK30" s="40">
        <f t="shared" si="28"/>
        <v>0</v>
      </c>
      <c r="CL30" s="47">
        <f t="shared" si="29"/>
        <v>0</v>
      </c>
      <c r="CM30" s="106">
        <f t="shared" ref="CM30" si="76">SUM(CL30:CL33)</f>
        <v>0</v>
      </c>
      <c r="CN30" s="40">
        <f t="shared" si="30"/>
        <v>0</v>
      </c>
      <c r="CP30" s="46">
        <v>0.20833333333333334</v>
      </c>
      <c r="CQ30" s="9">
        <v>124.76</v>
      </c>
      <c r="CR30" s="46">
        <v>0.20833333333333334</v>
      </c>
      <c r="CS30" s="9">
        <v>-16</v>
      </c>
      <c r="CT30" s="40">
        <f t="shared" si="31"/>
        <v>30.126660923076926</v>
      </c>
      <c r="CU30" s="47">
        <f t="shared" si="32"/>
        <v>7.5316652307692316</v>
      </c>
      <c r="CV30" s="106">
        <f t="shared" ref="CV30" si="77">SUM(CU30:CU33)</f>
        <v>30.247349957307691</v>
      </c>
      <c r="CW30" s="40">
        <f t="shared" si="33"/>
        <v>50.612790350769231</v>
      </c>
    </row>
    <row r="31" spans="1:101" s="9" customFormat="1">
      <c r="A31" s="9">
        <v>6.72</v>
      </c>
      <c r="B31" s="40">
        <f t="shared" si="0"/>
        <v>1.68</v>
      </c>
      <c r="D31" s="46">
        <v>0.21875</v>
      </c>
      <c r="E31" s="9">
        <v>38.18</v>
      </c>
      <c r="F31" s="46">
        <v>0.21875</v>
      </c>
      <c r="G31" s="9">
        <v>-56.4</v>
      </c>
      <c r="H31" s="47">
        <f t="shared" si="1"/>
        <v>32.499050953846158</v>
      </c>
      <c r="I31" s="47">
        <f t="shared" si="2"/>
        <v>8.1247627384615395</v>
      </c>
      <c r="J31" s="107"/>
      <c r="K31" s="40">
        <f t="shared" si="3"/>
        <v>54.598405602461547</v>
      </c>
      <c r="M31" s="46">
        <v>0.21875</v>
      </c>
      <c r="N31" s="9">
        <v>0</v>
      </c>
      <c r="O31" s="46">
        <v>0.21875</v>
      </c>
      <c r="P31" s="9">
        <v>0</v>
      </c>
      <c r="Q31" s="47">
        <f t="shared" si="4"/>
        <v>0</v>
      </c>
      <c r="R31" s="47">
        <f t="shared" si="5"/>
        <v>0</v>
      </c>
      <c r="S31" s="107"/>
      <c r="T31" s="40">
        <f t="shared" si="6"/>
        <v>0</v>
      </c>
      <c r="V31" s="46">
        <v>0.21875</v>
      </c>
      <c r="W31" s="9">
        <v>0</v>
      </c>
      <c r="X31" s="46">
        <v>0.21875</v>
      </c>
      <c r="Y31" s="40">
        <v>0</v>
      </c>
      <c r="Z31" s="40">
        <f t="shared" si="7"/>
        <v>0</v>
      </c>
      <c r="AA31" s="47">
        <f t="shared" si="8"/>
        <v>0</v>
      </c>
      <c r="AB31" s="107"/>
      <c r="AC31" s="40">
        <f t="shared" si="9"/>
        <v>0</v>
      </c>
      <c r="AE31" s="46">
        <v>0.21875</v>
      </c>
      <c r="AF31" s="9">
        <v>0</v>
      </c>
      <c r="AG31" s="46">
        <v>0.21875</v>
      </c>
      <c r="AH31" s="9">
        <v>0</v>
      </c>
      <c r="AI31" s="40">
        <f t="shared" si="10"/>
        <v>0</v>
      </c>
      <c r="AJ31" s="47">
        <f t="shared" si="11"/>
        <v>0</v>
      </c>
      <c r="AK31" s="107"/>
      <c r="AL31" s="40">
        <f t="shared" si="12"/>
        <v>0</v>
      </c>
      <c r="AN31" s="46">
        <v>0.21875</v>
      </c>
      <c r="AO31" s="9">
        <v>0</v>
      </c>
      <c r="AP31" s="46">
        <v>0.21875</v>
      </c>
      <c r="AQ31" s="9">
        <v>0</v>
      </c>
      <c r="AR31" s="40">
        <f t="shared" si="13"/>
        <v>0</v>
      </c>
      <c r="AS31" s="47">
        <f t="shared" si="14"/>
        <v>0</v>
      </c>
      <c r="AT31" s="107"/>
      <c r="AU31" s="40">
        <f t="shared" si="15"/>
        <v>0</v>
      </c>
      <c r="AW31" s="46">
        <v>0.21875</v>
      </c>
      <c r="AX31" s="9">
        <v>0</v>
      </c>
      <c r="AY31" s="46">
        <v>0.21875</v>
      </c>
      <c r="AZ31" s="9">
        <v>0</v>
      </c>
      <c r="BA31" s="40">
        <f t="shared" si="16"/>
        <v>0</v>
      </c>
      <c r="BB31" s="47">
        <f t="shared" si="17"/>
        <v>0</v>
      </c>
      <c r="BC31" s="107"/>
      <c r="BD31" s="40">
        <f t="shared" si="18"/>
        <v>0</v>
      </c>
      <c r="BF31" s="46">
        <v>0.21875</v>
      </c>
      <c r="BG31" s="9">
        <v>33.19</v>
      </c>
      <c r="BH31" s="46">
        <v>0.21875</v>
      </c>
      <c r="BI31" s="9">
        <v>33.19</v>
      </c>
      <c r="BJ31" s="40">
        <f t="shared" si="19"/>
        <v>16.625325447692305</v>
      </c>
      <c r="BK31" s="47">
        <f t="shared" si="20"/>
        <v>4.1563313619230762</v>
      </c>
      <c r="BL31" s="107"/>
      <c r="BM31" s="40">
        <f t="shared" si="21"/>
        <v>27.930546752123071</v>
      </c>
      <c r="BO31" s="46">
        <v>0.21875</v>
      </c>
      <c r="BP31" s="9">
        <v>0</v>
      </c>
      <c r="BQ31" s="46">
        <v>0.21875</v>
      </c>
      <c r="BR31" s="9">
        <v>0</v>
      </c>
      <c r="BS31" s="40">
        <f t="shared" si="22"/>
        <v>0</v>
      </c>
      <c r="BT31" s="47">
        <f t="shared" si="23"/>
        <v>0</v>
      </c>
      <c r="BU31" s="107"/>
      <c r="BV31" s="40">
        <f t="shared" si="24"/>
        <v>0</v>
      </c>
      <c r="BX31" s="46">
        <v>0.21875</v>
      </c>
      <c r="BY31" s="9">
        <v>0</v>
      </c>
      <c r="BZ31" s="46">
        <v>0.21875</v>
      </c>
      <c r="CA31" s="9">
        <v>0</v>
      </c>
      <c r="CB31" s="40">
        <f t="shared" si="25"/>
        <v>0</v>
      </c>
      <c r="CC31" s="47">
        <f t="shared" si="26"/>
        <v>0</v>
      </c>
      <c r="CD31" s="107"/>
      <c r="CE31" s="40">
        <f t="shared" si="27"/>
        <v>0</v>
      </c>
      <c r="CG31" s="46">
        <v>0.21875</v>
      </c>
      <c r="CH31" s="9">
        <v>0</v>
      </c>
      <c r="CI31" s="46">
        <v>0.21875</v>
      </c>
      <c r="CJ31" s="9">
        <v>0</v>
      </c>
      <c r="CK31" s="40">
        <f t="shared" si="28"/>
        <v>0</v>
      </c>
      <c r="CL31" s="47">
        <f t="shared" si="29"/>
        <v>0</v>
      </c>
      <c r="CM31" s="107"/>
      <c r="CN31" s="40">
        <f t="shared" si="30"/>
        <v>0</v>
      </c>
      <c r="CP31" s="46">
        <v>0.21875</v>
      </c>
      <c r="CQ31" s="9">
        <v>124.54</v>
      </c>
      <c r="CR31" s="46">
        <v>0.21875</v>
      </c>
      <c r="CS31" s="9">
        <v>-16.13</v>
      </c>
      <c r="CT31" s="40">
        <f t="shared" si="31"/>
        <v>30.317883479999995</v>
      </c>
      <c r="CU31" s="47">
        <f t="shared" si="32"/>
        <v>7.5794708699999989</v>
      </c>
      <c r="CV31" s="107"/>
      <c r="CW31" s="40">
        <f t="shared" si="33"/>
        <v>50.934044246399992</v>
      </c>
    </row>
    <row r="32" spans="1:101" s="9" customFormat="1">
      <c r="A32" s="9">
        <v>6.72</v>
      </c>
      <c r="B32" s="40">
        <f t="shared" si="0"/>
        <v>1.68</v>
      </c>
      <c r="D32" s="46">
        <v>0.22916666666666666</v>
      </c>
      <c r="E32" s="9">
        <v>38.159999999999997</v>
      </c>
      <c r="F32" s="46">
        <v>0.22916666666666666</v>
      </c>
      <c r="G32" s="9">
        <v>-56.44</v>
      </c>
      <c r="H32" s="47">
        <f t="shared" si="1"/>
        <v>32.505063729230763</v>
      </c>
      <c r="I32" s="47">
        <f t="shared" si="2"/>
        <v>8.1262659323076907</v>
      </c>
      <c r="J32" s="107"/>
      <c r="K32" s="40">
        <f t="shared" si="3"/>
        <v>54.60850706510768</v>
      </c>
      <c r="M32" s="46">
        <v>0.22916666666666666</v>
      </c>
      <c r="N32" s="9">
        <v>0</v>
      </c>
      <c r="O32" s="46">
        <v>0.22916666666666666</v>
      </c>
      <c r="P32" s="9">
        <v>0</v>
      </c>
      <c r="Q32" s="47">
        <f t="shared" si="4"/>
        <v>0</v>
      </c>
      <c r="R32" s="47">
        <f t="shared" si="5"/>
        <v>0</v>
      </c>
      <c r="S32" s="107"/>
      <c r="T32" s="40">
        <f t="shared" si="6"/>
        <v>0</v>
      </c>
      <c r="V32" s="46">
        <v>0.22916666666666666</v>
      </c>
      <c r="W32" s="9">
        <v>0</v>
      </c>
      <c r="X32" s="46">
        <v>0.22916666666666666</v>
      </c>
      <c r="Y32" s="40">
        <v>0</v>
      </c>
      <c r="Z32" s="40">
        <f t="shared" si="7"/>
        <v>0</v>
      </c>
      <c r="AA32" s="47">
        <f t="shared" si="8"/>
        <v>0</v>
      </c>
      <c r="AB32" s="107"/>
      <c r="AC32" s="40">
        <f t="shared" si="9"/>
        <v>0</v>
      </c>
      <c r="AE32" s="46">
        <v>0.22916666666666666</v>
      </c>
      <c r="AF32" s="9">
        <v>0</v>
      </c>
      <c r="AG32" s="46">
        <v>0.22916666666666666</v>
      </c>
      <c r="AH32" s="9">
        <v>0</v>
      </c>
      <c r="AI32" s="40">
        <f t="shared" si="10"/>
        <v>0</v>
      </c>
      <c r="AJ32" s="47">
        <f t="shared" si="11"/>
        <v>0</v>
      </c>
      <c r="AK32" s="107"/>
      <c r="AL32" s="40">
        <f t="shared" si="12"/>
        <v>0</v>
      </c>
      <c r="AN32" s="46">
        <v>0.22916666666666666</v>
      </c>
      <c r="AO32" s="9">
        <v>0</v>
      </c>
      <c r="AP32" s="46">
        <v>0.22916666666666666</v>
      </c>
      <c r="AQ32" s="9">
        <v>0</v>
      </c>
      <c r="AR32" s="40">
        <f t="shared" si="13"/>
        <v>0</v>
      </c>
      <c r="AS32" s="47">
        <f t="shared" si="14"/>
        <v>0</v>
      </c>
      <c r="AT32" s="107"/>
      <c r="AU32" s="40">
        <f t="shared" si="15"/>
        <v>0</v>
      </c>
      <c r="AW32" s="46">
        <v>0.22916666666666666</v>
      </c>
      <c r="AX32" s="9">
        <v>0</v>
      </c>
      <c r="AY32" s="46">
        <v>0.22916666666666666</v>
      </c>
      <c r="AZ32" s="9">
        <v>0</v>
      </c>
      <c r="BA32" s="40">
        <f t="shared" si="16"/>
        <v>0</v>
      </c>
      <c r="BB32" s="47">
        <f t="shared" si="17"/>
        <v>0</v>
      </c>
      <c r="BC32" s="107"/>
      <c r="BD32" s="40">
        <f t="shared" si="18"/>
        <v>0</v>
      </c>
      <c r="BF32" s="46">
        <v>0.22916666666666666</v>
      </c>
      <c r="BG32" s="9">
        <v>33.17</v>
      </c>
      <c r="BH32" s="46">
        <v>0.22916666666666666</v>
      </c>
      <c r="BI32" s="9">
        <v>33.17</v>
      </c>
      <c r="BJ32" s="40">
        <f t="shared" si="19"/>
        <v>16.60529493692308</v>
      </c>
      <c r="BK32" s="47">
        <f t="shared" si="20"/>
        <v>4.1513237342307701</v>
      </c>
      <c r="BL32" s="107"/>
      <c r="BM32" s="40">
        <f t="shared" si="21"/>
        <v>27.896895494030773</v>
      </c>
      <c r="BO32" s="46">
        <v>0.22916666666666666</v>
      </c>
      <c r="BP32" s="9">
        <v>0</v>
      </c>
      <c r="BQ32" s="46">
        <v>0.22916666666666666</v>
      </c>
      <c r="BR32" s="9">
        <v>0</v>
      </c>
      <c r="BS32" s="40">
        <f t="shared" si="22"/>
        <v>0</v>
      </c>
      <c r="BT32" s="47">
        <f t="shared" si="23"/>
        <v>0</v>
      </c>
      <c r="BU32" s="107"/>
      <c r="BV32" s="40">
        <f t="shared" si="24"/>
        <v>0</v>
      </c>
      <c r="BX32" s="46">
        <v>0.22916666666666666</v>
      </c>
      <c r="BY32" s="9">
        <v>0</v>
      </c>
      <c r="BZ32" s="46">
        <v>0.22916666666666666</v>
      </c>
      <c r="CA32" s="9">
        <v>0</v>
      </c>
      <c r="CB32" s="40">
        <f t="shared" si="25"/>
        <v>0</v>
      </c>
      <c r="CC32" s="47">
        <f t="shared" si="26"/>
        <v>0</v>
      </c>
      <c r="CD32" s="107"/>
      <c r="CE32" s="40">
        <f t="shared" si="27"/>
        <v>0</v>
      </c>
      <c r="CG32" s="46">
        <v>0.22916666666666666</v>
      </c>
      <c r="CH32" s="9">
        <v>0</v>
      </c>
      <c r="CI32" s="46">
        <v>0.22916666666666666</v>
      </c>
      <c r="CJ32" s="9">
        <v>0</v>
      </c>
      <c r="CK32" s="40">
        <f t="shared" si="28"/>
        <v>0</v>
      </c>
      <c r="CL32" s="47">
        <f t="shared" si="29"/>
        <v>0</v>
      </c>
      <c r="CM32" s="107"/>
      <c r="CN32" s="40">
        <f t="shared" si="30"/>
        <v>0</v>
      </c>
      <c r="CP32" s="46">
        <v>0.22916666666666666</v>
      </c>
      <c r="CQ32" s="9">
        <v>124.57</v>
      </c>
      <c r="CR32" s="46">
        <v>0.22916666666666666</v>
      </c>
      <c r="CS32" s="9">
        <v>-16.11</v>
      </c>
      <c r="CT32" s="40">
        <f t="shared" si="31"/>
        <v>30.287585672307692</v>
      </c>
      <c r="CU32" s="47">
        <f t="shared" si="32"/>
        <v>7.571896418076923</v>
      </c>
      <c r="CV32" s="107"/>
      <c r="CW32" s="40">
        <f t="shared" si="33"/>
        <v>50.883143929476923</v>
      </c>
    </row>
    <row r="33" spans="1:101" s="9" customFormat="1">
      <c r="A33" s="9">
        <v>6.72</v>
      </c>
      <c r="B33" s="40">
        <f t="shared" si="0"/>
        <v>1.68</v>
      </c>
      <c r="D33" s="46">
        <v>0.23958333333333334</v>
      </c>
      <c r="E33" s="9">
        <v>38.14</v>
      </c>
      <c r="F33" s="46">
        <v>0.23958333333333334</v>
      </c>
      <c r="G33" s="9">
        <v>-56.49</v>
      </c>
      <c r="H33" s="47">
        <f t="shared" si="1"/>
        <v>32.516808563076921</v>
      </c>
      <c r="I33" s="47">
        <f t="shared" si="2"/>
        <v>8.1292021407692303</v>
      </c>
      <c r="J33" s="108"/>
      <c r="K33" s="40">
        <f t="shared" si="3"/>
        <v>54.628238385969226</v>
      </c>
      <c r="M33" s="46">
        <v>0.23958333333333334</v>
      </c>
      <c r="N33" s="9">
        <v>0</v>
      </c>
      <c r="O33" s="46">
        <v>0.23958333333333334</v>
      </c>
      <c r="P33" s="9">
        <v>0</v>
      </c>
      <c r="Q33" s="47">
        <f t="shared" si="4"/>
        <v>0</v>
      </c>
      <c r="R33" s="47">
        <f t="shared" si="5"/>
        <v>0</v>
      </c>
      <c r="S33" s="108"/>
      <c r="T33" s="40">
        <f t="shared" si="6"/>
        <v>0</v>
      </c>
      <c r="V33" s="46">
        <v>0.23958333333333334</v>
      </c>
      <c r="W33" s="9">
        <v>0</v>
      </c>
      <c r="X33" s="46">
        <v>0.23958333333333334</v>
      </c>
      <c r="Y33" s="40">
        <v>0</v>
      </c>
      <c r="Z33" s="40">
        <f t="shared" si="7"/>
        <v>0</v>
      </c>
      <c r="AA33" s="47">
        <f t="shared" si="8"/>
        <v>0</v>
      </c>
      <c r="AB33" s="108"/>
      <c r="AC33" s="40">
        <f t="shared" si="9"/>
        <v>0</v>
      </c>
      <c r="AE33" s="46">
        <v>0.23958333333333334</v>
      </c>
      <c r="AF33" s="9">
        <v>0</v>
      </c>
      <c r="AG33" s="46">
        <v>0.23958333333333334</v>
      </c>
      <c r="AH33" s="9">
        <v>0</v>
      </c>
      <c r="AI33" s="40">
        <f t="shared" si="10"/>
        <v>0</v>
      </c>
      <c r="AJ33" s="47">
        <f t="shared" si="11"/>
        <v>0</v>
      </c>
      <c r="AK33" s="108"/>
      <c r="AL33" s="40">
        <f t="shared" si="12"/>
        <v>0</v>
      </c>
      <c r="AN33" s="46">
        <v>0.23958333333333334</v>
      </c>
      <c r="AO33" s="9">
        <v>0</v>
      </c>
      <c r="AP33" s="46">
        <v>0.23958333333333334</v>
      </c>
      <c r="AQ33" s="9">
        <v>0</v>
      </c>
      <c r="AR33" s="40">
        <f t="shared" si="13"/>
        <v>0</v>
      </c>
      <c r="AS33" s="47">
        <f t="shared" si="14"/>
        <v>0</v>
      </c>
      <c r="AT33" s="108"/>
      <c r="AU33" s="40">
        <f t="shared" si="15"/>
        <v>0</v>
      </c>
      <c r="AW33" s="46">
        <v>0.23958333333333334</v>
      </c>
      <c r="AX33" s="9">
        <v>0</v>
      </c>
      <c r="AY33" s="46">
        <v>0.23958333333333334</v>
      </c>
      <c r="AZ33" s="9">
        <v>0</v>
      </c>
      <c r="BA33" s="40">
        <f t="shared" si="16"/>
        <v>0</v>
      </c>
      <c r="BB33" s="47">
        <f t="shared" si="17"/>
        <v>0</v>
      </c>
      <c r="BC33" s="108"/>
      <c r="BD33" s="40">
        <f t="shared" si="18"/>
        <v>0</v>
      </c>
      <c r="BF33" s="46">
        <v>0.23958333333333334</v>
      </c>
      <c r="BG33" s="9">
        <v>33.14</v>
      </c>
      <c r="BH33" s="46">
        <v>0.23958333333333334</v>
      </c>
      <c r="BI33" s="9">
        <v>33.14</v>
      </c>
      <c r="BJ33" s="40">
        <f t="shared" si="19"/>
        <v>16.57527180923077</v>
      </c>
      <c r="BK33" s="47">
        <f t="shared" si="20"/>
        <v>4.1438179523076926</v>
      </c>
      <c r="BL33" s="108"/>
      <c r="BM33" s="40">
        <f t="shared" si="21"/>
        <v>27.846456639507693</v>
      </c>
      <c r="BO33" s="46">
        <v>0.23958333333333334</v>
      </c>
      <c r="BP33" s="9">
        <v>0</v>
      </c>
      <c r="BQ33" s="46">
        <v>0.23958333333333334</v>
      </c>
      <c r="BR33" s="9">
        <v>0</v>
      </c>
      <c r="BS33" s="40">
        <f t="shared" si="22"/>
        <v>0</v>
      </c>
      <c r="BT33" s="47">
        <f t="shared" si="23"/>
        <v>0</v>
      </c>
      <c r="BU33" s="108"/>
      <c r="BV33" s="40">
        <f t="shared" si="24"/>
        <v>0</v>
      </c>
      <c r="BX33" s="46">
        <v>0.23958333333333334</v>
      </c>
      <c r="BY33" s="9">
        <v>0</v>
      </c>
      <c r="BZ33" s="46">
        <v>0.23958333333333334</v>
      </c>
      <c r="CA33" s="9">
        <v>0</v>
      </c>
      <c r="CB33" s="40">
        <f t="shared" si="25"/>
        <v>0</v>
      </c>
      <c r="CC33" s="47">
        <f t="shared" si="26"/>
        <v>0</v>
      </c>
      <c r="CD33" s="108"/>
      <c r="CE33" s="40">
        <f t="shared" si="27"/>
        <v>0</v>
      </c>
      <c r="CG33" s="46">
        <v>0.23958333333333334</v>
      </c>
      <c r="CH33" s="9">
        <v>0</v>
      </c>
      <c r="CI33" s="46">
        <v>0.23958333333333334</v>
      </c>
      <c r="CJ33" s="9">
        <v>0</v>
      </c>
      <c r="CK33" s="40">
        <f t="shared" si="28"/>
        <v>0</v>
      </c>
      <c r="CL33" s="47">
        <f t="shared" si="29"/>
        <v>0</v>
      </c>
      <c r="CM33" s="108"/>
      <c r="CN33" s="40">
        <f t="shared" si="30"/>
        <v>0</v>
      </c>
      <c r="CP33" s="46">
        <v>0.23958333333333334</v>
      </c>
      <c r="CQ33" s="9">
        <v>124.6</v>
      </c>
      <c r="CR33" s="46">
        <v>0.23958333333333334</v>
      </c>
      <c r="CS33" s="9">
        <v>-16.09</v>
      </c>
      <c r="CT33" s="40">
        <f t="shared" si="31"/>
        <v>30.257269753846153</v>
      </c>
      <c r="CU33" s="47">
        <f t="shared" si="32"/>
        <v>7.5643174384615381</v>
      </c>
      <c r="CV33" s="108"/>
      <c r="CW33" s="40">
        <f t="shared" si="33"/>
        <v>50.832213186461537</v>
      </c>
    </row>
    <row r="34" spans="1:101" s="9" customFormat="1">
      <c r="A34" s="9">
        <v>6.72</v>
      </c>
      <c r="B34" s="40">
        <f t="shared" si="0"/>
        <v>1.68</v>
      </c>
      <c r="D34" s="46">
        <v>0.25</v>
      </c>
      <c r="E34" s="9">
        <v>38.33</v>
      </c>
      <c r="F34" s="46">
        <v>0.25</v>
      </c>
      <c r="G34" s="9">
        <v>-56.13</v>
      </c>
      <c r="H34" s="47">
        <f t="shared" si="1"/>
        <v>32.470540075384612</v>
      </c>
      <c r="I34" s="47">
        <f t="shared" si="2"/>
        <v>8.117635018846153</v>
      </c>
      <c r="J34" s="106">
        <f t="shared" ref="J34" si="78">SUM(I34:I37)</f>
        <v>24.360065601923075</v>
      </c>
      <c r="K34" s="40">
        <f t="shared" si="3"/>
        <v>54.550507326646148</v>
      </c>
      <c r="M34" s="46">
        <v>0.25</v>
      </c>
      <c r="N34" s="9">
        <v>0</v>
      </c>
      <c r="O34" s="46">
        <v>0.25</v>
      </c>
      <c r="P34" s="9">
        <v>0</v>
      </c>
      <c r="Q34" s="47">
        <f t="shared" si="4"/>
        <v>0</v>
      </c>
      <c r="R34" s="47">
        <f t="shared" si="5"/>
        <v>0</v>
      </c>
      <c r="S34" s="106">
        <f t="shared" ref="S34" si="79">SUM(R34:R37)</f>
        <v>0</v>
      </c>
      <c r="T34" s="40">
        <f t="shared" si="6"/>
        <v>0</v>
      </c>
      <c r="V34" s="46">
        <v>0.25</v>
      </c>
      <c r="W34" s="9">
        <v>0</v>
      </c>
      <c r="X34" s="46">
        <v>0.25</v>
      </c>
      <c r="Y34" s="40">
        <v>0</v>
      </c>
      <c r="Z34" s="40">
        <f t="shared" si="7"/>
        <v>0</v>
      </c>
      <c r="AA34" s="47">
        <f t="shared" si="8"/>
        <v>0</v>
      </c>
      <c r="AB34" s="106">
        <f t="shared" ref="AB34" si="80">SUM(AA34:AA37)</f>
        <v>0</v>
      </c>
      <c r="AC34" s="40">
        <f t="shared" si="9"/>
        <v>0</v>
      </c>
      <c r="AE34" s="46">
        <v>0.25</v>
      </c>
      <c r="AF34" s="9">
        <v>0</v>
      </c>
      <c r="AG34" s="46">
        <v>0.25</v>
      </c>
      <c r="AH34" s="9">
        <v>0</v>
      </c>
      <c r="AI34" s="40">
        <f t="shared" si="10"/>
        <v>0</v>
      </c>
      <c r="AJ34" s="47">
        <f t="shared" si="11"/>
        <v>0</v>
      </c>
      <c r="AK34" s="106">
        <f t="shared" ref="AK34" si="81">SUM(AJ34:AJ37)</f>
        <v>0</v>
      </c>
      <c r="AL34" s="40">
        <f t="shared" si="12"/>
        <v>0</v>
      </c>
      <c r="AN34" s="46">
        <v>0.25</v>
      </c>
      <c r="AO34" s="9">
        <v>0</v>
      </c>
      <c r="AP34" s="46">
        <v>0.25</v>
      </c>
      <c r="AQ34" s="9">
        <v>0</v>
      </c>
      <c r="AR34" s="40">
        <f t="shared" si="13"/>
        <v>0</v>
      </c>
      <c r="AS34" s="47">
        <f t="shared" si="14"/>
        <v>0</v>
      </c>
      <c r="AT34" s="106">
        <f t="shared" ref="AT34" si="82">SUM(AS34:AS37)</f>
        <v>0</v>
      </c>
      <c r="AU34" s="40">
        <f t="shared" si="15"/>
        <v>0</v>
      </c>
      <c r="AW34" s="46">
        <v>0.25</v>
      </c>
      <c r="AX34" s="9">
        <v>0</v>
      </c>
      <c r="AY34" s="46">
        <v>0.25</v>
      </c>
      <c r="AZ34" s="9">
        <v>0</v>
      </c>
      <c r="BA34" s="40">
        <f t="shared" si="16"/>
        <v>0</v>
      </c>
      <c r="BB34" s="47">
        <f t="shared" si="17"/>
        <v>0</v>
      </c>
      <c r="BC34" s="106">
        <f t="shared" ref="BC34" si="83">SUM(BB34:BB37)</f>
        <v>16.408551991153846</v>
      </c>
      <c r="BD34" s="40">
        <f t="shared" si="18"/>
        <v>0</v>
      </c>
      <c r="BF34" s="46">
        <v>0.25</v>
      </c>
      <c r="BG34" s="9">
        <v>33.35</v>
      </c>
      <c r="BH34" s="46">
        <v>0.25</v>
      </c>
      <c r="BI34" s="9">
        <v>33.35</v>
      </c>
      <c r="BJ34" s="40">
        <f t="shared" si="19"/>
        <v>16.786004192307693</v>
      </c>
      <c r="BK34" s="47">
        <f t="shared" si="20"/>
        <v>4.1965010480769234</v>
      </c>
      <c r="BL34" s="106">
        <f t="shared" ref="BL34" si="84">SUM(BK34:BK37)</f>
        <v>16.175817287307691</v>
      </c>
      <c r="BM34" s="40">
        <f t="shared" si="21"/>
        <v>28.200487043076922</v>
      </c>
      <c r="BO34" s="46">
        <v>0.25</v>
      </c>
      <c r="BP34" s="9">
        <v>0</v>
      </c>
      <c r="BQ34" s="46">
        <v>0.25</v>
      </c>
      <c r="BR34" s="9">
        <v>0</v>
      </c>
      <c r="BS34" s="40">
        <f t="shared" si="22"/>
        <v>0</v>
      </c>
      <c r="BT34" s="47">
        <f t="shared" si="23"/>
        <v>0</v>
      </c>
      <c r="BU34" s="106">
        <f t="shared" ref="BU34" si="85">SUM(BT34:BT37)</f>
        <v>0</v>
      </c>
      <c r="BV34" s="40">
        <f t="shared" si="24"/>
        <v>0</v>
      </c>
      <c r="BX34" s="46">
        <v>0.25</v>
      </c>
      <c r="BY34" s="9">
        <v>0</v>
      </c>
      <c r="BZ34" s="46">
        <v>0.25</v>
      </c>
      <c r="CA34" s="9">
        <v>0</v>
      </c>
      <c r="CB34" s="40">
        <f t="shared" si="25"/>
        <v>0</v>
      </c>
      <c r="CC34" s="47">
        <f t="shared" si="26"/>
        <v>0</v>
      </c>
      <c r="CD34" s="106">
        <f t="shared" ref="CD34" si="86">SUM(CC34:CC37)</f>
        <v>0</v>
      </c>
      <c r="CE34" s="40">
        <f t="shared" si="27"/>
        <v>0</v>
      </c>
      <c r="CG34" s="46">
        <v>0.25</v>
      </c>
      <c r="CH34" s="9">
        <v>0</v>
      </c>
      <c r="CI34" s="46">
        <v>0.25</v>
      </c>
      <c r="CJ34" s="9">
        <v>0</v>
      </c>
      <c r="CK34" s="40">
        <f t="shared" si="28"/>
        <v>0</v>
      </c>
      <c r="CL34" s="47">
        <f t="shared" si="29"/>
        <v>0</v>
      </c>
      <c r="CM34" s="106">
        <f t="shared" ref="CM34" si="87">SUM(CL34:CL37)</f>
        <v>0</v>
      </c>
      <c r="CN34" s="40">
        <f t="shared" si="30"/>
        <v>0</v>
      </c>
      <c r="CP34" s="46">
        <v>0.25</v>
      </c>
      <c r="CQ34" s="9">
        <v>125</v>
      </c>
      <c r="CR34" s="46">
        <v>0.25</v>
      </c>
      <c r="CS34" s="9">
        <v>-15.86</v>
      </c>
      <c r="CT34" s="40">
        <f t="shared" si="31"/>
        <v>29.920500000000001</v>
      </c>
      <c r="CU34" s="47">
        <f t="shared" si="32"/>
        <v>7.4801250000000001</v>
      </c>
      <c r="CV34" s="106">
        <f t="shared" ref="CV34" si="88">SUM(CU34:CU37)</f>
        <v>29.466450564230769</v>
      </c>
      <c r="CW34" s="40">
        <f t="shared" si="33"/>
        <v>50.266439999999996</v>
      </c>
    </row>
    <row r="35" spans="1:101" s="9" customFormat="1">
      <c r="A35" s="9">
        <v>6.72</v>
      </c>
      <c r="B35" s="40">
        <f t="shared" si="0"/>
        <v>1.68</v>
      </c>
      <c r="D35" s="46">
        <v>0.26041666666666669</v>
      </c>
      <c r="E35" s="9">
        <v>38.31</v>
      </c>
      <c r="F35" s="46">
        <v>0.26041666666666669</v>
      </c>
      <c r="G35" s="9">
        <v>-56.16</v>
      </c>
      <c r="H35" s="47">
        <f t="shared" si="1"/>
        <v>32.470943040000002</v>
      </c>
      <c r="I35" s="47">
        <f t="shared" si="2"/>
        <v>8.1177357600000004</v>
      </c>
      <c r="J35" s="107"/>
      <c r="K35" s="40">
        <f t="shared" si="3"/>
        <v>54.551184307200003</v>
      </c>
      <c r="M35" s="46">
        <v>0.26041666666666669</v>
      </c>
      <c r="N35" s="9">
        <v>0</v>
      </c>
      <c r="O35" s="46">
        <v>0.26041666666666669</v>
      </c>
      <c r="P35" s="9">
        <v>0</v>
      </c>
      <c r="Q35" s="47">
        <f t="shared" si="4"/>
        <v>0</v>
      </c>
      <c r="R35" s="47">
        <f t="shared" si="5"/>
        <v>0</v>
      </c>
      <c r="S35" s="107"/>
      <c r="T35" s="40">
        <f t="shared" si="6"/>
        <v>0</v>
      </c>
      <c r="V35" s="46">
        <v>0.26041666666666669</v>
      </c>
      <c r="W35" s="9">
        <v>0</v>
      </c>
      <c r="X35" s="46">
        <v>0.26041666666666669</v>
      </c>
      <c r="Y35" s="40">
        <v>0</v>
      </c>
      <c r="Z35" s="40">
        <f t="shared" si="7"/>
        <v>0</v>
      </c>
      <c r="AA35" s="47">
        <f t="shared" si="8"/>
        <v>0</v>
      </c>
      <c r="AB35" s="107"/>
      <c r="AC35" s="40">
        <f t="shared" si="9"/>
        <v>0</v>
      </c>
      <c r="AE35" s="46">
        <v>0.26041666666666669</v>
      </c>
      <c r="AF35" s="9">
        <v>0</v>
      </c>
      <c r="AG35" s="46">
        <v>0.26041666666666669</v>
      </c>
      <c r="AH35" s="9">
        <v>0</v>
      </c>
      <c r="AI35" s="40">
        <f t="shared" si="10"/>
        <v>0</v>
      </c>
      <c r="AJ35" s="47">
        <f t="shared" si="11"/>
        <v>0</v>
      </c>
      <c r="AK35" s="107"/>
      <c r="AL35" s="40">
        <f t="shared" si="12"/>
        <v>0</v>
      </c>
      <c r="AN35" s="46">
        <v>0.26041666666666669</v>
      </c>
      <c r="AO35" s="9">
        <v>0</v>
      </c>
      <c r="AP35" s="46">
        <v>0.26041666666666669</v>
      </c>
      <c r="AQ35" s="9">
        <v>0</v>
      </c>
      <c r="AR35" s="40">
        <f t="shared" si="13"/>
        <v>0</v>
      </c>
      <c r="AS35" s="47">
        <f t="shared" si="14"/>
        <v>0</v>
      </c>
      <c r="AT35" s="107"/>
      <c r="AU35" s="40">
        <f t="shared" si="15"/>
        <v>0</v>
      </c>
      <c r="AW35" s="46">
        <v>0.26041666666666669</v>
      </c>
      <c r="AX35" s="9">
        <v>0</v>
      </c>
      <c r="AY35" s="46">
        <v>0.26041666666666669</v>
      </c>
      <c r="AZ35" s="9">
        <v>0</v>
      </c>
      <c r="BA35" s="40">
        <f t="shared" si="16"/>
        <v>0</v>
      </c>
      <c r="BB35" s="47">
        <f t="shared" si="17"/>
        <v>0</v>
      </c>
      <c r="BC35" s="107"/>
      <c r="BD35" s="40">
        <f t="shared" si="18"/>
        <v>0</v>
      </c>
      <c r="BF35" s="46">
        <v>0.26041666666666669</v>
      </c>
      <c r="BG35" s="9">
        <v>33.340000000000003</v>
      </c>
      <c r="BH35" s="46">
        <v>0.26041666666666669</v>
      </c>
      <c r="BI35" s="9">
        <v>33.340000000000003</v>
      </c>
      <c r="BJ35" s="40">
        <f t="shared" si="19"/>
        <v>16.775939132307695</v>
      </c>
      <c r="BK35" s="47">
        <f t="shared" si="20"/>
        <v>4.1939847830769237</v>
      </c>
      <c r="BL35" s="107"/>
      <c r="BM35" s="40">
        <f t="shared" si="21"/>
        <v>28.183577742276928</v>
      </c>
      <c r="BO35" s="46">
        <v>0.26041666666666669</v>
      </c>
      <c r="BP35" s="9">
        <v>0</v>
      </c>
      <c r="BQ35" s="46">
        <v>0.26041666666666669</v>
      </c>
      <c r="BR35" s="9">
        <v>0</v>
      </c>
      <c r="BS35" s="40">
        <f t="shared" si="22"/>
        <v>0</v>
      </c>
      <c r="BT35" s="47">
        <f t="shared" si="23"/>
        <v>0</v>
      </c>
      <c r="BU35" s="107"/>
      <c r="BV35" s="40">
        <f t="shared" si="24"/>
        <v>0</v>
      </c>
      <c r="BX35" s="46">
        <v>0.26041666666666669</v>
      </c>
      <c r="BY35" s="9">
        <v>0</v>
      </c>
      <c r="BZ35" s="46">
        <v>0.26041666666666669</v>
      </c>
      <c r="CA35" s="9">
        <v>0</v>
      </c>
      <c r="CB35" s="40">
        <f t="shared" si="25"/>
        <v>0</v>
      </c>
      <c r="CC35" s="47">
        <f t="shared" si="26"/>
        <v>0</v>
      </c>
      <c r="CD35" s="107"/>
      <c r="CE35" s="40">
        <f t="shared" si="27"/>
        <v>0</v>
      </c>
      <c r="CG35" s="46">
        <v>0.26041666666666669</v>
      </c>
      <c r="CH35" s="9">
        <v>0</v>
      </c>
      <c r="CI35" s="46">
        <v>0.26041666666666669</v>
      </c>
      <c r="CJ35" s="9">
        <v>0</v>
      </c>
      <c r="CK35" s="40">
        <f t="shared" si="28"/>
        <v>0</v>
      </c>
      <c r="CL35" s="47">
        <f t="shared" si="29"/>
        <v>0</v>
      </c>
      <c r="CM35" s="107"/>
      <c r="CN35" s="40">
        <f t="shared" si="30"/>
        <v>0</v>
      </c>
      <c r="CP35" s="46">
        <v>0.26041666666666669</v>
      </c>
      <c r="CQ35" s="9">
        <v>125.04</v>
      </c>
      <c r="CR35" s="46">
        <v>0.26041666666666669</v>
      </c>
      <c r="CS35" s="9">
        <v>-15.83</v>
      </c>
      <c r="CT35" s="40">
        <f t="shared" si="31"/>
        <v>29.873460295384618</v>
      </c>
      <c r="CU35" s="47">
        <f t="shared" si="32"/>
        <v>7.4683650738461544</v>
      </c>
      <c r="CV35" s="107"/>
      <c r="CW35" s="40">
        <f t="shared" si="33"/>
        <v>50.187413296246156</v>
      </c>
    </row>
    <row r="36" spans="1:101" s="9" customFormat="1">
      <c r="A36" s="9">
        <v>6.72</v>
      </c>
      <c r="B36" s="40">
        <f t="shared" si="0"/>
        <v>1.68</v>
      </c>
      <c r="D36" s="46">
        <v>0.27083333333333331</v>
      </c>
      <c r="E36" s="9">
        <v>38.200000000000003</v>
      </c>
      <c r="F36" s="46">
        <v>0.27083333333333331</v>
      </c>
      <c r="G36" s="9">
        <v>-56.37</v>
      </c>
      <c r="H36" s="47">
        <f t="shared" si="1"/>
        <v>32.498779292307695</v>
      </c>
      <c r="I36" s="47">
        <f t="shared" si="2"/>
        <v>8.1246948230769238</v>
      </c>
      <c r="J36" s="107"/>
      <c r="K36" s="40">
        <f t="shared" si="3"/>
        <v>54.597949211076923</v>
      </c>
      <c r="M36" s="46">
        <v>0.27083333333333331</v>
      </c>
      <c r="N36" s="9">
        <v>0</v>
      </c>
      <c r="O36" s="46">
        <v>0.27083333333333331</v>
      </c>
      <c r="P36" s="9">
        <v>0</v>
      </c>
      <c r="Q36" s="47">
        <f t="shared" si="4"/>
        <v>0</v>
      </c>
      <c r="R36" s="47">
        <f t="shared" si="5"/>
        <v>0</v>
      </c>
      <c r="S36" s="107"/>
      <c r="T36" s="40">
        <f t="shared" si="6"/>
        <v>0</v>
      </c>
      <c r="V36" s="46">
        <v>0.27083333333333331</v>
      </c>
      <c r="W36" s="9">
        <v>0</v>
      </c>
      <c r="X36" s="46">
        <v>0.27083333333333331</v>
      </c>
      <c r="Y36" s="40">
        <v>0</v>
      </c>
      <c r="Z36" s="40">
        <f t="shared" si="7"/>
        <v>0</v>
      </c>
      <c r="AA36" s="47">
        <f t="shared" si="8"/>
        <v>0</v>
      </c>
      <c r="AB36" s="107"/>
      <c r="AC36" s="40">
        <f t="shared" si="9"/>
        <v>0</v>
      </c>
      <c r="AE36" s="46">
        <v>0.27083333333333331</v>
      </c>
      <c r="AF36" s="9">
        <v>0</v>
      </c>
      <c r="AG36" s="46">
        <v>0.27083333333333331</v>
      </c>
      <c r="AH36" s="9">
        <v>0</v>
      </c>
      <c r="AI36" s="40">
        <f t="shared" si="10"/>
        <v>0</v>
      </c>
      <c r="AJ36" s="47">
        <f t="shared" si="11"/>
        <v>0</v>
      </c>
      <c r="AK36" s="107"/>
      <c r="AL36" s="40">
        <f t="shared" si="12"/>
        <v>0</v>
      </c>
      <c r="AN36" s="46">
        <v>0.27083333333333331</v>
      </c>
      <c r="AO36" s="9">
        <v>0</v>
      </c>
      <c r="AP36" s="46">
        <v>0.27083333333333331</v>
      </c>
      <c r="AQ36" s="9">
        <v>0</v>
      </c>
      <c r="AR36" s="40">
        <f t="shared" si="13"/>
        <v>0</v>
      </c>
      <c r="AS36" s="47">
        <f t="shared" si="14"/>
        <v>0</v>
      </c>
      <c r="AT36" s="107"/>
      <c r="AU36" s="40">
        <f t="shared" si="15"/>
        <v>0</v>
      </c>
      <c r="AW36" s="46">
        <v>0.27083333333333331</v>
      </c>
      <c r="AX36" s="9">
        <v>35.909999999999997</v>
      </c>
      <c r="AY36" s="46">
        <v>0.27083333333333331</v>
      </c>
      <c r="AZ36" s="9">
        <v>-60.55</v>
      </c>
      <c r="BA36" s="40">
        <f t="shared" si="16"/>
        <v>32.815966776923069</v>
      </c>
      <c r="BB36" s="47">
        <f t="shared" si="17"/>
        <v>8.2039916942307674</v>
      </c>
      <c r="BC36" s="107"/>
      <c r="BD36" s="40">
        <f t="shared" si="18"/>
        <v>55.130824185230757</v>
      </c>
      <c r="BF36" s="46">
        <v>0.27083333333333331</v>
      </c>
      <c r="BG36" s="9">
        <v>32.090000000000003</v>
      </c>
      <c r="BH36" s="46">
        <v>0.27083333333333331</v>
      </c>
      <c r="BI36" s="9">
        <v>32.090000000000003</v>
      </c>
      <c r="BJ36" s="40">
        <f t="shared" si="19"/>
        <v>15.541577016923076</v>
      </c>
      <c r="BK36" s="47">
        <f t="shared" si="20"/>
        <v>3.8853942542307691</v>
      </c>
      <c r="BL36" s="107"/>
      <c r="BM36" s="40">
        <f t="shared" si="21"/>
        <v>26.109849388430767</v>
      </c>
      <c r="BO36" s="46">
        <v>0.27083333333333331</v>
      </c>
      <c r="BP36" s="9">
        <v>0</v>
      </c>
      <c r="BQ36" s="46">
        <v>0.27083333333333331</v>
      </c>
      <c r="BR36" s="9">
        <v>0</v>
      </c>
      <c r="BS36" s="40">
        <f t="shared" si="22"/>
        <v>0</v>
      </c>
      <c r="BT36" s="47">
        <f t="shared" si="23"/>
        <v>0</v>
      </c>
      <c r="BU36" s="107"/>
      <c r="BV36" s="40">
        <f t="shared" si="24"/>
        <v>0</v>
      </c>
      <c r="BX36" s="46">
        <v>0.27083333333333331</v>
      </c>
      <c r="BY36" s="9">
        <v>0</v>
      </c>
      <c r="BZ36" s="46">
        <v>0.27083333333333331</v>
      </c>
      <c r="CA36" s="9">
        <v>0</v>
      </c>
      <c r="CB36" s="40">
        <f t="shared" si="25"/>
        <v>0</v>
      </c>
      <c r="CC36" s="47">
        <f t="shared" si="26"/>
        <v>0</v>
      </c>
      <c r="CD36" s="107"/>
      <c r="CE36" s="40">
        <f t="shared" si="27"/>
        <v>0</v>
      </c>
      <c r="CG36" s="46">
        <v>0.27083333333333331</v>
      </c>
      <c r="CH36" s="9">
        <v>0</v>
      </c>
      <c r="CI36" s="46">
        <v>0.27083333333333331</v>
      </c>
      <c r="CJ36" s="9">
        <v>0</v>
      </c>
      <c r="CK36" s="40">
        <f t="shared" si="28"/>
        <v>0</v>
      </c>
      <c r="CL36" s="47">
        <f t="shared" si="29"/>
        <v>0</v>
      </c>
      <c r="CM36" s="107"/>
      <c r="CN36" s="40">
        <f t="shared" si="30"/>
        <v>0</v>
      </c>
      <c r="CP36" s="46">
        <v>0.27083333333333331</v>
      </c>
      <c r="CQ36" s="9">
        <v>126.3</v>
      </c>
      <c r="CR36" s="46">
        <v>0.27083333333333331</v>
      </c>
      <c r="CS36" s="9">
        <v>-15.09</v>
      </c>
      <c r="CT36" s="40">
        <f t="shared" si="31"/>
        <v>28.76393118461538</v>
      </c>
      <c r="CU36" s="47">
        <f t="shared" si="32"/>
        <v>7.1909827961538451</v>
      </c>
      <c r="CV36" s="107"/>
      <c r="CW36" s="40">
        <f t="shared" si="33"/>
        <v>48.32340439015384</v>
      </c>
    </row>
    <row r="37" spans="1:101" s="9" customFormat="1">
      <c r="A37" s="9">
        <v>6.72</v>
      </c>
      <c r="B37" s="40">
        <f t="shared" si="0"/>
        <v>1.68</v>
      </c>
      <c r="D37" s="46">
        <v>0.28125</v>
      </c>
      <c r="E37" s="9">
        <v>0</v>
      </c>
      <c r="F37" s="46">
        <v>0.28125</v>
      </c>
      <c r="G37" s="9">
        <v>0</v>
      </c>
      <c r="H37" s="47">
        <f t="shared" si="1"/>
        <v>0</v>
      </c>
      <c r="I37" s="47">
        <f t="shared" si="2"/>
        <v>0</v>
      </c>
      <c r="J37" s="108"/>
      <c r="K37" s="40">
        <f t="shared" si="3"/>
        <v>0</v>
      </c>
      <c r="M37" s="46">
        <v>0.28125</v>
      </c>
      <c r="N37" s="9">
        <v>0</v>
      </c>
      <c r="O37" s="46">
        <v>0.28125</v>
      </c>
      <c r="P37" s="9">
        <v>0</v>
      </c>
      <c r="Q37" s="47">
        <f t="shared" si="4"/>
        <v>0</v>
      </c>
      <c r="R37" s="47">
        <f t="shared" si="5"/>
        <v>0</v>
      </c>
      <c r="S37" s="108"/>
      <c r="T37" s="40">
        <f t="shared" si="6"/>
        <v>0</v>
      </c>
      <c r="V37" s="46">
        <v>0.28125</v>
      </c>
      <c r="W37" s="9">
        <v>0</v>
      </c>
      <c r="X37" s="46">
        <v>0.28125</v>
      </c>
      <c r="Y37" s="40">
        <v>0</v>
      </c>
      <c r="Z37" s="40">
        <f t="shared" si="7"/>
        <v>0</v>
      </c>
      <c r="AA37" s="47">
        <f t="shared" si="8"/>
        <v>0</v>
      </c>
      <c r="AB37" s="108"/>
      <c r="AC37" s="40">
        <f t="shared" si="9"/>
        <v>0</v>
      </c>
      <c r="AE37" s="46">
        <v>0.28125</v>
      </c>
      <c r="AF37" s="9">
        <v>0</v>
      </c>
      <c r="AG37" s="46">
        <v>0.28125</v>
      </c>
      <c r="AH37" s="9">
        <v>0</v>
      </c>
      <c r="AI37" s="40">
        <f t="shared" si="10"/>
        <v>0</v>
      </c>
      <c r="AJ37" s="47">
        <f t="shared" si="11"/>
        <v>0</v>
      </c>
      <c r="AK37" s="108"/>
      <c r="AL37" s="40">
        <f t="shared" si="12"/>
        <v>0</v>
      </c>
      <c r="AN37" s="46">
        <v>0.28125</v>
      </c>
      <c r="AO37" s="9">
        <v>0</v>
      </c>
      <c r="AP37" s="46">
        <v>0.28125</v>
      </c>
      <c r="AQ37" s="9">
        <v>0</v>
      </c>
      <c r="AR37" s="40">
        <f t="shared" si="13"/>
        <v>0</v>
      </c>
      <c r="AS37" s="47">
        <f t="shared" si="14"/>
        <v>0</v>
      </c>
      <c r="AT37" s="108"/>
      <c r="AU37" s="40">
        <f t="shared" si="15"/>
        <v>0</v>
      </c>
      <c r="AW37" s="46">
        <v>0.28125</v>
      </c>
      <c r="AX37" s="9">
        <v>35.96</v>
      </c>
      <c r="AY37" s="46">
        <v>0.28125</v>
      </c>
      <c r="AZ37" s="9">
        <v>-60.47</v>
      </c>
      <c r="BA37" s="40">
        <f t="shared" si="16"/>
        <v>32.818241187692315</v>
      </c>
      <c r="BB37" s="47">
        <f t="shared" si="17"/>
        <v>8.2045602969230789</v>
      </c>
      <c r="BC37" s="108"/>
      <c r="BD37" s="40">
        <f t="shared" si="18"/>
        <v>55.134645195323088</v>
      </c>
      <c r="BF37" s="46">
        <v>0.28125</v>
      </c>
      <c r="BG37" s="9">
        <v>32.15</v>
      </c>
      <c r="BH37" s="46">
        <v>0.28125</v>
      </c>
      <c r="BI37" s="9">
        <v>32.15</v>
      </c>
      <c r="BJ37" s="40">
        <f t="shared" si="19"/>
        <v>15.599748807692306</v>
      </c>
      <c r="BK37" s="47">
        <f t="shared" si="20"/>
        <v>3.8999372019230765</v>
      </c>
      <c r="BL37" s="108"/>
      <c r="BM37" s="40">
        <f t="shared" si="21"/>
        <v>26.207577996923074</v>
      </c>
      <c r="BO37" s="46">
        <v>0.28125</v>
      </c>
      <c r="BP37" s="9">
        <v>0</v>
      </c>
      <c r="BQ37" s="46">
        <v>0.28125</v>
      </c>
      <c r="BR37" s="9">
        <v>0</v>
      </c>
      <c r="BS37" s="40">
        <f t="shared" si="22"/>
        <v>0</v>
      </c>
      <c r="BT37" s="47">
        <f t="shared" si="23"/>
        <v>0</v>
      </c>
      <c r="BU37" s="108"/>
      <c r="BV37" s="40">
        <f t="shared" si="24"/>
        <v>0</v>
      </c>
      <c r="BX37" s="46">
        <v>0.28125</v>
      </c>
      <c r="BY37" s="9">
        <v>0</v>
      </c>
      <c r="BZ37" s="46">
        <v>0.28125</v>
      </c>
      <c r="CA37" s="9">
        <v>0</v>
      </c>
      <c r="CB37" s="40">
        <f t="shared" si="25"/>
        <v>0</v>
      </c>
      <c r="CC37" s="47">
        <f t="shared" si="26"/>
        <v>0</v>
      </c>
      <c r="CD37" s="108"/>
      <c r="CE37" s="40">
        <f t="shared" si="27"/>
        <v>0</v>
      </c>
      <c r="CG37" s="46">
        <v>0.28125</v>
      </c>
      <c r="CH37" s="9">
        <v>0</v>
      </c>
      <c r="CI37" s="46">
        <v>0.28125</v>
      </c>
      <c r="CJ37" s="9">
        <v>0</v>
      </c>
      <c r="CK37" s="40">
        <f t="shared" si="28"/>
        <v>0</v>
      </c>
      <c r="CL37" s="47">
        <f t="shared" si="29"/>
        <v>0</v>
      </c>
      <c r="CM37" s="108"/>
      <c r="CN37" s="40">
        <f t="shared" si="30"/>
        <v>0</v>
      </c>
      <c r="CP37" s="46">
        <v>0.28125</v>
      </c>
      <c r="CQ37" s="9">
        <v>125.69</v>
      </c>
      <c r="CR37" s="46">
        <v>0.28125</v>
      </c>
      <c r="CS37" s="9">
        <v>-15.45</v>
      </c>
      <c r="CT37" s="40">
        <f t="shared" si="31"/>
        <v>29.30791077692308</v>
      </c>
      <c r="CU37" s="47">
        <f t="shared" si="32"/>
        <v>7.3269776942307701</v>
      </c>
      <c r="CV37" s="108"/>
      <c r="CW37" s="40">
        <f t="shared" si="33"/>
        <v>49.23729010523077</v>
      </c>
    </row>
    <row r="38" spans="1:101" s="9" customFormat="1">
      <c r="A38" s="9">
        <v>10.94</v>
      </c>
      <c r="B38" s="40">
        <f t="shared" si="0"/>
        <v>2.7349999999999999</v>
      </c>
      <c r="D38" s="46">
        <v>0.29166666666666669</v>
      </c>
      <c r="E38" s="9">
        <v>0</v>
      </c>
      <c r="F38" s="46">
        <v>0.29166666666666669</v>
      </c>
      <c r="G38" s="9">
        <v>0</v>
      </c>
      <c r="H38" s="47">
        <f t="shared" si="1"/>
        <v>0</v>
      </c>
      <c r="I38" s="47">
        <f t="shared" si="2"/>
        <v>0</v>
      </c>
      <c r="J38" s="106">
        <f t="shared" ref="J38" si="89">SUM(I38:I41)</f>
        <v>0</v>
      </c>
      <c r="K38" s="40">
        <f t="shared" si="3"/>
        <v>0</v>
      </c>
      <c r="M38" s="46">
        <v>0.29166666666666669</v>
      </c>
      <c r="N38" s="9">
        <v>0</v>
      </c>
      <c r="O38" s="46">
        <v>0.29166666666666669</v>
      </c>
      <c r="P38" s="9">
        <v>0</v>
      </c>
      <c r="Q38" s="47">
        <f t="shared" si="4"/>
        <v>0</v>
      </c>
      <c r="R38" s="47">
        <f t="shared" si="5"/>
        <v>0</v>
      </c>
      <c r="S38" s="106">
        <f t="shared" ref="S38" si="90">SUM(R38:R41)</f>
        <v>0</v>
      </c>
      <c r="T38" s="40">
        <f t="shared" si="6"/>
        <v>0</v>
      </c>
      <c r="V38" s="46">
        <v>0.29166666666666669</v>
      </c>
      <c r="W38" s="9">
        <v>0</v>
      </c>
      <c r="X38" s="46">
        <v>0.29166666666666669</v>
      </c>
      <c r="Y38" s="40">
        <v>0</v>
      </c>
      <c r="Z38" s="40">
        <f t="shared" si="7"/>
        <v>0</v>
      </c>
      <c r="AA38" s="47">
        <f t="shared" si="8"/>
        <v>0</v>
      </c>
      <c r="AB38" s="106">
        <f t="shared" ref="AB38" si="91">SUM(AA38:AA41)</f>
        <v>0</v>
      </c>
      <c r="AC38" s="40">
        <f t="shared" si="9"/>
        <v>0</v>
      </c>
      <c r="AE38" s="46">
        <v>0.29166666666666669</v>
      </c>
      <c r="AF38" s="9">
        <v>54.48</v>
      </c>
      <c r="AG38" s="46">
        <v>0.29166666666666669</v>
      </c>
      <c r="AH38" s="9">
        <v>-73.040000000000006</v>
      </c>
      <c r="AI38" s="40">
        <f t="shared" si="10"/>
        <v>60.055600541538467</v>
      </c>
      <c r="AJ38" s="47">
        <f t="shared" si="11"/>
        <v>15.013900135384617</v>
      </c>
      <c r="AK38" s="106">
        <f t="shared" ref="AK38" si="92">SUM(AJ38:AJ41)</f>
        <v>60.028900739999997</v>
      </c>
      <c r="AL38" s="40">
        <f t="shared" si="12"/>
        <v>164.2520674811077</v>
      </c>
      <c r="AN38" s="46">
        <v>0.29166666666666669</v>
      </c>
      <c r="AO38" s="9">
        <v>0</v>
      </c>
      <c r="AP38" s="46">
        <v>0.29166666666666669</v>
      </c>
      <c r="AQ38" s="9">
        <v>0</v>
      </c>
      <c r="AR38" s="40">
        <f t="shared" si="13"/>
        <v>0</v>
      </c>
      <c r="AS38" s="47">
        <f t="shared" si="14"/>
        <v>0</v>
      </c>
      <c r="AT38" s="106">
        <f t="shared" ref="AT38" si="93">SUM(AS38:AS41)</f>
        <v>0</v>
      </c>
      <c r="AU38" s="40">
        <f t="shared" si="15"/>
        <v>0</v>
      </c>
      <c r="AW38" s="46">
        <v>0.29166666666666669</v>
      </c>
      <c r="AX38" s="9">
        <v>36.21</v>
      </c>
      <c r="AY38" s="46">
        <v>0.29166666666666669</v>
      </c>
      <c r="AZ38" s="9">
        <v>-60.02</v>
      </c>
      <c r="BA38" s="40">
        <f t="shared" si="16"/>
        <v>32.800477541538463</v>
      </c>
      <c r="BB38" s="47">
        <f t="shared" si="17"/>
        <v>8.2001193853846157</v>
      </c>
      <c r="BC38" s="106">
        <f t="shared" ref="BC38" si="94">SUM(BB38:BB41)</f>
        <v>32.787467595000003</v>
      </c>
      <c r="BD38" s="40">
        <f t="shared" si="18"/>
        <v>89.709306076107694</v>
      </c>
      <c r="BF38" s="46">
        <v>0.29166666666666669</v>
      </c>
      <c r="BG38" s="9">
        <v>31.92</v>
      </c>
      <c r="BH38" s="46">
        <v>0.29166666666666669</v>
      </c>
      <c r="BI38" s="9">
        <v>31.92</v>
      </c>
      <c r="BJ38" s="40">
        <f t="shared" si="19"/>
        <v>15.377347052307694</v>
      </c>
      <c r="BK38" s="47">
        <f t="shared" si="20"/>
        <v>3.8443367630769236</v>
      </c>
      <c r="BL38" s="106">
        <f t="shared" ref="BL38" si="95">SUM(BK38:BK41)</f>
        <v>15.542066762307694</v>
      </c>
      <c r="BM38" s="40">
        <f t="shared" si="21"/>
        <v>42.057044188061539</v>
      </c>
      <c r="BO38" s="46">
        <v>0.29166666666666669</v>
      </c>
      <c r="BP38" s="9">
        <v>0</v>
      </c>
      <c r="BQ38" s="46">
        <v>0.29166666666666669</v>
      </c>
      <c r="BR38" s="9">
        <v>0</v>
      </c>
      <c r="BS38" s="40">
        <f t="shared" si="22"/>
        <v>0</v>
      </c>
      <c r="BT38" s="47">
        <f t="shared" si="23"/>
        <v>0</v>
      </c>
      <c r="BU38" s="106">
        <f t="shared" ref="BU38" si="96">SUM(BT38:BT41)</f>
        <v>0</v>
      </c>
      <c r="BV38" s="40">
        <f t="shared" si="24"/>
        <v>0</v>
      </c>
      <c r="BX38" s="46">
        <v>0.29166666666666669</v>
      </c>
      <c r="BY38" s="9">
        <v>0</v>
      </c>
      <c r="BZ38" s="46">
        <v>0.29166666666666669</v>
      </c>
      <c r="CA38" s="9">
        <v>0</v>
      </c>
      <c r="CB38" s="40">
        <f t="shared" si="25"/>
        <v>0</v>
      </c>
      <c r="CC38" s="47">
        <f t="shared" si="26"/>
        <v>0</v>
      </c>
      <c r="CD38" s="106">
        <f t="shared" ref="CD38" si="97">SUM(CC38:CC41)</f>
        <v>22.811191113461536</v>
      </c>
      <c r="CE38" s="40">
        <f t="shared" si="27"/>
        <v>0</v>
      </c>
      <c r="CG38" s="46">
        <v>0.29166666666666669</v>
      </c>
      <c r="CH38" s="9">
        <v>113.63</v>
      </c>
      <c r="CI38" s="46">
        <v>0.29166666666666669</v>
      </c>
      <c r="CJ38" s="9">
        <v>-22.43</v>
      </c>
      <c r="CK38" s="40">
        <f t="shared" si="28"/>
        <v>38.466080044615381</v>
      </c>
      <c r="CL38" s="47">
        <f t="shared" si="29"/>
        <v>9.6165200111538454</v>
      </c>
      <c r="CM38" s="106">
        <f t="shared" ref="CM38" si="98">SUM(CL38:CL41)</f>
        <v>42.043957587692304</v>
      </c>
      <c r="CN38" s="40">
        <f t="shared" si="30"/>
        <v>105.20472892202307</v>
      </c>
      <c r="CP38" s="46">
        <v>0.29166666666666669</v>
      </c>
      <c r="CQ38" s="9">
        <v>113.6</v>
      </c>
      <c r="CR38" s="46">
        <v>0.29166666666666669</v>
      </c>
      <c r="CS38" s="9">
        <v>-22.44</v>
      </c>
      <c r="CT38" s="40">
        <f t="shared" si="31"/>
        <v>38.473069292307692</v>
      </c>
      <c r="CU38" s="47">
        <f t="shared" si="32"/>
        <v>9.6182673230769229</v>
      </c>
      <c r="CV38" s="106">
        <f t="shared" ref="CV38" si="99">SUM(CU38:CU41)</f>
        <v>42.05031786346153</v>
      </c>
      <c r="CW38" s="40">
        <f t="shared" si="33"/>
        <v>105.22384451446153</v>
      </c>
    </row>
    <row r="39" spans="1:101" s="9" customFormat="1">
      <c r="A39" s="9">
        <v>10.94</v>
      </c>
      <c r="B39" s="40">
        <f t="shared" si="0"/>
        <v>2.7349999999999999</v>
      </c>
      <c r="D39" s="46">
        <v>0.30208333333333331</v>
      </c>
      <c r="E39" s="9">
        <v>0</v>
      </c>
      <c r="F39" s="46">
        <v>0.30208333333333331</v>
      </c>
      <c r="G39" s="9">
        <v>0</v>
      </c>
      <c r="H39" s="47">
        <f t="shared" si="1"/>
        <v>0</v>
      </c>
      <c r="I39" s="47">
        <f t="shared" si="2"/>
        <v>0</v>
      </c>
      <c r="J39" s="107"/>
      <c r="K39" s="40">
        <f t="shared" si="3"/>
        <v>0</v>
      </c>
      <c r="M39" s="46">
        <v>0.30208333333333331</v>
      </c>
      <c r="N39" s="9">
        <v>0</v>
      </c>
      <c r="O39" s="46">
        <v>0.30208333333333331</v>
      </c>
      <c r="P39" s="9">
        <v>0</v>
      </c>
      <c r="Q39" s="47">
        <f t="shared" si="4"/>
        <v>0</v>
      </c>
      <c r="R39" s="47">
        <f t="shared" si="5"/>
        <v>0</v>
      </c>
      <c r="S39" s="107"/>
      <c r="T39" s="40">
        <f t="shared" si="6"/>
        <v>0</v>
      </c>
      <c r="V39" s="46">
        <v>0.30208333333333331</v>
      </c>
      <c r="W39" s="9">
        <v>0</v>
      </c>
      <c r="X39" s="46">
        <v>0.30208333333333331</v>
      </c>
      <c r="Y39" s="40">
        <v>0</v>
      </c>
      <c r="Z39" s="40">
        <f t="shared" si="7"/>
        <v>0</v>
      </c>
      <c r="AA39" s="47">
        <f t="shared" si="8"/>
        <v>0</v>
      </c>
      <c r="AB39" s="107"/>
      <c r="AC39" s="40">
        <f t="shared" si="9"/>
        <v>0</v>
      </c>
      <c r="AE39" s="46">
        <v>0.30208333333333331</v>
      </c>
      <c r="AF39" s="9">
        <v>54.43</v>
      </c>
      <c r="AG39" s="46">
        <v>0.30208333333333331</v>
      </c>
      <c r="AH39" s="9">
        <v>-73.14</v>
      </c>
      <c r="AI39" s="40">
        <f t="shared" si="10"/>
        <v>60.082630864615375</v>
      </c>
      <c r="AJ39" s="47">
        <f t="shared" si="11"/>
        <v>15.020657716153844</v>
      </c>
      <c r="AK39" s="107"/>
      <c r="AL39" s="40">
        <f t="shared" si="12"/>
        <v>164.32599541472305</v>
      </c>
      <c r="AN39" s="46">
        <v>0.30208333333333331</v>
      </c>
      <c r="AO39" s="9">
        <v>0</v>
      </c>
      <c r="AP39" s="46">
        <v>0.30208333333333331</v>
      </c>
      <c r="AQ39" s="9">
        <v>0</v>
      </c>
      <c r="AR39" s="40">
        <f t="shared" si="13"/>
        <v>0</v>
      </c>
      <c r="AS39" s="47">
        <f t="shared" si="14"/>
        <v>0</v>
      </c>
      <c r="AT39" s="107"/>
      <c r="AU39" s="40">
        <f t="shared" si="15"/>
        <v>0</v>
      </c>
      <c r="AW39" s="46">
        <v>0.30208333333333331</v>
      </c>
      <c r="AX39" s="9">
        <v>36.17</v>
      </c>
      <c r="AY39" s="46">
        <v>0.30208333333333331</v>
      </c>
      <c r="AZ39" s="9">
        <v>-60.11</v>
      </c>
      <c r="BA39" s="40">
        <f t="shared" si="16"/>
        <v>32.813373918461544</v>
      </c>
      <c r="BB39" s="47">
        <f t="shared" si="17"/>
        <v>8.2033434796153859</v>
      </c>
      <c r="BC39" s="107"/>
      <c r="BD39" s="40">
        <f t="shared" si="18"/>
        <v>89.744577666992313</v>
      </c>
      <c r="BF39" s="46">
        <v>0.30208333333333331</v>
      </c>
      <c r="BG39" s="9">
        <v>31.9</v>
      </c>
      <c r="BH39" s="46">
        <v>0.30208333333333331</v>
      </c>
      <c r="BI39" s="9">
        <v>31.9</v>
      </c>
      <c r="BJ39" s="40">
        <f t="shared" si="19"/>
        <v>15.35808323076923</v>
      </c>
      <c r="BK39" s="47">
        <f t="shared" si="20"/>
        <v>3.8395208076923075</v>
      </c>
      <c r="BL39" s="107"/>
      <c r="BM39" s="40">
        <f t="shared" si="21"/>
        <v>42.004357636153841</v>
      </c>
      <c r="BO39" s="46">
        <v>0.30208333333333331</v>
      </c>
      <c r="BP39" s="9">
        <v>0</v>
      </c>
      <c r="BQ39" s="46">
        <v>0.30208333333333331</v>
      </c>
      <c r="BR39" s="9">
        <v>0</v>
      </c>
      <c r="BS39" s="40">
        <f t="shared" si="22"/>
        <v>0</v>
      </c>
      <c r="BT39" s="47">
        <f t="shared" si="23"/>
        <v>0</v>
      </c>
      <c r="BU39" s="107"/>
      <c r="BV39" s="40">
        <f t="shared" si="24"/>
        <v>0</v>
      </c>
      <c r="BX39" s="46">
        <v>0.30208333333333331</v>
      </c>
      <c r="BY39" s="9">
        <v>0</v>
      </c>
      <c r="BZ39" s="46">
        <v>0.30208333333333331</v>
      </c>
      <c r="CA39" s="9">
        <v>0</v>
      </c>
      <c r="CB39" s="40">
        <f t="shared" si="25"/>
        <v>0</v>
      </c>
      <c r="CC39" s="47">
        <f t="shared" si="26"/>
        <v>0</v>
      </c>
      <c r="CD39" s="107"/>
      <c r="CE39" s="40">
        <f t="shared" si="27"/>
        <v>0</v>
      </c>
      <c r="CG39" s="46">
        <v>0.30208333333333331</v>
      </c>
      <c r="CH39" s="9">
        <v>113.61</v>
      </c>
      <c r="CI39" s="46">
        <v>0.30208333333333331</v>
      </c>
      <c r="CJ39" s="9">
        <v>-22.44</v>
      </c>
      <c r="CK39" s="40">
        <f t="shared" si="28"/>
        <v>38.476456006153853</v>
      </c>
      <c r="CL39" s="47">
        <f t="shared" si="29"/>
        <v>9.6191140015384633</v>
      </c>
      <c r="CM39" s="107"/>
      <c r="CN39" s="40">
        <f t="shared" si="30"/>
        <v>105.23310717683079</v>
      </c>
      <c r="CP39" s="46">
        <v>0.30208333333333331</v>
      </c>
      <c r="CQ39" s="9">
        <v>113.58</v>
      </c>
      <c r="CR39" s="46">
        <v>0.30208333333333331</v>
      </c>
      <c r="CS39" s="9">
        <v>-22.45</v>
      </c>
      <c r="CT39" s="40">
        <f t="shared" si="31"/>
        <v>38.483437707692303</v>
      </c>
      <c r="CU39" s="47">
        <f t="shared" si="32"/>
        <v>9.6208594269230758</v>
      </c>
      <c r="CV39" s="107"/>
      <c r="CW39" s="40">
        <f t="shared" si="33"/>
        <v>105.25220213053845</v>
      </c>
    </row>
    <row r="40" spans="1:101" s="9" customFormat="1">
      <c r="A40" s="9">
        <v>10.94</v>
      </c>
      <c r="B40" s="40">
        <f t="shared" si="0"/>
        <v>2.7349999999999999</v>
      </c>
      <c r="D40" s="46">
        <v>0.3125</v>
      </c>
      <c r="E40" s="9">
        <v>0</v>
      </c>
      <c r="F40" s="46">
        <v>0.3125</v>
      </c>
      <c r="G40" s="9">
        <v>0</v>
      </c>
      <c r="H40" s="47">
        <f t="shared" si="1"/>
        <v>0</v>
      </c>
      <c r="I40" s="47">
        <f t="shared" si="2"/>
        <v>0</v>
      </c>
      <c r="J40" s="107"/>
      <c r="K40" s="40">
        <f t="shared" si="3"/>
        <v>0</v>
      </c>
      <c r="M40" s="46">
        <v>0.3125</v>
      </c>
      <c r="N40" s="9">
        <v>0</v>
      </c>
      <c r="O40" s="46">
        <v>0.3125</v>
      </c>
      <c r="P40" s="9">
        <v>0</v>
      </c>
      <c r="Q40" s="47">
        <f t="shared" si="4"/>
        <v>0</v>
      </c>
      <c r="R40" s="47">
        <f t="shared" si="5"/>
        <v>0</v>
      </c>
      <c r="S40" s="107"/>
      <c r="T40" s="40">
        <f t="shared" si="6"/>
        <v>0</v>
      </c>
      <c r="V40" s="46">
        <v>0.3125</v>
      </c>
      <c r="W40" s="9">
        <v>0</v>
      </c>
      <c r="X40" s="46">
        <v>0.3125</v>
      </c>
      <c r="Y40" s="40">
        <v>0</v>
      </c>
      <c r="Z40" s="40">
        <f t="shared" si="7"/>
        <v>0</v>
      </c>
      <c r="AA40" s="47">
        <f t="shared" si="8"/>
        <v>0</v>
      </c>
      <c r="AB40" s="107"/>
      <c r="AC40" s="40">
        <f t="shared" si="9"/>
        <v>0</v>
      </c>
      <c r="AE40" s="46">
        <v>0.3125</v>
      </c>
      <c r="AF40" s="9">
        <v>54.56</v>
      </c>
      <c r="AG40" s="46">
        <v>0.3125</v>
      </c>
      <c r="AH40" s="9">
        <v>-72.84</v>
      </c>
      <c r="AI40" s="40">
        <f t="shared" si="10"/>
        <v>59.979100652307686</v>
      </c>
      <c r="AJ40" s="47">
        <f t="shared" si="11"/>
        <v>14.994775163076921</v>
      </c>
      <c r="AK40" s="107"/>
      <c r="AL40" s="40">
        <f t="shared" si="12"/>
        <v>164.04284028406153</v>
      </c>
      <c r="AN40" s="46">
        <v>0.3125</v>
      </c>
      <c r="AO40" s="9">
        <v>0</v>
      </c>
      <c r="AP40" s="46">
        <v>0.3125</v>
      </c>
      <c r="AQ40" s="9">
        <v>0</v>
      </c>
      <c r="AR40" s="40">
        <f t="shared" si="13"/>
        <v>0</v>
      </c>
      <c r="AS40" s="47">
        <f t="shared" si="14"/>
        <v>0</v>
      </c>
      <c r="AT40" s="107"/>
      <c r="AU40" s="40">
        <f t="shared" si="15"/>
        <v>0</v>
      </c>
      <c r="AW40" s="46">
        <v>0.3125</v>
      </c>
      <c r="AX40" s="9">
        <v>36.65</v>
      </c>
      <c r="AY40" s="46">
        <v>0.3125</v>
      </c>
      <c r="AZ40" s="9">
        <v>-59.24</v>
      </c>
      <c r="BA40" s="40">
        <f t="shared" si="16"/>
        <v>32.767603476923078</v>
      </c>
      <c r="BB40" s="47">
        <f t="shared" si="17"/>
        <v>8.1919008692307695</v>
      </c>
      <c r="BC40" s="107"/>
      <c r="BD40" s="40">
        <f t="shared" si="18"/>
        <v>89.619395509384617</v>
      </c>
      <c r="BF40" s="46">
        <v>0.3125</v>
      </c>
      <c r="BG40" s="9">
        <v>32.270000000000003</v>
      </c>
      <c r="BH40" s="46">
        <v>0.3125</v>
      </c>
      <c r="BI40" s="9">
        <v>32.270000000000003</v>
      </c>
      <c r="BJ40" s="40">
        <f t="shared" si="19"/>
        <v>15.716418383076928</v>
      </c>
      <c r="BK40" s="47">
        <f t="shared" si="20"/>
        <v>3.9291045957692319</v>
      </c>
      <c r="BL40" s="107"/>
      <c r="BM40" s="40">
        <f t="shared" si="21"/>
        <v>42.984404277715392</v>
      </c>
      <c r="BO40" s="46">
        <v>0.3125</v>
      </c>
      <c r="BP40" s="9">
        <v>0</v>
      </c>
      <c r="BQ40" s="46">
        <v>0.3125</v>
      </c>
      <c r="BR40" s="9">
        <v>0</v>
      </c>
      <c r="BS40" s="40">
        <f t="shared" si="22"/>
        <v>0</v>
      </c>
      <c r="BT40" s="47">
        <f t="shared" si="23"/>
        <v>0</v>
      </c>
      <c r="BU40" s="107"/>
      <c r="BV40" s="40">
        <f t="shared" si="24"/>
        <v>0</v>
      </c>
      <c r="BX40" s="46">
        <v>0.3125</v>
      </c>
      <c r="BY40" s="9">
        <v>99.07</v>
      </c>
      <c r="BZ40" s="46">
        <v>0.3125</v>
      </c>
      <c r="CA40" s="9">
        <v>-30.5</v>
      </c>
      <c r="CB40" s="40">
        <f t="shared" si="25"/>
        <v>45.603445153846152</v>
      </c>
      <c r="CC40" s="47">
        <f t="shared" si="26"/>
        <v>11.400861288461538</v>
      </c>
      <c r="CD40" s="107"/>
      <c r="CE40" s="40">
        <f t="shared" si="27"/>
        <v>124.72542249576922</v>
      </c>
      <c r="CG40" s="46">
        <v>0.3125</v>
      </c>
      <c r="CH40" s="9">
        <v>99.09</v>
      </c>
      <c r="CI40" s="46">
        <v>0.3125</v>
      </c>
      <c r="CJ40" s="9">
        <v>-30.49</v>
      </c>
      <c r="CK40" s="40">
        <f t="shared" si="28"/>
        <v>45.597696493846151</v>
      </c>
      <c r="CL40" s="47">
        <f t="shared" si="29"/>
        <v>11.399424123461538</v>
      </c>
      <c r="CM40" s="107"/>
      <c r="CN40" s="40">
        <f t="shared" si="30"/>
        <v>124.70969991066922</v>
      </c>
      <c r="CP40" s="46">
        <v>0.3125</v>
      </c>
      <c r="CQ40" s="9">
        <v>99.07</v>
      </c>
      <c r="CR40" s="46">
        <v>0.3125</v>
      </c>
      <c r="CS40" s="9">
        <v>-30.5</v>
      </c>
      <c r="CT40" s="40">
        <f t="shared" si="31"/>
        <v>45.603445153846152</v>
      </c>
      <c r="CU40" s="47">
        <f t="shared" si="32"/>
        <v>11.400861288461538</v>
      </c>
      <c r="CV40" s="107"/>
      <c r="CW40" s="40">
        <f t="shared" si="33"/>
        <v>124.72542249576922</v>
      </c>
    </row>
    <row r="41" spans="1:101" s="9" customFormat="1">
      <c r="A41" s="9">
        <v>10.94</v>
      </c>
      <c r="B41" s="40">
        <f t="shared" si="0"/>
        <v>2.7349999999999999</v>
      </c>
      <c r="D41" s="46">
        <v>0.32291666666666669</v>
      </c>
      <c r="E41" s="9">
        <v>0</v>
      </c>
      <c r="F41" s="46">
        <v>0.32291666666666669</v>
      </c>
      <c r="G41" s="9">
        <v>0</v>
      </c>
      <c r="H41" s="47">
        <f t="shared" si="1"/>
        <v>0</v>
      </c>
      <c r="I41" s="47">
        <f t="shared" si="2"/>
        <v>0</v>
      </c>
      <c r="J41" s="108"/>
      <c r="K41" s="40">
        <f t="shared" si="3"/>
        <v>0</v>
      </c>
      <c r="M41" s="46">
        <v>0.32291666666666669</v>
      </c>
      <c r="N41" s="9">
        <v>0</v>
      </c>
      <c r="O41" s="46">
        <v>0.32291666666666669</v>
      </c>
      <c r="P41" s="9">
        <v>0</v>
      </c>
      <c r="Q41" s="47">
        <f t="shared" si="4"/>
        <v>0</v>
      </c>
      <c r="R41" s="47">
        <f t="shared" si="5"/>
        <v>0</v>
      </c>
      <c r="S41" s="108"/>
      <c r="T41" s="40">
        <f t="shared" si="6"/>
        <v>0</v>
      </c>
      <c r="V41" s="46">
        <v>0.32291666666666669</v>
      </c>
      <c r="W41" s="9">
        <v>0</v>
      </c>
      <c r="X41" s="46">
        <v>0.32291666666666669</v>
      </c>
      <c r="Y41" s="40">
        <v>0</v>
      </c>
      <c r="Z41" s="40">
        <f t="shared" si="7"/>
        <v>0</v>
      </c>
      <c r="AA41" s="47">
        <f t="shared" si="8"/>
        <v>0</v>
      </c>
      <c r="AB41" s="108"/>
      <c r="AC41" s="40">
        <f t="shared" si="9"/>
        <v>0</v>
      </c>
      <c r="AE41" s="46">
        <v>0.32291666666666669</v>
      </c>
      <c r="AF41" s="9">
        <v>54.54</v>
      </c>
      <c r="AG41" s="46">
        <v>0.32291666666666669</v>
      </c>
      <c r="AH41" s="9">
        <v>-72.89</v>
      </c>
      <c r="AI41" s="40">
        <f t="shared" si="10"/>
        <v>59.998270901538454</v>
      </c>
      <c r="AJ41" s="47">
        <f t="shared" si="11"/>
        <v>14.999567725384614</v>
      </c>
      <c r="AK41" s="108"/>
      <c r="AL41" s="40">
        <f t="shared" si="12"/>
        <v>164.09527091570766</v>
      </c>
      <c r="AN41" s="46">
        <v>0.32291666666666669</v>
      </c>
      <c r="AO41" s="9">
        <v>0</v>
      </c>
      <c r="AP41" s="46">
        <v>0.32291666666666669</v>
      </c>
      <c r="AQ41" s="9">
        <v>0</v>
      </c>
      <c r="AR41" s="40">
        <f t="shared" si="13"/>
        <v>0</v>
      </c>
      <c r="AS41" s="47">
        <f t="shared" si="14"/>
        <v>0</v>
      </c>
      <c r="AT41" s="108"/>
      <c r="AU41" s="40">
        <f t="shared" si="15"/>
        <v>0</v>
      </c>
      <c r="AW41" s="46">
        <v>0.32291666666666669</v>
      </c>
      <c r="AX41" s="9">
        <v>36.619999999999997</v>
      </c>
      <c r="AY41" s="46">
        <v>0.32291666666666669</v>
      </c>
      <c r="AZ41" s="9">
        <v>-59.29</v>
      </c>
      <c r="BA41" s="40">
        <f t="shared" si="16"/>
        <v>32.768415443076925</v>
      </c>
      <c r="BB41" s="47">
        <f t="shared" si="17"/>
        <v>8.1921038607692314</v>
      </c>
      <c r="BC41" s="108"/>
      <c r="BD41" s="40">
        <f t="shared" si="18"/>
        <v>89.621616236815385</v>
      </c>
      <c r="BF41" s="46">
        <v>0.32291666666666669</v>
      </c>
      <c r="BG41" s="9">
        <v>32.270000000000003</v>
      </c>
      <c r="BH41" s="46">
        <v>0.32291666666666669</v>
      </c>
      <c r="BI41" s="9">
        <v>32.270000000000003</v>
      </c>
      <c r="BJ41" s="40">
        <f t="shared" si="19"/>
        <v>15.716418383076928</v>
      </c>
      <c r="BK41" s="47">
        <f t="shared" si="20"/>
        <v>3.9291045957692319</v>
      </c>
      <c r="BL41" s="108"/>
      <c r="BM41" s="40">
        <f t="shared" si="21"/>
        <v>42.984404277715392</v>
      </c>
      <c r="BO41" s="46">
        <v>0.32291666666666669</v>
      </c>
      <c r="BP41" s="9">
        <v>0</v>
      </c>
      <c r="BQ41" s="46">
        <v>0.32291666666666669</v>
      </c>
      <c r="BR41" s="9">
        <v>0</v>
      </c>
      <c r="BS41" s="40">
        <f t="shared" si="22"/>
        <v>0</v>
      </c>
      <c r="BT41" s="47">
        <f t="shared" si="23"/>
        <v>0</v>
      </c>
      <c r="BU41" s="108"/>
      <c r="BV41" s="40">
        <f t="shared" si="24"/>
        <v>0</v>
      </c>
      <c r="BX41" s="46">
        <v>0.32291666666666669</v>
      </c>
      <c r="BY41" s="9">
        <v>98.99</v>
      </c>
      <c r="BZ41" s="46">
        <v>0.32291666666666669</v>
      </c>
      <c r="CA41" s="9">
        <v>-30.55</v>
      </c>
      <c r="CB41" s="40">
        <f t="shared" si="25"/>
        <v>45.641319299999992</v>
      </c>
      <c r="CC41" s="47">
        <f t="shared" si="26"/>
        <v>11.410329824999998</v>
      </c>
      <c r="CD41" s="108"/>
      <c r="CE41" s="40">
        <f t="shared" si="27"/>
        <v>124.82900828549997</v>
      </c>
      <c r="CG41" s="46">
        <v>0.32291666666666669</v>
      </c>
      <c r="CH41" s="9">
        <v>99.01</v>
      </c>
      <c r="CI41" s="46">
        <v>0.32291666666666669</v>
      </c>
      <c r="CJ41" s="9">
        <v>-30.54</v>
      </c>
      <c r="CK41" s="40">
        <f t="shared" si="28"/>
        <v>45.635597806153847</v>
      </c>
      <c r="CL41" s="47">
        <f t="shared" si="29"/>
        <v>11.408899451538462</v>
      </c>
      <c r="CM41" s="108"/>
      <c r="CN41" s="40">
        <f t="shared" si="30"/>
        <v>124.81335999983077</v>
      </c>
      <c r="CP41" s="46">
        <v>0.32291666666666669</v>
      </c>
      <c r="CQ41" s="9">
        <v>98.99</v>
      </c>
      <c r="CR41" s="46">
        <v>0.32291666666666669</v>
      </c>
      <c r="CS41" s="9">
        <v>-30.55</v>
      </c>
      <c r="CT41" s="40">
        <f t="shared" si="31"/>
        <v>45.641319299999992</v>
      </c>
      <c r="CU41" s="47">
        <f t="shared" si="32"/>
        <v>11.410329824999998</v>
      </c>
      <c r="CV41" s="108"/>
      <c r="CW41" s="40">
        <f t="shared" si="33"/>
        <v>124.82900828549997</v>
      </c>
    </row>
    <row r="42" spans="1:101" s="9" customFormat="1">
      <c r="A42" s="9">
        <v>10.94</v>
      </c>
      <c r="B42" s="40">
        <f t="shared" si="0"/>
        <v>2.7349999999999999</v>
      </c>
      <c r="D42" s="46">
        <v>0.33333333333333331</v>
      </c>
      <c r="E42" s="9">
        <v>0</v>
      </c>
      <c r="F42" s="46">
        <v>0.33333333333333331</v>
      </c>
      <c r="G42" s="9">
        <v>0</v>
      </c>
      <c r="H42" s="47">
        <f t="shared" si="1"/>
        <v>0</v>
      </c>
      <c r="I42" s="47">
        <f t="shared" si="2"/>
        <v>0</v>
      </c>
      <c r="J42" s="106">
        <f t="shared" ref="J42" si="100">SUM(I42:I45)</f>
        <v>0</v>
      </c>
      <c r="K42" s="40">
        <f t="shared" si="3"/>
        <v>0</v>
      </c>
      <c r="M42" s="46">
        <v>0.33333333333333331</v>
      </c>
      <c r="N42" s="9">
        <v>0</v>
      </c>
      <c r="O42" s="46">
        <v>0.33333333333333331</v>
      </c>
      <c r="P42" s="9">
        <v>0</v>
      </c>
      <c r="Q42" s="47">
        <f t="shared" si="4"/>
        <v>0</v>
      </c>
      <c r="R42" s="47">
        <f t="shared" si="5"/>
        <v>0</v>
      </c>
      <c r="S42" s="106">
        <f t="shared" ref="S42" si="101">SUM(R42:R45)</f>
        <v>0</v>
      </c>
      <c r="T42" s="40">
        <f t="shared" si="6"/>
        <v>0</v>
      </c>
      <c r="V42" s="46">
        <v>0.33333333333333331</v>
      </c>
      <c r="W42" s="9">
        <v>0</v>
      </c>
      <c r="X42" s="46">
        <v>0.33333333333333331</v>
      </c>
      <c r="Y42" s="40">
        <v>0</v>
      </c>
      <c r="Z42" s="40">
        <f t="shared" si="7"/>
        <v>0</v>
      </c>
      <c r="AA42" s="47">
        <f t="shared" si="8"/>
        <v>0</v>
      </c>
      <c r="AB42" s="106">
        <f t="shared" ref="AB42" si="102">SUM(AA42:AA45)</f>
        <v>0</v>
      </c>
      <c r="AC42" s="40">
        <f t="shared" si="9"/>
        <v>0</v>
      </c>
      <c r="AE42" s="46">
        <v>0.33333333333333331</v>
      </c>
      <c r="AF42" s="9">
        <v>54.62</v>
      </c>
      <c r="AG42" s="46">
        <v>0.33333333333333331</v>
      </c>
      <c r="AH42" s="9">
        <v>-72.709999999999994</v>
      </c>
      <c r="AI42" s="40">
        <f t="shared" si="10"/>
        <v>59.937895633846161</v>
      </c>
      <c r="AJ42" s="47">
        <f t="shared" si="11"/>
        <v>14.98447390846154</v>
      </c>
      <c r="AK42" s="106">
        <f t="shared" ref="AK42" si="103">SUM(AJ42:AJ45)</f>
        <v>59.948218395000005</v>
      </c>
      <c r="AL42" s="40">
        <f t="shared" si="12"/>
        <v>163.93014455856925</v>
      </c>
      <c r="AN42" s="46">
        <v>0.33333333333333331</v>
      </c>
      <c r="AO42" s="9">
        <v>0</v>
      </c>
      <c r="AP42" s="46">
        <v>0.33333333333333331</v>
      </c>
      <c r="AQ42" s="9">
        <v>0</v>
      </c>
      <c r="AR42" s="40">
        <f t="shared" si="13"/>
        <v>0</v>
      </c>
      <c r="AS42" s="47">
        <f t="shared" si="14"/>
        <v>0</v>
      </c>
      <c r="AT42" s="106">
        <f t="shared" ref="AT42" si="104">SUM(AS42:AS45)</f>
        <v>0</v>
      </c>
      <c r="AU42" s="40">
        <f t="shared" si="15"/>
        <v>0</v>
      </c>
      <c r="AW42" s="46">
        <v>0.33333333333333331</v>
      </c>
      <c r="AX42" s="9">
        <v>36.840000000000003</v>
      </c>
      <c r="AY42" s="46">
        <v>0.33333333333333331</v>
      </c>
      <c r="AZ42" s="9">
        <v>-58.89</v>
      </c>
      <c r="BA42" s="40">
        <f t="shared" si="16"/>
        <v>32.742876240000001</v>
      </c>
      <c r="BB42" s="47">
        <f t="shared" si="17"/>
        <v>8.1857190600000003</v>
      </c>
      <c r="BC42" s="106">
        <f t="shared" ref="BC42" si="105">SUM(BB42:BB45)</f>
        <v>32.745364961538463</v>
      </c>
      <c r="BD42" s="40">
        <f t="shared" si="18"/>
        <v>89.551766516399994</v>
      </c>
      <c r="BF42" s="46">
        <v>0.33333333333333331</v>
      </c>
      <c r="BG42" s="9">
        <v>32.42</v>
      </c>
      <c r="BH42" s="46">
        <v>0.33333333333333331</v>
      </c>
      <c r="BI42" s="9">
        <v>32.42</v>
      </c>
      <c r="BJ42" s="40">
        <f t="shared" si="19"/>
        <v>15.862866590769233</v>
      </c>
      <c r="BK42" s="47">
        <f t="shared" si="20"/>
        <v>3.9657166476923082</v>
      </c>
      <c r="BL42" s="106">
        <f t="shared" ref="BL42" si="106">SUM(BK42:BK45)</f>
        <v>15.867760271538463</v>
      </c>
      <c r="BM42" s="40">
        <f t="shared" si="21"/>
        <v>43.38494012575385</v>
      </c>
      <c r="BO42" s="46">
        <v>0.33333333333333331</v>
      </c>
      <c r="BP42" s="9">
        <v>0</v>
      </c>
      <c r="BQ42" s="46">
        <v>0.33333333333333331</v>
      </c>
      <c r="BR42" s="9">
        <v>0</v>
      </c>
      <c r="BS42" s="40">
        <f t="shared" si="22"/>
        <v>0</v>
      </c>
      <c r="BT42" s="47">
        <f t="shared" si="23"/>
        <v>0</v>
      </c>
      <c r="BU42" s="106">
        <f t="shared" ref="BU42" si="107">SUM(BT42:BT45)</f>
        <v>0</v>
      </c>
      <c r="BV42" s="40">
        <f t="shared" si="24"/>
        <v>0</v>
      </c>
      <c r="BX42" s="46">
        <v>0.33333333333333331</v>
      </c>
      <c r="BY42" s="9">
        <v>99.7</v>
      </c>
      <c r="BZ42" s="46">
        <v>0.33333333333333331</v>
      </c>
      <c r="CA42" s="9">
        <v>-30.16</v>
      </c>
      <c r="CB42" s="40">
        <f t="shared" si="25"/>
        <v>45.381844799999996</v>
      </c>
      <c r="CC42" s="47">
        <f t="shared" si="26"/>
        <v>11.345461199999999</v>
      </c>
      <c r="CD42" s="106">
        <f t="shared" ref="CD42" si="108">SUM(CC42:CC45)</f>
        <v>45.424184759999996</v>
      </c>
      <c r="CE42" s="40">
        <f t="shared" si="27"/>
        <v>124.11934552799998</v>
      </c>
      <c r="CG42" s="46">
        <v>0.33333333333333331</v>
      </c>
      <c r="CH42" s="9">
        <v>99.72</v>
      </c>
      <c r="CI42" s="46">
        <v>0.33333333333333331</v>
      </c>
      <c r="CJ42" s="9">
        <v>-30.15</v>
      </c>
      <c r="CK42" s="40">
        <f t="shared" si="28"/>
        <v>45.375898430769233</v>
      </c>
      <c r="CL42" s="47">
        <f t="shared" si="29"/>
        <v>11.343974607692308</v>
      </c>
      <c r="CM42" s="106">
        <f t="shared" ref="CM42" si="109">SUM(CL42:CL45)</f>
        <v>45.418272348461542</v>
      </c>
      <c r="CN42" s="40">
        <f t="shared" si="30"/>
        <v>124.10308220815385</v>
      </c>
      <c r="CP42" s="46">
        <v>0.33333333333333331</v>
      </c>
      <c r="CQ42" s="9">
        <v>99.7</v>
      </c>
      <c r="CR42" s="46">
        <v>0.33333333333333331</v>
      </c>
      <c r="CS42" s="9">
        <v>-30.16</v>
      </c>
      <c r="CT42" s="40">
        <f t="shared" si="31"/>
        <v>45.381844799999996</v>
      </c>
      <c r="CU42" s="47">
        <f t="shared" si="32"/>
        <v>11.345461199999999</v>
      </c>
      <c r="CV42" s="106">
        <f t="shared" ref="CV42" si="110">SUM(CU42:CU45)</f>
        <v>45.424184759999996</v>
      </c>
      <c r="CW42" s="40">
        <f t="shared" si="33"/>
        <v>124.11934552799998</v>
      </c>
    </row>
    <row r="43" spans="1:101" s="9" customFormat="1">
      <c r="A43" s="9">
        <v>10.94</v>
      </c>
      <c r="B43" s="40">
        <f t="shared" si="0"/>
        <v>2.7349999999999999</v>
      </c>
      <c r="D43" s="46">
        <v>0.34375</v>
      </c>
      <c r="E43" s="9">
        <v>0</v>
      </c>
      <c r="F43" s="46">
        <v>0.34375</v>
      </c>
      <c r="G43" s="9">
        <v>0</v>
      </c>
      <c r="H43" s="47">
        <f t="shared" si="1"/>
        <v>0</v>
      </c>
      <c r="I43" s="47">
        <f t="shared" si="2"/>
        <v>0</v>
      </c>
      <c r="J43" s="107"/>
      <c r="K43" s="40">
        <f t="shared" si="3"/>
        <v>0</v>
      </c>
      <c r="M43" s="46">
        <v>0.34375</v>
      </c>
      <c r="N43" s="9">
        <v>0</v>
      </c>
      <c r="O43" s="46">
        <v>0.34375</v>
      </c>
      <c r="P43" s="9">
        <v>0</v>
      </c>
      <c r="Q43" s="47">
        <f t="shared" si="4"/>
        <v>0</v>
      </c>
      <c r="R43" s="47">
        <f t="shared" si="5"/>
        <v>0</v>
      </c>
      <c r="S43" s="107"/>
      <c r="T43" s="40">
        <f t="shared" si="6"/>
        <v>0</v>
      </c>
      <c r="V43" s="46">
        <v>0.34375</v>
      </c>
      <c r="W43" s="9">
        <v>0</v>
      </c>
      <c r="X43" s="46">
        <v>0.34375</v>
      </c>
      <c r="Y43" s="40">
        <v>0</v>
      </c>
      <c r="Z43" s="40">
        <f t="shared" si="7"/>
        <v>0</v>
      </c>
      <c r="AA43" s="47">
        <f t="shared" si="8"/>
        <v>0</v>
      </c>
      <c r="AB43" s="107"/>
      <c r="AC43" s="40">
        <f t="shared" si="9"/>
        <v>0</v>
      </c>
      <c r="AE43" s="46">
        <v>0.34375</v>
      </c>
      <c r="AF43" s="9">
        <v>54.6</v>
      </c>
      <c r="AG43" s="46">
        <v>0.34375</v>
      </c>
      <c r="AH43" s="9">
        <v>-72.739999999999995</v>
      </c>
      <c r="AI43" s="40">
        <f t="shared" si="10"/>
        <v>59.940669599999993</v>
      </c>
      <c r="AJ43" s="47">
        <f t="shared" si="11"/>
        <v>14.985167399999998</v>
      </c>
      <c r="AK43" s="107"/>
      <c r="AL43" s="40">
        <f t="shared" si="12"/>
        <v>163.93773135599997</v>
      </c>
      <c r="AN43" s="46">
        <v>0.34375</v>
      </c>
      <c r="AO43" s="9">
        <v>0</v>
      </c>
      <c r="AP43" s="46">
        <v>0.34375</v>
      </c>
      <c r="AQ43" s="9">
        <v>0</v>
      </c>
      <c r="AR43" s="40">
        <f t="shared" si="13"/>
        <v>0</v>
      </c>
      <c r="AS43" s="47">
        <f t="shared" si="14"/>
        <v>0</v>
      </c>
      <c r="AT43" s="107"/>
      <c r="AU43" s="40">
        <f t="shared" si="15"/>
        <v>0</v>
      </c>
      <c r="AW43" s="46">
        <v>0.34375</v>
      </c>
      <c r="AX43" s="9">
        <v>36.82</v>
      </c>
      <c r="AY43" s="46">
        <v>0.34375</v>
      </c>
      <c r="AZ43" s="9">
        <v>-58.92</v>
      </c>
      <c r="BA43" s="40">
        <f t="shared" si="16"/>
        <v>32.741771483076924</v>
      </c>
      <c r="BB43" s="47">
        <f t="shared" si="17"/>
        <v>8.185442870769231</v>
      </c>
      <c r="BC43" s="107"/>
      <c r="BD43" s="40">
        <f t="shared" si="18"/>
        <v>89.548745006215384</v>
      </c>
      <c r="BF43" s="46">
        <v>0.34375</v>
      </c>
      <c r="BG43" s="9">
        <v>32.42</v>
      </c>
      <c r="BH43" s="46">
        <v>0.34375</v>
      </c>
      <c r="BI43" s="9">
        <v>32.42</v>
      </c>
      <c r="BJ43" s="40">
        <f t="shared" si="19"/>
        <v>15.862866590769233</v>
      </c>
      <c r="BK43" s="47">
        <f t="shared" si="20"/>
        <v>3.9657166476923082</v>
      </c>
      <c r="BL43" s="107"/>
      <c r="BM43" s="40">
        <f t="shared" si="21"/>
        <v>43.38494012575385</v>
      </c>
      <c r="BO43" s="46">
        <v>0.34375</v>
      </c>
      <c r="BP43" s="9">
        <v>0</v>
      </c>
      <c r="BQ43" s="46">
        <v>0.34375</v>
      </c>
      <c r="BR43" s="9">
        <v>0</v>
      </c>
      <c r="BS43" s="40">
        <f t="shared" si="22"/>
        <v>0</v>
      </c>
      <c r="BT43" s="47">
        <f t="shared" si="23"/>
        <v>0</v>
      </c>
      <c r="BU43" s="107"/>
      <c r="BV43" s="40">
        <f t="shared" si="24"/>
        <v>0</v>
      </c>
      <c r="BX43" s="46">
        <v>0.34375</v>
      </c>
      <c r="BY43" s="9">
        <v>99.63</v>
      </c>
      <c r="BZ43" s="46">
        <v>0.34375</v>
      </c>
      <c r="CA43" s="9">
        <v>-30.2</v>
      </c>
      <c r="CB43" s="40">
        <f t="shared" si="25"/>
        <v>45.410127784615376</v>
      </c>
      <c r="CC43" s="47">
        <f t="shared" si="26"/>
        <v>11.352531946153844</v>
      </c>
      <c r="CD43" s="107"/>
      <c r="CE43" s="40">
        <f t="shared" si="27"/>
        <v>124.19669949092305</v>
      </c>
      <c r="CG43" s="46">
        <v>0.34375</v>
      </c>
      <c r="CH43" s="9">
        <v>99.65</v>
      </c>
      <c r="CI43" s="46">
        <v>0.34375</v>
      </c>
      <c r="CJ43" s="9">
        <v>-30.19</v>
      </c>
      <c r="CK43" s="40">
        <f t="shared" si="28"/>
        <v>45.404204053846158</v>
      </c>
      <c r="CL43" s="47">
        <f t="shared" si="29"/>
        <v>11.351051013461539</v>
      </c>
      <c r="CM43" s="107"/>
      <c r="CN43" s="40">
        <f t="shared" si="30"/>
        <v>124.18049808726924</v>
      </c>
      <c r="CP43" s="46">
        <v>0.34375</v>
      </c>
      <c r="CQ43" s="9">
        <v>99.63</v>
      </c>
      <c r="CR43" s="46">
        <v>0.34375</v>
      </c>
      <c r="CS43" s="9">
        <v>-30.2</v>
      </c>
      <c r="CT43" s="40">
        <f t="shared" si="31"/>
        <v>45.410127784615376</v>
      </c>
      <c r="CU43" s="47">
        <f t="shared" si="32"/>
        <v>11.352531946153844</v>
      </c>
      <c r="CV43" s="107"/>
      <c r="CW43" s="40">
        <f t="shared" si="33"/>
        <v>124.19669949092305</v>
      </c>
    </row>
    <row r="44" spans="1:101" s="9" customFormat="1">
      <c r="A44" s="9">
        <v>10.94</v>
      </c>
      <c r="B44" s="40">
        <f t="shared" si="0"/>
        <v>2.7349999999999999</v>
      </c>
      <c r="D44" s="46">
        <v>0.35416666666666669</v>
      </c>
      <c r="E44" s="9">
        <v>0</v>
      </c>
      <c r="F44" s="46">
        <v>0.35416666666666669</v>
      </c>
      <c r="G44" s="9">
        <v>0</v>
      </c>
      <c r="H44" s="47">
        <f t="shared" si="1"/>
        <v>0</v>
      </c>
      <c r="I44" s="47">
        <f t="shared" si="2"/>
        <v>0</v>
      </c>
      <c r="J44" s="107"/>
      <c r="K44" s="40">
        <f t="shared" si="3"/>
        <v>0</v>
      </c>
      <c r="M44" s="46">
        <v>0.35416666666666669</v>
      </c>
      <c r="N44" s="9">
        <v>0</v>
      </c>
      <c r="O44" s="46">
        <v>0.35416666666666669</v>
      </c>
      <c r="P44" s="9">
        <v>0</v>
      </c>
      <c r="Q44" s="47">
        <f t="shared" si="4"/>
        <v>0</v>
      </c>
      <c r="R44" s="47">
        <f t="shared" si="5"/>
        <v>0</v>
      </c>
      <c r="S44" s="107"/>
      <c r="T44" s="40">
        <f t="shared" si="6"/>
        <v>0</v>
      </c>
      <c r="V44" s="46">
        <v>0.35416666666666669</v>
      </c>
      <c r="W44" s="9">
        <v>0</v>
      </c>
      <c r="X44" s="46">
        <v>0.35416666666666669</v>
      </c>
      <c r="Y44" s="40">
        <v>0</v>
      </c>
      <c r="Z44" s="40">
        <f t="shared" si="7"/>
        <v>0</v>
      </c>
      <c r="AA44" s="47">
        <f t="shared" si="8"/>
        <v>0</v>
      </c>
      <c r="AB44" s="107"/>
      <c r="AC44" s="40">
        <f t="shared" si="9"/>
        <v>0</v>
      </c>
      <c r="AE44" s="46">
        <v>0.35416666666666669</v>
      </c>
      <c r="AF44" s="9">
        <v>54.59</v>
      </c>
      <c r="AG44" s="46">
        <v>0.35416666666666669</v>
      </c>
      <c r="AH44" s="9">
        <v>-72.77</v>
      </c>
      <c r="AI44" s="40">
        <f t="shared" si="10"/>
        <v>59.954408127692318</v>
      </c>
      <c r="AJ44" s="47">
        <f t="shared" si="11"/>
        <v>14.988602031923079</v>
      </c>
      <c r="AK44" s="107"/>
      <c r="AL44" s="40">
        <f t="shared" si="12"/>
        <v>163.97530622923847</v>
      </c>
      <c r="AN44" s="46">
        <v>0.35416666666666669</v>
      </c>
      <c r="AO44" s="9">
        <v>0</v>
      </c>
      <c r="AP44" s="46">
        <v>0.35416666666666669</v>
      </c>
      <c r="AQ44" s="9">
        <v>0</v>
      </c>
      <c r="AR44" s="40">
        <f t="shared" si="13"/>
        <v>0</v>
      </c>
      <c r="AS44" s="47">
        <f t="shared" si="14"/>
        <v>0</v>
      </c>
      <c r="AT44" s="107"/>
      <c r="AU44" s="40">
        <f t="shared" si="15"/>
        <v>0</v>
      </c>
      <c r="AW44" s="46">
        <v>0.35416666666666669</v>
      </c>
      <c r="AX44" s="9">
        <v>36.799999999999997</v>
      </c>
      <c r="AY44" s="46">
        <v>0.35416666666666669</v>
      </c>
      <c r="AZ44" s="9">
        <v>-58.96</v>
      </c>
      <c r="BA44" s="40">
        <f t="shared" si="16"/>
        <v>32.746202584615382</v>
      </c>
      <c r="BB44" s="47">
        <f t="shared" si="17"/>
        <v>8.1865506461538455</v>
      </c>
      <c r="BC44" s="107"/>
      <c r="BD44" s="40">
        <f t="shared" si="18"/>
        <v>89.560864068923067</v>
      </c>
      <c r="BF44" s="46">
        <v>0.35416666666666669</v>
      </c>
      <c r="BG44" s="9">
        <v>32.43</v>
      </c>
      <c r="BH44" s="46">
        <v>0.35416666666666669</v>
      </c>
      <c r="BI44" s="9">
        <v>32.43</v>
      </c>
      <c r="BJ44" s="40">
        <f t="shared" si="19"/>
        <v>15.872653952307692</v>
      </c>
      <c r="BK44" s="47">
        <f t="shared" si="20"/>
        <v>3.968163488076923</v>
      </c>
      <c r="BL44" s="107"/>
      <c r="BM44" s="40">
        <f t="shared" si="21"/>
        <v>43.411708559561532</v>
      </c>
      <c r="BO44" s="46">
        <v>0.35416666666666669</v>
      </c>
      <c r="BP44" s="9">
        <v>0</v>
      </c>
      <c r="BQ44" s="46">
        <v>0.35416666666666669</v>
      </c>
      <c r="BR44" s="9">
        <v>0</v>
      </c>
      <c r="BS44" s="40">
        <f t="shared" si="22"/>
        <v>0</v>
      </c>
      <c r="BT44" s="47">
        <f t="shared" si="23"/>
        <v>0</v>
      </c>
      <c r="BU44" s="107"/>
      <c r="BV44" s="40">
        <f t="shared" si="24"/>
        <v>0</v>
      </c>
      <c r="BX44" s="46">
        <v>0.35416666666666669</v>
      </c>
      <c r="BY44" s="9">
        <v>99.56</v>
      </c>
      <c r="BZ44" s="46">
        <v>0.35416666666666669</v>
      </c>
      <c r="CA44" s="9">
        <v>-30.24</v>
      </c>
      <c r="CB44" s="40">
        <f t="shared" si="25"/>
        <v>45.438326252307697</v>
      </c>
      <c r="CC44" s="47">
        <f t="shared" si="26"/>
        <v>11.359581563076924</v>
      </c>
      <c r="CD44" s="107"/>
      <c r="CE44" s="40">
        <f t="shared" si="27"/>
        <v>124.27382230006154</v>
      </c>
      <c r="CG44" s="46">
        <v>0.35416666666666669</v>
      </c>
      <c r="CH44" s="9">
        <v>99.58</v>
      </c>
      <c r="CI44" s="46">
        <v>0.35416666666666669</v>
      </c>
      <c r="CJ44" s="9">
        <v>-30.23</v>
      </c>
      <c r="CK44" s="40">
        <f t="shared" si="28"/>
        <v>45.432425160000001</v>
      </c>
      <c r="CL44" s="47">
        <f t="shared" si="29"/>
        <v>11.35810629</v>
      </c>
      <c r="CM44" s="107"/>
      <c r="CN44" s="40">
        <f t="shared" si="30"/>
        <v>124.2576828126</v>
      </c>
      <c r="CP44" s="46">
        <v>0.35416666666666669</v>
      </c>
      <c r="CQ44" s="9">
        <v>99.56</v>
      </c>
      <c r="CR44" s="46">
        <v>0.35416666666666669</v>
      </c>
      <c r="CS44" s="9">
        <v>-30.24</v>
      </c>
      <c r="CT44" s="40">
        <f t="shared" si="31"/>
        <v>45.438326252307697</v>
      </c>
      <c r="CU44" s="47">
        <f t="shared" si="32"/>
        <v>11.359581563076924</v>
      </c>
      <c r="CV44" s="107"/>
      <c r="CW44" s="40">
        <f t="shared" si="33"/>
        <v>124.27382230006154</v>
      </c>
    </row>
    <row r="45" spans="1:101" s="9" customFormat="1">
      <c r="A45" s="9">
        <v>10.94</v>
      </c>
      <c r="B45" s="40">
        <f t="shared" si="0"/>
        <v>2.7349999999999999</v>
      </c>
      <c r="D45" s="46">
        <v>0.36458333333333331</v>
      </c>
      <c r="E45" s="9">
        <v>0</v>
      </c>
      <c r="F45" s="46">
        <v>0.36458333333333331</v>
      </c>
      <c r="G45" s="9">
        <v>0</v>
      </c>
      <c r="H45" s="47">
        <f t="shared" si="1"/>
        <v>0</v>
      </c>
      <c r="I45" s="47">
        <f t="shared" si="2"/>
        <v>0</v>
      </c>
      <c r="J45" s="108"/>
      <c r="K45" s="40">
        <f t="shared" si="3"/>
        <v>0</v>
      </c>
      <c r="M45" s="46">
        <v>0.36458333333333331</v>
      </c>
      <c r="N45" s="9">
        <v>0</v>
      </c>
      <c r="O45" s="46">
        <v>0.36458333333333331</v>
      </c>
      <c r="P45" s="9">
        <v>0</v>
      </c>
      <c r="Q45" s="47">
        <f t="shared" si="4"/>
        <v>0</v>
      </c>
      <c r="R45" s="47">
        <f t="shared" si="5"/>
        <v>0</v>
      </c>
      <c r="S45" s="108"/>
      <c r="T45" s="40">
        <f t="shared" si="6"/>
        <v>0</v>
      </c>
      <c r="V45" s="46">
        <v>0.36458333333333331</v>
      </c>
      <c r="W45" s="9">
        <v>0</v>
      </c>
      <c r="X45" s="46">
        <v>0.36458333333333331</v>
      </c>
      <c r="Y45" s="40">
        <v>0</v>
      </c>
      <c r="Z45" s="40">
        <f t="shared" si="7"/>
        <v>0</v>
      </c>
      <c r="AA45" s="47">
        <f t="shared" si="8"/>
        <v>0</v>
      </c>
      <c r="AB45" s="108"/>
      <c r="AC45" s="40">
        <f t="shared" si="9"/>
        <v>0</v>
      </c>
      <c r="AE45" s="46">
        <v>0.36458333333333331</v>
      </c>
      <c r="AF45" s="9">
        <v>54.58</v>
      </c>
      <c r="AG45" s="46">
        <v>0.36458333333333331</v>
      </c>
      <c r="AH45" s="9">
        <v>-72.790000000000006</v>
      </c>
      <c r="AI45" s="40">
        <f t="shared" si="10"/>
        <v>59.959900218461541</v>
      </c>
      <c r="AJ45" s="47">
        <f t="shared" si="11"/>
        <v>14.989975054615385</v>
      </c>
      <c r="AK45" s="108"/>
      <c r="AL45" s="40">
        <f t="shared" si="12"/>
        <v>163.9903270974923</v>
      </c>
      <c r="AN45" s="46">
        <v>0.36458333333333331</v>
      </c>
      <c r="AO45" s="9">
        <v>0</v>
      </c>
      <c r="AP45" s="46">
        <v>0.36458333333333331</v>
      </c>
      <c r="AQ45" s="9">
        <v>0</v>
      </c>
      <c r="AR45" s="40">
        <f t="shared" si="13"/>
        <v>0</v>
      </c>
      <c r="AS45" s="47">
        <f t="shared" si="14"/>
        <v>0</v>
      </c>
      <c r="AT45" s="108"/>
      <c r="AU45" s="40">
        <f t="shared" si="15"/>
        <v>0</v>
      </c>
      <c r="AW45" s="46">
        <v>0.36458333333333331</v>
      </c>
      <c r="AX45" s="9">
        <v>36.78</v>
      </c>
      <c r="AY45" s="46">
        <v>0.36458333333333331</v>
      </c>
      <c r="AZ45" s="9">
        <v>-59</v>
      </c>
      <c r="BA45" s="40">
        <f t="shared" si="16"/>
        <v>32.750609538461539</v>
      </c>
      <c r="BB45" s="47">
        <f t="shared" si="17"/>
        <v>8.1876523846153848</v>
      </c>
      <c r="BC45" s="108"/>
      <c r="BD45" s="40">
        <f t="shared" si="18"/>
        <v>89.572917087692304</v>
      </c>
      <c r="BF45" s="46">
        <v>0.36458333333333331</v>
      </c>
      <c r="BG45" s="9">
        <v>32.43</v>
      </c>
      <c r="BH45" s="46">
        <v>0.36458333333333331</v>
      </c>
      <c r="BI45" s="9">
        <v>32.43</v>
      </c>
      <c r="BJ45" s="40">
        <f t="shared" si="19"/>
        <v>15.872653952307692</v>
      </c>
      <c r="BK45" s="47">
        <f t="shared" si="20"/>
        <v>3.968163488076923</v>
      </c>
      <c r="BL45" s="108"/>
      <c r="BM45" s="40">
        <f t="shared" si="21"/>
        <v>43.411708559561532</v>
      </c>
      <c r="BO45" s="46">
        <v>0.36458333333333331</v>
      </c>
      <c r="BP45" s="9">
        <v>0</v>
      </c>
      <c r="BQ45" s="46">
        <v>0.36458333333333331</v>
      </c>
      <c r="BR45" s="9">
        <v>0</v>
      </c>
      <c r="BS45" s="40">
        <f t="shared" si="22"/>
        <v>0</v>
      </c>
      <c r="BT45" s="47">
        <f t="shared" si="23"/>
        <v>0</v>
      </c>
      <c r="BU45" s="108"/>
      <c r="BV45" s="40">
        <f t="shared" si="24"/>
        <v>0</v>
      </c>
      <c r="BX45" s="46">
        <v>0.36458333333333331</v>
      </c>
      <c r="BY45" s="9">
        <v>99.49</v>
      </c>
      <c r="BZ45" s="46">
        <v>0.36458333333333331</v>
      </c>
      <c r="CA45" s="9">
        <v>-30.28</v>
      </c>
      <c r="CB45" s="40">
        <f t="shared" si="25"/>
        <v>45.466440203076921</v>
      </c>
      <c r="CC45" s="47">
        <f t="shared" si="26"/>
        <v>11.36661005076923</v>
      </c>
      <c r="CD45" s="108"/>
      <c r="CE45" s="40">
        <f t="shared" si="27"/>
        <v>124.35071395541537</v>
      </c>
      <c r="CG45" s="46">
        <v>0.36458333333333331</v>
      </c>
      <c r="CH45" s="9">
        <v>99.51</v>
      </c>
      <c r="CI45" s="46">
        <v>0.36458333333333331</v>
      </c>
      <c r="CJ45" s="9">
        <v>-30.27</v>
      </c>
      <c r="CK45" s="40">
        <f t="shared" si="28"/>
        <v>45.46056174923077</v>
      </c>
      <c r="CL45" s="47">
        <f t="shared" si="29"/>
        <v>11.365140437307693</v>
      </c>
      <c r="CM45" s="108"/>
      <c r="CN45" s="40">
        <f t="shared" si="30"/>
        <v>124.33463638414615</v>
      </c>
      <c r="CP45" s="46">
        <v>0.36458333333333331</v>
      </c>
      <c r="CQ45" s="9">
        <v>99.49</v>
      </c>
      <c r="CR45" s="46">
        <v>0.36458333333333331</v>
      </c>
      <c r="CS45" s="9">
        <v>-30.28</v>
      </c>
      <c r="CT45" s="40">
        <f t="shared" si="31"/>
        <v>45.466440203076921</v>
      </c>
      <c r="CU45" s="47">
        <f t="shared" si="32"/>
        <v>11.36661005076923</v>
      </c>
      <c r="CV45" s="108"/>
      <c r="CW45" s="40">
        <f t="shared" si="33"/>
        <v>124.35071395541537</v>
      </c>
    </row>
    <row r="46" spans="1:101" s="9" customFormat="1">
      <c r="A46" s="9">
        <v>10.94</v>
      </c>
      <c r="B46" s="40">
        <f t="shared" si="0"/>
        <v>2.7349999999999999</v>
      </c>
      <c r="D46" s="46">
        <v>0.375</v>
      </c>
      <c r="E46" s="9">
        <v>0</v>
      </c>
      <c r="F46" s="46">
        <v>0.375</v>
      </c>
      <c r="G46" s="9">
        <v>0</v>
      </c>
      <c r="H46" s="47">
        <f t="shared" si="1"/>
        <v>0</v>
      </c>
      <c r="I46" s="47">
        <f t="shared" si="2"/>
        <v>0</v>
      </c>
      <c r="J46" s="106">
        <f t="shared" ref="J46" si="111">SUM(I46:I49)</f>
        <v>0</v>
      </c>
      <c r="K46" s="40">
        <f t="shared" si="3"/>
        <v>0</v>
      </c>
      <c r="M46" s="46">
        <v>0.375</v>
      </c>
      <c r="N46" s="9">
        <v>0</v>
      </c>
      <c r="O46" s="46">
        <v>0.375</v>
      </c>
      <c r="P46" s="9">
        <v>0</v>
      </c>
      <c r="Q46" s="47">
        <f t="shared" si="4"/>
        <v>0</v>
      </c>
      <c r="R46" s="47">
        <f t="shared" si="5"/>
        <v>0</v>
      </c>
      <c r="S46" s="106">
        <f t="shared" ref="S46" si="112">SUM(R46:R49)</f>
        <v>0</v>
      </c>
      <c r="T46" s="40">
        <f t="shared" si="6"/>
        <v>0</v>
      </c>
      <c r="V46" s="46">
        <v>0.375</v>
      </c>
      <c r="W46" s="9">
        <v>0</v>
      </c>
      <c r="X46" s="46">
        <v>0.375</v>
      </c>
      <c r="Y46" s="40">
        <v>0</v>
      </c>
      <c r="Z46" s="40">
        <f t="shared" si="7"/>
        <v>0</v>
      </c>
      <c r="AA46" s="47">
        <f t="shared" si="8"/>
        <v>0</v>
      </c>
      <c r="AB46" s="106">
        <f t="shared" ref="AB46" si="113">SUM(AA46:AA49)</f>
        <v>0</v>
      </c>
      <c r="AC46" s="40">
        <f t="shared" si="9"/>
        <v>0</v>
      </c>
      <c r="AE46" s="46">
        <v>0.375</v>
      </c>
      <c r="AF46" s="9">
        <v>54.71</v>
      </c>
      <c r="AG46" s="46">
        <v>0.375</v>
      </c>
      <c r="AH46" s="9">
        <v>-72.510000000000005</v>
      </c>
      <c r="AI46" s="40">
        <f t="shared" si="10"/>
        <v>59.871518155384621</v>
      </c>
      <c r="AJ46" s="47">
        <f t="shared" si="11"/>
        <v>14.967879538846155</v>
      </c>
      <c r="AK46" s="106">
        <f t="shared" ref="AK46" si="114">SUM(AJ46:AJ49)</f>
        <v>59.857683791538456</v>
      </c>
      <c r="AL46" s="40">
        <f t="shared" si="12"/>
        <v>163.74860215497694</v>
      </c>
      <c r="AN46" s="46">
        <v>0.375</v>
      </c>
      <c r="AO46" s="9">
        <v>0</v>
      </c>
      <c r="AP46" s="46">
        <v>0.375</v>
      </c>
      <c r="AQ46" s="9">
        <v>0</v>
      </c>
      <c r="AR46" s="40">
        <f t="shared" si="13"/>
        <v>0</v>
      </c>
      <c r="AS46" s="47">
        <f t="shared" si="14"/>
        <v>0</v>
      </c>
      <c r="AT46" s="106">
        <f t="shared" ref="AT46" si="115">SUM(AS46:AS49)</f>
        <v>0</v>
      </c>
      <c r="AU46" s="40">
        <f t="shared" si="15"/>
        <v>0</v>
      </c>
      <c r="AW46" s="46">
        <v>0.375</v>
      </c>
      <c r="AX46" s="9">
        <v>36.75</v>
      </c>
      <c r="AY46" s="46">
        <v>0.375</v>
      </c>
      <c r="AZ46" s="9">
        <v>-59.06</v>
      </c>
      <c r="BA46" s="40">
        <f t="shared" si="16"/>
        <v>32.757174692307693</v>
      </c>
      <c r="BB46" s="47">
        <f t="shared" si="17"/>
        <v>8.1892936730769232</v>
      </c>
      <c r="BC46" s="106">
        <f t="shared" ref="BC46" si="116">SUM(BB46:BB49)</f>
        <v>32.758130789999996</v>
      </c>
      <c r="BD46" s="40">
        <f t="shared" si="18"/>
        <v>89.590872783461535</v>
      </c>
      <c r="BF46" s="46">
        <v>0.375</v>
      </c>
      <c r="BG46" s="9">
        <v>32.46</v>
      </c>
      <c r="BH46" s="46">
        <v>0.375</v>
      </c>
      <c r="BI46" s="9">
        <v>32.46</v>
      </c>
      <c r="BJ46" s="40">
        <f t="shared" si="19"/>
        <v>15.902034147692309</v>
      </c>
      <c r="BK46" s="47">
        <f t="shared" si="20"/>
        <v>3.9755085369230772</v>
      </c>
      <c r="BL46" s="106">
        <f t="shared" ref="BL46" si="117">SUM(BK46:BK49)</f>
        <v>15.906933865384614</v>
      </c>
      <c r="BM46" s="40">
        <f t="shared" si="21"/>
        <v>43.492063393938459</v>
      </c>
      <c r="BO46" s="46">
        <v>0.375</v>
      </c>
      <c r="BP46" s="9">
        <v>0</v>
      </c>
      <c r="BQ46" s="46">
        <v>0.375</v>
      </c>
      <c r="BR46" s="9">
        <v>0</v>
      </c>
      <c r="BS46" s="40">
        <f t="shared" si="22"/>
        <v>0</v>
      </c>
      <c r="BT46" s="47">
        <f t="shared" si="23"/>
        <v>0</v>
      </c>
      <c r="BU46" s="106">
        <f t="shared" ref="BU46" si="118">SUM(BT46:BT49)</f>
        <v>0</v>
      </c>
      <c r="BV46" s="40">
        <f t="shared" si="24"/>
        <v>0</v>
      </c>
      <c r="BX46" s="46">
        <v>0.375</v>
      </c>
      <c r="BY46" s="9">
        <v>100.64</v>
      </c>
      <c r="BZ46" s="46">
        <v>0.375</v>
      </c>
      <c r="CA46" s="9">
        <v>-29.65</v>
      </c>
      <c r="CB46" s="40">
        <f t="shared" si="25"/>
        <v>45.035083938461533</v>
      </c>
      <c r="CC46" s="47">
        <f t="shared" si="26"/>
        <v>11.258770984615383</v>
      </c>
      <c r="CD46" s="106">
        <f t="shared" ref="CD46" si="119">SUM(CC46:CC49)</f>
        <v>45.065308171153852</v>
      </c>
      <c r="CE46" s="40">
        <f t="shared" si="27"/>
        <v>123.17095457169229</v>
      </c>
      <c r="CG46" s="46">
        <v>0.375</v>
      </c>
      <c r="CH46" s="9">
        <v>100.66</v>
      </c>
      <c r="CI46" s="46">
        <v>0.375</v>
      </c>
      <c r="CJ46" s="9">
        <v>-29.64</v>
      </c>
      <c r="CK46" s="40">
        <f t="shared" si="28"/>
        <v>45.028841759999999</v>
      </c>
      <c r="CL46" s="47">
        <f t="shared" si="29"/>
        <v>11.25721044</v>
      </c>
      <c r="CM46" s="106">
        <f t="shared" ref="CM46" si="120">SUM(CL46:CL49)</f>
        <v>45.059092404230768</v>
      </c>
      <c r="CN46" s="40">
        <f t="shared" si="30"/>
        <v>123.15388221359999</v>
      </c>
      <c r="CP46" s="46">
        <v>0.375</v>
      </c>
      <c r="CQ46" s="9">
        <v>100.64</v>
      </c>
      <c r="CR46" s="46">
        <v>0.375</v>
      </c>
      <c r="CS46" s="9">
        <v>-29.65</v>
      </c>
      <c r="CT46" s="40">
        <f t="shared" si="31"/>
        <v>45.035083938461533</v>
      </c>
      <c r="CU46" s="47">
        <f t="shared" si="32"/>
        <v>11.258770984615383</v>
      </c>
      <c r="CV46" s="106">
        <f t="shared" ref="CV46" si="121">SUM(CU46:CU49)</f>
        <v>45.065308171153852</v>
      </c>
      <c r="CW46" s="40">
        <f t="shared" si="33"/>
        <v>123.17095457169229</v>
      </c>
    </row>
    <row r="47" spans="1:101" s="9" customFormat="1">
      <c r="A47" s="9">
        <v>10.94</v>
      </c>
      <c r="B47" s="40">
        <f t="shared" si="0"/>
        <v>2.7349999999999999</v>
      </c>
      <c r="D47" s="46">
        <v>0.38541666666666669</v>
      </c>
      <c r="E47" s="9">
        <v>0</v>
      </c>
      <c r="F47" s="46">
        <v>0.38541666666666669</v>
      </c>
      <c r="G47" s="9">
        <v>0</v>
      </c>
      <c r="H47" s="47">
        <f t="shared" si="1"/>
        <v>0</v>
      </c>
      <c r="I47" s="47">
        <f t="shared" si="2"/>
        <v>0</v>
      </c>
      <c r="J47" s="107"/>
      <c r="K47" s="40">
        <f t="shared" si="3"/>
        <v>0</v>
      </c>
      <c r="M47" s="46">
        <v>0.38541666666666669</v>
      </c>
      <c r="N47" s="9">
        <v>0</v>
      </c>
      <c r="O47" s="46">
        <v>0.38541666666666669</v>
      </c>
      <c r="P47" s="9">
        <v>0</v>
      </c>
      <c r="Q47" s="47">
        <f t="shared" si="4"/>
        <v>0</v>
      </c>
      <c r="R47" s="47">
        <f t="shared" si="5"/>
        <v>0</v>
      </c>
      <c r="S47" s="107"/>
      <c r="T47" s="40">
        <f t="shared" si="6"/>
        <v>0</v>
      </c>
      <c r="V47" s="46">
        <v>0.38541666666666669</v>
      </c>
      <c r="W47" s="9">
        <v>0</v>
      </c>
      <c r="X47" s="46">
        <v>0.38541666666666669</v>
      </c>
      <c r="Y47" s="40">
        <v>0</v>
      </c>
      <c r="Z47" s="40">
        <f t="shared" si="7"/>
        <v>0</v>
      </c>
      <c r="AA47" s="47">
        <f t="shared" si="8"/>
        <v>0</v>
      </c>
      <c r="AB47" s="107"/>
      <c r="AC47" s="40">
        <f t="shared" si="9"/>
        <v>0</v>
      </c>
      <c r="AE47" s="46">
        <v>0.38541666666666669</v>
      </c>
      <c r="AF47" s="9">
        <v>54.72</v>
      </c>
      <c r="AG47" s="46">
        <v>0.38541666666666669</v>
      </c>
      <c r="AH47" s="9">
        <v>-72.489999999999995</v>
      </c>
      <c r="AI47" s="40">
        <f t="shared" si="10"/>
        <v>59.86594456615385</v>
      </c>
      <c r="AJ47" s="47">
        <f t="shared" si="11"/>
        <v>14.966486141538462</v>
      </c>
      <c r="AK47" s="107"/>
      <c r="AL47" s="40">
        <f t="shared" si="12"/>
        <v>163.73335838843076</v>
      </c>
      <c r="AN47" s="46">
        <v>0.38541666666666669</v>
      </c>
      <c r="AO47" s="9">
        <v>0</v>
      </c>
      <c r="AP47" s="46">
        <v>0.38541666666666669</v>
      </c>
      <c r="AQ47" s="9">
        <v>0</v>
      </c>
      <c r="AR47" s="40">
        <f t="shared" si="13"/>
        <v>0</v>
      </c>
      <c r="AS47" s="47">
        <f t="shared" si="14"/>
        <v>0</v>
      </c>
      <c r="AT47" s="107"/>
      <c r="AU47" s="40">
        <f t="shared" si="15"/>
        <v>0</v>
      </c>
      <c r="AW47" s="46">
        <v>0.38541666666666669</v>
      </c>
      <c r="AX47" s="9">
        <v>36.729999999999997</v>
      </c>
      <c r="AY47" s="46">
        <v>0.38541666666666669</v>
      </c>
      <c r="AZ47" s="9">
        <v>-59.09</v>
      </c>
      <c r="BA47" s="40">
        <f t="shared" si="16"/>
        <v>32.755977872307696</v>
      </c>
      <c r="BB47" s="47">
        <f t="shared" si="17"/>
        <v>8.188994468076924</v>
      </c>
      <c r="BC47" s="107"/>
      <c r="BD47" s="40">
        <f t="shared" si="18"/>
        <v>89.58759948076154</v>
      </c>
      <c r="BF47" s="46">
        <v>0.38541666666666669</v>
      </c>
      <c r="BG47" s="9">
        <v>32.46</v>
      </c>
      <c r="BH47" s="46">
        <v>0.38541666666666669</v>
      </c>
      <c r="BI47" s="9">
        <v>32.46</v>
      </c>
      <c r="BJ47" s="40">
        <f t="shared" si="19"/>
        <v>15.902034147692309</v>
      </c>
      <c r="BK47" s="47">
        <f t="shared" si="20"/>
        <v>3.9755085369230772</v>
      </c>
      <c r="BL47" s="107"/>
      <c r="BM47" s="40">
        <f t="shared" si="21"/>
        <v>43.492063393938459</v>
      </c>
      <c r="BO47" s="46">
        <v>0.38541666666666669</v>
      </c>
      <c r="BP47" s="9">
        <v>0</v>
      </c>
      <c r="BQ47" s="46">
        <v>0.38541666666666669</v>
      </c>
      <c r="BR47" s="9">
        <v>0</v>
      </c>
      <c r="BS47" s="40">
        <f t="shared" si="22"/>
        <v>0</v>
      </c>
      <c r="BT47" s="47">
        <f t="shared" si="23"/>
        <v>0</v>
      </c>
      <c r="BU47" s="107"/>
      <c r="BV47" s="40">
        <f t="shared" si="24"/>
        <v>0</v>
      </c>
      <c r="BX47" s="46">
        <v>0.38541666666666669</v>
      </c>
      <c r="BY47" s="9">
        <v>100.58</v>
      </c>
      <c r="BZ47" s="46">
        <v>0.38541666666666669</v>
      </c>
      <c r="CA47" s="9">
        <v>-29.68</v>
      </c>
      <c r="CB47" s="40">
        <f t="shared" si="25"/>
        <v>45.05377425230769</v>
      </c>
      <c r="CC47" s="47">
        <f t="shared" si="26"/>
        <v>11.263443563076923</v>
      </c>
      <c r="CD47" s="107"/>
      <c r="CE47" s="40">
        <f t="shared" si="27"/>
        <v>123.22207258006152</v>
      </c>
      <c r="CG47" s="46">
        <v>0.38541666666666669</v>
      </c>
      <c r="CH47" s="9">
        <v>100.6</v>
      </c>
      <c r="CI47" s="46">
        <v>0.38541666666666669</v>
      </c>
      <c r="CJ47" s="9">
        <v>-29.67</v>
      </c>
      <c r="CK47" s="40">
        <f t="shared" si="28"/>
        <v>45.047550184615396</v>
      </c>
      <c r="CL47" s="47">
        <f t="shared" si="29"/>
        <v>11.261887546153849</v>
      </c>
      <c r="CM47" s="107"/>
      <c r="CN47" s="40">
        <f t="shared" si="30"/>
        <v>123.20504975492311</v>
      </c>
      <c r="CP47" s="46">
        <v>0.38541666666666669</v>
      </c>
      <c r="CQ47" s="9">
        <v>100.58</v>
      </c>
      <c r="CR47" s="46">
        <v>0.38541666666666669</v>
      </c>
      <c r="CS47" s="9">
        <v>-29.68</v>
      </c>
      <c r="CT47" s="40">
        <f t="shared" si="31"/>
        <v>45.05377425230769</v>
      </c>
      <c r="CU47" s="47">
        <f t="shared" si="32"/>
        <v>11.263443563076923</v>
      </c>
      <c r="CV47" s="107"/>
      <c r="CW47" s="40">
        <f t="shared" si="33"/>
        <v>123.22207258006152</v>
      </c>
    </row>
    <row r="48" spans="1:101" s="9" customFormat="1">
      <c r="A48" s="9">
        <v>10.94</v>
      </c>
      <c r="B48" s="40">
        <f t="shared" si="0"/>
        <v>2.7349999999999999</v>
      </c>
      <c r="D48" s="46">
        <v>0.39583333333333331</v>
      </c>
      <c r="E48" s="9">
        <v>0</v>
      </c>
      <c r="F48" s="46">
        <v>0.39583333333333331</v>
      </c>
      <c r="G48" s="9">
        <v>0</v>
      </c>
      <c r="H48" s="47">
        <f t="shared" si="1"/>
        <v>0</v>
      </c>
      <c r="I48" s="47">
        <f t="shared" si="2"/>
        <v>0</v>
      </c>
      <c r="J48" s="107"/>
      <c r="K48" s="40">
        <f t="shared" si="3"/>
        <v>0</v>
      </c>
      <c r="M48" s="46">
        <v>0.39583333333333331</v>
      </c>
      <c r="N48" s="9">
        <v>0</v>
      </c>
      <c r="O48" s="46">
        <v>0.39583333333333331</v>
      </c>
      <c r="P48" s="9">
        <v>0</v>
      </c>
      <c r="Q48" s="47">
        <f t="shared" si="4"/>
        <v>0</v>
      </c>
      <c r="R48" s="47">
        <f t="shared" si="5"/>
        <v>0</v>
      </c>
      <c r="S48" s="107"/>
      <c r="T48" s="40">
        <f t="shared" si="6"/>
        <v>0</v>
      </c>
      <c r="V48" s="46">
        <v>0.39583333333333331</v>
      </c>
      <c r="W48" s="9">
        <v>0</v>
      </c>
      <c r="X48" s="46">
        <v>0.39583333333333331</v>
      </c>
      <c r="Y48" s="40">
        <v>0</v>
      </c>
      <c r="Z48" s="40">
        <f t="shared" si="7"/>
        <v>0</v>
      </c>
      <c r="AA48" s="47">
        <f t="shared" si="8"/>
        <v>0</v>
      </c>
      <c r="AB48" s="107"/>
      <c r="AC48" s="40">
        <f t="shared" si="9"/>
        <v>0</v>
      </c>
      <c r="AE48" s="46">
        <v>0.39583333333333331</v>
      </c>
      <c r="AF48" s="9">
        <v>54.72</v>
      </c>
      <c r="AG48" s="46">
        <v>0.39583333333333331</v>
      </c>
      <c r="AH48" s="9">
        <v>-72.47</v>
      </c>
      <c r="AI48" s="40">
        <f t="shared" si="10"/>
        <v>59.849427544615367</v>
      </c>
      <c r="AJ48" s="47">
        <f t="shared" si="11"/>
        <v>14.962356886153842</v>
      </c>
      <c r="AK48" s="107"/>
      <c r="AL48" s="40">
        <f t="shared" si="12"/>
        <v>163.68818433452302</v>
      </c>
      <c r="AN48" s="46">
        <v>0.39583333333333331</v>
      </c>
      <c r="AO48" s="9">
        <v>0</v>
      </c>
      <c r="AP48" s="46">
        <v>0.39583333333333331</v>
      </c>
      <c r="AQ48" s="9">
        <v>0</v>
      </c>
      <c r="AR48" s="40">
        <f t="shared" si="13"/>
        <v>0</v>
      </c>
      <c r="AS48" s="47">
        <f t="shared" si="14"/>
        <v>0</v>
      </c>
      <c r="AT48" s="107"/>
      <c r="AU48" s="40">
        <f t="shared" si="15"/>
        <v>0</v>
      </c>
      <c r="AW48" s="46">
        <v>0.39583333333333331</v>
      </c>
      <c r="AX48" s="9">
        <v>36.71</v>
      </c>
      <c r="AY48" s="46">
        <v>0.39583333333333331</v>
      </c>
      <c r="AZ48" s="9">
        <v>-59.13</v>
      </c>
      <c r="BA48" s="40">
        <f t="shared" si="16"/>
        <v>32.760303327692306</v>
      </c>
      <c r="BB48" s="47">
        <f t="shared" si="17"/>
        <v>8.1900758319230764</v>
      </c>
      <c r="BC48" s="107"/>
      <c r="BD48" s="40">
        <f t="shared" si="18"/>
        <v>89.599429601238455</v>
      </c>
      <c r="BF48" s="46">
        <v>0.39583333333333331</v>
      </c>
      <c r="BG48" s="9">
        <v>32.47</v>
      </c>
      <c r="BH48" s="46">
        <v>0.39583333333333331</v>
      </c>
      <c r="BI48" s="9">
        <v>32.47</v>
      </c>
      <c r="BJ48" s="40">
        <f t="shared" si="19"/>
        <v>15.911833583076922</v>
      </c>
      <c r="BK48" s="47">
        <f t="shared" si="20"/>
        <v>3.9779583957692304</v>
      </c>
      <c r="BL48" s="107"/>
      <c r="BM48" s="40">
        <f t="shared" si="21"/>
        <v>43.518864849715378</v>
      </c>
      <c r="BO48" s="46">
        <v>0.39583333333333331</v>
      </c>
      <c r="BP48" s="9">
        <v>0</v>
      </c>
      <c r="BQ48" s="46">
        <v>0.39583333333333331</v>
      </c>
      <c r="BR48" s="9">
        <v>0</v>
      </c>
      <c r="BS48" s="40">
        <f t="shared" si="22"/>
        <v>0</v>
      </c>
      <c r="BT48" s="47">
        <f t="shared" si="23"/>
        <v>0</v>
      </c>
      <c r="BU48" s="107"/>
      <c r="BV48" s="40">
        <f t="shared" si="24"/>
        <v>0</v>
      </c>
      <c r="BX48" s="46">
        <v>0.39583333333333331</v>
      </c>
      <c r="BY48" s="9">
        <v>100.53</v>
      </c>
      <c r="BZ48" s="46">
        <v>0.39583333333333331</v>
      </c>
      <c r="CA48" s="9">
        <v>-29.71</v>
      </c>
      <c r="CB48" s="40">
        <f t="shared" si="25"/>
        <v>45.076894158461542</v>
      </c>
      <c r="CC48" s="47">
        <f t="shared" si="26"/>
        <v>11.269223539615385</v>
      </c>
      <c r="CD48" s="107"/>
      <c r="CE48" s="40">
        <f t="shared" si="27"/>
        <v>123.28530552339231</v>
      </c>
      <c r="CG48" s="46">
        <v>0.39583333333333331</v>
      </c>
      <c r="CH48" s="9">
        <v>100.55</v>
      </c>
      <c r="CI48" s="46">
        <v>0.39583333333333331</v>
      </c>
      <c r="CJ48" s="9">
        <v>-29.7</v>
      </c>
      <c r="CK48" s="40">
        <f t="shared" si="28"/>
        <v>45.070686692307696</v>
      </c>
      <c r="CL48" s="47">
        <f t="shared" si="29"/>
        <v>11.267671673076924</v>
      </c>
      <c r="CM48" s="107"/>
      <c r="CN48" s="40">
        <f t="shared" si="30"/>
        <v>123.26832810346154</v>
      </c>
      <c r="CP48" s="46">
        <v>0.39583333333333331</v>
      </c>
      <c r="CQ48" s="9">
        <v>100.53</v>
      </c>
      <c r="CR48" s="46">
        <v>0.39583333333333331</v>
      </c>
      <c r="CS48" s="9">
        <v>-29.71</v>
      </c>
      <c r="CT48" s="40">
        <f t="shared" si="31"/>
        <v>45.076894158461542</v>
      </c>
      <c r="CU48" s="47">
        <f t="shared" si="32"/>
        <v>11.269223539615385</v>
      </c>
      <c r="CV48" s="107"/>
      <c r="CW48" s="40">
        <f t="shared" si="33"/>
        <v>123.28530552339231</v>
      </c>
    </row>
    <row r="49" spans="1:101" s="9" customFormat="1">
      <c r="A49" s="9">
        <v>10.94</v>
      </c>
      <c r="B49" s="40">
        <f t="shared" si="0"/>
        <v>2.7349999999999999</v>
      </c>
      <c r="D49" s="46">
        <v>0.40625</v>
      </c>
      <c r="E49" s="9">
        <v>0</v>
      </c>
      <c r="F49" s="46">
        <v>0.40625</v>
      </c>
      <c r="G49" s="9">
        <v>0</v>
      </c>
      <c r="H49" s="47">
        <f t="shared" si="1"/>
        <v>0</v>
      </c>
      <c r="I49" s="47">
        <f t="shared" si="2"/>
        <v>0</v>
      </c>
      <c r="J49" s="108"/>
      <c r="K49" s="40">
        <f t="shared" si="3"/>
        <v>0</v>
      </c>
      <c r="M49" s="46">
        <v>0.40625</v>
      </c>
      <c r="N49" s="9">
        <v>0</v>
      </c>
      <c r="O49" s="46">
        <v>0.40625</v>
      </c>
      <c r="P49" s="9">
        <v>0</v>
      </c>
      <c r="Q49" s="47">
        <f t="shared" si="4"/>
        <v>0</v>
      </c>
      <c r="R49" s="47">
        <f t="shared" si="5"/>
        <v>0</v>
      </c>
      <c r="S49" s="108"/>
      <c r="T49" s="40">
        <f t="shared" si="6"/>
        <v>0</v>
      </c>
      <c r="V49" s="46">
        <v>0.40625</v>
      </c>
      <c r="W49" s="9">
        <v>0</v>
      </c>
      <c r="X49" s="46">
        <v>0.40625</v>
      </c>
      <c r="Y49" s="40">
        <v>0</v>
      </c>
      <c r="Z49" s="40">
        <f t="shared" si="7"/>
        <v>0</v>
      </c>
      <c r="AA49" s="47">
        <f t="shared" si="8"/>
        <v>0</v>
      </c>
      <c r="AB49" s="108"/>
      <c r="AC49" s="40">
        <f t="shared" si="9"/>
        <v>0</v>
      </c>
      <c r="AE49" s="46">
        <v>0.40625</v>
      </c>
      <c r="AF49" s="9">
        <v>54.73</v>
      </c>
      <c r="AG49" s="46">
        <v>0.40625</v>
      </c>
      <c r="AH49" s="9">
        <v>-72.45</v>
      </c>
      <c r="AI49" s="40">
        <f t="shared" si="10"/>
        <v>59.843844899999993</v>
      </c>
      <c r="AJ49" s="47">
        <f t="shared" si="11"/>
        <v>14.960961224999998</v>
      </c>
      <c r="AK49" s="108"/>
      <c r="AL49" s="40">
        <f t="shared" si="12"/>
        <v>163.67291580149998</v>
      </c>
      <c r="AN49" s="46">
        <v>0.40625</v>
      </c>
      <c r="AO49" s="9">
        <v>0</v>
      </c>
      <c r="AP49" s="46">
        <v>0.40625</v>
      </c>
      <c r="AQ49" s="9">
        <v>0</v>
      </c>
      <c r="AR49" s="40">
        <f t="shared" si="13"/>
        <v>0</v>
      </c>
      <c r="AS49" s="47">
        <f t="shared" si="14"/>
        <v>0</v>
      </c>
      <c r="AT49" s="108"/>
      <c r="AU49" s="40">
        <f t="shared" si="15"/>
        <v>0</v>
      </c>
      <c r="AW49" s="46">
        <v>0.40625</v>
      </c>
      <c r="AX49" s="9">
        <v>36.69</v>
      </c>
      <c r="AY49" s="46">
        <v>0.40625</v>
      </c>
      <c r="AZ49" s="9">
        <v>-59.16</v>
      </c>
      <c r="BA49" s="40">
        <f t="shared" si="16"/>
        <v>32.759067267692309</v>
      </c>
      <c r="BB49" s="47">
        <f t="shared" si="17"/>
        <v>8.1897668169230773</v>
      </c>
      <c r="BC49" s="108"/>
      <c r="BD49" s="40">
        <f t="shared" si="18"/>
        <v>89.596048977138466</v>
      </c>
      <c r="BF49" s="46">
        <v>0.40625</v>
      </c>
      <c r="BG49" s="9">
        <v>32.47</v>
      </c>
      <c r="BH49" s="46">
        <v>0.40625</v>
      </c>
      <c r="BI49" s="9">
        <v>32.47</v>
      </c>
      <c r="BJ49" s="40">
        <f t="shared" si="19"/>
        <v>15.911833583076922</v>
      </c>
      <c r="BK49" s="47">
        <f t="shared" si="20"/>
        <v>3.9779583957692304</v>
      </c>
      <c r="BL49" s="108"/>
      <c r="BM49" s="40">
        <f t="shared" si="21"/>
        <v>43.518864849715378</v>
      </c>
      <c r="BO49" s="46">
        <v>0.40625</v>
      </c>
      <c r="BP49" s="9">
        <v>0</v>
      </c>
      <c r="BQ49" s="46">
        <v>0.40625</v>
      </c>
      <c r="BR49" s="9">
        <v>0</v>
      </c>
      <c r="BS49" s="40">
        <f t="shared" si="22"/>
        <v>0</v>
      </c>
      <c r="BT49" s="47">
        <f t="shared" si="23"/>
        <v>0</v>
      </c>
      <c r="BU49" s="108"/>
      <c r="BV49" s="40">
        <f t="shared" si="24"/>
        <v>0</v>
      </c>
      <c r="BX49" s="46">
        <v>0.40625</v>
      </c>
      <c r="BY49" s="9">
        <v>100.47</v>
      </c>
      <c r="BZ49" s="46">
        <v>0.40625</v>
      </c>
      <c r="CA49" s="9">
        <v>-29.74</v>
      </c>
      <c r="CB49" s="40">
        <f t="shared" si="25"/>
        <v>45.095480335384615</v>
      </c>
      <c r="CC49" s="47">
        <f t="shared" si="26"/>
        <v>11.273870083846154</v>
      </c>
      <c r="CD49" s="108"/>
      <c r="CE49" s="40">
        <f t="shared" si="27"/>
        <v>123.33613871727691</v>
      </c>
      <c r="CG49" s="46">
        <v>0.40625</v>
      </c>
      <c r="CH49" s="9">
        <v>100.49</v>
      </c>
      <c r="CI49" s="46">
        <v>0.40625</v>
      </c>
      <c r="CJ49" s="9">
        <v>-29.73</v>
      </c>
      <c r="CK49" s="40">
        <f t="shared" si="28"/>
        <v>45.089290980000001</v>
      </c>
      <c r="CL49" s="47">
        <f t="shared" si="29"/>
        <v>11.272322745</v>
      </c>
      <c r="CM49" s="108"/>
      <c r="CN49" s="40">
        <f t="shared" si="30"/>
        <v>123.31921083029999</v>
      </c>
      <c r="CP49" s="46">
        <v>0.40625</v>
      </c>
      <c r="CQ49" s="9">
        <v>100.47</v>
      </c>
      <c r="CR49" s="46">
        <v>0.40625</v>
      </c>
      <c r="CS49" s="9">
        <v>-29.74</v>
      </c>
      <c r="CT49" s="40">
        <f t="shared" si="31"/>
        <v>45.095480335384615</v>
      </c>
      <c r="CU49" s="47">
        <f t="shared" si="32"/>
        <v>11.273870083846154</v>
      </c>
      <c r="CV49" s="108"/>
      <c r="CW49" s="40">
        <f t="shared" si="33"/>
        <v>123.33613871727691</v>
      </c>
    </row>
    <row r="50" spans="1:101" s="9" customFormat="1">
      <c r="A50" s="9">
        <v>27.68</v>
      </c>
      <c r="B50" s="40">
        <f t="shared" si="0"/>
        <v>6.92</v>
      </c>
      <c r="D50" s="46">
        <v>0.41666666666666669</v>
      </c>
      <c r="E50" s="9">
        <v>39.979999999999997</v>
      </c>
      <c r="F50" s="46">
        <v>0.41666666666666669</v>
      </c>
      <c r="G50" s="9">
        <v>-52.91</v>
      </c>
      <c r="H50" s="47">
        <f t="shared" si="1"/>
        <v>31.925389320000001</v>
      </c>
      <c r="I50" s="47">
        <f t="shared" si="2"/>
        <v>7.9813473300000002</v>
      </c>
      <c r="J50" s="106">
        <f t="shared" ref="J50" si="122">SUM(I50:I53)</f>
        <v>31.925389320000001</v>
      </c>
      <c r="K50" s="40">
        <f t="shared" si="3"/>
        <v>220.92369409439999</v>
      </c>
      <c r="M50" s="46">
        <v>0.41666666666666669</v>
      </c>
      <c r="N50" s="9">
        <v>0</v>
      </c>
      <c r="O50" s="46">
        <v>0.41666666666666669</v>
      </c>
      <c r="P50" s="9">
        <v>0</v>
      </c>
      <c r="Q50" s="47">
        <f t="shared" si="4"/>
        <v>0</v>
      </c>
      <c r="R50" s="47">
        <f t="shared" si="5"/>
        <v>0</v>
      </c>
      <c r="S50" s="106">
        <f t="shared" ref="S50" si="123">SUM(R50:R53)</f>
        <v>0</v>
      </c>
      <c r="T50" s="40">
        <f t="shared" si="6"/>
        <v>0</v>
      </c>
      <c r="V50" s="46">
        <v>0.41666666666666669</v>
      </c>
      <c r="W50" s="9">
        <v>0</v>
      </c>
      <c r="X50" s="46">
        <v>0.41666666666666669</v>
      </c>
      <c r="Y50" s="40">
        <v>0</v>
      </c>
      <c r="Z50" s="40">
        <f t="shared" si="7"/>
        <v>0</v>
      </c>
      <c r="AA50" s="47">
        <f t="shared" si="8"/>
        <v>0</v>
      </c>
      <c r="AB50" s="106">
        <f t="shared" ref="AB50" si="124">SUM(AA50:AA53)</f>
        <v>0</v>
      </c>
      <c r="AC50" s="40">
        <f t="shared" si="9"/>
        <v>0</v>
      </c>
      <c r="AE50" s="46">
        <v>0.41666666666666669</v>
      </c>
      <c r="AF50" s="9">
        <v>54.68</v>
      </c>
      <c r="AG50" s="46">
        <v>0.41666666666666669</v>
      </c>
      <c r="AH50" s="9">
        <v>-72.569999999999993</v>
      </c>
      <c r="AI50" s="40">
        <f t="shared" si="10"/>
        <v>59.888202701538461</v>
      </c>
      <c r="AJ50" s="47">
        <f t="shared" si="11"/>
        <v>14.972050675384615</v>
      </c>
      <c r="AK50" s="106">
        <f t="shared" ref="AK50" si="125">SUM(AJ50:AJ53)</f>
        <v>59.856320201538459</v>
      </c>
      <c r="AL50" s="40">
        <f t="shared" si="12"/>
        <v>414.42636269464617</v>
      </c>
      <c r="AN50" s="46">
        <v>0.41666666666666669</v>
      </c>
      <c r="AO50" s="9">
        <v>0</v>
      </c>
      <c r="AP50" s="46">
        <v>0.41666666666666669</v>
      </c>
      <c r="AQ50" s="9">
        <v>0</v>
      </c>
      <c r="AR50" s="40">
        <f t="shared" si="13"/>
        <v>0</v>
      </c>
      <c r="AS50" s="47">
        <f t="shared" si="14"/>
        <v>0</v>
      </c>
      <c r="AT50" s="106">
        <f t="shared" ref="AT50" si="126">SUM(AS50:AS53)</f>
        <v>0</v>
      </c>
      <c r="AU50" s="40">
        <f t="shared" si="15"/>
        <v>0</v>
      </c>
      <c r="AW50" s="46">
        <v>0.41666666666666669</v>
      </c>
      <c r="AX50" s="9">
        <v>37.229999999999997</v>
      </c>
      <c r="AY50" s="46">
        <v>0.41666666666666669</v>
      </c>
      <c r="AZ50" s="9">
        <v>-58.19</v>
      </c>
      <c r="BA50" s="40">
        <f t="shared" si="16"/>
        <v>32.696182149230765</v>
      </c>
      <c r="BB50" s="47">
        <f t="shared" si="17"/>
        <v>8.1740455373076912</v>
      </c>
      <c r="BC50" s="106">
        <f t="shared" ref="BC50" si="127">SUM(BB50:BB53)</f>
        <v>32.690122210384615</v>
      </c>
      <c r="BD50" s="40">
        <f t="shared" si="18"/>
        <v>226.25758047267689</v>
      </c>
      <c r="BF50" s="46">
        <v>0.41666666666666669</v>
      </c>
      <c r="BG50" s="9">
        <v>32.68</v>
      </c>
      <c r="BH50" s="46">
        <v>0.41666666666666669</v>
      </c>
      <c r="BI50" s="9">
        <v>32.68</v>
      </c>
      <c r="BJ50" s="40">
        <f t="shared" si="19"/>
        <v>16.118318990769232</v>
      </c>
      <c r="BK50" s="47">
        <f t="shared" si="20"/>
        <v>4.0295797476923081</v>
      </c>
      <c r="BL50" s="106">
        <f t="shared" ref="BL50" si="128">SUM(BK50:BK53)</f>
        <v>16.142994159230767</v>
      </c>
      <c r="BM50" s="40">
        <f t="shared" si="21"/>
        <v>111.53876741612309</v>
      </c>
      <c r="BO50" s="46">
        <v>0.41666666666666669</v>
      </c>
      <c r="BP50" s="9">
        <v>0</v>
      </c>
      <c r="BQ50" s="46">
        <v>0.41666666666666669</v>
      </c>
      <c r="BR50" s="9">
        <v>0</v>
      </c>
      <c r="BS50" s="40">
        <f t="shared" si="22"/>
        <v>0</v>
      </c>
      <c r="BT50" s="47">
        <f t="shared" si="23"/>
        <v>0</v>
      </c>
      <c r="BU50" s="106">
        <f t="shared" ref="BU50" si="129">SUM(BT50:BT53)</f>
        <v>0</v>
      </c>
      <c r="BV50" s="40">
        <f t="shared" si="24"/>
        <v>0</v>
      </c>
      <c r="BX50" s="46">
        <v>0.41666666666666669</v>
      </c>
      <c r="BY50" s="9">
        <v>100.91</v>
      </c>
      <c r="BZ50" s="46">
        <v>0.41666666666666669</v>
      </c>
      <c r="CA50" s="9">
        <v>-29.5</v>
      </c>
      <c r="CB50" s="40">
        <f t="shared" si="25"/>
        <v>44.92746069230769</v>
      </c>
      <c r="CC50" s="47">
        <f t="shared" si="26"/>
        <v>11.231865173076923</v>
      </c>
      <c r="CD50" s="106">
        <f t="shared" ref="CD50" si="130">SUM(CC50:CC53)</f>
        <v>44.948355614999997</v>
      </c>
      <c r="CE50" s="40">
        <f t="shared" si="27"/>
        <v>310.89802799076921</v>
      </c>
      <c r="CG50" s="46">
        <v>0.41666666666666669</v>
      </c>
      <c r="CH50" s="9">
        <v>100.93</v>
      </c>
      <c r="CI50" s="46">
        <v>0.41666666666666669</v>
      </c>
      <c r="CJ50" s="9">
        <v>-29.49</v>
      </c>
      <c r="CK50" s="40">
        <f t="shared" si="28"/>
        <v>44.921132487692311</v>
      </c>
      <c r="CL50" s="47">
        <f t="shared" si="29"/>
        <v>11.230283121923078</v>
      </c>
      <c r="CM50" s="106">
        <f t="shared" ref="CM50" si="131">SUM(CL50:CL53)</f>
        <v>44.942038729615383</v>
      </c>
      <c r="CN50" s="40">
        <f t="shared" si="30"/>
        <v>310.85423681483081</v>
      </c>
      <c r="CP50" s="46">
        <v>0.41666666666666669</v>
      </c>
      <c r="CQ50" s="9">
        <v>100.91</v>
      </c>
      <c r="CR50" s="46">
        <v>0.41666666666666669</v>
      </c>
      <c r="CS50" s="9">
        <v>-29.5</v>
      </c>
      <c r="CT50" s="40">
        <f t="shared" si="31"/>
        <v>44.92746069230769</v>
      </c>
      <c r="CU50" s="47">
        <f t="shared" si="32"/>
        <v>11.231865173076923</v>
      </c>
      <c r="CV50" s="106">
        <f t="shared" ref="CV50" si="132">SUM(CU50:CU53)</f>
        <v>44.948355614999997</v>
      </c>
      <c r="CW50" s="40">
        <f t="shared" si="33"/>
        <v>310.89802799076921</v>
      </c>
    </row>
    <row r="51" spans="1:101" s="9" customFormat="1">
      <c r="A51" s="9">
        <v>27.68</v>
      </c>
      <c r="B51" s="40">
        <f t="shared" si="0"/>
        <v>6.92</v>
      </c>
      <c r="D51" s="46">
        <v>0.42708333333333331</v>
      </c>
      <c r="E51" s="9">
        <v>39.979999999999997</v>
      </c>
      <c r="F51" s="46">
        <v>0.42708333333333331</v>
      </c>
      <c r="G51" s="9">
        <v>-52.91</v>
      </c>
      <c r="H51" s="47">
        <f t="shared" si="1"/>
        <v>31.925389320000001</v>
      </c>
      <c r="I51" s="47">
        <f t="shared" si="2"/>
        <v>7.9813473300000002</v>
      </c>
      <c r="J51" s="107"/>
      <c r="K51" s="40">
        <f t="shared" si="3"/>
        <v>220.92369409439999</v>
      </c>
      <c r="M51" s="46">
        <v>0.42708333333333331</v>
      </c>
      <c r="N51" s="9">
        <v>0</v>
      </c>
      <c r="O51" s="46">
        <v>0.42708333333333331</v>
      </c>
      <c r="P51" s="9">
        <v>0</v>
      </c>
      <c r="Q51" s="47">
        <f t="shared" si="4"/>
        <v>0</v>
      </c>
      <c r="R51" s="47">
        <f t="shared" si="5"/>
        <v>0</v>
      </c>
      <c r="S51" s="107"/>
      <c r="T51" s="40">
        <f t="shared" si="6"/>
        <v>0</v>
      </c>
      <c r="V51" s="46">
        <v>0.42708333333333331</v>
      </c>
      <c r="W51" s="9">
        <v>0</v>
      </c>
      <c r="X51" s="46">
        <v>0.42708333333333331</v>
      </c>
      <c r="Y51" s="40">
        <v>0</v>
      </c>
      <c r="Z51" s="40">
        <f t="shared" si="7"/>
        <v>0</v>
      </c>
      <c r="AA51" s="47">
        <f t="shared" si="8"/>
        <v>0</v>
      </c>
      <c r="AB51" s="107"/>
      <c r="AC51" s="40">
        <f t="shared" si="9"/>
        <v>0</v>
      </c>
      <c r="AE51" s="46">
        <v>0.42708333333333331</v>
      </c>
      <c r="AF51" s="9">
        <v>54.7</v>
      </c>
      <c r="AG51" s="46">
        <v>0.42708333333333331</v>
      </c>
      <c r="AH51" s="9">
        <v>-72.510000000000005</v>
      </c>
      <c r="AI51" s="40">
        <f t="shared" si="10"/>
        <v>59.86057472307693</v>
      </c>
      <c r="AJ51" s="47">
        <f t="shared" si="11"/>
        <v>14.965143680769232</v>
      </c>
      <c r="AK51" s="107"/>
      <c r="AL51" s="40">
        <f t="shared" si="12"/>
        <v>414.23517708369235</v>
      </c>
      <c r="AN51" s="46">
        <v>0.42708333333333331</v>
      </c>
      <c r="AO51" s="9">
        <v>0</v>
      </c>
      <c r="AP51" s="46">
        <v>0.42708333333333331</v>
      </c>
      <c r="AQ51" s="9">
        <v>0</v>
      </c>
      <c r="AR51" s="40">
        <f t="shared" si="13"/>
        <v>0</v>
      </c>
      <c r="AS51" s="47">
        <f t="shared" si="14"/>
        <v>0</v>
      </c>
      <c r="AT51" s="107"/>
      <c r="AU51" s="40">
        <f t="shared" si="15"/>
        <v>0</v>
      </c>
      <c r="AW51" s="46">
        <v>0.42708333333333331</v>
      </c>
      <c r="AX51" s="9">
        <v>37.229999999999997</v>
      </c>
      <c r="AY51" s="46">
        <v>0.42708333333333331</v>
      </c>
      <c r="AZ51" s="9">
        <v>-58.17</v>
      </c>
      <c r="BA51" s="40">
        <f t="shared" si="16"/>
        <v>32.684944416923074</v>
      </c>
      <c r="BB51" s="47">
        <f t="shared" si="17"/>
        <v>8.1712361042307684</v>
      </c>
      <c r="BC51" s="107"/>
      <c r="BD51" s="40">
        <f t="shared" si="18"/>
        <v>226.17981536510766</v>
      </c>
      <c r="BF51" s="46">
        <v>0.42708333333333331</v>
      </c>
      <c r="BG51" s="9">
        <v>32.700000000000003</v>
      </c>
      <c r="BH51" s="46">
        <v>0.42708333333333331</v>
      </c>
      <c r="BI51" s="9">
        <v>32.700000000000003</v>
      </c>
      <c r="BJ51" s="40">
        <f t="shared" si="19"/>
        <v>16.138053692307693</v>
      </c>
      <c r="BK51" s="47">
        <f t="shared" si="20"/>
        <v>4.0345134230769233</v>
      </c>
      <c r="BL51" s="107"/>
      <c r="BM51" s="40">
        <f t="shared" si="21"/>
        <v>111.67533155076923</v>
      </c>
      <c r="BO51" s="46">
        <v>0.42708333333333331</v>
      </c>
      <c r="BP51" s="9">
        <v>0</v>
      </c>
      <c r="BQ51" s="46">
        <v>0.42708333333333331</v>
      </c>
      <c r="BR51" s="9">
        <v>0</v>
      </c>
      <c r="BS51" s="40">
        <f t="shared" si="22"/>
        <v>0</v>
      </c>
      <c r="BT51" s="47">
        <f t="shared" si="23"/>
        <v>0</v>
      </c>
      <c r="BU51" s="107"/>
      <c r="BV51" s="40">
        <f t="shared" si="24"/>
        <v>0</v>
      </c>
      <c r="BX51" s="46">
        <v>0.42708333333333331</v>
      </c>
      <c r="BY51" s="9">
        <v>100.89</v>
      </c>
      <c r="BZ51" s="46">
        <v>0.42708333333333331</v>
      </c>
      <c r="CA51" s="9">
        <v>-29.52</v>
      </c>
      <c r="CB51" s="40">
        <f t="shared" si="25"/>
        <v>44.949009489230768</v>
      </c>
      <c r="CC51" s="47">
        <f t="shared" si="26"/>
        <v>11.237252372307692</v>
      </c>
      <c r="CD51" s="107"/>
      <c r="CE51" s="40">
        <f t="shared" si="27"/>
        <v>311.04714566547693</v>
      </c>
      <c r="CG51" s="46">
        <v>0.42708333333333331</v>
      </c>
      <c r="CH51" s="9">
        <v>100.91</v>
      </c>
      <c r="CI51" s="46">
        <v>0.42708333333333331</v>
      </c>
      <c r="CJ51" s="9">
        <v>-29.51</v>
      </c>
      <c r="CK51" s="40">
        <f t="shared" si="28"/>
        <v>44.942690339999999</v>
      </c>
      <c r="CL51" s="47">
        <f t="shared" si="29"/>
        <v>11.235672585</v>
      </c>
      <c r="CM51" s="107"/>
      <c r="CN51" s="40">
        <f t="shared" si="30"/>
        <v>311.00341715280001</v>
      </c>
      <c r="CP51" s="46">
        <v>0.42708333333333331</v>
      </c>
      <c r="CQ51" s="9">
        <v>100.89</v>
      </c>
      <c r="CR51" s="46">
        <v>0.42708333333333331</v>
      </c>
      <c r="CS51" s="9">
        <v>-29.52</v>
      </c>
      <c r="CT51" s="40">
        <f t="shared" si="31"/>
        <v>44.949009489230768</v>
      </c>
      <c r="CU51" s="47">
        <f t="shared" si="32"/>
        <v>11.237252372307692</v>
      </c>
      <c r="CV51" s="107"/>
      <c r="CW51" s="40">
        <f t="shared" si="33"/>
        <v>311.04714566547693</v>
      </c>
    </row>
    <row r="52" spans="1:101" s="9" customFormat="1">
      <c r="A52" s="9">
        <v>27.68</v>
      </c>
      <c r="B52" s="40">
        <f t="shared" si="0"/>
        <v>6.92</v>
      </c>
      <c r="D52" s="46">
        <v>0.4375</v>
      </c>
      <c r="E52" s="9">
        <v>39.979999999999997</v>
      </c>
      <c r="F52" s="46">
        <v>0.4375</v>
      </c>
      <c r="G52" s="9">
        <v>-52.91</v>
      </c>
      <c r="H52" s="47">
        <f t="shared" si="1"/>
        <v>31.925389320000001</v>
      </c>
      <c r="I52" s="47">
        <f t="shared" si="2"/>
        <v>7.9813473300000002</v>
      </c>
      <c r="J52" s="107"/>
      <c r="K52" s="40">
        <f t="shared" si="3"/>
        <v>220.92369409439999</v>
      </c>
      <c r="M52" s="46">
        <v>0.4375</v>
      </c>
      <c r="N52" s="9">
        <v>0</v>
      </c>
      <c r="O52" s="46">
        <v>0.4375</v>
      </c>
      <c r="P52" s="9">
        <v>0</v>
      </c>
      <c r="Q52" s="47">
        <f t="shared" si="4"/>
        <v>0</v>
      </c>
      <c r="R52" s="47">
        <f t="shared" si="5"/>
        <v>0</v>
      </c>
      <c r="S52" s="107"/>
      <c r="T52" s="40">
        <f t="shared" si="6"/>
        <v>0</v>
      </c>
      <c r="V52" s="46">
        <v>0.4375</v>
      </c>
      <c r="W52" s="9">
        <v>0</v>
      </c>
      <c r="X52" s="46">
        <v>0.4375</v>
      </c>
      <c r="Y52" s="40">
        <v>0</v>
      </c>
      <c r="Z52" s="40">
        <f t="shared" si="7"/>
        <v>0</v>
      </c>
      <c r="AA52" s="47">
        <f t="shared" si="8"/>
        <v>0</v>
      </c>
      <c r="AB52" s="107"/>
      <c r="AC52" s="40">
        <f t="shared" si="9"/>
        <v>0</v>
      </c>
      <c r="AE52" s="46">
        <v>0.4375</v>
      </c>
      <c r="AF52" s="9">
        <v>54.73</v>
      </c>
      <c r="AG52" s="46">
        <v>0.4375</v>
      </c>
      <c r="AH52" s="9">
        <v>-72.459999999999994</v>
      </c>
      <c r="AI52" s="40">
        <f t="shared" si="10"/>
        <v>59.852104919999988</v>
      </c>
      <c r="AJ52" s="47">
        <f t="shared" si="11"/>
        <v>14.963026229999997</v>
      </c>
      <c r="AK52" s="107"/>
      <c r="AL52" s="40">
        <f t="shared" si="12"/>
        <v>414.1765660463999</v>
      </c>
      <c r="AN52" s="46">
        <v>0.4375</v>
      </c>
      <c r="AO52" s="9">
        <v>0</v>
      </c>
      <c r="AP52" s="46">
        <v>0.4375</v>
      </c>
      <c r="AQ52" s="9">
        <v>0</v>
      </c>
      <c r="AR52" s="40">
        <f t="shared" si="13"/>
        <v>0</v>
      </c>
      <c r="AS52" s="47">
        <f t="shared" si="14"/>
        <v>0</v>
      </c>
      <c r="AT52" s="107"/>
      <c r="AU52" s="40">
        <f t="shared" si="15"/>
        <v>0</v>
      </c>
      <c r="AW52" s="46">
        <v>0.4375</v>
      </c>
      <c r="AX52" s="9">
        <v>37.24</v>
      </c>
      <c r="AY52" s="46">
        <v>0.4375</v>
      </c>
      <c r="AZ52" s="9">
        <v>-58.16</v>
      </c>
      <c r="BA52" s="40">
        <f t="shared" si="16"/>
        <v>32.688103236923077</v>
      </c>
      <c r="BB52" s="47">
        <f t="shared" si="17"/>
        <v>8.1720258092307692</v>
      </c>
      <c r="BC52" s="107"/>
      <c r="BD52" s="40">
        <f t="shared" si="18"/>
        <v>226.20167439950768</v>
      </c>
      <c r="BF52" s="46">
        <v>0.4375</v>
      </c>
      <c r="BG52" s="9">
        <v>32.71</v>
      </c>
      <c r="BH52" s="46">
        <v>0.4375</v>
      </c>
      <c r="BI52" s="9">
        <v>32.71</v>
      </c>
      <c r="BJ52" s="40">
        <f t="shared" si="19"/>
        <v>16.147925570769232</v>
      </c>
      <c r="BK52" s="47">
        <f t="shared" si="20"/>
        <v>4.0369813926923079</v>
      </c>
      <c r="BL52" s="107"/>
      <c r="BM52" s="40">
        <f t="shared" si="21"/>
        <v>111.74364494972308</v>
      </c>
      <c r="BO52" s="46">
        <v>0.4375</v>
      </c>
      <c r="BP52" s="9">
        <v>0</v>
      </c>
      <c r="BQ52" s="46">
        <v>0.4375</v>
      </c>
      <c r="BR52" s="9">
        <v>0</v>
      </c>
      <c r="BS52" s="40">
        <f t="shared" si="22"/>
        <v>0</v>
      </c>
      <c r="BT52" s="47">
        <f t="shared" si="23"/>
        <v>0</v>
      </c>
      <c r="BU52" s="107"/>
      <c r="BV52" s="40">
        <f t="shared" si="24"/>
        <v>0</v>
      </c>
      <c r="BX52" s="46">
        <v>0.4375</v>
      </c>
      <c r="BY52" s="9">
        <v>100.87</v>
      </c>
      <c r="BZ52" s="46">
        <v>0.4375</v>
      </c>
      <c r="CA52" s="9">
        <v>-29.53</v>
      </c>
      <c r="CB52" s="40">
        <f t="shared" si="25"/>
        <v>44.955322601538462</v>
      </c>
      <c r="CC52" s="47">
        <f t="shared" si="26"/>
        <v>11.238830650384616</v>
      </c>
      <c r="CD52" s="107"/>
      <c r="CE52" s="40">
        <f t="shared" si="27"/>
        <v>311.09083240264613</v>
      </c>
      <c r="CG52" s="46">
        <v>0.4375</v>
      </c>
      <c r="CH52" s="9">
        <v>100.89</v>
      </c>
      <c r="CI52" s="46">
        <v>0.4375</v>
      </c>
      <c r="CJ52" s="9">
        <v>-29.52</v>
      </c>
      <c r="CK52" s="40">
        <f t="shared" si="28"/>
        <v>44.949009489230768</v>
      </c>
      <c r="CL52" s="47">
        <f t="shared" si="29"/>
        <v>11.237252372307692</v>
      </c>
      <c r="CM52" s="107"/>
      <c r="CN52" s="40">
        <f t="shared" si="30"/>
        <v>311.04714566547693</v>
      </c>
      <c r="CP52" s="46">
        <v>0.4375</v>
      </c>
      <c r="CQ52" s="9">
        <v>100.87</v>
      </c>
      <c r="CR52" s="46">
        <v>0.4375</v>
      </c>
      <c r="CS52" s="9">
        <v>-29.53</v>
      </c>
      <c r="CT52" s="40">
        <f t="shared" si="31"/>
        <v>44.955322601538462</v>
      </c>
      <c r="CU52" s="47">
        <f t="shared" si="32"/>
        <v>11.238830650384616</v>
      </c>
      <c r="CV52" s="107"/>
      <c r="CW52" s="40">
        <f t="shared" si="33"/>
        <v>311.09083240264613</v>
      </c>
    </row>
    <row r="53" spans="1:101" s="9" customFormat="1">
      <c r="A53" s="9">
        <v>27.68</v>
      </c>
      <c r="B53" s="40">
        <f t="shared" si="0"/>
        <v>6.92</v>
      </c>
      <c r="D53" s="46">
        <v>0.44791666666666669</v>
      </c>
      <c r="E53" s="9">
        <v>39.979999999999997</v>
      </c>
      <c r="F53" s="46">
        <v>0.44791666666666669</v>
      </c>
      <c r="G53" s="9">
        <v>-52.91</v>
      </c>
      <c r="H53" s="47">
        <f t="shared" si="1"/>
        <v>31.925389320000001</v>
      </c>
      <c r="I53" s="47">
        <f t="shared" si="2"/>
        <v>7.9813473300000002</v>
      </c>
      <c r="J53" s="108"/>
      <c r="K53" s="40">
        <f t="shared" si="3"/>
        <v>220.92369409439999</v>
      </c>
      <c r="M53" s="46">
        <v>0.44791666666666669</v>
      </c>
      <c r="N53" s="9">
        <v>0</v>
      </c>
      <c r="O53" s="46">
        <v>0.44791666666666669</v>
      </c>
      <c r="P53" s="9">
        <v>0</v>
      </c>
      <c r="Q53" s="47">
        <f t="shared" si="4"/>
        <v>0</v>
      </c>
      <c r="R53" s="47">
        <f t="shared" si="5"/>
        <v>0</v>
      </c>
      <c r="S53" s="108"/>
      <c r="T53" s="40">
        <f t="shared" si="6"/>
        <v>0</v>
      </c>
      <c r="V53" s="46">
        <v>0.44791666666666669</v>
      </c>
      <c r="W53" s="9">
        <v>0</v>
      </c>
      <c r="X53" s="46">
        <v>0.44791666666666669</v>
      </c>
      <c r="Y53" s="40">
        <v>0</v>
      </c>
      <c r="Z53" s="40">
        <f t="shared" si="7"/>
        <v>0</v>
      </c>
      <c r="AA53" s="47">
        <f t="shared" si="8"/>
        <v>0</v>
      </c>
      <c r="AB53" s="108"/>
      <c r="AC53" s="40">
        <f t="shared" si="9"/>
        <v>0</v>
      </c>
      <c r="AE53" s="46">
        <v>0.44791666666666669</v>
      </c>
      <c r="AF53" s="9">
        <v>54.75</v>
      </c>
      <c r="AG53" s="46">
        <v>0.44791666666666669</v>
      </c>
      <c r="AH53" s="9">
        <v>-72.400000000000006</v>
      </c>
      <c r="AI53" s="40">
        <f t="shared" si="10"/>
        <v>59.824398461538472</v>
      </c>
      <c r="AJ53" s="47">
        <f t="shared" si="11"/>
        <v>14.956099615384618</v>
      </c>
      <c r="AK53" s="108"/>
      <c r="AL53" s="40">
        <f t="shared" si="12"/>
        <v>413.98483735384622</v>
      </c>
      <c r="AN53" s="46">
        <v>0.44791666666666669</v>
      </c>
      <c r="AO53" s="9">
        <v>0</v>
      </c>
      <c r="AP53" s="46">
        <v>0.44791666666666669</v>
      </c>
      <c r="AQ53" s="9">
        <v>0</v>
      </c>
      <c r="AR53" s="40">
        <f t="shared" si="13"/>
        <v>0</v>
      </c>
      <c r="AS53" s="47">
        <f t="shared" si="14"/>
        <v>0</v>
      </c>
      <c r="AT53" s="108"/>
      <c r="AU53" s="40">
        <f t="shared" si="15"/>
        <v>0</v>
      </c>
      <c r="AW53" s="46">
        <v>0.44791666666666669</v>
      </c>
      <c r="AX53" s="9">
        <v>37.25</v>
      </c>
      <c r="AY53" s="46">
        <v>0.44791666666666669</v>
      </c>
      <c r="AZ53" s="9">
        <v>-58.15</v>
      </c>
      <c r="BA53" s="40">
        <f t="shared" si="16"/>
        <v>32.691259038461538</v>
      </c>
      <c r="BB53" s="47">
        <f t="shared" si="17"/>
        <v>8.1728147596153846</v>
      </c>
      <c r="BC53" s="108"/>
      <c r="BD53" s="40">
        <f t="shared" si="18"/>
        <v>226.22351254615384</v>
      </c>
      <c r="BF53" s="46">
        <v>0.44791666666666669</v>
      </c>
      <c r="BG53" s="9">
        <v>32.729999999999997</v>
      </c>
      <c r="BH53" s="46">
        <v>0.44791666666666669</v>
      </c>
      <c r="BI53" s="9">
        <v>32.729999999999997</v>
      </c>
      <c r="BJ53" s="40">
        <f t="shared" si="19"/>
        <v>16.167678383076918</v>
      </c>
      <c r="BK53" s="47">
        <f t="shared" si="20"/>
        <v>4.0419195957692295</v>
      </c>
      <c r="BL53" s="108"/>
      <c r="BM53" s="40">
        <f t="shared" si="21"/>
        <v>111.88033441089227</v>
      </c>
      <c r="BO53" s="46">
        <v>0.44791666666666669</v>
      </c>
      <c r="BP53" s="9">
        <v>0</v>
      </c>
      <c r="BQ53" s="46">
        <v>0.44791666666666669</v>
      </c>
      <c r="BR53" s="9">
        <v>0</v>
      </c>
      <c r="BS53" s="40">
        <f t="shared" si="22"/>
        <v>0</v>
      </c>
      <c r="BT53" s="47">
        <f t="shared" si="23"/>
        <v>0</v>
      </c>
      <c r="BU53" s="108"/>
      <c r="BV53" s="40">
        <f t="shared" si="24"/>
        <v>0</v>
      </c>
      <c r="BX53" s="46">
        <v>0.44791666666666669</v>
      </c>
      <c r="BY53" s="9">
        <v>100.85</v>
      </c>
      <c r="BZ53" s="46">
        <v>0.44791666666666669</v>
      </c>
      <c r="CA53" s="9">
        <v>-29.54</v>
      </c>
      <c r="CB53" s="40">
        <f t="shared" si="25"/>
        <v>44.961629676923074</v>
      </c>
      <c r="CC53" s="47">
        <f t="shared" si="26"/>
        <v>11.240407419230769</v>
      </c>
      <c r="CD53" s="108"/>
      <c r="CE53" s="40">
        <f t="shared" si="27"/>
        <v>311.13447736430766</v>
      </c>
      <c r="CG53" s="46">
        <v>0.44791666666666669</v>
      </c>
      <c r="CH53" s="9">
        <v>100.87</v>
      </c>
      <c r="CI53" s="46">
        <v>0.44791666666666669</v>
      </c>
      <c r="CJ53" s="9">
        <v>-29.53</v>
      </c>
      <c r="CK53" s="40">
        <f t="shared" si="28"/>
        <v>44.955322601538462</v>
      </c>
      <c r="CL53" s="47">
        <f t="shared" si="29"/>
        <v>11.238830650384616</v>
      </c>
      <c r="CM53" s="108"/>
      <c r="CN53" s="40">
        <f t="shared" si="30"/>
        <v>311.09083240264613</v>
      </c>
      <c r="CP53" s="46">
        <v>0.44791666666666669</v>
      </c>
      <c r="CQ53" s="9">
        <v>100.85</v>
      </c>
      <c r="CR53" s="46">
        <v>0.44791666666666669</v>
      </c>
      <c r="CS53" s="9">
        <v>-29.54</v>
      </c>
      <c r="CT53" s="40">
        <f t="shared" si="31"/>
        <v>44.961629676923074</v>
      </c>
      <c r="CU53" s="47">
        <f t="shared" si="32"/>
        <v>11.240407419230769</v>
      </c>
      <c r="CV53" s="108"/>
      <c r="CW53" s="40">
        <f t="shared" si="33"/>
        <v>311.13447736430766</v>
      </c>
    </row>
    <row r="54" spans="1:101" s="9" customFormat="1">
      <c r="A54" s="9">
        <v>27.68</v>
      </c>
      <c r="B54" s="40">
        <f t="shared" si="0"/>
        <v>6.92</v>
      </c>
      <c r="D54" s="46">
        <v>0.45833333333333331</v>
      </c>
      <c r="E54" s="9">
        <v>39.94</v>
      </c>
      <c r="F54" s="46">
        <v>0.45833333333333331</v>
      </c>
      <c r="G54" s="9">
        <v>-52.99</v>
      </c>
      <c r="H54" s="47">
        <f t="shared" si="1"/>
        <v>31.941670901538465</v>
      </c>
      <c r="I54" s="47">
        <f t="shared" si="2"/>
        <v>7.9854177253846164</v>
      </c>
      <c r="J54" s="106">
        <f t="shared" ref="J54" si="133">SUM(I54:I57)</f>
        <v>31.941670901538465</v>
      </c>
      <c r="K54" s="40">
        <f t="shared" si="3"/>
        <v>221.03636263864618</v>
      </c>
      <c r="M54" s="46">
        <v>0.45833333333333331</v>
      </c>
      <c r="N54" s="9">
        <v>0</v>
      </c>
      <c r="O54" s="46">
        <v>0.45833333333333331</v>
      </c>
      <c r="P54" s="9">
        <v>0</v>
      </c>
      <c r="Q54" s="47">
        <f t="shared" si="4"/>
        <v>0</v>
      </c>
      <c r="R54" s="47">
        <f t="shared" si="5"/>
        <v>0</v>
      </c>
      <c r="S54" s="106">
        <f t="shared" ref="S54" si="134">SUM(R54:R57)</f>
        <v>0</v>
      </c>
      <c r="T54" s="40">
        <f t="shared" si="6"/>
        <v>0</v>
      </c>
      <c r="V54" s="46">
        <v>0.45833333333333331</v>
      </c>
      <c r="W54" s="9">
        <v>0</v>
      </c>
      <c r="X54" s="46">
        <v>0.45833333333333331</v>
      </c>
      <c r="Y54" s="40">
        <v>0</v>
      </c>
      <c r="Z54" s="40">
        <f t="shared" si="7"/>
        <v>0</v>
      </c>
      <c r="AA54" s="47">
        <f t="shared" si="8"/>
        <v>0</v>
      </c>
      <c r="AB54" s="106">
        <f t="shared" ref="AB54" si="135">SUM(AA54:AA57)</f>
        <v>0</v>
      </c>
      <c r="AC54" s="40">
        <f t="shared" si="9"/>
        <v>0</v>
      </c>
      <c r="AE54" s="46">
        <v>0.45833333333333331</v>
      </c>
      <c r="AF54" s="9">
        <v>54.87</v>
      </c>
      <c r="AG54" s="46">
        <v>0.45833333333333331</v>
      </c>
      <c r="AH54" s="9">
        <v>-72.14</v>
      </c>
      <c r="AI54" s="40">
        <f t="shared" si="10"/>
        <v>59.740210550769227</v>
      </c>
      <c r="AJ54" s="47">
        <f t="shared" si="11"/>
        <v>14.935052637692307</v>
      </c>
      <c r="AK54" s="106">
        <f t="shared" ref="AK54" si="136">SUM(AJ54:AJ57)</f>
        <v>59.693550417692308</v>
      </c>
      <c r="AL54" s="40">
        <f t="shared" si="12"/>
        <v>413.40225701132306</v>
      </c>
      <c r="AN54" s="46">
        <v>0.45833333333333331</v>
      </c>
      <c r="AO54" s="9">
        <v>0</v>
      </c>
      <c r="AP54" s="46">
        <v>0.45833333333333331</v>
      </c>
      <c r="AQ54" s="9">
        <v>0</v>
      </c>
      <c r="AR54" s="40">
        <f t="shared" si="13"/>
        <v>0</v>
      </c>
      <c r="AS54" s="47">
        <f t="shared" si="14"/>
        <v>0</v>
      </c>
      <c r="AT54" s="106">
        <f t="shared" ref="AT54" si="137">SUM(AS54:AS57)</f>
        <v>0</v>
      </c>
      <c r="AU54" s="40">
        <f t="shared" si="15"/>
        <v>0</v>
      </c>
      <c r="AW54" s="46">
        <v>0.45833333333333331</v>
      </c>
      <c r="AX54" s="9">
        <v>37.33</v>
      </c>
      <c r="AY54" s="46">
        <v>0.45833333333333331</v>
      </c>
      <c r="AZ54" s="9">
        <v>-57.99</v>
      </c>
      <c r="BA54" s="40">
        <f t="shared" si="16"/>
        <v>32.671325118461539</v>
      </c>
      <c r="BB54" s="47">
        <f t="shared" si="17"/>
        <v>8.1678312796153847</v>
      </c>
      <c r="BC54" s="106">
        <f t="shared" ref="BC54" si="138">SUM(BB54:BB57)</f>
        <v>32.671768454999999</v>
      </c>
      <c r="BD54" s="40">
        <f t="shared" si="18"/>
        <v>226.08556981975386</v>
      </c>
      <c r="BF54" s="46">
        <v>0.45833333333333331</v>
      </c>
      <c r="BG54" s="9">
        <v>32.869999999999997</v>
      </c>
      <c r="BH54" s="46">
        <v>0.45833333333333331</v>
      </c>
      <c r="BI54" s="9">
        <v>32.869999999999997</v>
      </c>
      <c r="BJ54" s="40">
        <f t="shared" si="19"/>
        <v>16.306286136923077</v>
      </c>
      <c r="BK54" s="47">
        <f t="shared" si="20"/>
        <v>4.0765715342307693</v>
      </c>
      <c r="BL54" s="106">
        <f t="shared" ref="BL54" si="139">SUM(BK54:BK57)</f>
        <v>16.336072315384616</v>
      </c>
      <c r="BM54" s="40">
        <f t="shared" si="21"/>
        <v>112.8395000675077</v>
      </c>
      <c r="BO54" s="46">
        <v>0.45833333333333331</v>
      </c>
      <c r="BP54" s="9">
        <v>0</v>
      </c>
      <c r="BQ54" s="46">
        <v>0.45833333333333331</v>
      </c>
      <c r="BR54" s="9">
        <v>0</v>
      </c>
      <c r="BS54" s="40">
        <f t="shared" si="22"/>
        <v>0</v>
      </c>
      <c r="BT54" s="47">
        <f t="shared" si="23"/>
        <v>0</v>
      </c>
      <c r="BU54" s="106">
        <f t="shared" ref="BU54" si="140">SUM(BT54:BT57)</f>
        <v>0</v>
      </c>
      <c r="BV54" s="40">
        <f t="shared" si="24"/>
        <v>0</v>
      </c>
      <c r="BX54" s="46">
        <v>0.45833333333333331</v>
      </c>
      <c r="BY54" s="9">
        <v>100.55</v>
      </c>
      <c r="BZ54" s="46">
        <v>0.45833333333333331</v>
      </c>
      <c r="CA54" s="9">
        <v>-29.7</v>
      </c>
      <c r="CB54" s="40">
        <f t="shared" si="25"/>
        <v>45.070686692307696</v>
      </c>
      <c r="CC54" s="47">
        <f t="shared" si="26"/>
        <v>11.267671673076924</v>
      </c>
      <c r="CD54" s="106">
        <f t="shared" ref="CD54" si="141">SUM(CC54:CC57)</f>
        <v>45.08645362615384</v>
      </c>
      <c r="CE54" s="40">
        <f t="shared" si="27"/>
        <v>311.88915191076927</v>
      </c>
      <c r="CG54" s="46">
        <v>0.45833333333333331</v>
      </c>
      <c r="CH54" s="9">
        <v>100.57</v>
      </c>
      <c r="CI54" s="46">
        <v>0.45833333333333331</v>
      </c>
      <c r="CJ54" s="9">
        <v>-29.69</v>
      </c>
      <c r="CK54" s="40">
        <f t="shared" si="28"/>
        <v>45.064473189230775</v>
      </c>
      <c r="CL54" s="47">
        <f t="shared" si="29"/>
        <v>11.266118297307694</v>
      </c>
      <c r="CM54" s="106">
        <f t="shared" ref="CM54" si="142">SUM(CL54:CL57)</f>
        <v>45.076457990769228</v>
      </c>
      <c r="CN54" s="40">
        <f t="shared" si="30"/>
        <v>311.84615446947697</v>
      </c>
      <c r="CP54" s="46">
        <v>0.45833333333333331</v>
      </c>
      <c r="CQ54" s="9">
        <v>100.55</v>
      </c>
      <c r="CR54" s="46">
        <v>0.45833333333333331</v>
      </c>
      <c r="CS54" s="9">
        <v>-29.7</v>
      </c>
      <c r="CT54" s="40">
        <f t="shared" si="31"/>
        <v>45.070686692307696</v>
      </c>
      <c r="CU54" s="47">
        <f t="shared" si="32"/>
        <v>11.267671673076924</v>
      </c>
      <c r="CV54" s="106">
        <f t="shared" ref="CV54" si="143">SUM(CU54:CU57)</f>
        <v>45.082661306538455</v>
      </c>
      <c r="CW54" s="40">
        <f t="shared" si="33"/>
        <v>311.88915191076927</v>
      </c>
    </row>
    <row r="55" spans="1:101" s="9" customFormat="1">
      <c r="A55" s="9">
        <v>27.68</v>
      </c>
      <c r="B55" s="40">
        <f t="shared" si="0"/>
        <v>6.92</v>
      </c>
      <c r="D55" s="46">
        <v>0.46875</v>
      </c>
      <c r="E55" s="9">
        <v>39.94</v>
      </c>
      <c r="F55" s="46">
        <v>0.46875</v>
      </c>
      <c r="G55" s="9">
        <v>-52.99</v>
      </c>
      <c r="H55" s="47">
        <f t="shared" si="1"/>
        <v>31.941670901538465</v>
      </c>
      <c r="I55" s="47">
        <f t="shared" si="2"/>
        <v>7.9854177253846164</v>
      </c>
      <c r="J55" s="107"/>
      <c r="K55" s="40">
        <f t="shared" si="3"/>
        <v>221.03636263864618</v>
      </c>
      <c r="M55" s="46">
        <v>0.46875</v>
      </c>
      <c r="N55" s="9">
        <v>0</v>
      </c>
      <c r="O55" s="46">
        <v>0.46875</v>
      </c>
      <c r="P55" s="9">
        <v>0</v>
      </c>
      <c r="Q55" s="47">
        <f t="shared" si="4"/>
        <v>0</v>
      </c>
      <c r="R55" s="47">
        <f t="shared" si="5"/>
        <v>0</v>
      </c>
      <c r="S55" s="107"/>
      <c r="T55" s="40">
        <f t="shared" si="6"/>
        <v>0</v>
      </c>
      <c r="V55" s="46">
        <v>0.46875</v>
      </c>
      <c r="W55" s="9">
        <v>0</v>
      </c>
      <c r="X55" s="46">
        <v>0.46875</v>
      </c>
      <c r="Y55" s="40">
        <v>-92.2</v>
      </c>
      <c r="Z55" s="40">
        <f t="shared" si="7"/>
        <v>0</v>
      </c>
      <c r="AA55" s="47">
        <f t="shared" si="8"/>
        <v>0</v>
      </c>
      <c r="AB55" s="107"/>
      <c r="AC55" s="40">
        <f t="shared" si="9"/>
        <v>0</v>
      </c>
      <c r="AE55" s="46">
        <v>0.46875</v>
      </c>
      <c r="AF55" s="9">
        <v>54.91</v>
      </c>
      <c r="AG55" s="46">
        <v>0.46875</v>
      </c>
      <c r="AH55" s="9">
        <v>-72.05</v>
      </c>
      <c r="AI55" s="40">
        <f t="shared" si="10"/>
        <v>59.709176238461538</v>
      </c>
      <c r="AJ55" s="47">
        <f t="shared" si="11"/>
        <v>14.927294059615384</v>
      </c>
      <c r="AK55" s="107"/>
      <c r="AL55" s="40">
        <f t="shared" si="12"/>
        <v>413.18749957015382</v>
      </c>
      <c r="AN55" s="46">
        <v>0.46875</v>
      </c>
      <c r="AO55" s="9">
        <v>0</v>
      </c>
      <c r="AP55" s="46">
        <v>0.46875</v>
      </c>
      <c r="AQ55" s="9">
        <v>0</v>
      </c>
      <c r="AR55" s="40">
        <f t="shared" si="13"/>
        <v>0</v>
      </c>
      <c r="AS55" s="47">
        <f t="shared" si="14"/>
        <v>0</v>
      </c>
      <c r="AT55" s="107"/>
      <c r="AU55" s="40">
        <f t="shared" si="15"/>
        <v>0</v>
      </c>
      <c r="AW55" s="46">
        <v>0.46875</v>
      </c>
      <c r="AX55" s="9">
        <v>37.340000000000003</v>
      </c>
      <c r="AY55" s="46">
        <v>0.46875</v>
      </c>
      <c r="AZ55" s="9">
        <v>-57.98</v>
      </c>
      <c r="BA55" s="40">
        <f t="shared" si="16"/>
        <v>32.674441680000001</v>
      </c>
      <c r="BB55" s="47">
        <f t="shared" si="17"/>
        <v>8.1686104200000003</v>
      </c>
      <c r="BC55" s="107"/>
      <c r="BD55" s="40">
        <f t="shared" si="18"/>
        <v>226.1071364256</v>
      </c>
      <c r="BF55" s="46">
        <v>0.46875</v>
      </c>
      <c r="BG55" s="9">
        <v>32.89</v>
      </c>
      <c r="BH55" s="46">
        <v>0.46875</v>
      </c>
      <c r="BI55" s="9">
        <v>32.89</v>
      </c>
      <c r="BJ55" s="40">
        <f t="shared" si="19"/>
        <v>16.326135540000003</v>
      </c>
      <c r="BK55" s="47">
        <f t="shared" si="20"/>
        <v>4.0815338850000007</v>
      </c>
      <c r="BL55" s="107"/>
      <c r="BM55" s="40">
        <f t="shared" si="21"/>
        <v>112.97685793680002</v>
      </c>
      <c r="BO55" s="46">
        <v>0.46875</v>
      </c>
      <c r="BP55" s="9">
        <v>0</v>
      </c>
      <c r="BQ55" s="46">
        <v>0.46875</v>
      </c>
      <c r="BR55" s="9">
        <v>0</v>
      </c>
      <c r="BS55" s="40">
        <f t="shared" si="22"/>
        <v>0</v>
      </c>
      <c r="BT55" s="47">
        <f t="shared" si="23"/>
        <v>0</v>
      </c>
      <c r="BU55" s="107"/>
      <c r="BV55" s="40">
        <f t="shared" si="24"/>
        <v>0</v>
      </c>
      <c r="BX55" s="46">
        <v>0.46875</v>
      </c>
      <c r="BY55" s="9">
        <v>100.53</v>
      </c>
      <c r="BZ55" s="46">
        <v>0.46875</v>
      </c>
      <c r="CA55" s="9">
        <v>-29.71</v>
      </c>
      <c r="CB55" s="40">
        <f t="shared" si="25"/>
        <v>45.076894158461542</v>
      </c>
      <c r="CC55" s="47">
        <f t="shared" si="26"/>
        <v>11.269223539615385</v>
      </c>
      <c r="CD55" s="107"/>
      <c r="CE55" s="40">
        <f t="shared" si="27"/>
        <v>311.93210757655385</v>
      </c>
      <c r="CG55" s="46">
        <v>0.46875</v>
      </c>
      <c r="CH55" s="9">
        <v>100.55</v>
      </c>
      <c r="CI55" s="46">
        <v>0.46875</v>
      </c>
      <c r="CJ55" s="9">
        <v>-29.7</v>
      </c>
      <c r="CK55" s="40">
        <f t="shared" si="28"/>
        <v>45.070686692307696</v>
      </c>
      <c r="CL55" s="47">
        <f t="shared" si="29"/>
        <v>11.267671673076924</v>
      </c>
      <c r="CM55" s="107"/>
      <c r="CN55" s="40">
        <f t="shared" si="30"/>
        <v>311.88915191076927</v>
      </c>
      <c r="CP55" s="46">
        <v>0.46875</v>
      </c>
      <c r="CQ55" s="9">
        <v>100.53</v>
      </c>
      <c r="CR55" s="46">
        <v>0.46875</v>
      </c>
      <c r="CS55" s="9">
        <v>-29.71</v>
      </c>
      <c r="CT55" s="40">
        <f t="shared" si="31"/>
        <v>45.076894158461542</v>
      </c>
      <c r="CU55" s="47">
        <f t="shared" si="32"/>
        <v>11.269223539615385</v>
      </c>
      <c r="CV55" s="107"/>
      <c r="CW55" s="40">
        <f t="shared" si="33"/>
        <v>311.93210757655385</v>
      </c>
    </row>
    <row r="56" spans="1:101" s="9" customFormat="1">
      <c r="A56" s="9">
        <v>27.68</v>
      </c>
      <c r="B56" s="40">
        <f t="shared" si="0"/>
        <v>6.92</v>
      </c>
      <c r="D56" s="46">
        <v>0.47916666666666669</v>
      </c>
      <c r="E56" s="9">
        <v>39.94</v>
      </c>
      <c r="F56" s="46">
        <v>0.47916666666666669</v>
      </c>
      <c r="G56" s="9">
        <v>-52.99</v>
      </c>
      <c r="H56" s="47">
        <f t="shared" si="1"/>
        <v>31.941670901538465</v>
      </c>
      <c r="I56" s="47">
        <f t="shared" si="2"/>
        <v>7.9854177253846164</v>
      </c>
      <c r="J56" s="107"/>
      <c r="K56" s="40">
        <f t="shared" si="3"/>
        <v>221.03636263864618</v>
      </c>
      <c r="M56" s="46">
        <v>0.47916666666666669</v>
      </c>
      <c r="N56" s="9">
        <v>0</v>
      </c>
      <c r="O56" s="46">
        <v>0.47916666666666669</v>
      </c>
      <c r="P56" s="9">
        <v>0</v>
      </c>
      <c r="Q56" s="47">
        <f t="shared" si="4"/>
        <v>0</v>
      </c>
      <c r="R56" s="47">
        <f t="shared" si="5"/>
        <v>0</v>
      </c>
      <c r="S56" s="107"/>
      <c r="T56" s="40">
        <f t="shared" si="6"/>
        <v>0</v>
      </c>
      <c r="V56" s="46">
        <v>0.47916666666666669</v>
      </c>
      <c r="W56" s="9">
        <v>0</v>
      </c>
      <c r="X56" s="46">
        <v>0.47916666666666669</v>
      </c>
      <c r="Y56" s="40">
        <v>-92.28</v>
      </c>
      <c r="Z56" s="40">
        <f t="shared" si="7"/>
        <v>0</v>
      </c>
      <c r="AA56" s="47">
        <f t="shared" si="8"/>
        <v>0</v>
      </c>
      <c r="AB56" s="107"/>
      <c r="AC56" s="40">
        <f t="shared" si="9"/>
        <v>0</v>
      </c>
      <c r="AE56" s="46">
        <v>0.47916666666666669</v>
      </c>
      <c r="AF56" s="9">
        <v>54.95</v>
      </c>
      <c r="AG56" s="46">
        <v>0.47916666666666669</v>
      </c>
      <c r="AH56" s="9">
        <v>-71.959999999999994</v>
      </c>
      <c r="AI56" s="40">
        <f t="shared" si="10"/>
        <v>59.678033261538452</v>
      </c>
      <c r="AJ56" s="47">
        <f t="shared" si="11"/>
        <v>14.919508315384613</v>
      </c>
      <c r="AK56" s="107"/>
      <c r="AL56" s="40">
        <f t="shared" si="12"/>
        <v>412.97199016984609</v>
      </c>
      <c r="AN56" s="46">
        <v>0.47916666666666669</v>
      </c>
      <c r="AO56" s="9">
        <v>0</v>
      </c>
      <c r="AP56" s="46">
        <v>0.47916666666666669</v>
      </c>
      <c r="AQ56" s="9">
        <v>0</v>
      </c>
      <c r="AR56" s="40">
        <f t="shared" si="13"/>
        <v>0</v>
      </c>
      <c r="AS56" s="47">
        <f t="shared" si="14"/>
        <v>0</v>
      </c>
      <c r="AT56" s="107"/>
      <c r="AU56" s="40">
        <f t="shared" si="15"/>
        <v>0</v>
      </c>
      <c r="AW56" s="46">
        <v>0.47916666666666669</v>
      </c>
      <c r="AX56" s="9">
        <v>37.35</v>
      </c>
      <c r="AY56" s="46">
        <v>0.47916666666666669</v>
      </c>
      <c r="AZ56" s="9">
        <v>-57.96</v>
      </c>
      <c r="BA56" s="40">
        <f t="shared" si="16"/>
        <v>32.671918246153844</v>
      </c>
      <c r="BB56" s="47">
        <f t="shared" si="17"/>
        <v>8.1679795615384609</v>
      </c>
      <c r="BC56" s="107"/>
      <c r="BD56" s="40">
        <f t="shared" si="18"/>
        <v>226.08967426338461</v>
      </c>
      <c r="BF56" s="46">
        <v>0.47916666666666669</v>
      </c>
      <c r="BG56" s="9">
        <v>32.909999999999997</v>
      </c>
      <c r="BH56" s="46">
        <v>0.47916666666666669</v>
      </c>
      <c r="BI56" s="9">
        <v>32.909999999999997</v>
      </c>
      <c r="BJ56" s="40">
        <f t="shared" si="19"/>
        <v>16.345997016923071</v>
      </c>
      <c r="BK56" s="47">
        <f t="shared" si="20"/>
        <v>4.0864992542307679</v>
      </c>
      <c r="BL56" s="107"/>
      <c r="BM56" s="40">
        <f t="shared" si="21"/>
        <v>113.11429935710765</v>
      </c>
      <c r="BO56" s="46">
        <v>0.47916666666666669</v>
      </c>
      <c r="BP56" s="9">
        <v>0</v>
      </c>
      <c r="BQ56" s="46">
        <v>0.47916666666666669</v>
      </c>
      <c r="BR56" s="9">
        <v>0</v>
      </c>
      <c r="BS56" s="40">
        <f t="shared" si="22"/>
        <v>0</v>
      </c>
      <c r="BT56" s="47">
        <f t="shared" si="23"/>
        <v>0</v>
      </c>
      <c r="BU56" s="107"/>
      <c r="BV56" s="40">
        <f t="shared" si="24"/>
        <v>0</v>
      </c>
      <c r="BX56" s="46">
        <v>0.47916666666666669</v>
      </c>
      <c r="BY56" s="9">
        <v>100.51</v>
      </c>
      <c r="BZ56" s="46">
        <v>0.47916666666666669</v>
      </c>
      <c r="CA56" s="9">
        <v>-29.73</v>
      </c>
      <c r="CB56" s="40">
        <f t="shared" si="25"/>
        <v>45.098264866153848</v>
      </c>
      <c r="CC56" s="47">
        <f t="shared" si="26"/>
        <v>11.274566216538462</v>
      </c>
      <c r="CD56" s="107"/>
      <c r="CE56" s="40">
        <f t="shared" si="27"/>
        <v>312.07999287378465</v>
      </c>
      <c r="CG56" s="46">
        <v>0.47916666666666669</v>
      </c>
      <c r="CH56" s="9">
        <v>100.53</v>
      </c>
      <c r="CI56" s="46">
        <v>0.47916666666666669</v>
      </c>
      <c r="CJ56" s="9">
        <v>-29.71</v>
      </c>
      <c r="CK56" s="40">
        <f t="shared" si="28"/>
        <v>45.076894158461542</v>
      </c>
      <c r="CL56" s="47">
        <f t="shared" si="29"/>
        <v>11.269223539615385</v>
      </c>
      <c r="CM56" s="107"/>
      <c r="CN56" s="40">
        <f t="shared" si="30"/>
        <v>311.93210757655385</v>
      </c>
      <c r="CP56" s="46">
        <v>0.47916666666666669</v>
      </c>
      <c r="CQ56" s="9">
        <v>100.51</v>
      </c>
      <c r="CR56" s="46">
        <v>0.47916666666666669</v>
      </c>
      <c r="CS56" s="9">
        <v>-29.72</v>
      </c>
      <c r="CT56" s="40">
        <f t="shared" si="31"/>
        <v>45.083095587692306</v>
      </c>
      <c r="CU56" s="47">
        <f t="shared" si="32"/>
        <v>11.270773896923076</v>
      </c>
      <c r="CV56" s="107"/>
      <c r="CW56" s="40">
        <f t="shared" si="33"/>
        <v>311.97502146683075</v>
      </c>
    </row>
    <row r="57" spans="1:101" s="9" customFormat="1">
      <c r="A57" s="9">
        <v>27.68</v>
      </c>
      <c r="B57" s="40">
        <f t="shared" si="0"/>
        <v>6.92</v>
      </c>
      <c r="D57" s="46">
        <v>0.48958333333333331</v>
      </c>
      <c r="E57" s="9">
        <v>39.94</v>
      </c>
      <c r="F57" s="46">
        <v>0.48958333333333331</v>
      </c>
      <c r="G57" s="9">
        <v>-52.99</v>
      </c>
      <c r="H57" s="47">
        <f t="shared" si="1"/>
        <v>31.941670901538465</v>
      </c>
      <c r="I57" s="47">
        <f t="shared" si="2"/>
        <v>7.9854177253846164</v>
      </c>
      <c r="J57" s="108"/>
      <c r="K57" s="40">
        <f t="shared" si="3"/>
        <v>221.03636263864618</v>
      </c>
      <c r="M57" s="46">
        <v>0.48958333333333331</v>
      </c>
      <c r="N57" s="9">
        <v>0</v>
      </c>
      <c r="O57" s="46">
        <v>0.48958333333333331</v>
      </c>
      <c r="P57" s="9">
        <v>0</v>
      </c>
      <c r="Q57" s="47">
        <f t="shared" si="4"/>
        <v>0</v>
      </c>
      <c r="R57" s="47">
        <f t="shared" si="5"/>
        <v>0</v>
      </c>
      <c r="S57" s="108"/>
      <c r="T57" s="40">
        <f t="shared" si="6"/>
        <v>0</v>
      </c>
      <c r="V57" s="46">
        <v>0.48958333333333331</v>
      </c>
      <c r="W57" s="9">
        <v>0</v>
      </c>
      <c r="X57" s="46">
        <v>0.48958333333333331</v>
      </c>
      <c r="Y57" s="40">
        <v>-92.36</v>
      </c>
      <c r="Z57" s="40">
        <f t="shared" si="7"/>
        <v>0</v>
      </c>
      <c r="AA57" s="47">
        <f t="shared" si="8"/>
        <v>0</v>
      </c>
      <c r="AB57" s="108"/>
      <c r="AC57" s="40">
        <f t="shared" si="9"/>
        <v>0</v>
      </c>
      <c r="AE57" s="46">
        <v>0.48958333333333331</v>
      </c>
      <c r="AF57" s="9">
        <v>54.99</v>
      </c>
      <c r="AG57" s="46">
        <v>0.48958333333333331</v>
      </c>
      <c r="AH57" s="9">
        <v>-71.87</v>
      </c>
      <c r="AI57" s="40">
        <f t="shared" si="10"/>
        <v>59.646781620000006</v>
      </c>
      <c r="AJ57" s="47">
        <f t="shared" si="11"/>
        <v>14.911695405000001</v>
      </c>
      <c r="AK57" s="108"/>
      <c r="AL57" s="40">
        <f t="shared" si="12"/>
        <v>412.75572881040006</v>
      </c>
      <c r="AN57" s="46">
        <v>0.48958333333333331</v>
      </c>
      <c r="AO57" s="9">
        <v>0</v>
      </c>
      <c r="AP57" s="46">
        <v>0.48958333333333331</v>
      </c>
      <c r="AQ57" s="9">
        <v>0</v>
      </c>
      <c r="AR57" s="40">
        <f t="shared" si="13"/>
        <v>0</v>
      </c>
      <c r="AS57" s="47">
        <f t="shared" si="14"/>
        <v>0</v>
      </c>
      <c r="AT57" s="108"/>
      <c r="AU57" s="40">
        <f t="shared" si="15"/>
        <v>0</v>
      </c>
      <c r="AW57" s="46">
        <v>0.48958333333333331</v>
      </c>
      <c r="AX57" s="9">
        <v>37.36</v>
      </c>
      <c r="AY57" s="46">
        <v>0.48958333333333331</v>
      </c>
      <c r="AZ57" s="9">
        <v>-57.94</v>
      </c>
      <c r="BA57" s="40">
        <f t="shared" si="16"/>
        <v>32.669388775384611</v>
      </c>
      <c r="BB57" s="47">
        <f t="shared" si="17"/>
        <v>8.1673471938461528</v>
      </c>
      <c r="BC57" s="108"/>
      <c r="BD57" s="40">
        <f t="shared" si="18"/>
        <v>226.07217032566152</v>
      </c>
      <c r="BF57" s="46">
        <v>0.48958333333333331</v>
      </c>
      <c r="BG57" s="9">
        <v>32.93</v>
      </c>
      <c r="BH57" s="46">
        <v>0.48958333333333331</v>
      </c>
      <c r="BI57" s="9">
        <v>32.93</v>
      </c>
      <c r="BJ57" s="40">
        <f t="shared" si="19"/>
        <v>16.365870567692308</v>
      </c>
      <c r="BK57" s="47">
        <f t="shared" si="20"/>
        <v>4.0914676419230771</v>
      </c>
      <c r="BL57" s="108"/>
      <c r="BM57" s="40">
        <f t="shared" si="21"/>
        <v>113.25182432843077</v>
      </c>
      <c r="BO57" s="46">
        <v>0.48958333333333331</v>
      </c>
      <c r="BP57" s="9">
        <v>0</v>
      </c>
      <c r="BQ57" s="46">
        <v>0.48958333333333331</v>
      </c>
      <c r="BR57" s="9">
        <v>0</v>
      </c>
      <c r="BS57" s="40">
        <f t="shared" si="22"/>
        <v>0</v>
      </c>
      <c r="BT57" s="47">
        <f t="shared" si="23"/>
        <v>0</v>
      </c>
      <c r="BU57" s="108"/>
      <c r="BV57" s="40">
        <f t="shared" si="24"/>
        <v>0</v>
      </c>
      <c r="BX57" s="46">
        <v>0.48958333333333331</v>
      </c>
      <c r="BY57" s="9">
        <v>100.48</v>
      </c>
      <c r="BZ57" s="46">
        <v>0.48958333333333331</v>
      </c>
      <c r="CA57" s="9">
        <v>-29.74</v>
      </c>
      <c r="CB57" s="40">
        <f t="shared" si="25"/>
        <v>45.099968787692305</v>
      </c>
      <c r="CC57" s="47">
        <f t="shared" si="26"/>
        <v>11.274992196923076</v>
      </c>
      <c r="CD57" s="108"/>
      <c r="CE57" s="40">
        <f t="shared" si="27"/>
        <v>312.09178401083074</v>
      </c>
      <c r="CG57" s="46">
        <v>0.48958333333333331</v>
      </c>
      <c r="CH57" s="9">
        <v>100.5</v>
      </c>
      <c r="CI57" s="46">
        <v>0.48958333333333331</v>
      </c>
      <c r="CJ57" s="9">
        <v>-29.73</v>
      </c>
      <c r="CK57" s="40">
        <f t="shared" si="28"/>
        <v>45.093777923076921</v>
      </c>
      <c r="CL57" s="47">
        <f t="shared" si="29"/>
        <v>11.27344448076923</v>
      </c>
      <c r="CM57" s="108"/>
      <c r="CN57" s="40">
        <f t="shared" si="30"/>
        <v>312.04894322769229</v>
      </c>
      <c r="CP57" s="46">
        <v>0.48958333333333331</v>
      </c>
      <c r="CQ57" s="9">
        <v>100.48</v>
      </c>
      <c r="CR57" s="46">
        <v>0.48958333333333331</v>
      </c>
      <c r="CS57" s="9">
        <v>-29.74</v>
      </c>
      <c r="CT57" s="40">
        <f t="shared" si="31"/>
        <v>45.099968787692305</v>
      </c>
      <c r="CU57" s="47">
        <f t="shared" si="32"/>
        <v>11.274992196923076</v>
      </c>
      <c r="CV57" s="108"/>
      <c r="CW57" s="40">
        <f t="shared" si="33"/>
        <v>312.09178401083074</v>
      </c>
    </row>
    <row r="58" spans="1:101" s="9" customFormat="1">
      <c r="A58" s="9">
        <v>27.68</v>
      </c>
      <c r="B58" s="40">
        <f t="shared" si="0"/>
        <v>6.92</v>
      </c>
      <c r="D58" s="46">
        <v>0.5</v>
      </c>
      <c r="E58" s="9">
        <v>39.82</v>
      </c>
      <c r="F58" s="46">
        <v>0.5</v>
      </c>
      <c r="G58" s="9">
        <v>-53.22</v>
      </c>
      <c r="H58" s="47">
        <f t="shared" si="1"/>
        <v>31.98392634461538</v>
      </c>
      <c r="I58" s="47">
        <f t="shared" si="2"/>
        <v>7.995981586153845</v>
      </c>
      <c r="J58" s="106">
        <f t="shared" ref="J58" si="144">SUM(I58:I61)</f>
        <v>31.989896861538458</v>
      </c>
      <c r="K58" s="40">
        <f t="shared" si="3"/>
        <v>221.32877030473844</v>
      </c>
      <c r="M58" s="46">
        <v>0.5</v>
      </c>
      <c r="N58" s="9">
        <v>0</v>
      </c>
      <c r="O58" s="46">
        <v>0.5</v>
      </c>
      <c r="P58" s="9">
        <v>0</v>
      </c>
      <c r="Q58" s="47">
        <f t="shared" si="4"/>
        <v>0</v>
      </c>
      <c r="R58" s="47">
        <f t="shared" si="5"/>
        <v>0</v>
      </c>
      <c r="S58" s="106">
        <f t="shared" ref="S58" si="145">SUM(R58:R61)</f>
        <v>0</v>
      </c>
      <c r="T58" s="40">
        <f t="shared" si="6"/>
        <v>0</v>
      </c>
      <c r="V58" s="46">
        <v>0.5</v>
      </c>
      <c r="W58" s="9">
        <v>0</v>
      </c>
      <c r="X58" s="46">
        <v>0.5</v>
      </c>
      <c r="Y58" s="40">
        <v>-92.85</v>
      </c>
      <c r="Z58" s="40">
        <f t="shared" si="7"/>
        <v>0</v>
      </c>
      <c r="AA58" s="47">
        <f t="shared" si="8"/>
        <v>0</v>
      </c>
      <c r="AB58" s="106">
        <f t="shared" ref="AB58" si="146">SUM(AA58:AA61)</f>
        <v>0</v>
      </c>
      <c r="AC58" s="40">
        <f t="shared" si="9"/>
        <v>0</v>
      </c>
      <c r="AE58" s="46">
        <v>0.5</v>
      </c>
      <c r="AF58" s="9">
        <v>54.86</v>
      </c>
      <c r="AG58" s="46">
        <v>0.5</v>
      </c>
      <c r="AH58" s="9">
        <v>-72.16</v>
      </c>
      <c r="AI58" s="40">
        <f t="shared" si="10"/>
        <v>59.745882240000007</v>
      </c>
      <c r="AJ58" s="47">
        <f t="shared" si="11"/>
        <v>14.936470560000002</v>
      </c>
      <c r="AK58" s="106">
        <f t="shared" ref="AK58" si="147">SUM(AJ58:AJ61)</f>
        <v>59.725468007307697</v>
      </c>
      <c r="AL58" s="40">
        <f t="shared" si="12"/>
        <v>413.44150510080004</v>
      </c>
      <c r="AN58" s="46">
        <v>0.5</v>
      </c>
      <c r="AO58" s="9">
        <v>0</v>
      </c>
      <c r="AP58" s="46">
        <v>0.5</v>
      </c>
      <c r="AQ58" s="9">
        <v>0</v>
      </c>
      <c r="AR58" s="40">
        <f t="shared" si="13"/>
        <v>0</v>
      </c>
      <c r="AS58" s="47">
        <f t="shared" si="14"/>
        <v>0</v>
      </c>
      <c r="AT58" s="106">
        <f t="shared" ref="AT58" si="148">SUM(AS58:AS61)</f>
        <v>0</v>
      </c>
      <c r="AU58" s="40">
        <f t="shared" si="15"/>
        <v>0</v>
      </c>
      <c r="AW58" s="46">
        <v>0.5</v>
      </c>
      <c r="AX58" s="9">
        <v>37.29</v>
      </c>
      <c r="AY58" s="46">
        <v>0.5</v>
      </c>
      <c r="AZ58" s="9">
        <v>-58.07</v>
      </c>
      <c r="BA58" s="40">
        <f t="shared" si="16"/>
        <v>32.681340373846162</v>
      </c>
      <c r="BB58" s="47">
        <f t="shared" si="17"/>
        <v>8.1703350934615404</v>
      </c>
      <c r="BC58" s="106">
        <f t="shared" ref="BC58" si="149">SUM(BB58:BB61)</f>
        <v>32.679000311538466</v>
      </c>
      <c r="BD58" s="40">
        <f t="shared" si="18"/>
        <v>226.15487538701544</v>
      </c>
      <c r="BF58" s="46">
        <v>0.5</v>
      </c>
      <c r="BG58" s="9">
        <v>32.880000000000003</v>
      </c>
      <c r="BH58" s="46">
        <v>0.5</v>
      </c>
      <c r="BI58" s="9">
        <v>32.880000000000003</v>
      </c>
      <c r="BJ58" s="40">
        <f t="shared" si="19"/>
        <v>16.316209329230769</v>
      </c>
      <c r="BK58" s="47">
        <f t="shared" si="20"/>
        <v>4.0790523323076924</v>
      </c>
      <c r="BL58" s="106">
        <f t="shared" ref="BL58" si="150">SUM(BK58:BK61)</f>
        <v>16.343519237307692</v>
      </c>
      <c r="BM58" s="40">
        <f t="shared" si="21"/>
        <v>112.90816855827693</v>
      </c>
      <c r="BO58" s="46">
        <v>0.5</v>
      </c>
      <c r="BP58" s="9">
        <v>0</v>
      </c>
      <c r="BQ58" s="46">
        <v>0.5</v>
      </c>
      <c r="BR58" s="9">
        <v>0</v>
      </c>
      <c r="BS58" s="40">
        <f t="shared" si="22"/>
        <v>0</v>
      </c>
      <c r="BT58" s="47">
        <f t="shared" si="23"/>
        <v>0</v>
      </c>
      <c r="BU58" s="106">
        <f t="shared" ref="BU58" si="151">SUM(BT58:BT61)</f>
        <v>0</v>
      </c>
      <c r="BV58" s="40">
        <f t="shared" si="24"/>
        <v>0</v>
      </c>
      <c r="BX58" s="46">
        <v>0.5</v>
      </c>
      <c r="BY58" s="9">
        <v>101.48</v>
      </c>
      <c r="BZ58" s="46">
        <v>0.5</v>
      </c>
      <c r="CA58" s="9">
        <v>-29.2</v>
      </c>
      <c r="CB58" s="40">
        <f t="shared" si="25"/>
        <v>44.721767630769229</v>
      </c>
      <c r="CC58" s="47">
        <f t="shared" si="26"/>
        <v>11.180441907692307</v>
      </c>
      <c r="CD58" s="106">
        <f t="shared" ref="CD58" si="152">SUM(CC58:CC61)</f>
        <v>44.72281315038461</v>
      </c>
      <c r="CE58" s="40">
        <f t="shared" si="27"/>
        <v>309.47463200492308</v>
      </c>
      <c r="CG58" s="46">
        <v>0.5</v>
      </c>
      <c r="CH58" s="9">
        <v>101.5</v>
      </c>
      <c r="CI58" s="46">
        <v>0.5</v>
      </c>
      <c r="CJ58" s="9">
        <v>-29.18</v>
      </c>
      <c r="CK58" s="40">
        <f t="shared" si="28"/>
        <v>44.699944153846154</v>
      </c>
      <c r="CL58" s="47">
        <f t="shared" si="29"/>
        <v>11.174986038461538</v>
      </c>
      <c r="CM58" s="106">
        <f t="shared" ref="CM58" si="153">SUM(CL58:CL61)</f>
        <v>44.712482465769234</v>
      </c>
      <c r="CN58" s="40">
        <f t="shared" si="30"/>
        <v>309.3236135446154</v>
      </c>
      <c r="CP58" s="46">
        <v>0.5</v>
      </c>
      <c r="CQ58" s="9">
        <v>101.48</v>
      </c>
      <c r="CR58" s="46">
        <v>0.5</v>
      </c>
      <c r="CS58" s="9">
        <v>-29.2</v>
      </c>
      <c r="CT58" s="40">
        <f t="shared" si="31"/>
        <v>44.721767630769229</v>
      </c>
      <c r="CU58" s="47">
        <f t="shared" si="32"/>
        <v>11.180441907692307</v>
      </c>
      <c r="CV58" s="106">
        <f t="shared" ref="CV58" si="154">SUM(CU58:CU61)</f>
        <v>44.72281315038461</v>
      </c>
      <c r="CW58" s="40">
        <f t="shared" si="33"/>
        <v>309.47463200492308</v>
      </c>
    </row>
    <row r="59" spans="1:101" s="9" customFormat="1">
      <c r="A59" s="9">
        <v>27.68</v>
      </c>
      <c r="B59" s="40">
        <f t="shared" si="0"/>
        <v>6.92</v>
      </c>
      <c r="D59" s="46">
        <v>0.51041666666666663</v>
      </c>
      <c r="E59" s="9">
        <v>39.81</v>
      </c>
      <c r="F59" s="46">
        <v>0.51041666666666663</v>
      </c>
      <c r="G59" s="9">
        <v>-53.24</v>
      </c>
      <c r="H59" s="47">
        <f t="shared" si="1"/>
        <v>31.987910713846155</v>
      </c>
      <c r="I59" s="47">
        <f t="shared" si="2"/>
        <v>7.9969776784615387</v>
      </c>
      <c r="J59" s="107"/>
      <c r="K59" s="40">
        <f t="shared" si="3"/>
        <v>221.35634213981538</v>
      </c>
      <c r="M59" s="46">
        <v>0.51041666666666663</v>
      </c>
      <c r="N59" s="9">
        <v>0</v>
      </c>
      <c r="O59" s="46">
        <v>0.51041666666666663</v>
      </c>
      <c r="P59" s="9">
        <v>0</v>
      </c>
      <c r="Q59" s="47">
        <f t="shared" si="4"/>
        <v>0</v>
      </c>
      <c r="R59" s="47">
        <f t="shared" si="5"/>
        <v>0</v>
      </c>
      <c r="S59" s="107"/>
      <c r="T59" s="40">
        <f t="shared" si="6"/>
        <v>0</v>
      </c>
      <c r="V59" s="46">
        <v>0.51041666666666663</v>
      </c>
      <c r="W59" s="9">
        <v>0</v>
      </c>
      <c r="X59" s="46">
        <v>0.51041666666666663</v>
      </c>
      <c r="Y59" s="40">
        <v>-92.96</v>
      </c>
      <c r="Z59" s="40">
        <f t="shared" si="7"/>
        <v>0</v>
      </c>
      <c r="AA59" s="47">
        <f t="shared" si="8"/>
        <v>0</v>
      </c>
      <c r="AB59" s="107"/>
      <c r="AC59" s="40">
        <f t="shared" si="9"/>
        <v>0</v>
      </c>
      <c r="AE59" s="46">
        <v>0.51041666666666663</v>
      </c>
      <c r="AF59" s="9">
        <v>54.88</v>
      </c>
      <c r="AG59" s="46">
        <v>0.51041666666666663</v>
      </c>
      <c r="AH59" s="9">
        <v>-72.12</v>
      </c>
      <c r="AI59" s="40">
        <f t="shared" si="10"/>
        <v>59.734532824615393</v>
      </c>
      <c r="AJ59" s="47">
        <f t="shared" si="11"/>
        <v>14.933633206153848</v>
      </c>
      <c r="AK59" s="107"/>
      <c r="AL59" s="40">
        <f t="shared" si="12"/>
        <v>413.36296714633852</v>
      </c>
      <c r="AN59" s="46">
        <v>0.51041666666666663</v>
      </c>
      <c r="AO59" s="9">
        <v>0</v>
      </c>
      <c r="AP59" s="46">
        <v>0.51041666666666663</v>
      </c>
      <c r="AQ59" s="9">
        <v>0</v>
      </c>
      <c r="AR59" s="40">
        <f t="shared" si="13"/>
        <v>0</v>
      </c>
      <c r="AS59" s="47">
        <f t="shared" si="14"/>
        <v>0</v>
      </c>
      <c r="AT59" s="107"/>
      <c r="AU59" s="40">
        <f t="shared" si="15"/>
        <v>0</v>
      </c>
      <c r="AW59" s="46">
        <v>0.51041666666666663</v>
      </c>
      <c r="AX59" s="9">
        <v>37.299999999999997</v>
      </c>
      <c r="AY59" s="46">
        <v>0.51041666666666663</v>
      </c>
      <c r="AZ59" s="9">
        <v>-58.05</v>
      </c>
      <c r="BA59" s="40">
        <f t="shared" si="16"/>
        <v>32.678845615384617</v>
      </c>
      <c r="BB59" s="47">
        <f t="shared" si="17"/>
        <v>8.1697114038461542</v>
      </c>
      <c r="BC59" s="107"/>
      <c r="BD59" s="40">
        <f t="shared" si="18"/>
        <v>226.13761165846154</v>
      </c>
      <c r="BF59" s="46">
        <v>0.51041666666666663</v>
      </c>
      <c r="BG59" s="9">
        <v>32.9</v>
      </c>
      <c r="BH59" s="46">
        <v>0.51041666666666663</v>
      </c>
      <c r="BI59" s="9">
        <v>32.9</v>
      </c>
      <c r="BJ59" s="40">
        <f t="shared" si="19"/>
        <v>16.33606476923077</v>
      </c>
      <c r="BK59" s="47">
        <f t="shared" si="20"/>
        <v>4.0840161923076925</v>
      </c>
      <c r="BL59" s="107"/>
      <c r="BM59" s="40">
        <f t="shared" si="21"/>
        <v>113.04556820307693</v>
      </c>
      <c r="BO59" s="46">
        <v>0.51041666666666663</v>
      </c>
      <c r="BP59" s="9">
        <v>0</v>
      </c>
      <c r="BQ59" s="46">
        <v>0.51041666666666663</v>
      </c>
      <c r="BR59" s="9">
        <v>0</v>
      </c>
      <c r="BS59" s="40">
        <f t="shared" si="22"/>
        <v>0</v>
      </c>
      <c r="BT59" s="47">
        <f t="shared" si="23"/>
        <v>0</v>
      </c>
      <c r="BU59" s="107"/>
      <c r="BV59" s="40">
        <f t="shared" si="24"/>
        <v>0</v>
      </c>
      <c r="BX59" s="46">
        <v>0.51041666666666663</v>
      </c>
      <c r="BY59" s="9">
        <v>101.47</v>
      </c>
      <c r="BZ59" s="46">
        <v>0.51041666666666663</v>
      </c>
      <c r="CA59" s="9">
        <v>-29.2</v>
      </c>
      <c r="CB59" s="40">
        <f t="shared" si="25"/>
        <v>44.717360676923086</v>
      </c>
      <c r="CC59" s="47">
        <f t="shared" si="26"/>
        <v>11.179340169230771</v>
      </c>
      <c r="CD59" s="107"/>
      <c r="CE59" s="40">
        <f t="shared" si="27"/>
        <v>309.44413588430774</v>
      </c>
      <c r="CG59" s="46">
        <v>0.51041666666666663</v>
      </c>
      <c r="CH59" s="9">
        <v>101.49</v>
      </c>
      <c r="CI59" s="46">
        <v>0.51041666666666663</v>
      </c>
      <c r="CJ59" s="9">
        <v>-29.19</v>
      </c>
      <c r="CK59" s="40">
        <f t="shared" si="28"/>
        <v>44.710857401538469</v>
      </c>
      <c r="CL59" s="47">
        <f t="shared" si="29"/>
        <v>11.177714350384617</v>
      </c>
      <c r="CM59" s="107"/>
      <c r="CN59" s="40">
        <f t="shared" si="30"/>
        <v>309.39913321864623</v>
      </c>
      <c r="CP59" s="46">
        <v>0.51041666666666663</v>
      </c>
      <c r="CQ59" s="9">
        <v>101.47</v>
      </c>
      <c r="CR59" s="46">
        <v>0.51041666666666663</v>
      </c>
      <c r="CS59" s="9">
        <v>-29.2</v>
      </c>
      <c r="CT59" s="40">
        <f t="shared" si="31"/>
        <v>44.717360676923086</v>
      </c>
      <c r="CU59" s="47">
        <f t="shared" si="32"/>
        <v>11.179340169230771</v>
      </c>
      <c r="CV59" s="107"/>
      <c r="CW59" s="40">
        <f t="shared" si="33"/>
        <v>309.44413588430774</v>
      </c>
    </row>
    <row r="60" spans="1:101" s="9" customFormat="1">
      <c r="A60" s="9">
        <v>27.68</v>
      </c>
      <c r="B60" s="40">
        <f t="shared" si="0"/>
        <v>6.92</v>
      </c>
      <c r="D60" s="46">
        <v>0.52083333333333337</v>
      </c>
      <c r="E60" s="9">
        <v>39.799999999999997</v>
      </c>
      <c r="F60" s="46">
        <v>0.52083333333333337</v>
      </c>
      <c r="G60" s="9">
        <v>-53.26</v>
      </c>
      <c r="H60" s="47">
        <f t="shared" si="1"/>
        <v>31.991889046153837</v>
      </c>
      <c r="I60" s="47">
        <f t="shared" si="2"/>
        <v>7.9979722615384592</v>
      </c>
      <c r="J60" s="107"/>
      <c r="K60" s="40">
        <f t="shared" si="3"/>
        <v>221.38387219938454</v>
      </c>
      <c r="M60" s="46">
        <v>0.52083333333333337</v>
      </c>
      <c r="N60" s="9">
        <v>0</v>
      </c>
      <c r="O60" s="46">
        <v>0.52083333333333337</v>
      </c>
      <c r="P60" s="9">
        <v>0</v>
      </c>
      <c r="Q60" s="47">
        <f t="shared" si="4"/>
        <v>0</v>
      </c>
      <c r="R60" s="47">
        <f t="shared" si="5"/>
        <v>0</v>
      </c>
      <c r="S60" s="107"/>
      <c r="T60" s="40">
        <f t="shared" si="6"/>
        <v>0</v>
      </c>
      <c r="V60" s="46">
        <v>0.52083333333333337</v>
      </c>
      <c r="W60" s="9">
        <v>0</v>
      </c>
      <c r="X60" s="46">
        <v>0.52083333333333337</v>
      </c>
      <c r="Y60" s="40">
        <v>-93.06</v>
      </c>
      <c r="Z60" s="40">
        <f t="shared" si="7"/>
        <v>0</v>
      </c>
      <c r="AA60" s="47">
        <f t="shared" si="8"/>
        <v>0</v>
      </c>
      <c r="AB60" s="107"/>
      <c r="AC60" s="40">
        <f t="shared" si="9"/>
        <v>0</v>
      </c>
      <c r="AE60" s="46">
        <v>0.52083333333333337</v>
      </c>
      <c r="AF60" s="9">
        <v>54.89</v>
      </c>
      <c r="AG60" s="46">
        <v>0.52083333333333337</v>
      </c>
      <c r="AH60" s="9">
        <v>-72.08</v>
      </c>
      <c r="AI60" s="40">
        <f t="shared" si="10"/>
        <v>59.71228072615385</v>
      </c>
      <c r="AJ60" s="47">
        <f t="shared" si="11"/>
        <v>14.928070181538462</v>
      </c>
      <c r="AK60" s="107"/>
      <c r="AL60" s="40">
        <f t="shared" si="12"/>
        <v>413.20898262498463</v>
      </c>
      <c r="AN60" s="46">
        <v>0.52083333333333337</v>
      </c>
      <c r="AO60" s="9">
        <v>0</v>
      </c>
      <c r="AP60" s="46">
        <v>0.52083333333333337</v>
      </c>
      <c r="AQ60" s="9">
        <v>0</v>
      </c>
      <c r="AR60" s="40">
        <f t="shared" si="13"/>
        <v>0</v>
      </c>
      <c r="AS60" s="47">
        <f t="shared" si="14"/>
        <v>0</v>
      </c>
      <c r="AT60" s="107"/>
      <c r="AU60" s="40">
        <f t="shared" si="15"/>
        <v>0</v>
      </c>
      <c r="AW60" s="46">
        <v>0.52083333333333337</v>
      </c>
      <c r="AX60" s="9">
        <v>37.31</v>
      </c>
      <c r="AY60" s="46">
        <v>0.52083333333333337</v>
      </c>
      <c r="AZ60" s="9">
        <v>-58.03</v>
      </c>
      <c r="BA60" s="40">
        <f t="shared" si="16"/>
        <v>32.676344820000004</v>
      </c>
      <c r="BB60" s="47">
        <f t="shared" si="17"/>
        <v>8.169086205000001</v>
      </c>
      <c r="BC60" s="107"/>
      <c r="BD60" s="40">
        <f t="shared" si="18"/>
        <v>226.12030615440003</v>
      </c>
      <c r="BF60" s="46">
        <v>0.52083333333333337</v>
      </c>
      <c r="BG60" s="9">
        <v>32.92</v>
      </c>
      <c r="BH60" s="46">
        <v>0.52083333333333337</v>
      </c>
      <c r="BI60" s="9">
        <v>32.92</v>
      </c>
      <c r="BJ60" s="40">
        <f t="shared" si="19"/>
        <v>16.355932283076925</v>
      </c>
      <c r="BK60" s="47">
        <f t="shared" si="20"/>
        <v>4.0889830707692312</v>
      </c>
      <c r="BL60" s="107"/>
      <c r="BM60" s="40">
        <f t="shared" si="21"/>
        <v>113.18305139889232</v>
      </c>
      <c r="BO60" s="46">
        <v>0.52083333333333337</v>
      </c>
      <c r="BP60" s="9">
        <v>0</v>
      </c>
      <c r="BQ60" s="46">
        <v>0.52083333333333337</v>
      </c>
      <c r="BR60" s="9">
        <v>0</v>
      </c>
      <c r="BS60" s="40">
        <f t="shared" si="22"/>
        <v>0</v>
      </c>
      <c r="BT60" s="47">
        <f t="shared" si="23"/>
        <v>0</v>
      </c>
      <c r="BU60" s="107"/>
      <c r="BV60" s="40">
        <f t="shared" si="24"/>
        <v>0</v>
      </c>
      <c r="BX60" s="46">
        <v>0.52083333333333337</v>
      </c>
      <c r="BY60" s="9">
        <v>101.46</v>
      </c>
      <c r="BZ60" s="46">
        <v>0.52083333333333337</v>
      </c>
      <c r="CA60" s="9">
        <v>-29.21</v>
      </c>
      <c r="CB60" s="40">
        <f t="shared" si="25"/>
        <v>44.728266378461534</v>
      </c>
      <c r="CC60" s="47">
        <f t="shared" si="26"/>
        <v>11.182066594615383</v>
      </c>
      <c r="CD60" s="107"/>
      <c r="CE60" s="40">
        <f t="shared" si="27"/>
        <v>309.5196033389538</v>
      </c>
      <c r="CG60" s="46">
        <v>0.52083333333333337</v>
      </c>
      <c r="CH60" s="9">
        <v>101.48</v>
      </c>
      <c r="CI60" s="46">
        <v>0.52083333333333337</v>
      </c>
      <c r="CJ60" s="9">
        <v>-29.2</v>
      </c>
      <c r="CK60" s="40">
        <f t="shared" si="28"/>
        <v>44.721767630769229</v>
      </c>
      <c r="CL60" s="47">
        <f t="shared" si="29"/>
        <v>11.180441907692307</v>
      </c>
      <c r="CM60" s="107"/>
      <c r="CN60" s="40">
        <f t="shared" si="30"/>
        <v>309.47463200492308</v>
      </c>
      <c r="CP60" s="46">
        <v>0.52083333333333337</v>
      </c>
      <c r="CQ60" s="9">
        <v>101.46</v>
      </c>
      <c r="CR60" s="46">
        <v>0.52083333333333337</v>
      </c>
      <c r="CS60" s="9">
        <v>-29.21</v>
      </c>
      <c r="CT60" s="40">
        <f t="shared" si="31"/>
        <v>44.728266378461534</v>
      </c>
      <c r="CU60" s="47">
        <f t="shared" si="32"/>
        <v>11.182066594615383</v>
      </c>
      <c r="CV60" s="107"/>
      <c r="CW60" s="40">
        <f t="shared" si="33"/>
        <v>309.5196033389538</v>
      </c>
    </row>
    <row r="61" spans="1:101" s="9" customFormat="1">
      <c r="A61" s="9">
        <v>27.68</v>
      </c>
      <c r="B61" s="40">
        <f t="shared" si="0"/>
        <v>6.92</v>
      </c>
      <c r="D61" s="46">
        <v>0.53125</v>
      </c>
      <c r="E61" s="9">
        <v>39.79</v>
      </c>
      <c r="F61" s="46">
        <v>0.53125</v>
      </c>
      <c r="G61" s="9">
        <v>-53.28</v>
      </c>
      <c r="H61" s="47">
        <f t="shared" si="1"/>
        <v>31.995861341538458</v>
      </c>
      <c r="I61" s="47">
        <f t="shared" si="2"/>
        <v>7.9989653353846144</v>
      </c>
      <c r="J61" s="108"/>
      <c r="K61" s="40">
        <f t="shared" si="3"/>
        <v>221.41136048344612</v>
      </c>
      <c r="M61" s="46">
        <v>0.53125</v>
      </c>
      <c r="N61" s="9">
        <v>0</v>
      </c>
      <c r="O61" s="46">
        <v>0.53125</v>
      </c>
      <c r="P61" s="9">
        <v>0</v>
      </c>
      <c r="Q61" s="47">
        <f t="shared" si="4"/>
        <v>0</v>
      </c>
      <c r="R61" s="47">
        <f t="shared" si="5"/>
        <v>0</v>
      </c>
      <c r="S61" s="108"/>
      <c r="T61" s="40">
        <f t="shared" si="6"/>
        <v>0</v>
      </c>
      <c r="V61" s="46">
        <v>0.53125</v>
      </c>
      <c r="W61" s="9">
        <v>0</v>
      </c>
      <c r="X61" s="46">
        <v>0.53125</v>
      </c>
      <c r="Y61" s="40">
        <v>-93.16</v>
      </c>
      <c r="Z61" s="40">
        <f t="shared" si="7"/>
        <v>0</v>
      </c>
      <c r="AA61" s="47">
        <f t="shared" si="8"/>
        <v>0</v>
      </c>
      <c r="AB61" s="108"/>
      <c r="AC61" s="40">
        <f t="shared" si="9"/>
        <v>0</v>
      </c>
      <c r="AE61" s="46">
        <v>0.53125</v>
      </c>
      <c r="AF61" s="9">
        <v>54.91</v>
      </c>
      <c r="AG61" s="46">
        <v>0.53125</v>
      </c>
      <c r="AH61" s="9">
        <v>-72.05</v>
      </c>
      <c r="AI61" s="40">
        <f t="shared" si="10"/>
        <v>59.709176238461538</v>
      </c>
      <c r="AJ61" s="47">
        <f t="shared" si="11"/>
        <v>14.927294059615384</v>
      </c>
      <c r="AK61" s="108"/>
      <c r="AL61" s="40">
        <f t="shared" si="12"/>
        <v>413.18749957015382</v>
      </c>
      <c r="AN61" s="46">
        <v>0.53125</v>
      </c>
      <c r="AO61" s="9">
        <v>0</v>
      </c>
      <c r="AP61" s="46">
        <v>0.53125</v>
      </c>
      <c r="AQ61" s="9">
        <v>0</v>
      </c>
      <c r="AR61" s="40">
        <f t="shared" si="13"/>
        <v>0</v>
      </c>
      <c r="AS61" s="47">
        <f t="shared" si="14"/>
        <v>0</v>
      </c>
      <c r="AT61" s="108"/>
      <c r="AU61" s="40">
        <f t="shared" si="15"/>
        <v>0</v>
      </c>
      <c r="AW61" s="46">
        <v>0.53125</v>
      </c>
      <c r="AX61" s="9">
        <v>37.32</v>
      </c>
      <c r="AY61" s="46">
        <v>0.53125</v>
      </c>
      <c r="AZ61" s="9">
        <v>-58.02</v>
      </c>
      <c r="BA61" s="40">
        <f t="shared" si="16"/>
        <v>32.679470436923076</v>
      </c>
      <c r="BB61" s="47">
        <f t="shared" si="17"/>
        <v>8.1698676092307689</v>
      </c>
      <c r="BC61" s="108"/>
      <c r="BD61" s="40">
        <f t="shared" si="18"/>
        <v>226.14193542350768</v>
      </c>
      <c r="BF61" s="46">
        <v>0.53125</v>
      </c>
      <c r="BG61" s="9">
        <v>32.93</v>
      </c>
      <c r="BH61" s="46">
        <v>0.53125</v>
      </c>
      <c r="BI61" s="9">
        <v>32.93</v>
      </c>
      <c r="BJ61" s="40">
        <f t="shared" si="19"/>
        <v>16.365870567692308</v>
      </c>
      <c r="BK61" s="47">
        <f t="shared" si="20"/>
        <v>4.0914676419230771</v>
      </c>
      <c r="BL61" s="108"/>
      <c r="BM61" s="40">
        <f t="shared" si="21"/>
        <v>113.25182432843077</v>
      </c>
      <c r="BO61" s="46">
        <v>0.53125</v>
      </c>
      <c r="BP61" s="9">
        <v>0</v>
      </c>
      <c r="BQ61" s="46">
        <v>0.53125</v>
      </c>
      <c r="BR61" s="9">
        <v>0</v>
      </c>
      <c r="BS61" s="40">
        <f t="shared" si="22"/>
        <v>0</v>
      </c>
      <c r="BT61" s="47">
        <f t="shared" si="23"/>
        <v>0</v>
      </c>
      <c r="BU61" s="108"/>
      <c r="BV61" s="40">
        <f t="shared" si="24"/>
        <v>0</v>
      </c>
      <c r="BX61" s="46">
        <v>0.53125</v>
      </c>
      <c r="BY61" s="9">
        <v>101.45</v>
      </c>
      <c r="BZ61" s="46">
        <v>0.53125</v>
      </c>
      <c r="CA61" s="9">
        <v>-29.21</v>
      </c>
      <c r="CB61" s="40">
        <f t="shared" si="25"/>
        <v>44.723857915384606</v>
      </c>
      <c r="CC61" s="47">
        <f t="shared" si="26"/>
        <v>11.180964478846152</v>
      </c>
      <c r="CD61" s="108"/>
      <c r="CE61" s="40">
        <f t="shared" si="27"/>
        <v>309.48909677446147</v>
      </c>
      <c r="CG61" s="46">
        <v>0.53125</v>
      </c>
      <c r="CH61" s="9">
        <v>101.47</v>
      </c>
      <c r="CI61" s="46">
        <v>0.53125</v>
      </c>
      <c r="CJ61" s="9">
        <v>-29.2</v>
      </c>
      <c r="CK61" s="40">
        <f t="shared" si="28"/>
        <v>44.717360676923086</v>
      </c>
      <c r="CL61" s="47">
        <f t="shared" si="29"/>
        <v>11.179340169230771</v>
      </c>
      <c r="CM61" s="108"/>
      <c r="CN61" s="40">
        <f t="shared" si="30"/>
        <v>309.44413588430774</v>
      </c>
      <c r="CP61" s="46">
        <v>0.53125</v>
      </c>
      <c r="CQ61" s="9">
        <v>101.45</v>
      </c>
      <c r="CR61" s="46">
        <v>0.53125</v>
      </c>
      <c r="CS61" s="9">
        <v>-29.21</v>
      </c>
      <c r="CT61" s="40">
        <f t="shared" si="31"/>
        <v>44.723857915384606</v>
      </c>
      <c r="CU61" s="47">
        <f t="shared" si="32"/>
        <v>11.180964478846152</v>
      </c>
      <c r="CV61" s="108"/>
      <c r="CW61" s="40">
        <f t="shared" si="33"/>
        <v>309.48909677446147</v>
      </c>
    </row>
    <row r="62" spans="1:101" s="9" customFormat="1">
      <c r="A62" s="9">
        <v>27.68</v>
      </c>
      <c r="B62" s="40">
        <f t="shared" si="0"/>
        <v>6.92</v>
      </c>
      <c r="D62" s="46">
        <v>0.54166666666666663</v>
      </c>
      <c r="E62" s="9">
        <v>39.909999999999997</v>
      </c>
      <c r="F62" s="46">
        <v>0.54166666666666663</v>
      </c>
      <c r="G62" s="9">
        <v>-53.06</v>
      </c>
      <c r="H62" s="47">
        <f t="shared" si="1"/>
        <v>31.959842039999995</v>
      </c>
      <c r="I62" s="47">
        <f t="shared" si="2"/>
        <v>7.9899605099999986</v>
      </c>
      <c r="J62" s="106">
        <f t="shared" ref="J62" si="155">SUM(I62:I65)</f>
        <v>32.084069088461533</v>
      </c>
      <c r="K62" s="40">
        <f t="shared" si="3"/>
        <v>221.16210691679996</v>
      </c>
      <c r="M62" s="46">
        <v>0.54166666666666663</v>
      </c>
      <c r="N62" s="9">
        <v>0</v>
      </c>
      <c r="O62" s="46">
        <v>0.54166666666666663</v>
      </c>
      <c r="P62" s="9">
        <v>0</v>
      </c>
      <c r="Q62" s="47">
        <f t="shared" si="4"/>
        <v>0</v>
      </c>
      <c r="R62" s="47">
        <f t="shared" si="5"/>
        <v>0</v>
      </c>
      <c r="S62" s="106">
        <f t="shared" ref="S62" si="156">SUM(R62:R65)</f>
        <v>0</v>
      </c>
      <c r="T62" s="40">
        <f t="shared" si="6"/>
        <v>0</v>
      </c>
      <c r="V62" s="46">
        <v>0.54166666666666663</v>
      </c>
      <c r="W62" s="9">
        <v>0</v>
      </c>
      <c r="X62" s="46">
        <v>0.54166666666666663</v>
      </c>
      <c r="Y62" s="40">
        <v>-92.43</v>
      </c>
      <c r="Z62" s="40">
        <f t="shared" si="7"/>
        <v>0</v>
      </c>
      <c r="AA62" s="47">
        <f t="shared" si="8"/>
        <v>0</v>
      </c>
      <c r="AB62" s="106">
        <f t="shared" ref="AB62" si="157">SUM(AA62:AA65)</f>
        <v>33.170151167307694</v>
      </c>
      <c r="AC62" s="40">
        <f t="shared" si="9"/>
        <v>0</v>
      </c>
      <c r="AE62" s="46">
        <v>0.54166666666666663</v>
      </c>
      <c r="AF62" s="9">
        <v>55.25</v>
      </c>
      <c r="AG62" s="46">
        <v>0.54166666666666663</v>
      </c>
      <c r="AH62" s="9">
        <v>-71.27</v>
      </c>
      <c r="AI62" s="40">
        <f t="shared" si="10"/>
        <v>59.428489500000005</v>
      </c>
      <c r="AJ62" s="47">
        <f t="shared" si="11"/>
        <v>14.857122375000001</v>
      </c>
      <c r="AK62" s="106">
        <f t="shared" ref="AK62" si="158">SUM(AJ62:AJ65)</f>
        <v>60.914583384230767</v>
      </c>
      <c r="AL62" s="40">
        <f t="shared" si="12"/>
        <v>411.24514734000002</v>
      </c>
      <c r="AN62" s="46">
        <v>0.54166666666666663</v>
      </c>
      <c r="AO62" s="9">
        <v>0</v>
      </c>
      <c r="AP62" s="46">
        <v>0.54166666666666663</v>
      </c>
      <c r="AQ62" s="9">
        <v>0</v>
      </c>
      <c r="AR62" s="40">
        <f t="shared" si="13"/>
        <v>0</v>
      </c>
      <c r="AS62" s="47">
        <f t="shared" si="14"/>
        <v>0</v>
      </c>
      <c r="AT62" s="106">
        <f t="shared" ref="AT62" si="159">SUM(AS62:AS65)</f>
        <v>24.51053666423077</v>
      </c>
      <c r="AU62" s="40">
        <f t="shared" si="15"/>
        <v>0</v>
      </c>
      <c r="AW62" s="46">
        <v>0.54166666666666663</v>
      </c>
      <c r="AX62" s="9">
        <v>0</v>
      </c>
      <c r="AY62" s="46">
        <v>0.54166666666666663</v>
      </c>
      <c r="AZ62" s="9">
        <v>0</v>
      </c>
      <c r="BA62" s="40">
        <f t="shared" si="16"/>
        <v>0</v>
      </c>
      <c r="BB62" s="47">
        <f t="shared" si="17"/>
        <v>0</v>
      </c>
      <c r="BC62" s="106">
        <f t="shared" ref="BC62" si="160">SUM(BB62:BB65)</f>
        <v>0</v>
      </c>
      <c r="BD62" s="40">
        <f t="shared" si="18"/>
        <v>0</v>
      </c>
      <c r="BF62" s="46">
        <v>0.54166666666666663</v>
      </c>
      <c r="BG62" s="9">
        <v>34.35</v>
      </c>
      <c r="BH62" s="46">
        <v>0.54166666666666663</v>
      </c>
      <c r="BI62" s="9">
        <v>34.35</v>
      </c>
      <c r="BJ62" s="40">
        <f t="shared" si="19"/>
        <v>17.807753423076925</v>
      </c>
      <c r="BK62" s="47">
        <f t="shared" si="20"/>
        <v>4.4519383557692311</v>
      </c>
      <c r="BL62" s="106">
        <f t="shared" ref="BL62" si="161">SUM(BK62:BK65)</f>
        <v>16.865893813846156</v>
      </c>
      <c r="BM62" s="40">
        <f t="shared" si="21"/>
        <v>123.22965368769232</v>
      </c>
      <c r="BO62" s="46">
        <v>0.54166666666666663</v>
      </c>
      <c r="BP62" s="9">
        <v>0</v>
      </c>
      <c r="BQ62" s="46">
        <v>0.54166666666666663</v>
      </c>
      <c r="BR62" s="9">
        <v>0</v>
      </c>
      <c r="BS62" s="40">
        <f t="shared" si="22"/>
        <v>0</v>
      </c>
      <c r="BT62" s="47">
        <f t="shared" si="23"/>
        <v>0</v>
      </c>
      <c r="BU62" s="106">
        <f t="shared" ref="BU62" si="162">SUM(BT62:BT65)</f>
        <v>0</v>
      </c>
      <c r="BV62" s="40">
        <f t="shared" si="24"/>
        <v>0</v>
      </c>
      <c r="BX62" s="46">
        <v>0.54166666666666663</v>
      </c>
      <c r="BY62" s="9">
        <v>100.01</v>
      </c>
      <c r="BZ62" s="46">
        <v>0.54166666666666663</v>
      </c>
      <c r="CA62" s="9">
        <v>-30</v>
      </c>
      <c r="CB62" s="40">
        <f t="shared" si="25"/>
        <v>45.281450769230773</v>
      </c>
      <c r="CC62" s="47">
        <f t="shared" si="26"/>
        <v>11.320362692307693</v>
      </c>
      <c r="CD62" s="106">
        <f t="shared" ref="CD62" si="163">SUM(CC62:CC65)</f>
        <v>45.009696413076924</v>
      </c>
      <c r="CE62" s="40">
        <f t="shared" si="27"/>
        <v>313.34763932307692</v>
      </c>
      <c r="CG62" s="46">
        <v>0.54166666666666663</v>
      </c>
      <c r="CH62" s="9">
        <v>100.03</v>
      </c>
      <c r="CI62" s="46">
        <v>0.54166666666666663</v>
      </c>
      <c r="CJ62" s="9">
        <v>-29.99</v>
      </c>
      <c r="CK62" s="40">
        <f t="shared" si="28"/>
        <v>45.275409318461534</v>
      </c>
      <c r="CL62" s="47">
        <f t="shared" si="29"/>
        <v>11.318852329615384</v>
      </c>
      <c r="CM62" s="106">
        <f t="shared" ref="CM62" si="164">SUM(CL62:CL65)</f>
        <v>45.003429709615382</v>
      </c>
      <c r="CN62" s="40">
        <f t="shared" si="30"/>
        <v>313.30583248375382</v>
      </c>
      <c r="CP62" s="46">
        <v>0.54166666666666663</v>
      </c>
      <c r="CQ62" s="9">
        <v>100.01</v>
      </c>
      <c r="CR62" s="46">
        <v>0.54166666666666663</v>
      </c>
      <c r="CS62" s="9">
        <v>-30</v>
      </c>
      <c r="CT62" s="40">
        <f t="shared" si="31"/>
        <v>45.281450769230773</v>
      </c>
      <c r="CU62" s="47">
        <f t="shared" si="32"/>
        <v>11.320362692307693</v>
      </c>
      <c r="CV62" s="106">
        <f t="shared" ref="CV62" si="165">SUM(CU62:CU65)</f>
        <v>45.009696413076924</v>
      </c>
      <c r="CW62" s="40">
        <f t="shared" si="33"/>
        <v>313.34763932307692</v>
      </c>
    </row>
    <row r="63" spans="1:101" s="9" customFormat="1">
      <c r="A63" s="9">
        <v>27.68</v>
      </c>
      <c r="B63" s="40">
        <f t="shared" si="0"/>
        <v>6.92</v>
      </c>
      <c r="D63" s="46">
        <v>0.55208333333333337</v>
      </c>
      <c r="E63" s="9">
        <v>39.9</v>
      </c>
      <c r="F63" s="46">
        <v>0.55208333333333337</v>
      </c>
      <c r="G63" s="9">
        <v>-53.06</v>
      </c>
      <c r="H63" s="47">
        <f t="shared" si="1"/>
        <v>31.951834061538467</v>
      </c>
      <c r="I63" s="47">
        <f t="shared" si="2"/>
        <v>7.9879585153846167</v>
      </c>
      <c r="J63" s="107"/>
      <c r="K63" s="40">
        <f t="shared" si="3"/>
        <v>221.10669170584617</v>
      </c>
      <c r="M63" s="46">
        <v>0.55208333333333337</v>
      </c>
      <c r="N63" s="9">
        <v>0</v>
      </c>
      <c r="O63" s="46">
        <v>0.55208333333333337</v>
      </c>
      <c r="P63" s="9">
        <v>0</v>
      </c>
      <c r="Q63" s="47">
        <f t="shared" si="4"/>
        <v>0</v>
      </c>
      <c r="R63" s="47">
        <f t="shared" si="5"/>
        <v>0</v>
      </c>
      <c r="S63" s="107"/>
      <c r="T63" s="40">
        <f t="shared" si="6"/>
        <v>0</v>
      </c>
      <c r="V63" s="46">
        <v>0.55208333333333337</v>
      </c>
      <c r="W63" s="9">
        <v>0</v>
      </c>
      <c r="X63" s="46">
        <v>0.55208333333333337</v>
      </c>
      <c r="Y63" s="40">
        <v>-92.47</v>
      </c>
      <c r="Z63" s="40">
        <f t="shared" si="7"/>
        <v>0</v>
      </c>
      <c r="AA63" s="47">
        <f t="shared" si="8"/>
        <v>0</v>
      </c>
      <c r="AB63" s="107"/>
      <c r="AC63" s="40">
        <f t="shared" si="9"/>
        <v>0</v>
      </c>
      <c r="AE63" s="46">
        <v>0.55208333333333337</v>
      </c>
      <c r="AF63" s="9">
        <v>55.32</v>
      </c>
      <c r="AG63" s="46">
        <v>0.55208333333333337</v>
      </c>
      <c r="AH63" s="9">
        <v>-71.12</v>
      </c>
      <c r="AI63" s="40">
        <f t="shared" si="10"/>
        <v>59.378547544615387</v>
      </c>
      <c r="AJ63" s="47">
        <f t="shared" si="11"/>
        <v>14.844636886153847</v>
      </c>
      <c r="AK63" s="107"/>
      <c r="AL63" s="40">
        <f t="shared" si="12"/>
        <v>410.89954900873846</v>
      </c>
      <c r="AN63" s="46">
        <v>0.55208333333333337</v>
      </c>
      <c r="AO63" s="9">
        <v>37.32</v>
      </c>
      <c r="AP63" s="46">
        <v>0.55208333333333337</v>
      </c>
      <c r="AQ63" s="9">
        <v>-58.01</v>
      </c>
      <c r="AR63" s="40">
        <f t="shared" si="13"/>
        <v>32.673837987692309</v>
      </c>
      <c r="AS63" s="47">
        <f t="shared" si="14"/>
        <v>8.1684594969230773</v>
      </c>
      <c r="AT63" s="107"/>
      <c r="AU63" s="40">
        <f t="shared" si="15"/>
        <v>226.10295887483079</v>
      </c>
      <c r="AW63" s="46">
        <v>0.55208333333333337</v>
      </c>
      <c r="AX63" s="9">
        <v>0</v>
      </c>
      <c r="AY63" s="46">
        <v>0.55208333333333337</v>
      </c>
      <c r="AZ63" s="9">
        <v>0</v>
      </c>
      <c r="BA63" s="40">
        <f t="shared" si="16"/>
        <v>0</v>
      </c>
      <c r="BB63" s="47">
        <f t="shared" si="17"/>
        <v>0</v>
      </c>
      <c r="BC63" s="107"/>
      <c r="BD63" s="40">
        <f t="shared" si="18"/>
        <v>0</v>
      </c>
      <c r="BF63" s="46">
        <v>0.55208333333333337</v>
      </c>
      <c r="BG63" s="9">
        <v>33.11</v>
      </c>
      <c r="BH63" s="46">
        <v>0.55208333333333337</v>
      </c>
      <c r="BI63" s="9">
        <v>33.11</v>
      </c>
      <c r="BJ63" s="40">
        <f t="shared" si="19"/>
        <v>16.545275847692309</v>
      </c>
      <c r="BK63" s="47">
        <f t="shared" si="20"/>
        <v>4.1363189619230774</v>
      </c>
      <c r="BL63" s="107"/>
      <c r="BM63" s="40">
        <f t="shared" si="21"/>
        <v>114.49330886603077</v>
      </c>
      <c r="BO63" s="46">
        <v>0.55208333333333337</v>
      </c>
      <c r="BP63" s="9">
        <v>0</v>
      </c>
      <c r="BQ63" s="46">
        <v>0.55208333333333337</v>
      </c>
      <c r="BR63" s="9">
        <v>0</v>
      </c>
      <c r="BS63" s="40">
        <f t="shared" si="22"/>
        <v>0</v>
      </c>
      <c r="BT63" s="47">
        <f t="shared" si="23"/>
        <v>0</v>
      </c>
      <c r="BU63" s="107"/>
      <c r="BV63" s="40">
        <f t="shared" si="24"/>
        <v>0</v>
      </c>
      <c r="BX63" s="46">
        <v>0.55208333333333337</v>
      </c>
      <c r="BY63" s="9">
        <v>100.78</v>
      </c>
      <c r="BZ63" s="46">
        <v>0.55208333333333337</v>
      </c>
      <c r="CA63" s="9">
        <v>-29.58</v>
      </c>
      <c r="CB63" s="40">
        <f t="shared" si="25"/>
        <v>44.991261913846152</v>
      </c>
      <c r="CC63" s="47">
        <f t="shared" si="26"/>
        <v>11.247815478461538</v>
      </c>
      <c r="CD63" s="107"/>
      <c r="CE63" s="40">
        <f t="shared" si="27"/>
        <v>311.33953244381536</v>
      </c>
      <c r="CG63" s="46">
        <v>0.55208333333333337</v>
      </c>
      <c r="CH63" s="9">
        <v>100.8</v>
      </c>
      <c r="CI63" s="46">
        <v>0.55208333333333337</v>
      </c>
      <c r="CJ63" s="9">
        <v>-29.57</v>
      </c>
      <c r="CK63" s="40">
        <f t="shared" si="28"/>
        <v>44.984977476923071</v>
      </c>
      <c r="CL63" s="47">
        <f t="shared" si="29"/>
        <v>11.246244369230768</v>
      </c>
      <c r="CM63" s="107"/>
      <c r="CN63" s="40">
        <f t="shared" si="30"/>
        <v>311.29604414030763</v>
      </c>
      <c r="CP63" s="46">
        <v>0.55208333333333337</v>
      </c>
      <c r="CQ63" s="9">
        <v>100.78</v>
      </c>
      <c r="CR63" s="46">
        <v>0.55208333333333337</v>
      </c>
      <c r="CS63" s="9">
        <v>-29.58</v>
      </c>
      <c r="CT63" s="40">
        <f t="shared" si="31"/>
        <v>44.991261913846152</v>
      </c>
      <c r="CU63" s="47">
        <f t="shared" si="32"/>
        <v>11.247815478461538</v>
      </c>
      <c r="CV63" s="107"/>
      <c r="CW63" s="40">
        <f t="shared" si="33"/>
        <v>311.33953244381536</v>
      </c>
    </row>
    <row r="64" spans="1:101" s="9" customFormat="1">
      <c r="A64" s="9">
        <v>27.68</v>
      </c>
      <c r="B64" s="40">
        <f t="shared" si="0"/>
        <v>6.92</v>
      </c>
      <c r="D64" s="46">
        <v>0.5625</v>
      </c>
      <c r="E64" s="9">
        <v>39.229999999999997</v>
      </c>
      <c r="F64" s="46">
        <v>0.5625</v>
      </c>
      <c r="G64" s="9">
        <v>-54.4</v>
      </c>
      <c r="H64" s="47">
        <f t="shared" si="1"/>
        <v>32.208674953846142</v>
      </c>
      <c r="I64" s="47">
        <f t="shared" si="2"/>
        <v>8.0521687384615355</v>
      </c>
      <c r="J64" s="107"/>
      <c r="K64" s="40">
        <f t="shared" si="3"/>
        <v>222.8840306806153</v>
      </c>
      <c r="M64" s="46">
        <v>0.5625</v>
      </c>
      <c r="N64" s="9">
        <v>0</v>
      </c>
      <c r="O64" s="46">
        <v>0.5625</v>
      </c>
      <c r="P64" s="9">
        <v>0</v>
      </c>
      <c r="Q64" s="47">
        <f t="shared" si="4"/>
        <v>0</v>
      </c>
      <c r="R64" s="47">
        <f t="shared" si="5"/>
        <v>0</v>
      </c>
      <c r="S64" s="107"/>
      <c r="T64" s="40">
        <f t="shared" si="6"/>
        <v>0</v>
      </c>
      <c r="V64" s="46">
        <v>0.5625</v>
      </c>
      <c r="W64" s="9">
        <v>47.55</v>
      </c>
      <c r="X64" s="46">
        <v>0.5625</v>
      </c>
      <c r="Y64" s="40">
        <v>-92.51</v>
      </c>
      <c r="Z64" s="40">
        <f t="shared" si="7"/>
        <v>66.388805238461543</v>
      </c>
      <c r="AA64" s="47">
        <f t="shared" si="8"/>
        <v>16.597201309615386</v>
      </c>
      <c r="AB64" s="107"/>
      <c r="AC64" s="40">
        <f t="shared" si="9"/>
        <v>459.41053225015389</v>
      </c>
      <c r="AE64" s="46">
        <v>0.5625</v>
      </c>
      <c r="AF64" s="9">
        <v>47.52</v>
      </c>
      <c r="AG64" s="46">
        <v>0.5625</v>
      </c>
      <c r="AH64" s="9">
        <v>-87.05</v>
      </c>
      <c r="AI64" s="40">
        <f t="shared" si="10"/>
        <v>62.431081476923076</v>
      </c>
      <c r="AJ64" s="47">
        <f t="shared" si="11"/>
        <v>15.607770369230769</v>
      </c>
      <c r="AK64" s="107"/>
      <c r="AL64" s="40">
        <f t="shared" si="12"/>
        <v>432.0230838203077</v>
      </c>
      <c r="AN64" s="46">
        <v>0.5625</v>
      </c>
      <c r="AO64" s="9">
        <v>37.29</v>
      </c>
      <c r="AP64" s="46">
        <v>0.5625</v>
      </c>
      <c r="AQ64" s="9">
        <v>-58.07</v>
      </c>
      <c r="AR64" s="40">
        <f t="shared" si="13"/>
        <v>32.681340373846162</v>
      </c>
      <c r="AS64" s="47">
        <f t="shared" si="14"/>
        <v>8.1703350934615404</v>
      </c>
      <c r="AT64" s="107"/>
      <c r="AU64" s="40">
        <f t="shared" si="15"/>
        <v>226.15487538701544</v>
      </c>
      <c r="AW64" s="46">
        <v>0.5625</v>
      </c>
      <c r="AX64" s="9">
        <v>0</v>
      </c>
      <c r="AY64" s="46">
        <v>0.5625</v>
      </c>
      <c r="AZ64" s="9">
        <v>0</v>
      </c>
      <c r="BA64" s="40">
        <f t="shared" si="16"/>
        <v>0</v>
      </c>
      <c r="BB64" s="47">
        <f t="shared" si="17"/>
        <v>0</v>
      </c>
      <c r="BC64" s="107"/>
      <c r="BD64" s="40">
        <f t="shared" si="18"/>
        <v>0</v>
      </c>
      <c r="BF64" s="46">
        <v>0.5625</v>
      </c>
      <c r="BG64" s="9">
        <v>33.11</v>
      </c>
      <c r="BH64" s="46">
        <v>0.5625</v>
      </c>
      <c r="BI64" s="9">
        <v>33.11</v>
      </c>
      <c r="BJ64" s="40">
        <f t="shared" si="19"/>
        <v>16.545275847692309</v>
      </c>
      <c r="BK64" s="47">
        <f t="shared" si="20"/>
        <v>4.1363189619230774</v>
      </c>
      <c r="BL64" s="107"/>
      <c r="BM64" s="40">
        <f t="shared" si="21"/>
        <v>114.49330886603077</v>
      </c>
      <c r="BO64" s="46">
        <v>0.5625</v>
      </c>
      <c r="BP64" s="9">
        <v>0</v>
      </c>
      <c r="BQ64" s="46">
        <v>0.5625</v>
      </c>
      <c r="BR64" s="9">
        <v>0</v>
      </c>
      <c r="BS64" s="40">
        <f t="shared" si="22"/>
        <v>0</v>
      </c>
      <c r="BT64" s="47">
        <f t="shared" si="23"/>
        <v>0</v>
      </c>
      <c r="BU64" s="107"/>
      <c r="BV64" s="40">
        <f t="shared" si="24"/>
        <v>0</v>
      </c>
      <c r="BX64" s="46">
        <v>0.5625</v>
      </c>
      <c r="BY64" s="9">
        <v>101.05</v>
      </c>
      <c r="BZ64" s="46">
        <v>0.5625</v>
      </c>
      <c r="CA64" s="9">
        <v>-29.43</v>
      </c>
      <c r="CB64" s="40">
        <f t="shared" si="25"/>
        <v>44.883036484615388</v>
      </c>
      <c r="CC64" s="47">
        <f t="shared" si="26"/>
        <v>11.220759121153847</v>
      </c>
      <c r="CD64" s="107"/>
      <c r="CE64" s="40">
        <f t="shared" si="27"/>
        <v>310.5906124735385</v>
      </c>
      <c r="CG64" s="46">
        <v>0.5625</v>
      </c>
      <c r="CH64" s="9">
        <v>101.07</v>
      </c>
      <c r="CI64" s="46">
        <v>0.5625</v>
      </c>
      <c r="CJ64" s="9">
        <v>-29.42</v>
      </c>
      <c r="CK64" s="40">
        <f t="shared" si="28"/>
        <v>44.876666021538462</v>
      </c>
      <c r="CL64" s="47">
        <f t="shared" si="29"/>
        <v>11.219166505384615</v>
      </c>
      <c r="CM64" s="107"/>
      <c r="CN64" s="40">
        <f t="shared" si="30"/>
        <v>310.54652886904614</v>
      </c>
      <c r="CP64" s="46">
        <v>0.5625</v>
      </c>
      <c r="CQ64" s="9">
        <v>101.05</v>
      </c>
      <c r="CR64" s="46">
        <v>0.5625</v>
      </c>
      <c r="CS64" s="9">
        <v>-29.43</v>
      </c>
      <c r="CT64" s="40">
        <f t="shared" si="31"/>
        <v>44.883036484615388</v>
      </c>
      <c r="CU64" s="47">
        <f t="shared" si="32"/>
        <v>11.220759121153847</v>
      </c>
      <c r="CV64" s="107"/>
      <c r="CW64" s="40">
        <f t="shared" si="33"/>
        <v>310.5906124735385</v>
      </c>
    </row>
    <row r="65" spans="1:101" s="9" customFormat="1">
      <c r="A65" s="9">
        <v>27.68</v>
      </c>
      <c r="B65" s="40">
        <f t="shared" si="0"/>
        <v>6.92</v>
      </c>
      <c r="D65" s="46">
        <v>0.57291666666666663</v>
      </c>
      <c r="E65" s="9">
        <v>39.21</v>
      </c>
      <c r="F65" s="46">
        <v>0.57291666666666663</v>
      </c>
      <c r="G65" s="9">
        <v>-54.44</v>
      </c>
      <c r="H65" s="47">
        <f t="shared" si="1"/>
        <v>32.215925298461535</v>
      </c>
      <c r="I65" s="47">
        <f t="shared" si="2"/>
        <v>8.0539813246153837</v>
      </c>
      <c r="J65" s="108"/>
      <c r="K65" s="40">
        <f t="shared" si="3"/>
        <v>222.93420306535381</v>
      </c>
      <c r="M65" s="46">
        <v>0.57291666666666663</v>
      </c>
      <c r="N65" s="9">
        <v>0</v>
      </c>
      <c r="O65" s="46">
        <v>0.57291666666666663</v>
      </c>
      <c r="P65" s="9">
        <v>0</v>
      </c>
      <c r="Q65" s="47">
        <f t="shared" si="4"/>
        <v>0</v>
      </c>
      <c r="R65" s="47">
        <f t="shared" si="5"/>
        <v>0</v>
      </c>
      <c r="S65" s="108"/>
      <c r="T65" s="40">
        <f t="shared" si="6"/>
        <v>0</v>
      </c>
      <c r="V65" s="46">
        <v>0.57291666666666663</v>
      </c>
      <c r="W65" s="9">
        <v>47.46</v>
      </c>
      <c r="X65" s="46">
        <v>0.57291666666666663</v>
      </c>
      <c r="Y65" s="40">
        <v>-92.55</v>
      </c>
      <c r="Z65" s="40">
        <f t="shared" si="7"/>
        <v>66.291799430769231</v>
      </c>
      <c r="AA65" s="47">
        <f t="shared" si="8"/>
        <v>16.572949857692308</v>
      </c>
      <c r="AB65" s="108"/>
      <c r="AC65" s="40">
        <f t="shared" si="9"/>
        <v>458.73925206092309</v>
      </c>
      <c r="AE65" s="46">
        <v>0.57291666666666663</v>
      </c>
      <c r="AF65" s="9">
        <v>47.43</v>
      </c>
      <c r="AG65" s="46">
        <v>0.57291666666666663</v>
      </c>
      <c r="AH65" s="9">
        <v>-87.2</v>
      </c>
      <c r="AI65" s="40">
        <f t="shared" si="10"/>
        <v>62.420215015384606</v>
      </c>
      <c r="AJ65" s="47">
        <f t="shared" si="11"/>
        <v>15.605053753846152</v>
      </c>
      <c r="AK65" s="108"/>
      <c r="AL65" s="40">
        <f t="shared" si="12"/>
        <v>431.94788790646146</v>
      </c>
      <c r="AN65" s="46">
        <v>0.57291666666666663</v>
      </c>
      <c r="AO65" s="9">
        <v>37.29</v>
      </c>
      <c r="AP65" s="46">
        <v>0.57291666666666663</v>
      </c>
      <c r="AQ65" s="9">
        <v>-58.08</v>
      </c>
      <c r="AR65" s="40">
        <f t="shared" si="13"/>
        <v>32.686968295384624</v>
      </c>
      <c r="AS65" s="47">
        <f t="shared" si="14"/>
        <v>8.1717420738461559</v>
      </c>
      <c r="AT65" s="108"/>
      <c r="AU65" s="40">
        <f t="shared" si="15"/>
        <v>226.19382060406159</v>
      </c>
      <c r="AW65" s="46">
        <v>0.57291666666666663</v>
      </c>
      <c r="AX65" s="9">
        <v>0</v>
      </c>
      <c r="AY65" s="46">
        <v>0.57291666666666663</v>
      </c>
      <c r="AZ65" s="9">
        <v>0</v>
      </c>
      <c r="BA65" s="40">
        <f t="shared" si="16"/>
        <v>0</v>
      </c>
      <c r="BB65" s="47">
        <f t="shared" si="17"/>
        <v>0</v>
      </c>
      <c r="BC65" s="108"/>
      <c r="BD65" s="40">
        <f t="shared" si="18"/>
        <v>0</v>
      </c>
      <c r="BF65" s="46">
        <v>0.57291666666666663</v>
      </c>
      <c r="BG65" s="9">
        <v>33.130000000000003</v>
      </c>
      <c r="BH65" s="46">
        <v>0.57291666666666663</v>
      </c>
      <c r="BI65" s="9">
        <v>33.130000000000003</v>
      </c>
      <c r="BJ65" s="40">
        <f t="shared" si="19"/>
        <v>16.565270136923079</v>
      </c>
      <c r="BK65" s="47">
        <f t="shared" si="20"/>
        <v>4.1413175342307698</v>
      </c>
      <c r="BL65" s="108"/>
      <c r="BM65" s="40">
        <f t="shared" si="21"/>
        <v>114.63166934750771</v>
      </c>
      <c r="BO65" s="46">
        <v>0.57291666666666663</v>
      </c>
      <c r="BP65" s="9">
        <v>0</v>
      </c>
      <c r="BQ65" s="46">
        <v>0.57291666666666663</v>
      </c>
      <c r="BR65" s="9">
        <v>0</v>
      </c>
      <c r="BS65" s="40">
        <f t="shared" si="22"/>
        <v>0</v>
      </c>
      <c r="BT65" s="47">
        <f t="shared" si="23"/>
        <v>0</v>
      </c>
      <c r="BU65" s="108"/>
      <c r="BV65" s="40">
        <f t="shared" si="24"/>
        <v>0</v>
      </c>
      <c r="BX65" s="46">
        <v>0.57291666666666663</v>
      </c>
      <c r="BY65" s="9">
        <v>101.05</v>
      </c>
      <c r="BZ65" s="46">
        <v>0.57291666666666663</v>
      </c>
      <c r="CA65" s="9">
        <v>-29.43</v>
      </c>
      <c r="CB65" s="40">
        <f t="shared" si="25"/>
        <v>44.883036484615388</v>
      </c>
      <c r="CC65" s="47">
        <f t="shared" si="26"/>
        <v>11.220759121153847</v>
      </c>
      <c r="CD65" s="108"/>
      <c r="CE65" s="40">
        <f t="shared" si="27"/>
        <v>310.5906124735385</v>
      </c>
      <c r="CG65" s="46">
        <v>0.57291666666666663</v>
      </c>
      <c r="CH65" s="9">
        <v>101.07</v>
      </c>
      <c r="CI65" s="46">
        <v>0.57291666666666663</v>
      </c>
      <c r="CJ65" s="9">
        <v>-29.42</v>
      </c>
      <c r="CK65" s="40">
        <f t="shared" si="28"/>
        <v>44.876666021538462</v>
      </c>
      <c r="CL65" s="47">
        <f t="shared" si="29"/>
        <v>11.219166505384615</v>
      </c>
      <c r="CM65" s="108"/>
      <c r="CN65" s="40">
        <f t="shared" si="30"/>
        <v>310.54652886904614</v>
      </c>
      <c r="CP65" s="46">
        <v>0.57291666666666663</v>
      </c>
      <c r="CQ65" s="9">
        <v>101.05</v>
      </c>
      <c r="CR65" s="46">
        <v>0.57291666666666663</v>
      </c>
      <c r="CS65" s="9">
        <v>-29.43</v>
      </c>
      <c r="CT65" s="40">
        <f t="shared" si="31"/>
        <v>44.883036484615388</v>
      </c>
      <c r="CU65" s="47">
        <f t="shared" si="32"/>
        <v>11.220759121153847</v>
      </c>
      <c r="CV65" s="108"/>
      <c r="CW65" s="40">
        <f t="shared" si="33"/>
        <v>310.5906124735385</v>
      </c>
    </row>
    <row r="66" spans="1:101" s="9" customFormat="1">
      <c r="A66" s="9">
        <v>27.68</v>
      </c>
      <c r="B66" s="40">
        <f t="shared" si="0"/>
        <v>6.92</v>
      </c>
      <c r="D66" s="46">
        <v>0.58333333333333337</v>
      </c>
      <c r="E66" s="9">
        <v>39.14</v>
      </c>
      <c r="F66" s="46">
        <v>0.58333333333333337</v>
      </c>
      <c r="G66" s="9">
        <v>-54.56</v>
      </c>
      <c r="H66" s="47">
        <f t="shared" si="1"/>
        <v>32.229297083076929</v>
      </c>
      <c r="I66" s="47">
        <f t="shared" si="2"/>
        <v>8.0573242707692323</v>
      </c>
      <c r="J66" s="106">
        <f t="shared" ref="J66" si="166">SUM(I66:I69)</f>
        <v>32.070591280384619</v>
      </c>
      <c r="K66" s="40">
        <f t="shared" si="3"/>
        <v>223.02673581489233</v>
      </c>
      <c r="M66" s="46">
        <v>0.58333333333333337</v>
      </c>
      <c r="N66" s="9">
        <v>0</v>
      </c>
      <c r="O66" s="46">
        <v>0.58333333333333337</v>
      </c>
      <c r="P66" s="9">
        <v>0</v>
      </c>
      <c r="Q66" s="47">
        <f t="shared" si="4"/>
        <v>0</v>
      </c>
      <c r="R66" s="47">
        <f t="shared" si="5"/>
        <v>0</v>
      </c>
      <c r="S66" s="106">
        <f t="shared" ref="S66" si="167">SUM(R66:R69)</f>
        <v>0</v>
      </c>
      <c r="T66" s="40">
        <f t="shared" si="6"/>
        <v>0</v>
      </c>
      <c r="V66" s="46">
        <v>0.58333333333333337</v>
      </c>
      <c r="W66" s="9">
        <v>46.71</v>
      </c>
      <c r="X66" s="46">
        <v>0.58333333333333337</v>
      </c>
      <c r="Y66" s="40">
        <v>-93.44</v>
      </c>
      <c r="Z66" s="40">
        <f t="shared" si="7"/>
        <v>65.871620529230768</v>
      </c>
      <c r="AA66" s="47">
        <f t="shared" si="8"/>
        <v>16.467905132307692</v>
      </c>
      <c r="AB66" s="106">
        <f t="shared" ref="AB66" si="168">SUM(AA66:AA69)</f>
        <v>16.467905132307692</v>
      </c>
      <c r="AC66" s="40">
        <f t="shared" si="9"/>
        <v>455.83161406227691</v>
      </c>
      <c r="AE66" s="46">
        <v>0.58333333333333337</v>
      </c>
      <c r="AF66" s="9">
        <v>46.68</v>
      </c>
      <c r="AG66" s="46">
        <v>0.58333333333333337</v>
      </c>
      <c r="AH66" s="9">
        <v>-88.53</v>
      </c>
      <c r="AI66" s="40">
        <f t="shared" si="10"/>
        <v>62.370174960000007</v>
      </c>
      <c r="AJ66" s="47">
        <f t="shared" si="11"/>
        <v>15.592543740000002</v>
      </c>
      <c r="AK66" s="106">
        <f t="shared" ref="AK66" si="169">SUM(AJ66:AJ69)</f>
        <v>60.481672234615388</v>
      </c>
      <c r="AL66" s="40">
        <f t="shared" si="12"/>
        <v>431.60161072320005</v>
      </c>
      <c r="AN66" s="46">
        <v>0.58333333333333337</v>
      </c>
      <c r="AO66" s="9">
        <v>37.229999999999997</v>
      </c>
      <c r="AP66" s="46">
        <v>0.58333333333333337</v>
      </c>
      <c r="AQ66" s="9">
        <v>-58.18</v>
      </c>
      <c r="AR66" s="40">
        <f t="shared" si="13"/>
        <v>32.690563283076926</v>
      </c>
      <c r="AS66" s="47">
        <f t="shared" si="14"/>
        <v>8.1726408207692316</v>
      </c>
      <c r="AT66" s="106">
        <f t="shared" ref="AT66" si="170">SUM(AS66:AS69)</f>
        <v>32.686868686153851</v>
      </c>
      <c r="AU66" s="40">
        <f t="shared" si="15"/>
        <v>226.21869791889233</v>
      </c>
      <c r="AW66" s="46">
        <v>0.58333333333333337</v>
      </c>
      <c r="AX66" s="9">
        <v>0</v>
      </c>
      <c r="AY66" s="46">
        <v>0.58333333333333337</v>
      </c>
      <c r="AZ66" s="9">
        <v>0</v>
      </c>
      <c r="BA66" s="40">
        <f t="shared" si="16"/>
        <v>0</v>
      </c>
      <c r="BB66" s="47">
        <f t="shared" si="17"/>
        <v>0</v>
      </c>
      <c r="BC66" s="106">
        <f t="shared" ref="BC66" si="171">SUM(BB66:BB69)</f>
        <v>0</v>
      </c>
      <c r="BD66" s="40">
        <f t="shared" si="18"/>
        <v>0</v>
      </c>
      <c r="BF66" s="46">
        <v>0.58333333333333337</v>
      </c>
      <c r="BG66" s="9">
        <v>33.01</v>
      </c>
      <c r="BH66" s="46">
        <v>0.58333333333333337</v>
      </c>
      <c r="BI66" s="9">
        <v>33.01</v>
      </c>
      <c r="BJ66" s="40">
        <f t="shared" si="19"/>
        <v>16.445485509230771</v>
      </c>
      <c r="BK66" s="47">
        <f t="shared" si="20"/>
        <v>4.1113713773076928</v>
      </c>
      <c r="BL66" s="106">
        <f t="shared" ref="BL66" si="172">SUM(BK66:BK69)</f>
        <v>16.482881606538463</v>
      </c>
      <c r="BM66" s="40">
        <f t="shared" si="21"/>
        <v>113.80275972387693</v>
      </c>
      <c r="BO66" s="46">
        <v>0.58333333333333337</v>
      </c>
      <c r="BP66" s="9">
        <v>0</v>
      </c>
      <c r="BQ66" s="46">
        <v>0.58333333333333337</v>
      </c>
      <c r="BR66" s="9">
        <v>0</v>
      </c>
      <c r="BS66" s="40">
        <f t="shared" si="22"/>
        <v>0</v>
      </c>
      <c r="BT66" s="47">
        <f t="shared" si="23"/>
        <v>0</v>
      </c>
      <c r="BU66" s="106">
        <f t="shared" ref="BU66" si="173">SUM(BT66:BT69)</f>
        <v>0</v>
      </c>
      <c r="BV66" s="40">
        <f t="shared" si="24"/>
        <v>0</v>
      </c>
      <c r="BX66" s="46">
        <v>0.58333333333333337</v>
      </c>
      <c r="BY66" s="9">
        <v>101.44</v>
      </c>
      <c r="BZ66" s="46">
        <v>0.58333333333333337</v>
      </c>
      <c r="CA66" s="9">
        <v>-29.22</v>
      </c>
      <c r="CB66" s="40">
        <f t="shared" si="25"/>
        <v>44.734759089230771</v>
      </c>
      <c r="CC66" s="47">
        <f t="shared" si="26"/>
        <v>11.183689772307693</v>
      </c>
      <c r="CD66" s="106">
        <f t="shared" ref="CD66" si="174">SUM(CC66:CC69)</f>
        <v>44.806393218461537</v>
      </c>
      <c r="CE66" s="40">
        <f t="shared" si="27"/>
        <v>309.56453289747691</v>
      </c>
      <c r="CG66" s="46">
        <v>0.58333333333333337</v>
      </c>
      <c r="CH66" s="9">
        <v>101.46</v>
      </c>
      <c r="CI66" s="46">
        <v>0.58333333333333337</v>
      </c>
      <c r="CJ66" s="9">
        <v>-29.21</v>
      </c>
      <c r="CK66" s="40">
        <f t="shared" si="28"/>
        <v>44.728266378461534</v>
      </c>
      <c r="CL66" s="47">
        <f t="shared" si="29"/>
        <v>11.182066594615383</v>
      </c>
      <c r="CM66" s="106">
        <f t="shared" ref="CM66" si="175">SUM(CL66:CL69)</f>
        <v>44.799960499615388</v>
      </c>
      <c r="CN66" s="40">
        <f t="shared" si="30"/>
        <v>309.5196033389538</v>
      </c>
      <c r="CP66" s="46">
        <v>0.58333333333333337</v>
      </c>
      <c r="CQ66" s="9">
        <v>101.44</v>
      </c>
      <c r="CR66" s="46">
        <v>0.58333333333333337</v>
      </c>
      <c r="CS66" s="9">
        <v>-29.22</v>
      </c>
      <c r="CT66" s="40">
        <f t="shared" si="31"/>
        <v>44.734759089230771</v>
      </c>
      <c r="CU66" s="47">
        <f t="shared" si="32"/>
        <v>11.183689772307693</v>
      </c>
      <c r="CV66" s="106">
        <f t="shared" ref="CV66" si="176">SUM(CU66:CU69)</f>
        <v>44.806393218461537</v>
      </c>
      <c r="CW66" s="40">
        <f t="shared" si="33"/>
        <v>309.56453289747691</v>
      </c>
    </row>
    <row r="67" spans="1:101" s="9" customFormat="1">
      <c r="A67" s="9">
        <v>27.68</v>
      </c>
      <c r="B67" s="40">
        <f t="shared" si="0"/>
        <v>6.92</v>
      </c>
      <c r="D67" s="46">
        <v>0.59375</v>
      </c>
      <c r="E67" s="9">
        <v>39.75</v>
      </c>
      <c r="F67" s="46">
        <v>0.59375</v>
      </c>
      <c r="G67" s="9">
        <v>-53.37</v>
      </c>
      <c r="H67" s="47">
        <f t="shared" si="1"/>
        <v>32.017689346153844</v>
      </c>
      <c r="I67" s="47">
        <f t="shared" si="2"/>
        <v>8.004422336538461</v>
      </c>
      <c r="J67" s="107"/>
      <c r="K67" s="40">
        <f t="shared" si="3"/>
        <v>221.56241027538459</v>
      </c>
      <c r="M67" s="46">
        <v>0.59375</v>
      </c>
      <c r="N67" s="9">
        <v>0</v>
      </c>
      <c r="O67" s="46">
        <v>0.59375</v>
      </c>
      <c r="P67" s="9">
        <v>0</v>
      </c>
      <c r="Q67" s="47">
        <f t="shared" si="4"/>
        <v>0</v>
      </c>
      <c r="R67" s="47">
        <f t="shared" si="5"/>
        <v>0</v>
      </c>
      <c r="S67" s="107"/>
      <c r="T67" s="40">
        <f t="shared" si="6"/>
        <v>0</v>
      </c>
      <c r="V67" s="46">
        <v>0.59375</v>
      </c>
      <c r="W67" s="9">
        <v>0</v>
      </c>
      <c r="X67" s="46">
        <v>0.59375</v>
      </c>
      <c r="Y67" s="40">
        <v>-93.54</v>
      </c>
      <c r="Z67" s="40">
        <f t="shared" si="7"/>
        <v>0</v>
      </c>
      <c r="AA67" s="47">
        <f t="shared" si="8"/>
        <v>0</v>
      </c>
      <c r="AB67" s="107"/>
      <c r="AC67" s="40">
        <f t="shared" si="9"/>
        <v>0</v>
      </c>
      <c r="AE67" s="46">
        <v>0.59375</v>
      </c>
      <c r="AF67" s="9">
        <v>54.7</v>
      </c>
      <c r="AG67" s="46">
        <v>0.59375</v>
      </c>
      <c r="AH67" s="9">
        <v>-72.52</v>
      </c>
      <c r="AI67" s="40">
        <f t="shared" si="10"/>
        <v>59.868830215384627</v>
      </c>
      <c r="AJ67" s="47">
        <f t="shared" si="11"/>
        <v>14.967207553846157</v>
      </c>
      <c r="AK67" s="107"/>
      <c r="AL67" s="40">
        <f t="shared" si="12"/>
        <v>414.29230509046164</v>
      </c>
      <c r="AN67" s="46">
        <v>0.59375</v>
      </c>
      <c r="AO67" s="9">
        <v>37.25</v>
      </c>
      <c r="AP67" s="46">
        <v>0.59375</v>
      </c>
      <c r="AQ67" s="9">
        <v>-58.14</v>
      </c>
      <c r="AR67" s="40">
        <f t="shared" si="13"/>
        <v>32.685637153846159</v>
      </c>
      <c r="AS67" s="47">
        <f t="shared" si="14"/>
        <v>8.1714092884615397</v>
      </c>
      <c r="AT67" s="107"/>
      <c r="AU67" s="40">
        <f t="shared" si="15"/>
        <v>226.18460910461542</v>
      </c>
      <c r="AW67" s="46">
        <v>0.59375</v>
      </c>
      <c r="AX67" s="9">
        <v>0</v>
      </c>
      <c r="AY67" s="46">
        <v>0.59375</v>
      </c>
      <c r="AZ67" s="9">
        <v>0</v>
      </c>
      <c r="BA67" s="40">
        <f t="shared" si="16"/>
        <v>0</v>
      </c>
      <c r="BB67" s="47">
        <f t="shared" si="17"/>
        <v>0</v>
      </c>
      <c r="BC67" s="107"/>
      <c r="BD67" s="40">
        <f t="shared" si="18"/>
        <v>0</v>
      </c>
      <c r="BF67" s="46">
        <v>0.59375</v>
      </c>
      <c r="BG67" s="9">
        <v>33.04</v>
      </c>
      <c r="BH67" s="46">
        <v>0.59375</v>
      </c>
      <c r="BI67" s="9">
        <v>33.04</v>
      </c>
      <c r="BJ67" s="40">
        <f t="shared" si="19"/>
        <v>16.475390916923075</v>
      </c>
      <c r="BK67" s="47">
        <f t="shared" si="20"/>
        <v>4.1188477292307688</v>
      </c>
      <c r="BL67" s="107"/>
      <c r="BM67" s="40">
        <f t="shared" si="21"/>
        <v>114.00970514510767</v>
      </c>
      <c r="BO67" s="46">
        <v>0.59375</v>
      </c>
      <c r="BP67" s="9">
        <v>0</v>
      </c>
      <c r="BQ67" s="46">
        <v>0.59375</v>
      </c>
      <c r="BR67" s="9">
        <v>0</v>
      </c>
      <c r="BS67" s="40">
        <f t="shared" si="22"/>
        <v>0</v>
      </c>
      <c r="BT67" s="47">
        <f t="shared" si="23"/>
        <v>0</v>
      </c>
      <c r="BU67" s="107"/>
      <c r="BV67" s="40">
        <f t="shared" si="24"/>
        <v>0</v>
      </c>
      <c r="BX67" s="46">
        <v>0.59375</v>
      </c>
      <c r="BY67" s="9">
        <v>101.2</v>
      </c>
      <c r="BZ67" s="46">
        <v>0.59375</v>
      </c>
      <c r="CA67" s="9">
        <v>-29.35</v>
      </c>
      <c r="CB67" s="40">
        <f t="shared" si="25"/>
        <v>44.827474153846154</v>
      </c>
      <c r="CC67" s="47">
        <f t="shared" si="26"/>
        <v>11.206868538461539</v>
      </c>
      <c r="CD67" s="107"/>
      <c r="CE67" s="40">
        <f t="shared" si="27"/>
        <v>310.20612114461539</v>
      </c>
      <c r="CG67" s="46">
        <v>0.59375</v>
      </c>
      <c r="CH67" s="9">
        <v>101.22</v>
      </c>
      <c r="CI67" s="46">
        <v>0.59375</v>
      </c>
      <c r="CJ67" s="9">
        <v>-29.34</v>
      </c>
      <c r="CK67" s="40">
        <f t="shared" si="28"/>
        <v>44.821056904615389</v>
      </c>
      <c r="CL67" s="47">
        <f t="shared" si="29"/>
        <v>11.205264226153847</v>
      </c>
      <c r="CM67" s="107"/>
      <c r="CN67" s="40">
        <f t="shared" si="30"/>
        <v>310.16171377993851</v>
      </c>
      <c r="CP67" s="46">
        <v>0.59375</v>
      </c>
      <c r="CQ67" s="9">
        <v>101.2</v>
      </c>
      <c r="CR67" s="46">
        <v>0.59375</v>
      </c>
      <c r="CS67" s="9">
        <v>-29.35</v>
      </c>
      <c r="CT67" s="40">
        <f t="shared" si="31"/>
        <v>44.827474153846154</v>
      </c>
      <c r="CU67" s="47">
        <f t="shared" si="32"/>
        <v>11.206868538461539</v>
      </c>
      <c r="CV67" s="107"/>
      <c r="CW67" s="40">
        <f t="shared" si="33"/>
        <v>310.20612114461539</v>
      </c>
    </row>
    <row r="68" spans="1:101" s="9" customFormat="1">
      <c r="A68" s="9">
        <v>27.68</v>
      </c>
      <c r="B68" s="40">
        <f t="shared" si="0"/>
        <v>6.92</v>
      </c>
      <c r="D68" s="46">
        <v>0.60416666666666663</v>
      </c>
      <c r="E68" s="9">
        <v>39.75</v>
      </c>
      <c r="F68" s="46">
        <v>0.60416666666666663</v>
      </c>
      <c r="G68" s="9">
        <v>-53.37</v>
      </c>
      <c r="H68" s="47">
        <f t="shared" si="1"/>
        <v>32.017689346153844</v>
      </c>
      <c r="I68" s="47">
        <f t="shared" si="2"/>
        <v>8.004422336538461</v>
      </c>
      <c r="J68" s="107"/>
      <c r="K68" s="40">
        <f t="shared" si="3"/>
        <v>221.56241027538459</v>
      </c>
      <c r="M68" s="46">
        <v>0.60416666666666663</v>
      </c>
      <c r="N68" s="9">
        <v>0</v>
      </c>
      <c r="O68" s="46">
        <v>0.60416666666666663</v>
      </c>
      <c r="P68" s="9">
        <v>0</v>
      </c>
      <c r="Q68" s="47">
        <f t="shared" si="4"/>
        <v>0</v>
      </c>
      <c r="R68" s="47">
        <f t="shared" si="5"/>
        <v>0</v>
      </c>
      <c r="S68" s="107"/>
      <c r="T68" s="40">
        <f t="shared" si="6"/>
        <v>0</v>
      </c>
      <c r="V68" s="46">
        <v>0.60416666666666663</v>
      </c>
      <c r="W68" s="9">
        <v>0</v>
      </c>
      <c r="X68" s="46">
        <v>0.60416666666666663</v>
      </c>
      <c r="Y68" s="40">
        <v>0</v>
      </c>
      <c r="Z68" s="40">
        <f t="shared" si="7"/>
        <v>0</v>
      </c>
      <c r="AA68" s="47">
        <f t="shared" si="8"/>
        <v>0</v>
      </c>
      <c r="AB68" s="107"/>
      <c r="AC68" s="40">
        <f t="shared" si="9"/>
        <v>0</v>
      </c>
      <c r="AE68" s="46">
        <v>0.60416666666666663</v>
      </c>
      <c r="AF68" s="9">
        <v>54.72</v>
      </c>
      <c r="AG68" s="46">
        <v>0.60416666666666663</v>
      </c>
      <c r="AH68" s="9">
        <v>-72.47</v>
      </c>
      <c r="AI68" s="40">
        <f t="shared" si="10"/>
        <v>59.849427544615367</v>
      </c>
      <c r="AJ68" s="47">
        <f t="shared" si="11"/>
        <v>14.962356886153842</v>
      </c>
      <c r="AK68" s="107"/>
      <c r="AL68" s="40">
        <f t="shared" si="12"/>
        <v>414.15803860873831</v>
      </c>
      <c r="AN68" s="46">
        <v>0.60416666666666663</v>
      </c>
      <c r="AO68" s="9">
        <v>37.25</v>
      </c>
      <c r="AP68" s="46">
        <v>0.60416666666666663</v>
      </c>
      <c r="AQ68" s="9">
        <v>-58.14</v>
      </c>
      <c r="AR68" s="40">
        <f t="shared" si="13"/>
        <v>32.685637153846159</v>
      </c>
      <c r="AS68" s="47">
        <f t="shared" si="14"/>
        <v>8.1714092884615397</v>
      </c>
      <c r="AT68" s="107"/>
      <c r="AU68" s="40">
        <f t="shared" si="15"/>
        <v>226.18460910461542</v>
      </c>
      <c r="AW68" s="46">
        <v>0.60416666666666663</v>
      </c>
      <c r="AX68" s="9">
        <v>0</v>
      </c>
      <c r="AY68" s="46">
        <v>0.60416666666666663</v>
      </c>
      <c r="AZ68" s="9">
        <v>0</v>
      </c>
      <c r="BA68" s="40">
        <f t="shared" si="16"/>
        <v>0</v>
      </c>
      <c r="BB68" s="47">
        <f t="shared" si="17"/>
        <v>0</v>
      </c>
      <c r="BC68" s="107"/>
      <c r="BD68" s="40">
        <f t="shared" si="18"/>
        <v>0</v>
      </c>
      <c r="BF68" s="46">
        <v>0.60416666666666663</v>
      </c>
      <c r="BG68" s="9">
        <v>33.06</v>
      </c>
      <c r="BH68" s="46">
        <v>0.60416666666666663</v>
      </c>
      <c r="BI68" s="9">
        <v>33.06</v>
      </c>
      <c r="BJ68" s="40">
        <f t="shared" si="19"/>
        <v>16.495342947692308</v>
      </c>
      <c r="BK68" s="47">
        <f t="shared" si="20"/>
        <v>4.1238357369230769</v>
      </c>
      <c r="BL68" s="107"/>
      <c r="BM68" s="40">
        <f t="shared" si="21"/>
        <v>114.14777319803076</v>
      </c>
      <c r="BO68" s="46">
        <v>0.60416666666666663</v>
      </c>
      <c r="BP68" s="9">
        <v>0</v>
      </c>
      <c r="BQ68" s="46">
        <v>0.60416666666666663</v>
      </c>
      <c r="BR68" s="9">
        <v>0</v>
      </c>
      <c r="BS68" s="40">
        <f t="shared" si="22"/>
        <v>0</v>
      </c>
      <c r="BT68" s="47">
        <f t="shared" si="23"/>
        <v>0</v>
      </c>
      <c r="BU68" s="107"/>
      <c r="BV68" s="40">
        <f t="shared" si="24"/>
        <v>0</v>
      </c>
      <c r="BX68" s="46">
        <v>0.60416666666666663</v>
      </c>
      <c r="BY68" s="9">
        <v>101.18</v>
      </c>
      <c r="BZ68" s="46">
        <v>0.60416666666666663</v>
      </c>
      <c r="CA68" s="9">
        <v>-29.36</v>
      </c>
      <c r="CB68" s="40">
        <f t="shared" si="25"/>
        <v>44.833885366153851</v>
      </c>
      <c r="CC68" s="47">
        <f t="shared" si="26"/>
        <v>11.208471341538463</v>
      </c>
      <c r="CD68" s="107"/>
      <c r="CE68" s="40">
        <f t="shared" si="27"/>
        <v>310.25048673378467</v>
      </c>
      <c r="CG68" s="46">
        <v>0.60416666666666663</v>
      </c>
      <c r="CH68" s="9">
        <v>101.2</v>
      </c>
      <c r="CI68" s="46">
        <v>0.60416666666666663</v>
      </c>
      <c r="CJ68" s="9">
        <v>-29.35</v>
      </c>
      <c r="CK68" s="40">
        <f t="shared" si="28"/>
        <v>44.827474153846154</v>
      </c>
      <c r="CL68" s="47">
        <f t="shared" si="29"/>
        <v>11.206868538461539</v>
      </c>
      <c r="CM68" s="107"/>
      <c r="CN68" s="40">
        <f t="shared" si="30"/>
        <v>310.20612114461539</v>
      </c>
      <c r="CP68" s="46">
        <v>0.60416666666666663</v>
      </c>
      <c r="CQ68" s="9">
        <v>101.18</v>
      </c>
      <c r="CR68" s="46">
        <v>0.60416666666666663</v>
      </c>
      <c r="CS68" s="9">
        <v>-29.36</v>
      </c>
      <c r="CT68" s="40">
        <f t="shared" si="31"/>
        <v>44.833885366153851</v>
      </c>
      <c r="CU68" s="47">
        <f t="shared" si="32"/>
        <v>11.208471341538463</v>
      </c>
      <c r="CV68" s="107"/>
      <c r="CW68" s="40">
        <f t="shared" si="33"/>
        <v>310.25048673378467</v>
      </c>
    </row>
    <row r="69" spans="1:101" s="9" customFormat="1">
      <c r="A69" s="9">
        <v>27.68</v>
      </c>
      <c r="B69" s="40">
        <f t="shared" si="0"/>
        <v>6.92</v>
      </c>
      <c r="D69" s="46">
        <v>0.61458333333333337</v>
      </c>
      <c r="E69" s="9">
        <v>39.75</v>
      </c>
      <c r="F69" s="46">
        <v>0.61458333333333337</v>
      </c>
      <c r="G69" s="9">
        <v>-53.37</v>
      </c>
      <c r="H69" s="47">
        <f t="shared" si="1"/>
        <v>32.017689346153844</v>
      </c>
      <c r="I69" s="47">
        <f t="shared" si="2"/>
        <v>8.004422336538461</v>
      </c>
      <c r="J69" s="108"/>
      <c r="K69" s="40">
        <f t="shared" si="3"/>
        <v>221.56241027538459</v>
      </c>
      <c r="M69" s="46">
        <v>0.61458333333333337</v>
      </c>
      <c r="N69" s="9">
        <v>0</v>
      </c>
      <c r="O69" s="46">
        <v>0.61458333333333337</v>
      </c>
      <c r="P69" s="9">
        <v>0</v>
      </c>
      <c r="Q69" s="47">
        <f t="shared" si="4"/>
        <v>0</v>
      </c>
      <c r="R69" s="47">
        <f t="shared" si="5"/>
        <v>0</v>
      </c>
      <c r="S69" s="108"/>
      <c r="T69" s="40">
        <f t="shared" si="6"/>
        <v>0</v>
      </c>
      <c r="V69" s="46">
        <v>0.61458333333333337</v>
      </c>
      <c r="W69" s="9">
        <v>0</v>
      </c>
      <c r="X69" s="46">
        <v>0.61458333333333337</v>
      </c>
      <c r="Y69" s="40">
        <v>0</v>
      </c>
      <c r="Z69" s="40">
        <f t="shared" si="7"/>
        <v>0</v>
      </c>
      <c r="AA69" s="47">
        <f t="shared" si="8"/>
        <v>0</v>
      </c>
      <c r="AB69" s="108"/>
      <c r="AC69" s="40">
        <f t="shared" si="9"/>
        <v>0</v>
      </c>
      <c r="AE69" s="46">
        <v>0.61458333333333337</v>
      </c>
      <c r="AF69" s="9">
        <v>54.74</v>
      </c>
      <c r="AG69" s="46">
        <v>0.61458333333333337</v>
      </c>
      <c r="AH69" s="9">
        <v>-72.430000000000007</v>
      </c>
      <c r="AI69" s="40">
        <f t="shared" si="10"/>
        <v>59.838256218461552</v>
      </c>
      <c r="AJ69" s="47">
        <f t="shared" si="11"/>
        <v>14.959564054615388</v>
      </c>
      <c r="AK69" s="108"/>
      <c r="AL69" s="40">
        <f t="shared" si="12"/>
        <v>414.08073303175394</v>
      </c>
      <c r="AN69" s="46">
        <v>0.61458333333333337</v>
      </c>
      <c r="AO69" s="9">
        <v>37.25</v>
      </c>
      <c r="AP69" s="46">
        <v>0.61458333333333337</v>
      </c>
      <c r="AQ69" s="9">
        <v>-58.14</v>
      </c>
      <c r="AR69" s="40">
        <f t="shared" si="13"/>
        <v>32.685637153846159</v>
      </c>
      <c r="AS69" s="47">
        <f t="shared" si="14"/>
        <v>8.1714092884615397</v>
      </c>
      <c r="AT69" s="108"/>
      <c r="AU69" s="40">
        <f t="shared" si="15"/>
        <v>226.18460910461542</v>
      </c>
      <c r="AW69" s="46">
        <v>0.61458333333333337</v>
      </c>
      <c r="AX69" s="9">
        <v>0</v>
      </c>
      <c r="AY69" s="46">
        <v>0.61458333333333337</v>
      </c>
      <c r="AZ69" s="9">
        <v>0</v>
      </c>
      <c r="BA69" s="40">
        <f t="shared" si="16"/>
        <v>0</v>
      </c>
      <c r="BB69" s="47">
        <f t="shared" si="17"/>
        <v>0</v>
      </c>
      <c r="BC69" s="108"/>
      <c r="BD69" s="40">
        <f t="shared" si="18"/>
        <v>0</v>
      </c>
      <c r="BF69" s="46">
        <v>0.61458333333333337</v>
      </c>
      <c r="BG69" s="9">
        <v>33.08</v>
      </c>
      <c r="BH69" s="46">
        <v>0.61458333333333337</v>
      </c>
      <c r="BI69" s="9">
        <v>33.08</v>
      </c>
      <c r="BJ69" s="40">
        <f t="shared" si="19"/>
        <v>16.515307052307691</v>
      </c>
      <c r="BK69" s="47">
        <f t="shared" si="20"/>
        <v>4.1288267630769226</v>
      </c>
      <c r="BL69" s="108"/>
      <c r="BM69" s="40">
        <f t="shared" si="21"/>
        <v>114.28592480196922</v>
      </c>
      <c r="BO69" s="46">
        <v>0.61458333333333337</v>
      </c>
      <c r="BP69" s="9">
        <v>0</v>
      </c>
      <c r="BQ69" s="46">
        <v>0.61458333333333337</v>
      </c>
      <c r="BR69" s="9">
        <v>0</v>
      </c>
      <c r="BS69" s="40">
        <f t="shared" si="22"/>
        <v>0</v>
      </c>
      <c r="BT69" s="47">
        <f t="shared" si="23"/>
        <v>0</v>
      </c>
      <c r="BU69" s="108"/>
      <c r="BV69" s="40">
        <f t="shared" si="24"/>
        <v>0</v>
      </c>
      <c r="BX69" s="46">
        <v>0.61458333333333337</v>
      </c>
      <c r="BY69" s="9">
        <v>101.17</v>
      </c>
      <c r="BZ69" s="46">
        <v>0.61458333333333337</v>
      </c>
      <c r="CA69" s="9">
        <v>-29.36</v>
      </c>
      <c r="CB69" s="40">
        <f t="shared" si="25"/>
        <v>44.829454264615393</v>
      </c>
      <c r="CC69" s="47">
        <f t="shared" si="26"/>
        <v>11.207363566153848</v>
      </c>
      <c r="CD69" s="108"/>
      <c r="CE69" s="40">
        <f t="shared" si="27"/>
        <v>310.21982351113854</v>
      </c>
      <c r="CG69" s="46">
        <v>0.61458333333333337</v>
      </c>
      <c r="CH69" s="9">
        <v>101.19</v>
      </c>
      <c r="CI69" s="46">
        <v>0.61458333333333337</v>
      </c>
      <c r="CJ69" s="9">
        <v>-29.35</v>
      </c>
      <c r="CK69" s="40">
        <f t="shared" si="28"/>
        <v>44.82304456153846</v>
      </c>
      <c r="CL69" s="47">
        <f t="shared" si="29"/>
        <v>11.205761140384615</v>
      </c>
      <c r="CM69" s="108"/>
      <c r="CN69" s="40">
        <f t="shared" si="30"/>
        <v>310.17546836584614</v>
      </c>
      <c r="CP69" s="46">
        <v>0.61458333333333337</v>
      </c>
      <c r="CQ69" s="9">
        <v>101.17</v>
      </c>
      <c r="CR69" s="46">
        <v>0.61458333333333337</v>
      </c>
      <c r="CS69" s="9">
        <v>-29.36</v>
      </c>
      <c r="CT69" s="40">
        <f t="shared" si="31"/>
        <v>44.829454264615393</v>
      </c>
      <c r="CU69" s="47">
        <f t="shared" si="32"/>
        <v>11.207363566153848</v>
      </c>
      <c r="CV69" s="108"/>
      <c r="CW69" s="40">
        <f t="shared" si="33"/>
        <v>310.21982351113854</v>
      </c>
    </row>
    <row r="70" spans="1:101" s="9" customFormat="1">
      <c r="A70" s="9">
        <v>27.68</v>
      </c>
      <c r="B70" s="40">
        <f t="shared" si="0"/>
        <v>6.92</v>
      </c>
      <c r="D70" s="46">
        <v>0.625</v>
      </c>
      <c r="E70" s="9">
        <v>39.840000000000003</v>
      </c>
      <c r="F70" s="46">
        <v>0.625</v>
      </c>
      <c r="G70" s="9">
        <v>-53.18</v>
      </c>
      <c r="H70" s="47">
        <f t="shared" si="1"/>
        <v>31.975939495384615</v>
      </c>
      <c r="I70" s="47">
        <f t="shared" si="2"/>
        <v>7.9939848738461539</v>
      </c>
      <c r="J70" s="106">
        <f t="shared" ref="J70" si="177">SUM(I70:I73)</f>
        <v>31.977448348846153</v>
      </c>
      <c r="K70" s="40">
        <f t="shared" si="3"/>
        <v>221.27350130806153</v>
      </c>
      <c r="M70" s="46">
        <v>0.625</v>
      </c>
      <c r="N70" s="9">
        <v>0</v>
      </c>
      <c r="O70" s="46">
        <v>0.625</v>
      </c>
      <c r="P70" s="9">
        <v>0</v>
      </c>
      <c r="Q70" s="47">
        <f t="shared" si="4"/>
        <v>0</v>
      </c>
      <c r="R70" s="47">
        <f t="shared" si="5"/>
        <v>0</v>
      </c>
      <c r="S70" s="106">
        <f t="shared" ref="S70" si="178">SUM(R70:R73)</f>
        <v>0</v>
      </c>
      <c r="T70" s="40">
        <f t="shared" si="6"/>
        <v>0</v>
      </c>
      <c r="V70" s="46">
        <v>0.625</v>
      </c>
      <c r="W70" s="9">
        <v>0</v>
      </c>
      <c r="X70" s="46">
        <v>0.625</v>
      </c>
      <c r="Y70" s="40">
        <v>0</v>
      </c>
      <c r="Z70" s="40">
        <f t="shared" si="7"/>
        <v>0</v>
      </c>
      <c r="AA70" s="47">
        <f t="shared" si="8"/>
        <v>0</v>
      </c>
      <c r="AB70" s="106">
        <f t="shared" ref="AB70" si="179">SUM(AA70:AA73)</f>
        <v>0</v>
      </c>
      <c r="AC70" s="40">
        <f t="shared" si="9"/>
        <v>0</v>
      </c>
      <c r="AE70" s="46">
        <v>0.625</v>
      </c>
      <c r="AF70" s="9">
        <v>55.16</v>
      </c>
      <c r="AG70" s="46">
        <v>0.625</v>
      </c>
      <c r="AH70" s="9">
        <v>-71.47</v>
      </c>
      <c r="AI70" s="40">
        <f t="shared" si="10"/>
        <v>59.498181249230768</v>
      </c>
      <c r="AJ70" s="47">
        <f t="shared" si="11"/>
        <v>14.874545312307692</v>
      </c>
      <c r="AK70" s="106">
        <f t="shared" ref="AK70" si="180">SUM(AJ70:AJ73)</f>
        <v>59.41910321653846</v>
      </c>
      <c r="AL70" s="40">
        <f t="shared" si="12"/>
        <v>411.72741424467694</v>
      </c>
      <c r="AN70" s="46">
        <v>0.625</v>
      </c>
      <c r="AO70" s="9">
        <v>37.49</v>
      </c>
      <c r="AP70" s="46">
        <v>0.625</v>
      </c>
      <c r="AQ70" s="9">
        <v>-57.71</v>
      </c>
      <c r="AR70" s="40">
        <f t="shared" si="13"/>
        <v>32.652930613846159</v>
      </c>
      <c r="AS70" s="47">
        <f t="shared" si="14"/>
        <v>8.1632326534615398</v>
      </c>
      <c r="AT70" s="106">
        <f t="shared" ref="AT70" si="181">SUM(AS70:AS73)</f>
        <v>32.645312771538464</v>
      </c>
      <c r="AU70" s="40">
        <f t="shared" si="15"/>
        <v>225.95827984781542</v>
      </c>
      <c r="AW70" s="46">
        <v>0.625</v>
      </c>
      <c r="AX70" s="9">
        <v>0</v>
      </c>
      <c r="AY70" s="46">
        <v>0.625</v>
      </c>
      <c r="AZ70" s="9">
        <v>0</v>
      </c>
      <c r="BA70" s="40">
        <f t="shared" si="16"/>
        <v>0</v>
      </c>
      <c r="BB70" s="47">
        <f t="shared" si="17"/>
        <v>0</v>
      </c>
      <c r="BC70" s="106">
        <f t="shared" ref="BC70" si="182">SUM(BB70:BB73)</f>
        <v>0</v>
      </c>
      <c r="BD70" s="40">
        <f t="shared" si="18"/>
        <v>0</v>
      </c>
      <c r="BF70" s="46">
        <v>0.625</v>
      </c>
      <c r="BG70" s="9">
        <v>33.049999999999997</v>
      </c>
      <c r="BH70" s="46">
        <v>0.625</v>
      </c>
      <c r="BI70" s="9">
        <v>33.049999999999997</v>
      </c>
      <c r="BJ70" s="40">
        <f t="shared" si="19"/>
        <v>16.485365423076921</v>
      </c>
      <c r="BK70" s="47">
        <f t="shared" si="20"/>
        <v>4.1213413557692302</v>
      </c>
      <c r="BL70" s="106">
        <f t="shared" ref="BL70" si="183">SUM(BK70:BK73)</f>
        <v>16.510319799230771</v>
      </c>
      <c r="BM70" s="40">
        <f t="shared" si="21"/>
        <v>114.07872872769229</v>
      </c>
      <c r="BO70" s="46">
        <v>0.625</v>
      </c>
      <c r="BP70" s="9">
        <v>0</v>
      </c>
      <c r="BQ70" s="46">
        <v>0.625</v>
      </c>
      <c r="BR70" s="9">
        <v>0</v>
      </c>
      <c r="BS70" s="40">
        <f t="shared" si="22"/>
        <v>0</v>
      </c>
      <c r="BT70" s="47">
        <f t="shared" si="23"/>
        <v>0</v>
      </c>
      <c r="BU70" s="106">
        <f t="shared" ref="BU70" si="184">SUM(BT70:BT73)</f>
        <v>0</v>
      </c>
      <c r="BV70" s="40">
        <f t="shared" si="24"/>
        <v>0</v>
      </c>
      <c r="BX70" s="46">
        <v>0.625</v>
      </c>
      <c r="BY70" s="9">
        <v>100.91</v>
      </c>
      <c r="BZ70" s="46">
        <v>0.625</v>
      </c>
      <c r="CA70" s="9">
        <v>-29.51</v>
      </c>
      <c r="CB70" s="40">
        <f t="shared" si="25"/>
        <v>44.942690339999999</v>
      </c>
      <c r="CC70" s="47">
        <f t="shared" si="26"/>
        <v>11.235672585</v>
      </c>
      <c r="CD70" s="106">
        <f t="shared" ref="CD70" si="185">SUM(CC70:CC73)</f>
        <v>44.942973320769227</v>
      </c>
      <c r="CE70" s="40">
        <f t="shared" si="27"/>
        <v>311.00341715280001</v>
      </c>
      <c r="CG70" s="46">
        <v>0.625</v>
      </c>
      <c r="CH70" s="9">
        <v>100.93</v>
      </c>
      <c r="CI70" s="46">
        <v>0.625</v>
      </c>
      <c r="CJ70" s="9">
        <v>-29.49</v>
      </c>
      <c r="CK70" s="40">
        <f t="shared" si="28"/>
        <v>44.921132487692311</v>
      </c>
      <c r="CL70" s="47">
        <f t="shared" si="29"/>
        <v>11.230283121923078</v>
      </c>
      <c r="CM70" s="106">
        <f t="shared" ref="CM70" si="186">SUM(CL70:CL73)</f>
        <v>44.932846005000002</v>
      </c>
      <c r="CN70" s="40">
        <f t="shared" si="30"/>
        <v>310.85423681483081</v>
      </c>
      <c r="CP70" s="46">
        <v>0.625</v>
      </c>
      <c r="CQ70" s="9">
        <v>100.91</v>
      </c>
      <c r="CR70" s="46">
        <v>0.625</v>
      </c>
      <c r="CS70" s="9">
        <v>-29.51</v>
      </c>
      <c r="CT70" s="40">
        <f t="shared" si="31"/>
        <v>44.942690339999999</v>
      </c>
      <c r="CU70" s="47">
        <f t="shared" si="32"/>
        <v>11.235672585</v>
      </c>
      <c r="CV70" s="106">
        <f t="shared" ref="CV70" si="187">SUM(CU70:CU73)</f>
        <v>44.942973320769227</v>
      </c>
      <c r="CW70" s="40">
        <f t="shared" si="33"/>
        <v>311.00341715280001</v>
      </c>
    </row>
    <row r="71" spans="1:101" s="9" customFormat="1">
      <c r="A71" s="9">
        <v>27.68</v>
      </c>
      <c r="B71" s="40">
        <f t="shared" si="0"/>
        <v>6.92</v>
      </c>
      <c r="D71" s="46">
        <v>0.63541666666666663</v>
      </c>
      <c r="E71" s="9">
        <v>39.85</v>
      </c>
      <c r="F71" s="46">
        <v>0.63541666666666663</v>
      </c>
      <c r="G71" s="9">
        <v>-53.18</v>
      </c>
      <c r="H71" s="47">
        <f t="shared" si="1"/>
        <v>31.983965584615383</v>
      </c>
      <c r="I71" s="47">
        <f t="shared" si="2"/>
        <v>7.9959913961538458</v>
      </c>
      <c r="J71" s="107"/>
      <c r="K71" s="40">
        <f t="shared" si="3"/>
        <v>221.32904184553846</v>
      </c>
      <c r="M71" s="46">
        <v>0.63541666666666663</v>
      </c>
      <c r="N71" s="9">
        <v>0</v>
      </c>
      <c r="O71" s="46">
        <v>0.63541666666666663</v>
      </c>
      <c r="P71" s="9">
        <v>0</v>
      </c>
      <c r="Q71" s="47">
        <f t="shared" si="4"/>
        <v>0</v>
      </c>
      <c r="R71" s="47">
        <f t="shared" si="5"/>
        <v>0</v>
      </c>
      <c r="S71" s="107"/>
      <c r="T71" s="40">
        <f t="shared" si="6"/>
        <v>0</v>
      </c>
      <c r="V71" s="46">
        <v>0.63541666666666663</v>
      </c>
      <c r="W71" s="9">
        <v>0</v>
      </c>
      <c r="X71" s="46">
        <v>0.63541666666666663</v>
      </c>
      <c r="Y71" s="40">
        <v>0</v>
      </c>
      <c r="Z71" s="40">
        <f t="shared" si="7"/>
        <v>0</v>
      </c>
      <c r="AA71" s="47">
        <f t="shared" si="8"/>
        <v>0</v>
      </c>
      <c r="AB71" s="107"/>
      <c r="AC71" s="40">
        <f t="shared" si="9"/>
        <v>0</v>
      </c>
      <c r="AE71" s="46">
        <v>0.63541666666666663</v>
      </c>
      <c r="AF71" s="9">
        <v>55.24</v>
      </c>
      <c r="AG71" s="46">
        <v>0.63541666666666663</v>
      </c>
      <c r="AH71" s="9">
        <v>-71.31</v>
      </c>
      <c r="AI71" s="40">
        <f t="shared" si="10"/>
        <v>59.451081175384616</v>
      </c>
      <c r="AJ71" s="47">
        <f t="shared" si="11"/>
        <v>14.862770293846154</v>
      </c>
      <c r="AK71" s="107"/>
      <c r="AL71" s="40">
        <f t="shared" si="12"/>
        <v>411.40148173366151</v>
      </c>
      <c r="AN71" s="46">
        <v>0.63541666666666663</v>
      </c>
      <c r="AO71" s="9">
        <v>37.49</v>
      </c>
      <c r="AP71" s="46">
        <v>0.63541666666666663</v>
      </c>
      <c r="AQ71" s="9">
        <v>-57.69</v>
      </c>
      <c r="AR71" s="40">
        <f t="shared" si="13"/>
        <v>32.641614401538462</v>
      </c>
      <c r="AS71" s="47">
        <f t="shared" si="14"/>
        <v>8.1604036003846154</v>
      </c>
      <c r="AT71" s="107"/>
      <c r="AU71" s="40">
        <f t="shared" si="15"/>
        <v>225.87997165864616</v>
      </c>
      <c r="AW71" s="46">
        <v>0.63541666666666663</v>
      </c>
      <c r="AX71" s="9">
        <v>0</v>
      </c>
      <c r="AY71" s="46">
        <v>0.63541666666666663</v>
      </c>
      <c r="AZ71" s="9">
        <v>0</v>
      </c>
      <c r="BA71" s="40">
        <f t="shared" si="16"/>
        <v>0</v>
      </c>
      <c r="BB71" s="47">
        <f t="shared" si="17"/>
        <v>0</v>
      </c>
      <c r="BC71" s="107"/>
      <c r="BD71" s="40">
        <f t="shared" si="18"/>
        <v>0</v>
      </c>
      <c r="BF71" s="46">
        <v>0.63541666666666663</v>
      </c>
      <c r="BG71" s="9">
        <v>33.07</v>
      </c>
      <c r="BH71" s="46">
        <v>0.63541666666666663</v>
      </c>
      <c r="BI71" s="9">
        <v>33.07</v>
      </c>
      <c r="BJ71" s="40">
        <f t="shared" si="19"/>
        <v>16.505323490769232</v>
      </c>
      <c r="BK71" s="47">
        <f t="shared" si="20"/>
        <v>4.126330872692308</v>
      </c>
      <c r="BL71" s="107"/>
      <c r="BM71" s="40">
        <f t="shared" si="21"/>
        <v>114.21683855612308</v>
      </c>
      <c r="BO71" s="46">
        <v>0.63541666666666663</v>
      </c>
      <c r="BP71" s="9">
        <v>0</v>
      </c>
      <c r="BQ71" s="46">
        <v>0.63541666666666663</v>
      </c>
      <c r="BR71" s="9">
        <v>0</v>
      </c>
      <c r="BS71" s="40">
        <f t="shared" si="22"/>
        <v>0</v>
      </c>
      <c r="BT71" s="47">
        <f t="shared" si="23"/>
        <v>0</v>
      </c>
      <c r="BU71" s="107"/>
      <c r="BV71" s="40">
        <f t="shared" si="24"/>
        <v>0</v>
      </c>
      <c r="BX71" s="46">
        <v>0.63541666666666663</v>
      </c>
      <c r="BY71" s="9">
        <v>100.89</v>
      </c>
      <c r="BZ71" s="46">
        <v>0.63541666666666663</v>
      </c>
      <c r="CA71" s="9">
        <v>-29.51</v>
      </c>
      <c r="CB71" s="40">
        <f t="shared" si="25"/>
        <v>44.933782860000001</v>
      </c>
      <c r="CC71" s="47">
        <f t="shared" si="26"/>
        <v>11.233445715</v>
      </c>
      <c r="CD71" s="107"/>
      <c r="CE71" s="40">
        <f t="shared" si="27"/>
        <v>310.94177739119999</v>
      </c>
      <c r="CG71" s="46">
        <v>0.63541666666666663</v>
      </c>
      <c r="CH71" s="9">
        <v>100.91</v>
      </c>
      <c r="CI71" s="46">
        <v>0.63541666666666663</v>
      </c>
      <c r="CJ71" s="9">
        <v>-29.5</v>
      </c>
      <c r="CK71" s="40">
        <f t="shared" si="28"/>
        <v>44.92746069230769</v>
      </c>
      <c r="CL71" s="47">
        <f t="shared" si="29"/>
        <v>11.231865173076923</v>
      </c>
      <c r="CM71" s="107"/>
      <c r="CN71" s="40">
        <f t="shared" si="30"/>
        <v>310.89802799076921</v>
      </c>
      <c r="CP71" s="46">
        <v>0.63541666666666663</v>
      </c>
      <c r="CQ71" s="9">
        <v>100.89</v>
      </c>
      <c r="CR71" s="46">
        <v>0.63541666666666663</v>
      </c>
      <c r="CS71" s="9">
        <v>-29.51</v>
      </c>
      <c r="CT71" s="40">
        <f t="shared" si="31"/>
        <v>44.933782860000001</v>
      </c>
      <c r="CU71" s="47">
        <f t="shared" si="32"/>
        <v>11.233445715</v>
      </c>
      <c r="CV71" s="107"/>
      <c r="CW71" s="40">
        <f t="shared" si="33"/>
        <v>310.94177739119999</v>
      </c>
    </row>
    <row r="72" spans="1:101" s="9" customFormat="1">
      <c r="A72" s="9">
        <v>27.68</v>
      </c>
      <c r="B72" s="40">
        <f t="shared" si="0"/>
        <v>6.92</v>
      </c>
      <c r="D72" s="46">
        <v>0.64583333333333337</v>
      </c>
      <c r="E72" s="9">
        <v>39.85</v>
      </c>
      <c r="F72" s="46">
        <v>0.64583333333333337</v>
      </c>
      <c r="G72" s="9">
        <v>-53.17</v>
      </c>
      <c r="H72" s="47">
        <f t="shared" si="1"/>
        <v>31.977951300000001</v>
      </c>
      <c r="I72" s="47">
        <f t="shared" si="2"/>
        <v>7.9944878250000002</v>
      </c>
      <c r="J72" s="107"/>
      <c r="K72" s="40">
        <f t="shared" si="3"/>
        <v>221.287422996</v>
      </c>
      <c r="M72" s="46">
        <v>0.64583333333333337</v>
      </c>
      <c r="N72" s="9">
        <v>0</v>
      </c>
      <c r="O72" s="46">
        <v>0.64583333333333337</v>
      </c>
      <c r="P72" s="9">
        <v>0</v>
      </c>
      <c r="Q72" s="47">
        <f t="shared" si="4"/>
        <v>0</v>
      </c>
      <c r="R72" s="47">
        <f t="shared" si="5"/>
        <v>0</v>
      </c>
      <c r="S72" s="107"/>
      <c r="T72" s="40">
        <f t="shared" si="6"/>
        <v>0</v>
      </c>
      <c r="V72" s="46">
        <v>0.64583333333333337</v>
      </c>
      <c r="W72" s="9">
        <v>0</v>
      </c>
      <c r="X72" s="46">
        <v>0.64583333333333337</v>
      </c>
      <c r="Y72" s="40">
        <v>0</v>
      </c>
      <c r="Z72" s="40">
        <f t="shared" si="7"/>
        <v>0</v>
      </c>
      <c r="AA72" s="47">
        <f t="shared" si="8"/>
        <v>0</v>
      </c>
      <c r="AB72" s="107"/>
      <c r="AC72" s="40">
        <f t="shared" si="9"/>
        <v>0</v>
      </c>
      <c r="AE72" s="46">
        <v>0.64583333333333337</v>
      </c>
      <c r="AF72" s="9">
        <v>55.31</v>
      </c>
      <c r="AG72" s="46">
        <v>0.64583333333333337</v>
      </c>
      <c r="AH72" s="9">
        <v>-71.150000000000006</v>
      </c>
      <c r="AI72" s="40">
        <f t="shared" si="10"/>
        <v>59.392856561538466</v>
      </c>
      <c r="AJ72" s="47">
        <f t="shared" si="11"/>
        <v>14.848214140384616</v>
      </c>
      <c r="AK72" s="107"/>
      <c r="AL72" s="40">
        <f t="shared" si="12"/>
        <v>410.99856740584619</v>
      </c>
      <c r="AN72" s="46">
        <v>0.64583333333333337</v>
      </c>
      <c r="AO72" s="9">
        <v>37.5</v>
      </c>
      <c r="AP72" s="46">
        <v>0.64583333333333337</v>
      </c>
      <c r="AQ72" s="9">
        <v>-57.68</v>
      </c>
      <c r="AR72" s="40">
        <f t="shared" si="13"/>
        <v>32.644661538461541</v>
      </c>
      <c r="AS72" s="47">
        <f t="shared" si="14"/>
        <v>8.1611653846153853</v>
      </c>
      <c r="AT72" s="107"/>
      <c r="AU72" s="40">
        <f t="shared" si="15"/>
        <v>225.90105784615386</v>
      </c>
      <c r="AW72" s="46">
        <v>0.64583333333333337</v>
      </c>
      <c r="AX72" s="9">
        <v>0</v>
      </c>
      <c r="AY72" s="46">
        <v>0.64583333333333337</v>
      </c>
      <c r="AZ72" s="9">
        <v>0</v>
      </c>
      <c r="BA72" s="40">
        <f t="shared" si="16"/>
        <v>0</v>
      </c>
      <c r="BB72" s="47">
        <f t="shared" si="17"/>
        <v>0</v>
      </c>
      <c r="BC72" s="107"/>
      <c r="BD72" s="40">
        <f t="shared" si="18"/>
        <v>0</v>
      </c>
      <c r="BF72" s="46">
        <v>0.64583333333333337</v>
      </c>
      <c r="BG72" s="9">
        <v>33.08</v>
      </c>
      <c r="BH72" s="46">
        <v>0.64583333333333337</v>
      </c>
      <c r="BI72" s="9">
        <v>33.08</v>
      </c>
      <c r="BJ72" s="40">
        <f t="shared" si="19"/>
        <v>16.515307052307691</v>
      </c>
      <c r="BK72" s="47">
        <f t="shared" si="20"/>
        <v>4.1288267630769226</v>
      </c>
      <c r="BL72" s="107"/>
      <c r="BM72" s="40">
        <f t="shared" si="21"/>
        <v>114.28592480196922</v>
      </c>
      <c r="BO72" s="46">
        <v>0.64583333333333337</v>
      </c>
      <c r="BP72" s="9">
        <v>0</v>
      </c>
      <c r="BQ72" s="46">
        <v>0.64583333333333337</v>
      </c>
      <c r="BR72" s="9">
        <v>0</v>
      </c>
      <c r="BS72" s="40">
        <f t="shared" si="22"/>
        <v>0</v>
      </c>
      <c r="BT72" s="47">
        <f t="shared" si="23"/>
        <v>0</v>
      </c>
      <c r="BU72" s="107"/>
      <c r="BV72" s="40">
        <f t="shared" si="24"/>
        <v>0</v>
      </c>
      <c r="BX72" s="46">
        <v>0.64583333333333337</v>
      </c>
      <c r="BY72" s="9">
        <v>100.88</v>
      </c>
      <c r="BZ72" s="46">
        <v>0.64583333333333337</v>
      </c>
      <c r="CA72" s="9">
        <v>-29.52</v>
      </c>
      <c r="CB72" s="40">
        <f t="shared" si="25"/>
        <v>44.944554239999995</v>
      </c>
      <c r="CC72" s="47">
        <f t="shared" si="26"/>
        <v>11.236138559999999</v>
      </c>
      <c r="CD72" s="107"/>
      <c r="CE72" s="40">
        <f t="shared" si="27"/>
        <v>311.01631534079996</v>
      </c>
      <c r="CG72" s="46">
        <v>0.64583333333333337</v>
      </c>
      <c r="CH72" s="9">
        <v>100.9</v>
      </c>
      <c r="CI72" s="46">
        <v>0.64583333333333337</v>
      </c>
      <c r="CJ72" s="9">
        <v>-29.51</v>
      </c>
      <c r="CK72" s="40">
        <f t="shared" si="28"/>
        <v>44.938236600000003</v>
      </c>
      <c r="CL72" s="47">
        <f t="shared" si="29"/>
        <v>11.234559150000001</v>
      </c>
      <c r="CM72" s="107"/>
      <c r="CN72" s="40">
        <f t="shared" si="30"/>
        <v>310.97259727200003</v>
      </c>
      <c r="CP72" s="46">
        <v>0.64583333333333337</v>
      </c>
      <c r="CQ72" s="9">
        <v>100.88</v>
      </c>
      <c r="CR72" s="46">
        <v>0.64583333333333337</v>
      </c>
      <c r="CS72" s="9">
        <v>-29.52</v>
      </c>
      <c r="CT72" s="40">
        <f t="shared" si="31"/>
        <v>44.944554239999995</v>
      </c>
      <c r="CU72" s="47">
        <f t="shared" si="32"/>
        <v>11.236138559999999</v>
      </c>
      <c r="CV72" s="107"/>
      <c r="CW72" s="40">
        <f t="shared" si="33"/>
        <v>311.01631534079996</v>
      </c>
    </row>
    <row r="73" spans="1:101" s="9" customFormat="1">
      <c r="A73" s="9">
        <v>27.68</v>
      </c>
      <c r="B73" s="40">
        <f t="shared" si="0"/>
        <v>6.92</v>
      </c>
      <c r="D73" s="46">
        <v>0.65625</v>
      </c>
      <c r="E73" s="9">
        <v>39.85</v>
      </c>
      <c r="F73" s="46">
        <v>0.65625</v>
      </c>
      <c r="G73" s="9">
        <v>-53.16</v>
      </c>
      <c r="H73" s="47">
        <f t="shared" si="1"/>
        <v>31.971937015384615</v>
      </c>
      <c r="I73" s="47">
        <f t="shared" si="2"/>
        <v>7.9929842538461537</v>
      </c>
      <c r="J73" s="108"/>
      <c r="K73" s="40">
        <f t="shared" si="3"/>
        <v>221.24580414646152</v>
      </c>
      <c r="M73" s="46">
        <v>0.65625</v>
      </c>
      <c r="N73" s="9">
        <v>0</v>
      </c>
      <c r="O73" s="46">
        <v>0.65625</v>
      </c>
      <c r="P73" s="9">
        <v>0</v>
      </c>
      <c r="Q73" s="47">
        <f t="shared" si="4"/>
        <v>0</v>
      </c>
      <c r="R73" s="47">
        <f t="shared" si="5"/>
        <v>0</v>
      </c>
      <c r="S73" s="108"/>
      <c r="T73" s="40">
        <f t="shared" si="6"/>
        <v>0</v>
      </c>
      <c r="V73" s="46">
        <v>0.65625</v>
      </c>
      <c r="W73" s="9">
        <v>0</v>
      </c>
      <c r="X73" s="46">
        <v>0.65625</v>
      </c>
      <c r="Y73" s="40">
        <v>0</v>
      </c>
      <c r="Z73" s="40">
        <f t="shared" si="7"/>
        <v>0</v>
      </c>
      <c r="AA73" s="47">
        <f t="shared" si="8"/>
        <v>0</v>
      </c>
      <c r="AB73" s="108"/>
      <c r="AC73" s="40">
        <f t="shared" si="9"/>
        <v>0</v>
      </c>
      <c r="AE73" s="46">
        <v>0.65625</v>
      </c>
      <c r="AF73" s="9">
        <v>55.38</v>
      </c>
      <c r="AG73" s="46">
        <v>0.65625</v>
      </c>
      <c r="AH73" s="9">
        <v>-70.989999999999995</v>
      </c>
      <c r="AI73" s="40">
        <f t="shared" si="10"/>
        <v>59.334293880000004</v>
      </c>
      <c r="AJ73" s="47">
        <f t="shared" si="11"/>
        <v>14.833573470000001</v>
      </c>
      <c r="AK73" s="108"/>
      <c r="AL73" s="40">
        <f t="shared" si="12"/>
        <v>410.59331364960002</v>
      </c>
      <c r="AN73" s="46">
        <v>0.65625</v>
      </c>
      <c r="AO73" s="9">
        <v>37.51</v>
      </c>
      <c r="AP73" s="46">
        <v>0.65625</v>
      </c>
      <c r="AQ73" s="9">
        <v>-57.66</v>
      </c>
      <c r="AR73" s="40">
        <f t="shared" si="13"/>
        <v>32.642044532307686</v>
      </c>
      <c r="AS73" s="47">
        <f t="shared" si="14"/>
        <v>8.1605111330769216</v>
      </c>
      <c r="AT73" s="108"/>
      <c r="AU73" s="40">
        <f t="shared" si="15"/>
        <v>225.88294816356918</v>
      </c>
      <c r="AW73" s="46">
        <v>0.65625</v>
      </c>
      <c r="AX73" s="9">
        <v>0</v>
      </c>
      <c r="AY73" s="46">
        <v>0.65625</v>
      </c>
      <c r="AZ73" s="9">
        <v>0</v>
      </c>
      <c r="BA73" s="40">
        <f t="shared" si="16"/>
        <v>0</v>
      </c>
      <c r="BB73" s="47">
        <f t="shared" si="17"/>
        <v>0</v>
      </c>
      <c r="BC73" s="108"/>
      <c r="BD73" s="40">
        <f t="shared" si="18"/>
        <v>0</v>
      </c>
      <c r="BF73" s="46">
        <v>0.65625</v>
      </c>
      <c r="BG73" s="9">
        <v>33.1</v>
      </c>
      <c r="BH73" s="46">
        <v>0.65625</v>
      </c>
      <c r="BI73" s="9">
        <v>33.1</v>
      </c>
      <c r="BJ73" s="40">
        <f t="shared" si="19"/>
        <v>16.535283230769235</v>
      </c>
      <c r="BK73" s="47">
        <f t="shared" si="20"/>
        <v>4.1338208076923086</v>
      </c>
      <c r="BL73" s="108"/>
      <c r="BM73" s="40">
        <f t="shared" si="21"/>
        <v>114.42415995692311</v>
      </c>
      <c r="BO73" s="46">
        <v>0.65625</v>
      </c>
      <c r="BP73" s="9">
        <v>0</v>
      </c>
      <c r="BQ73" s="46">
        <v>0.65625</v>
      </c>
      <c r="BR73" s="9">
        <v>0</v>
      </c>
      <c r="BS73" s="40">
        <f t="shared" si="22"/>
        <v>0</v>
      </c>
      <c r="BT73" s="47">
        <f t="shared" si="23"/>
        <v>0</v>
      </c>
      <c r="BU73" s="108"/>
      <c r="BV73" s="40">
        <f t="shared" si="24"/>
        <v>0</v>
      </c>
      <c r="BX73" s="46">
        <v>0.65625</v>
      </c>
      <c r="BY73" s="9">
        <v>100.86</v>
      </c>
      <c r="BZ73" s="46">
        <v>0.65625</v>
      </c>
      <c r="CA73" s="9">
        <v>-29.53</v>
      </c>
      <c r="CB73" s="40">
        <f t="shared" si="25"/>
        <v>44.950865843076926</v>
      </c>
      <c r="CC73" s="47">
        <f t="shared" si="26"/>
        <v>11.237716460769231</v>
      </c>
      <c r="CD73" s="108"/>
      <c r="CE73" s="40">
        <f t="shared" si="27"/>
        <v>311.05999163409234</v>
      </c>
      <c r="CG73" s="46">
        <v>0.65625</v>
      </c>
      <c r="CH73" s="9">
        <v>100.88</v>
      </c>
      <c r="CI73" s="46">
        <v>0.65625</v>
      </c>
      <c r="CJ73" s="9">
        <v>-29.52</v>
      </c>
      <c r="CK73" s="40">
        <f t="shared" si="28"/>
        <v>44.944554239999995</v>
      </c>
      <c r="CL73" s="47">
        <f t="shared" si="29"/>
        <v>11.236138559999999</v>
      </c>
      <c r="CM73" s="108"/>
      <c r="CN73" s="40">
        <f t="shared" si="30"/>
        <v>311.01631534079996</v>
      </c>
      <c r="CP73" s="46">
        <v>0.65625</v>
      </c>
      <c r="CQ73" s="9">
        <v>100.86</v>
      </c>
      <c r="CR73" s="46">
        <v>0.65625</v>
      </c>
      <c r="CS73" s="9">
        <v>-29.53</v>
      </c>
      <c r="CT73" s="40">
        <f t="shared" si="31"/>
        <v>44.950865843076926</v>
      </c>
      <c r="CU73" s="47">
        <f t="shared" si="32"/>
        <v>11.237716460769231</v>
      </c>
      <c r="CV73" s="108"/>
      <c r="CW73" s="40">
        <f t="shared" si="33"/>
        <v>311.05999163409234</v>
      </c>
    </row>
    <row r="74" spans="1:101" s="9" customFormat="1">
      <c r="A74" s="9">
        <v>27.68</v>
      </c>
      <c r="B74" s="40">
        <f t="shared" si="0"/>
        <v>6.92</v>
      </c>
      <c r="D74" s="46">
        <v>0.66666666666666663</v>
      </c>
      <c r="E74" s="9">
        <v>39.770000000000003</v>
      </c>
      <c r="F74" s="46">
        <v>0.66666666666666663</v>
      </c>
      <c r="G74" s="9">
        <v>-53.33</v>
      </c>
      <c r="H74" s="47">
        <f t="shared" si="1"/>
        <v>32.009790032307698</v>
      </c>
      <c r="I74" s="47">
        <f t="shared" si="2"/>
        <v>8.0024475080769246</v>
      </c>
      <c r="J74" s="106">
        <f t="shared" ref="J74" si="188">SUM(I74:I77)</f>
        <v>32.130518306538463</v>
      </c>
      <c r="K74" s="40">
        <f t="shared" si="3"/>
        <v>221.50774702356927</v>
      </c>
      <c r="M74" s="46">
        <v>0.66666666666666663</v>
      </c>
      <c r="N74" s="9">
        <v>0</v>
      </c>
      <c r="O74" s="46">
        <v>0.66666666666666663</v>
      </c>
      <c r="P74" s="9">
        <v>0</v>
      </c>
      <c r="Q74" s="47">
        <f t="shared" si="4"/>
        <v>0</v>
      </c>
      <c r="R74" s="47">
        <f t="shared" si="5"/>
        <v>0</v>
      </c>
      <c r="S74" s="106">
        <f t="shared" ref="S74" si="189">SUM(R74:R77)</f>
        <v>0</v>
      </c>
      <c r="T74" s="40">
        <f t="shared" si="6"/>
        <v>0</v>
      </c>
      <c r="V74" s="46">
        <v>0.66666666666666663</v>
      </c>
      <c r="W74" s="9">
        <v>0</v>
      </c>
      <c r="X74" s="46">
        <v>0.66666666666666663</v>
      </c>
      <c r="Y74" s="40">
        <v>0</v>
      </c>
      <c r="Z74" s="40">
        <f t="shared" si="7"/>
        <v>0</v>
      </c>
      <c r="AA74" s="47">
        <f t="shared" si="8"/>
        <v>0</v>
      </c>
      <c r="AB74" s="106">
        <f t="shared" ref="AB74" si="190">SUM(AA74:AA77)</f>
        <v>32.954393423076922</v>
      </c>
      <c r="AC74" s="40">
        <f t="shared" si="9"/>
        <v>0</v>
      </c>
      <c r="AE74" s="46">
        <v>0.66666666666666663</v>
      </c>
      <c r="AF74" s="9">
        <v>55.29</v>
      </c>
      <c r="AG74" s="46">
        <v>0.66666666666666663</v>
      </c>
      <c r="AH74" s="9">
        <v>-71.180000000000007</v>
      </c>
      <c r="AI74" s="40">
        <f t="shared" si="10"/>
        <v>59.396413818461554</v>
      </c>
      <c r="AJ74" s="47">
        <f t="shared" si="11"/>
        <v>14.849103454615388</v>
      </c>
      <c r="AK74" s="106">
        <f t="shared" ref="AK74" si="191">SUM(AJ74:AJ77)</f>
        <v>60.895146378461533</v>
      </c>
      <c r="AL74" s="40">
        <f t="shared" si="12"/>
        <v>411.02318362375394</v>
      </c>
      <c r="AN74" s="46">
        <v>0.66666666666666663</v>
      </c>
      <c r="AO74" s="9">
        <v>37.57</v>
      </c>
      <c r="AP74" s="46">
        <v>0.66666666666666663</v>
      </c>
      <c r="AQ74" s="9">
        <v>-57.56</v>
      </c>
      <c r="AR74" s="40">
        <f t="shared" si="13"/>
        <v>32.637556079999996</v>
      </c>
      <c r="AS74" s="47">
        <f t="shared" si="14"/>
        <v>8.159389019999999</v>
      </c>
      <c r="AT74" s="106">
        <f t="shared" ref="AT74" si="192">SUM(AS74:AS77)</f>
        <v>24.474667531153845</v>
      </c>
      <c r="AU74" s="40">
        <f t="shared" si="15"/>
        <v>225.85188807359998</v>
      </c>
      <c r="AW74" s="46">
        <v>0.66666666666666663</v>
      </c>
      <c r="AX74" s="9">
        <v>0</v>
      </c>
      <c r="AY74" s="46">
        <v>0.66666666666666663</v>
      </c>
      <c r="AZ74" s="9">
        <v>0</v>
      </c>
      <c r="BA74" s="40">
        <f t="shared" si="16"/>
        <v>0</v>
      </c>
      <c r="BB74" s="47">
        <f t="shared" si="17"/>
        <v>0</v>
      </c>
      <c r="BC74" s="106">
        <f t="shared" ref="BC74" si="193">SUM(BB74:BB77)</f>
        <v>8.2053466061538476</v>
      </c>
      <c r="BD74" s="40">
        <f t="shared" si="18"/>
        <v>0</v>
      </c>
      <c r="BF74" s="46">
        <v>0.66666666666666663</v>
      </c>
      <c r="BG74" s="9">
        <v>33.340000000000003</v>
      </c>
      <c r="BH74" s="46">
        <v>0.66666666666666663</v>
      </c>
      <c r="BI74" s="9">
        <v>33.340000000000003</v>
      </c>
      <c r="BJ74" s="40">
        <f t="shared" si="19"/>
        <v>16.775939132307695</v>
      </c>
      <c r="BK74" s="47">
        <f t="shared" si="20"/>
        <v>4.1939847830769237</v>
      </c>
      <c r="BL74" s="106">
        <f t="shared" ref="BL74" si="194">SUM(BK74:BK77)</f>
        <v>15.871383934615384</v>
      </c>
      <c r="BM74" s="40">
        <f t="shared" si="21"/>
        <v>116.08949879556924</v>
      </c>
      <c r="BO74" s="46">
        <v>0.66666666666666663</v>
      </c>
      <c r="BP74" s="9">
        <v>0</v>
      </c>
      <c r="BQ74" s="46">
        <v>0.66666666666666663</v>
      </c>
      <c r="BR74" s="9">
        <v>0</v>
      </c>
      <c r="BS74" s="40">
        <f t="shared" si="22"/>
        <v>0</v>
      </c>
      <c r="BT74" s="47">
        <f t="shared" si="23"/>
        <v>0</v>
      </c>
      <c r="BU74" s="106">
        <f t="shared" ref="BU74" si="195">SUM(BT74:BT77)</f>
        <v>5.7893722546153841</v>
      </c>
      <c r="BV74" s="40">
        <f t="shared" si="24"/>
        <v>0</v>
      </c>
      <c r="BX74" s="46">
        <v>0.66666666666666663</v>
      </c>
      <c r="BY74" s="9">
        <v>101.43</v>
      </c>
      <c r="BZ74" s="46">
        <v>0.66666666666666663</v>
      </c>
      <c r="CA74" s="9">
        <v>-29.22</v>
      </c>
      <c r="CB74" s="40">
        <f t="shared" si="25"/>
        <v>44.73034911692308</v>
      </c>
      <c r="CC74" s="47">
        <f t="shared" si="26"/>
        <v>11.18258727923077</v>
      </c>
      <c r="CD74" s="106">
        <f t="shared" ref="CD74" si="196">SUM(CC74:CC77)</f>
        <v>44.66259522</v>
      </c>
      <c r="CE74" s="40">
        <f t="shared" si="27"/>
        <v>309.53401588910771</v>
      </c>
      <c r="CG74" s="46">
        <v>0.66666666666666663</v>
      </c>
      <c r="CH74" s="9">
        <v>101.45</v>
      </c>
      <c r="CI74" s="46">
        <v>0.66666666666666663</v>
      </c>
      <c r="CJ74" s="9">
        <v>-29.21</v>
      </c>
      <c r="CK74" s="40">
        <f t="shared" si="28"/>
        <v>44.723857915384606</v>
      </c>
      <c r="CL74" s="47">
        <f t="shared" si="29"/>
        <v>11.180964478846152</v>
      </c>
      <c r="CM74" s="106">
        <f t="shared" ref="CM74" si="197">SUM(CL74:CL77)</f>
        <v>44.652221145000006</v>
      </c>
      <c r="CN74" s="40">
        <f t="shared" si="30"/>
        <v>309.48909677446147</v>
      </c>
      <c r="CP74" s="46">
        <v>0.66666666666666663</v>
      </c>
      <c r="CQ74" s="9">
        <v>101.43</v>
      </c>
      <c r="CR74" s="46">
        <v>0.66666666666666663</v>
      </c>
      <c r="CS74" s="9">
        <v>-29.22</v>
      </c>
      <c r="CT74" s="40">
        <f t="shared" si="31"/>
        <v>44.73034911692308</v>
      </c>
      <c r="CU74" s="47">
        <f t="shared" si="32"/>
        <v>11.18258727923077</v>
      </c>
      <c r="CV74" s="106">
        <f t="shared" ref="CV74" si="198">SUM(CU74:CU77)</f>
        <v>44.66259522</v>
      </c>
      <c r="CW74" s="40">
        <f t="shared" si="33"/>
        <v>309.53401588910771</v>
      </c>
    </row>
    <row r="75" spans="1:101" s="9" customFormat="1">
      <c r="A75" s="9">
        <v>27.68</v>
      </c>
      <c r="B75" s="40">
        <f t="shared" ref="B75:B138" si="199">+A75/4</f>
        <v>6.92</v>
      </c>
      <c r="D75" s="46">
        <v>0.67708333333333337</v>
      </c>
      <c r="E75" s="9">
        <v>39.770000000000003</v>
      </c>
      <c r="F75" s="46">
        <v>0.67708333333333337</v>
      </c>
      <c r="G75" s="9">
        <v>-53.33</v>
      </c>
      <c r="H75" s="47">
        <f t="shared" ref="H75:H138" si="200">+ABS(E75*(G75/1000)*9.81*1000)/$K$5/1000</f>
        <v>32.009790032307698</v>
      </c>
      <c r="I75" s="47">
        <f t="shared" ref="I75:I138" si="201">H75*0.25</f>
        <v>8.0024475080769246</v>
      </c>
      <c r="J75" s="107"/>
      <c r="K75" s="40">
        <f t="shared" ref="K75:K138" si="202">+H75*$B75</f>
        <v>221.50774702356927</v>
      </c>
      <c r="M75" s="46">
        <v>0.67708333333333337</v>
      </c>
      <c r="N75" s="9">
        <v>0</v>
      </c>
      <c r="O75" s="46">
        <v>0.67708333333333337</v>
      </c>
      <c r="P75" s="9">
        <v>0</v>
      </c>
      <c r="Q75" s="47">
        <f t="shared" ref="Q75:Q138" si="203">+ABS(N75*(P75/1000)*9.81*1000)/$K$5/1000</f>
        <v>0</v>
      </c>
      <c r="R75" s="47">
        <f t="shared" ref="R75:R138" si="204">Q75*0.25</f>
        <v>0</v>
      </c>
      <c r="S75" s="107"/>
      <c r="T75" s="40">
        <f t="shared" ref="T75:T138" si="205">+Q75*$B75</f>
        <v>0</v>
      </c>
      <c r="V75" s="46">
        <v>0.67708333333333337</v>
      </c>
      <c r="W75" s="9">
        <v>0</v>
      </c>
      <c r="X75" s="46">
        <v>0.67708333333333337</v>
      </c>
      <c r="Y75" s="40">
        <v>-91.94</v>
      </c>
      <c r="Z75" s="40">
        <f t="shared" ref="Z75:Z138" si="206">+ABS(W75*(Y75/1000)*9.81*1000)/$AC$5/1000</f>
        <v>0</v>
      </c>
      <c r="AA75" s="47">
        <f t="shared" ref="AA75:AA138" si="207">Z75*0.25</f>
        <v>0</v>
      </c>
      <c r="AB75" s="107"/>
      <c r="AC75" s="40">
        <f t="shared" ref="AC75:AC138" si="208">+Z75*$B75</f>
        <v>0</v>
      </c>
      <c r="AE75" s="46">
        <v>0.67708333333333337</v>
      </c>
      <c r="AF75" s="9">
        <v>55.34</v>
      </c>
      <c r="AG75" s="46">
        <v>0.67708333333333337</v>
      </c>
      <c r="AH75" s="9">
        <v>-71.06</v>
      </c>
      <c r="AI75" s="40">
        <f t="shared" ref="AI75:AI138" si="209">+ABS(AF75*(AH75/1000)*9.81*1000)/$AL$5/1000</f>
        <v>59.34990234461538</v>
      </c>
      <c r="AJ75" s="47">
        <f t="shared" ref="AJ75:AJ138" si="210">AI75*0.25</f>
        <v>14.837475586153845</v>
      </c>
      <c r="AK75" s="107"/>
      <c r="AL75" s="40">
        <f t="shared" ref="AL75:AL138" si="211">+AI75*$B75</f>
        <v>410.70132422473841</v>
      </c>
      <c r="AN75" s="46">
        <v>0.67708333333333337</v>
      </c>
      <c r="AO75" s="9">
        <v>37.58</v>
      </c>
      <c r="AP75" s="46">
        <v>0.67708333333333337</v>
      </c>
      <c r="AQ75" s="9">
        <v>-57.53</v>
      </c>
      <c r="AR75" s="40">
        <f t="shared" ref="AR75:AR138" si="212">+ABS(AO75*(AQ75/1000)*9.81*1000)/$AL$5/1000</f>
        <v>32.629228144615382</v>
      </c>
      <c r="AS75" s="47">
        <f t="shared" ref="AS75:AS138" si="213">AR75*0.25</f>
        <v>8.1573070361538456</v>
      </c>
      <c r="AT75" s="107"/>
      <c r="AU75" s="40">
        <f t="shared" ref="AU75:AU138" si="214">+AR75*$B75</f>
        <v>225.79425876073844</v>
      </c>
      <c r="AW75" s="46">
        <v>0.67708333333333337</v>
      </c>
      <c r="AX75" s="9">
        <v>0</v>
      </c>
      <c r="AY75" s="46">
        <v>0.67708333333333337</v>
      </c>
      <c r="AZ75" s="9">
        <v>0</v>
      </c>
      <c r="BA75" s="40">
        <f t="shared" ref="BA75:BA138" si="215">+ABS(AX75*(AZ75/1000)*9.81*1000)/$AL$5/1000</f>
        <v>0</v>
      </c>
      <c r="BB75" s="47">
        <f t="shared" ref="BB75:BB138" si="216">BA75*0.25</f>
        <v>0</v>
      </c>
      <c r="BC75" s="107"/>
      <c r="BD75" s="40">
        <f t="shared" ref="BD75:BD138" si="217">+BA75*$B75</f>
        <v>0</v>
      </c>
      <c r="BF75" s="46">
        <v>0.67708333333333337</v>
      </c>
      <c r="BG75" s="9">
        <v>33.36</v>
      </c>
      <c r="BH75" s="46">
        <v>0.67708333333333337</v>
      </c>
      <c r="BI75" s="9">
        <v>33.36</v>
      </c>
      <c r="BJ75" s="40">
        <f t="shared" ref="BJ75:BJ138" si="218">+ABS(BG75*(BI75/1000)*9.81*1000)/$AL$5/1000</f>
        <v>16.79607227076923</v>
      </c>
      <c r="BK75" s="47">
        <f t="shared" ref="BK75:BK138" si="219">BJ75*0.25</f>
        <v>4.1990180676923075</v>
      </c>
      <c r="BL75" s="107"/>
      <c r="BM75" s="40">
        <f t="shared" ref="BM75:BM138" si="220">+BJ75*$B75</f>
        <v>116.22882011372307</v>
      </c>
      <c r="BO75" s="46">
        <v>0.67708333333333337</v>
      </c>
      <c r="BP75" s="9">
        <v>0</v>
      </c>
      <c r="BQ75" s="46">
        <v>0.67708333333333337</v>
      </c>
      <c r="BR75" s="9">
        <v>0</v>
      </c>
      <c r="BS75" s="40">
        <f t="shared" ref="BS75:BS138" si="221">+ABS(BP75*(BR75/1000)*9.81*1000)/$AL$5/1000</f>
        <v>0</v>
      </c>
      <c r="BT75" s="47">
        <f t="shared" ref="BT75:BT138" si="222">BS75*0.25</f>
        <v>0</v>
      </c>
      <c r="BU75" s="107"/>
      <c r="BV75" s="40">
        <f t="shared" ref="BV75:BV138" si="223">+BS75*$B75</f>
        <v>0</v>
      </c>
      <c r="BX75" s="46">
        <v>0.67708333333333337</v>
      </c>
      <c r="BY75" s="9">
        <v>101.42</v>
      </c>
      <c r="BZ75" s="46">
        <v>0.67708333333333337</v>
      </c>
      <c r="CA75" s="9">
        <v>-29.23</v>
      </c>
      <c r="CB75" s="40">
        <f t="shared" ref="CB75:CB138" si="224">+ABS(BY75*(CA75/1000)*9.81*1000)/$AL$5/1000</f>
        <v>44.741245763076925</v>
      </c>
      <c r="CC75" s="47">
        <f t="shared" ref="CC75:CC138" si="225">CB75*0.25</f>
        <v>11.185311440769231</v>
      </c>
      <c r="CD75" s="107"/>
      <c r="CE75" s="40">
        <f t="shared" ref="CE75:CE138" si="226">+CB75*$B75</f>
        <v>309.60942068049229</v>
      </c>
      <c r="CG75" s="46">
        <v>0.67708333333333337</v>
      </c>
      <c r="CH75" s="9">
        <v>101.44</v>
      </c>
      <c r="CI75" s="46">
        <v>0.67708333333333337</v>
      </c>
      <c r="CJ75" s="9">
        <v>-29.21</v>
      </c>
      <c r="CK75" s="40">
        <f t="shared" ref="CK75:CK138" si="227">+ABS(CH75*(CJ75/1000)*9.81*1000)/$AL$5/1000</f>
        <v>44.7194494523077</v>
      </c>
      <c r="CL75" s="47">
        <f t="shared" ref="CL75:CL138" si="228">CK75*0.25</f>
        <v>11.179862363076925</v>
      </c>
      <c r="CM75" s="107"/>
      <c r="CN75" s="40">
        <f t="shared" ref="CN75:CN138" si="229">+CK75*$B75</f>
        <v>309.45859020996926</v>
      </c>
      <c r="CP75" s="46">
        <v>0.67708333333333337</v>
      </c>
      <c r="CQ75" s="9">
        <v>101.42</v>
      </c>
      <c r="CR75" s="46">
        <v>0.67708333333333337</v>
      </c>
      <c r="CS75" s="9">
        <v>-29.23</v>
      </c>
      <c r="CT75" s="40">
        <f t="shared" ref="CT75:CT138" si="230">+ABS(CQ75*(CS75/1000)*9.81*1000)/$AL$5/1000</f>
        <v>44.741245763076925</v>
      </c>
      <c r="CU75" s="47">
        <f t="shared" ref="CU75:CU138" si="231">CT75*0.25</f>
        <v>11.185311440769231</v>
      </c>
      <c r="CV75" s="107"/>
      <c r="CW75" s="40">
        <f t="shared" ref="CW75:CW138" si="232">+CT75*$B75</f>
        <v>309.60942068049229</v>
      </c>
    </row>
    <row r="76" spans="1:101" s="9" customFormat="1">
      <c r="A76" s="9">
        <v>27.68</v>
      </c>
      <c r="B76" s="40">
        <f t="shared" si="199"/>
        <v>6.92</v>
      </c>
      <c r="D76" s="46">
        <v>0.6875</v>
      </c>
      <c r="E76" s="9">
        <v>39.090000000000003</v>
      </c>
      <c r="F76" s="46">
        <v>0.6875</v>
      </c>
      <c r="G76" s="9">
        <v>-54.65</v>
      </c>
      <c r="H76" s="47">
        <f t="shared" si="200"/>
        <v>32.241221515384616</v>
      </c>
      <c r="I76" s="47">
        <f t="shared" si="201"/>
        <v>8.0603053788461541</v>
      </c>
      <c r="J76" s="107"/>
      <c r="K76" s="40">
        <f t="shared" si="202"/>
        <v>223.10925288646155</v>
      </c>
      <c r="M76" s="46">
        <v>0.6875</v>
      </c>
      <c r="N76" s="9">
        <v>0</v>
      </c>
      <c r="O76" s="46">
        <v>0.6875</v>
      </c>
      <c r="P76" s="9">
        <v>0</v>
      </c>
      <c r="Q76" s="47">
        <f t="shared" si="203"/>
        <v>0</v>
      </c>
      <c r="R76" s="47">
        <f t="shared" si="204"/>
        <v>0</v>
      </c>
      <c r="S76" s="107"/>
      <c r="T76" s="40">
        <f t="shared" si="205"/>
        <v>0</v>
      </c>
      <c r="V76" s="46">
        <v>0.6875</v>
      </c>
      <c r="W76" s="9">
        <v>47.51</v>
      </c>
      <c r="X76" s="46">
        <v>0.6875</v>
      </c>
      <c r="Y76" s="40">
        <v>-92</v>
      </c>
      <c r="Z76" s="40">
        <f t="shared" si="206"/>
        <v>65.967269538461537</v>
      </c>
      <c r="AA76" s="47">
        <f t="shared" si="207"/>
        <v>16.491817384615384</v>
      </c>
      <c r="AB76" s="107"/>
      <c r="AC76" s="40">
        <f t="shared" si="208"/>
        <v>456.49350520615383</v>
      </c>
      <c r="AE76" s="46">
        <v>0.6875</v>
      </c>
      <c r="AF76" s="9">
        <v>47.48</v>
      </c>
      <c r="AG76" s="46">
        <v>0.6875</v>
      </c>
      <c r="AH76" s="9">
        <v>-87.11</v>
      </c>
      <c r="AI76" s="40">
        <f t="shared" si="209"/>
        <v>62.42152502769229</v>
      </c>
      <c r="AJ76" s="47">
        <f t="shared" si="210"/>
        <v>15.605381256923073</v>
      </c>
      <c r="AK76" s="107"/>
      <c r="AL76" s="40">
        <f t="shared" si="211"/>
        <v>431.95695319163065</v>
      </c>
      <c r="AN76" s="46">
        <v>0.6875</v>
      </c>
      <c r="AO76" s="9">
        <v>37.57</v>
      </c>
      <c r="AP76" s="46">
        <v>0.6875</v>
      </c>
      <c r="AQ76" s="9">
        <v>-57.55</v>
      </c>
      <c r="AR76" s="40">
        <f t="shared" si="212"/>
        <v>32.6318859</v>
      </c>
      <c r="AS76" s="47">
        <f t="shared" si="213"/>
        <v>8.1579714750000001</v>
      </c>
      <c r="AT76" s="107"/>
      <c r="AU76" s="40">
        <f t="shared" si="214"/>
        <v>225.81265042800001</v>
      </c>
      <c r="AW76" s="46">
        <v>0.6875</v>
      </c>
      <c r="AX76" s="9">
        <v>0</v>
      </c>
      <c r="AY76" s="46">
        <v>0.6875</v>
      </c>
      <c r="AZ76" s="9">
        <v>0</v>
      </c>
      <c r="BA76" s="40">
        <f t="shared" si="215"/>
        <v>0</v>
      </c>
      <c r="BB76" s="47">
        <f t="shared" si="216"/>
        <v>0</v>
      </c>
      <c r="BC76" s="107"/>
      <c r="BD76" s="40">
        <f t="shared" si="217"/>
        <v>0</v>
      </c>
      <c r="BF76" s="46">
        <v>0.6875</v>
      </c>
      <c r="BG76" s="9">
        <v>33.369999999999997</v>
      </c>
      <c r="BH76" s="46">
        <v>0.6875</v>
      </c>
      <c r="BI76" s="9">
        <v>33.369999999999997</v>
      </c>
      <c r="BJ76" s="40">
        <f t="shared" si="218"/>
        <v>16.806143367692304</v>
      </c>
      <c r="BK76" s="47">
        <f t="shared" si="219"/>
        <v>4.2015358419230759</v>
      </c>
      <c r="BL76" s="107"/>
      <c r="BM76" s="40">
        <f t="shared" si="220"/>
        <v>116.29851210443074</v>
      </c>
      <c r="BO76" s="46">
        <v>0.6875</v>
      </c>
      <c r="BP76" s="9">
        <v>0</v>
      </c>
      <c r="BQ76" s="46">
        <v>0.6875</v>
      </c>
      <c r="BR76" s="9">
        <v>0</v>
      </c>
      <c r="BS76" s="40">
        <f t="shared" si="221"/>
        <v>0</v>
      </c>
      <c r="BT76" s="47">
        <f t="shared" si="222"/>
        <v>0</v>
      </c>
      <c r="BU76" s="107"/>
      <c r="BV76" s="40">
        <f t="shared" si="223"/>
        <v>0</v>
      </c>
      <c r="BX76" s="46">
        <v>0.6875</v>
      </c>
      <c r="BY76" s="9">
        <v>101.66</v>
      </c>
      <c r="BZ76" s="46">
        <v>0.6875</v>
      </c>
      <c r="CA76" s="9">
        <v>-29.1</v>
      </c>
      <c r="CB76" s="40">
        <f t="shared" si="224"/>
        <v>44.647664400000004</v>
      </c>
      <c r="CC76" s="47">
        <f t="shared" si="225"/>
        <v>11.161916100000001</v>
      </c>
      <c r="CD76" s="107"/>
      <c r="CE76" s="40">
        <f t="shared" si="226"/>
        <v>308.96183764800003</v>
      </c>
      <c r="CG76" s="46">
        <v>0.6875</v>
      </c>
      <c r="CH76" s="9">
        <v>101.68</v>
      </c>
      <c r="CI76" s="46">
        <v>0.6875</v>
      </c>
      <c r="CJ76" s="9">
        <v>-29.09</v>
      </c>
      <c r="CK76" s="40">
        <f t="shared" si="227"/>
        <v>44.641102264615391</v>
      </c>
      <c r="CL76" s="47">
        <f t="shared" si="228"/>
        <v>11.160275566153848</v>
      </c>
      <c r="CM76" s="107"/>
      <c r="CN76" s="40">
        <f t="shared" si="229"/>
        <v>308.91642767113848</v>
      </c>
      <c r="CP76" s="46">
        <v>0.6875</v>
      </c>
      <c r="CQ76" s="9">
        <v>101.66</v>
      </c>
      <c r="CR76" s="46">
        <v>0.6875</v>
      </c>
      <c r="CS76" s="9">
        <v>-29.1</v>
      </c>
      <c r="CT76" s="40">
        <f t="shared" si="230"/>
        <v>44.647664400000004</v>
      </c>
      <c r="CU76" s="47">
        <f t="shared" si="231"/>
        <v>11.161916100000001</v>
      </c>
      <c r="CV76" s="107"/>
      <c r="CW76" s="40">
        <f t="shared" si="232"/>
        <v>308.96183764800003</v>
      </c>
    </row>
    <row r="77" spans="1:101" s="9" customFormat="1">
      <c r="A77" s="9">
        <v>27.68</v>
      </c>
      <c r="B77" s="40">
        <f t="shared" si="199"/>
        <v>6.92</v>
      </c>
      <c r="D77" s="46">
        <v>0.69791666666666663</v>
      </c>
      <c r="E77" s="9">
        <v>39.049999999999997</v>
      </c>
      <c r="F77" s="46">
        <v>0.69791666666666663</v>
      </c>
      <c r="G77" s="9">
        <v>-54.74</v>
      </c>
      <c r="H77" s="47">
        <f t="shared" si="200"/>
        <v>32.261271646153844</v>
      </c>
      <c r="I77" s="47">
        <f t="shared" si="201"/>
        <v>8.065317911538461</v>
      </c>
      <c r="J77" s="108"/>
      <c r="K77" s="40">
        <f t="shared" si="202"/>
        <v>223.24799979138459</v>
      </c>
      <c r="M77" s="46">
        <v>0.69791666666666663</v>
      </c>
      <c r="N77" s="9">
        <v>0</v>
      </c>
      <c r="O77" s="46">
        <v>0.69791666666666663</v>
      </c>
      <c r="P77" s="9">
        <v>0</v>
      </c>
      <c r="Q77" s="47">
        <f t="shared" si="203"/>
        <v>0</v>
      </c>
      <c r="R77" s="47">
        <f t="shared" si="204"/>
        <v>0</v>
      </c>
      <c r="S77" s="108"/>
      <c r="T77" s="40">
        <f t="shared" si="205"/>
        <v>0</v>
      </c>
      <c r="V77" s="46">
        <v>0.69791666666666663</v>
      </c>
      <c r="W77" s="9">
        <v>47.4</v>
      </c>
      <c r="X77" s="46">
        <v>0.69791666666666663</v>
      </c>
      <c r="Y77" s="40">
        <v>-92.05</v>
      </c>
      <c r="Z77" s="40">
        <f t="shared" si="206"/>
        <v>65.850304153846139</v>
      </c>
      <c r="AA77" s="47">
        <f t="shared" si="207"/>
        <v>16.462576038461535</v>
      </c>
      <c r="AB77" s="108"/>
      <c r="AC77" s="40">
        <f t="shared" si="208"/>
        <v>455.6841047446153</v>
      </c>
      <c r="AE77" s="46">
        <v>0.69791666666666663</v>
      </c>
      <c r="AF77" s="9">
        <v>47.37</v>
      </c>
      <c r="AG77" s="46">
        <v>0.69791666666666663</v>
      </c>
      <c r="AH77" s="9">
        <v>-87.3</v>
      </c>
      <c r="AI77" s="40">
        <f t="shared" si="209"/>
        <v>62.412744323076922</v>
      </c>
      <c r="AJ77" s="47">
        <f t="shared" si="210"/>
        <v>15.60318608076923</v>
      </c>
      <c r="AK77" s="108"/>
      <c r="AL77" s="40">
        <f t="shared" si="211"/>
        <v>431.89619071569228</v>
      </c>
      <c r="AN77" s="46">
        <v>0.69791666666666663</v>
      </c>
      <c r="AO77" s="9">
        <v>0</v>
      </c>
      <c r="AP77" s="46">
        <v>0.69791666666666663</v>
      </c>
      <c r="AQ77" s="9">
        <v>0</v>
      </c>
      <c r="AR77" s="40">
        <f t="shared" si="212"/>
        <v>0</v>
      </c>
      <c r="AS77" s="47">
        <f t="shared" si="213"/>
        <v>0</v>
      </c>
      <c r="AT77" s="108"/>
      <c r="AU77" s="40">
        <f t="shared" si="214"/>
        <v>0</v>
      </c>
      <c r="AW77" s="46">
        <v>0.69791666666666663</v>
      </c>
      <c r="AX77" s="9">
        <v>35.909999999999997</v>
      </c>
      <c r="AY77" s="46">
        <v>0.69791666666666663</v>
      </c>
      <c r="AZ77" s="9">
        <v>-60.56</v>
      </c>
      <c r="BA77" s="40">
        <f t="shared" si="215"/>
        <v>32.82138642461539</v>
      </c>
      <c r="BB77" s="47">
        <f t="shared" si="216"/>
        <v>8.2053466061538476</v>
      </c>
      <c r="BC77" s="108"/>
      <c r="BD77" s="40">
        <f t="shared" si="217"/>
        <v>227.1239940583385</v>
      </c>
      <c r="BF77" s="46">
        <v>0.69791666666666663</v>
      </c>
      <c r="BG77" s="9">
        <v>29.47</v>
      </c>
      <c r="BH77" s="46">
        <v>0.69791666666666663</v>
      </c>
      <c r="BI77" s="9">
        <v>29.47</v>
      </c>
      <c r="BJ77" s="40">
        <f t="shared" si="218"/>
        <v>13.107380967692308</v>
      </c>
      <c r="BK77" s="47">
        <f t="shared" si="219"/>
        <v>3.2768452419230769</v>
      </c>
      <c r="BL77" s="108"/>
      <c r="BM77" s="40">
        <f t="shared" si="220"/>
        <v>90.703076296430766</v>
      </c>
      <c r="BO77" s="46">
        <v>0.69791666666666663</v>
      </c>
      <c r="BP77" s="9">
        <v>29.61</v>
      </c>
      <c r="BQ77" s="46">
        <v>0.69791666666666663</v>
      </c>
      <c r="BR77" s="9">
        <v>-51.82</v>
      </c>
      <c r="BS77" s="40">
        <f t="shared" si="221"/>
        <v>23.157489018461536</v>
      </c>
      <c r="BT77" s="47">
        <f t="shared" si="222"/>
        <v>5.7893722546153841</v>
      </c>
      <c r="BU77" s="108"/>
      <c r="BV77" s="40">
        <f t="shared" si="223"/>
        <v>160.24982400775383</v>
      </c>
      <c r="BX77" s="46">
        <v>0.69791666666666663</v>
      </c>
      <c r="BY77" s="9">
        <v>101.92</v>
      </c>
      <c r="BZ77" s="46">
        <v>0.69791666666666663</v>
      </c>
      <c r="CA77" s="9">
        <v>-28.95</v>
      </c>
      <c r="CB77" s="40">
        <f t="shared" si="224"/>
        <v>44.531121599999999</v>
      </c>
      <c r="CC77" s="47">
        <f t="shared" si="225"/>
        <v>11.1327804</v>
      </c>
      <c r="CD77" s="108"/>
      <c r="CE77" s="40">
        <f t="shared" si="226"/>
        <v>308.15536147199998</v>
      </c>
      <c r="CG77" s="46">
        <v>0.69791666666666663</v>
      </c>
      <c r="CH77" s="9">
        <v>101.94</v>
      </c>
      <c r="CI77" s="46">
        <v>0.69791666666666663</v>
      </c>
      <c r="CJ77" s="9">
        <v>-28.94</v>
      </c>
      <c r="CK77" s="40">
        <f t="shared" si="227"/>
        <v>44.524474947692312</v>
      </c>
      <c r="CL77" s="47">
        <f t="shared" si="228"/>
        <v>11.131118736923078</v>
      </c>
      <c r="CM77" s="108"/>
      <c r="CN77" s="40">
        <f t="shared" si="229"/>
        <v>308.10936663803079</v>
      </c>
      <c r="CP77" s="46">
        <v>0.69791666666666663</v>
      </c>
      <c r="CQ77" s="9">
        <v>101.92</v>
      </c>
      <c r="CR77" s="46">
        <v>0.69791666666666663</v>
      </c>
      <c r="CS77" s="9">
        <v>-28.95</v>
      </c>
      <c r="CT77" s="40">
        <f t="shared" si="230"/>
        <v>44.531121599999999</v>
      </c>
      <c r="CU77" s="47">
        <f t="shared" si="231"/>
        <v>11.1327804</v>
      </c>
      <c r="CV77" s="108"/>
      <c r="CW77" s="40">
        <f t="shared" si="232"/>
        <v>308.15536147199998</v>
      </c>
    </row>
    <row r="78" spans="1:101" s="9" customFormat="1">
      <c r="A78" s="9">
        <v>10.94</v>
      </c>
      <c r="B78" s="40">
        <f t="shared" si="199"/>
        <v>2.7349999999999999</v>
      </c>
      <c r="D78" s="46">
        <v>0.70833333333333337</v>
      </c>
      <c r="E78" s="9">
        <v>39.28</v>
      </c>
      <c r="F78" s="46">
        <v>0.70833333333333337</v>
      </c>
      <c r="G78" s="9">
        <v>-54.29</v>
      </c>
      <c r="H78" s="47">
        <f t="shared" si="200"/>
        <v>32.184515187692305</v>
      </c>
      <c r="I78" s="47">
        <f t="shared" si="201"/>
        <v>8.0461287969230764</v>
      </c>
      <c r="J78" s="106">
        <f t="shared" ref="J78" si="233">SUM(I78:I81)</f>
        <v>32.194783616538459</v>
      </c>
      <c r="K78" s="40">
        <f t="shared" si="202"/>
        <v>88.024649038338453</v>
      </c>
      <c r="M78" s="46">
        <v>0.70833333333333337</v>
      </c>
      <c r="N78" s="9">
        <v>0</v>
      </c>
      <c r="O78" s="46">
        <v>0.70833333333333337</v>
      </c>
      <c r="P78" s="9">
        <v>0</v>
      </c>
      <c r="Q78" s="47">
        <f t="shared" si="203"/>
        <v>0</v>
      </c>
      <c r="R78" s="47">
        <f t="shared" si="204"/>
        <v>0</v>
      </c>
      <c r="S78" s="106">
        <f t="shared" ref="S78" si="234">SUM(R78:R81)</f>
        <v>0</v>
      </c>
      <c r="T78" s="40">
        <f t="shared" si="205"/>
        <v>0</v>
      </c>
      <c r="V78" s="46">
        <v>0.70833333333333337</v>
      </c>
      <c r="W78" s="9">
        <v>47.73</v>
      </c>
      <c r="X78" s="46">
        <v>0.70833333333333337</v>
      </c>
      <c r="Y78" s="40">
        <v>-91.75</v>
      </c>
      <c r="Z78" s="40">
        <f t="shared" si="206"/>
        <v>66.092648884615386</v>
      </c>
      <c r="AA78" s="47">
        <f t="shared" si="207"/>
        <v>16.523162221153846</v>
      </c>
      <c r="AB78" s="106">
        <f t="shared" ref="AB78" si="235">SUM(AA78:AA81)</f>
        <v>65.96724312692308</v>
      </c>
      <c r="AC78" s="40">
        <f t="shared" si="208"/>
        <v>180.76339469942306</v>
      </c>
      <c r="AE78" s="46">
        <v>0.70833333333333337</v>
      </c>
      <c r="AF78" s="9">
        <v>47.7</v>
      </c>
      <c r="AG78" s="46">
        <v>0.70833333333333337</v>
      </c>
      <c r="AH78" s="9">
        <v>-86.71</v>
      </c>
      <c r="AI78" s="40">
        <f t="shared" si="209"/>
        <v>62.422795800000003</v>
      </c>
      <c r="AJ78" s="47">
        <f t="shared" si="210"/>
        <v>15.605698950000001</v>
      </c>
      <c r="AK78" s="106">
        <f t="shared" ref="AK78" si="236">SUM(AJ78:AJ81)</f>
        <v>62.425287540000006</v>
      </c>
      <c r="AL78" s="40">
        <f t="shared" si="211"/>
        <v>170.72634651300001</v>
      </c>
      <c r="AN78" s="46">
        <v>0.70833333333333337</v>
      </c>
      <c r="AO78" s="9">
        <v>0</v>
      </c>
      <c r="AP78" s="46">
        <v>0.70833333333333337</v>
      </c>
      <c r="AQ78" s="9">
        <v>0</v>
      </c>
      <c r="AR78" s="40">
        <f t="shared" si="212"/>
        <v>0</v>
      </c>
      <c r="AS78" s="47">
        <f t="shared" si="213"/>
        <v>0</v>
      </c>
      <c r="AT78" s="106">
        <f t="shared" ref="AT78" si="237">SUM(AS78:AS81)</f>
        <v>0</v>
      </c>
      <c r="AU78" s="40">
        <f t="shared" si="214"/>
        <v>0</v>
      </c>
      <c r="AW78" s="46">
        <v>0.70833333333333337</v>
      </c>
      <c r="AX78" s="9">
        <v>36.01</v>
      </c>
      <c r="AY78" s="46">
        <v>0.70833333333333337</v>
      </c>
      <c r="AZ78" s="9">
        <v>-60.39</v>
      </c>
      <c r="BA78" s="40">
        <f t="shared" si="215"/>
        <v>32.82039486</v>
      </c>
      <c r="BB78" s="47">
        <f t="shared" si="216"/>
        <v>8.2050987150000001</v>
      </c>
      <c r="BC78" s="106">
        <f t="shared" ref="BC78" si="238">SUM(BB78:BB81)</f>
        <v>32.816391625384618</v>
      </c>
      <c r="BD78" s="40">
        <f t="shared" si="217"/>
        <v>89.763779942100001</v>
      </c>
      <c r="BF78" s="46">
        <v>0.70833333333333337</v>
      </c>
      <c r="BG78" s="9">
        <v>29.53</v>
      </c>
      <c r="BH78" s="46">
        <v>0.70833333333333337</v>
      </c>
      <c r="BI78" s="9">
        <v>29.53</v>
      </c>
      <c r="BJ78" s="40">
        <f t="shared" si="218"/>
        <v>13.160807736923077</v>
      </c>
      <c r="BK78" s="47">
        <f t="shared" si="219"/>
        <v>3.2902019342307693</v>
      </c>
      <c r="BL78" s="106">
        <f t="shared" ref="BL78" si="239">SUM(BK78:BK81)</f>
        <v>13.147442743846154</v>
      </c>
      <c r="BM78" s="40">
        <f t="shared" si="220"/>
        <v>35.994809160484614</v>
      </c>
      <c r="BO78" s="46">
        <v>0.70833333333333337</v>
      </c>
      <c r="BP78" s="9">
        <v>29.49</v>
      </c>
      <c r="BQ78" s="46">
        <v>0.70833333333333337</v>
      </c>
      <c r="BR78" s="9">
        <v>-51.61</v>
      </c>
      <c r="BS78" s="40">
        <f t="shared" si="221"/>
        <v>22.970173859999999</v>
      </c>
      <c r="BT78" s="47">
        <f t="shared" si="222"/>
        <v>5.7425434649999998</v>
      </c>
      <c r="BU78" s="106">
        <f t="shared" ref="BU78" si="240">SUM(BT78:BT81)</f>
        <v>22.982949875769229</v>
      </c>
      <c r="BV78" s="40">
        <f t="shared" si="223"/>
        <v>62.823425507099998</v>
      </c>
      <c r="BX78" s="46">
        <v>0.70833333333333337</v>
      </c>
      <c r="BY78" s="9">
        <v>101.3</v>
      </c>
      <c r="BZ78" s="46">
        <v>0.70833333333333337</v>
      </c>
      <c r="CA78" s="9">
        <v>-29.29</v>
      </c>
      <c r="CB78" s="40">
        <f t="shared" si="224"/>
        <v>44.780039030769231</v>
      </c>
      <c r="CC78" s="47">
        <f t="shared" si="225"/>
        <v>11.195009757692308</v>
      </c>
      <c r="CD78" s="106">
        <f t="shared" ref="CD78" si="241">SUM(CC78:CC81)</f>
        <v>44.768740929230766</v>
      </c>
      <c r="CE78" s="40">
        <f t="shared" si="226"/>
        <v>122.47340674915384</v>
      </c>
      <c r="CG78" s="46">
        <v>0.70833333333333337</v>
      </c>
      <c r="CH78" s="9">
        <v>101.32</v>
      </c>
      <c r="CI78" s="46">
        <v>0.70833333333333337</v>
      </c>
      <c r="CJ78" s="9">
        <v>-29.28</v>
      </c>
      <c r="CK78" s="40">
        <f t="shared" si="227"/>
        <v>44.773588578461542</v>
      </c>
      <c r="CL78" s="47">
        <f t="shared" si="228"/>
        <v>11.193397144615385</v>
      </c>
      <c r="CM78" s="106">
        <f t="shared" ref="CM78" si="242">SUM(CL78:CL81)</f>
        <v>44.76227991230769</v>
      </c>
      <c r="CN78" s="40">
        <f t="shared" si="229"/>
        <v>122.45576476209231</v>
      </c>
      <c r="CP78" s="46">
        <v>0.70833333333333337</v>
      </c>
      <c r="CQ78" s="9">
        <v>101.3</v>
      </c>
      <c r="CR78" s="46">
        <v>0.70833333333333337</v>
      </c>
      <c r="CS78" s="9">
        <v>-29.29</v>
      </c>
      <c r="CT78" s="40">
        <f t="shared" si="230"/>
        <v>44.780039030769231</v>
      </c>
      <c r="CU78" s="47">
        <f t="shared" si="231"/>
        <v>11.195009757692308</v>
      </c>
      <c r="CV78" s="106">
        <f t="shared" ref="CV78" si="243">SUM(CU78:CU81)</f>
        <v>44.768740929230766</v>
      </c>
      <c r="CW78" s="40">
        <f t="shared" si="232"/>
        <v>122.47340674915384</v>
      </c>
    </row>
    <row r="79" spans="1:101" s="9" customFormat="1">
      <c r="A79" s="9">
        <v>10.94</v>
      </c>
      <c r="B79" s="40">
        <f t="shared" si="199"/>
        <v>2.7349999999999999</v>
      </c>
      <c r="D79" s="46">
        <v>0.71875</v>
      </c>
      <c r="E79" s="9">
        <v>39.270000000000003</v>
      </c>
      <c r="F79" s="46">
        <v>0.71875</v>
      </c>
      <c r="G79" s="9">
        <v>-54.32</v>
      </c>
      <c r="H79" s="47">
        <f t="shared" si="200"/>
        <v>32.19410182153846</v>
      </c>
      <c r="I79" s="47">
        <f t="shared" si="201"/>
        <v>8.0485254553846151</v>
      </c>
      <c r="J79" s="107"/>
      <c r="K79" s="40">
        <f t="shared" si="202"/>
        <v>88.050868481907685</v>
      </c>
      <c r="M79" s="46">
        <v>0.71875</v>
      </c>
      <c r="N79" s="9">
        <v>0</v>
      </c>
      <c r="O79" s="46">
        <v>0.71875</v>
      </c>
      <c r="P79" s="9">
        <v>0</v>
      </c>
      <c r="Q79" s="47">
        <f t="shared" si="203"/>
        <v>0</v>
      </c>
      <c r="R79" s="47">
        <f t="shared" si="204"/>
        <v>0</v>
      </c>
      <c r="S79" s="107"/>
      <c r="T79" s="40">
        <f t="shared" si="205"/>
        <v>0</v>
      </c>
      <c r="V79" s="46">
        <v>0.71875</v>
      </c>
      <c r="W79" s="9">
        <v>47.66</v>
      </c>
      <c r="X79" s="46">
        <v>0.71875</v>
      </c>
      <c r="Y79" s="40">
        <v>-91.77</v>
      </c>
      <c r="Z79" s="40">
        <f t="shared" si="206"/>
        <v>66.010104526153839</v>
      </c>
      <c r="AA79" s="47">
        <f t="shared" si="207"/>
        <v>16.50252613153846</v>
      </c>
      <c r="AB79" s="107"/>
      <c r="AC79" s="40">
        <f t="shared" si="208"/>
        <v>180.53763587903074</v>
      </c>
      <c r="AE79" s="46">
        <v>0.71875</v>
      </c>
      <c r="AF79" s="9">
        <v>47.63</v>
      </c>
      <c r="AG79" s="46">
        <v>0.71875</v>
      </c>
      <c r="AH79" s="9">
        <v>-86.84</v>
      </c>
      <c r="AI79" s="40">
        <f t="shared" si="209"/>
        <v>62.424640080000003</v>
      </c>
      <c r="AJ79" s="47">
        <f t="shared" si="210"/>
        <v>15.606160020000001</v>
      </c>
      <c r="AK79" s="107"/>
      <c r="AL79" s="40">
        <f t="shared" si="211"/>
        <v>170.73139061879999</v>
      </c>
      <c r="AN79" s="46">
        <v>0.71875</v>
      </c>
      <c r="AO79" s="9">
        <v>0</v>
      </c>
      <c r="AP79" s="46">
        <v>0.71875</v>
      </c>
      <c r="AQ79" s="9">
        <v>0</v>
      </c>
      <c r="AR79" s="40">
        <f t="shared" si="212"/>
        <v>0</v>
      </c>
      <c r="AS79" s="47">
        <f t="shared" si="213"/>
        <v>0</v>
      </c>
      <c r="AT79" s="107"/>
      <c r="AU79" s="40">
        <f t="shared" si="214"/>
        <v>0</v>
      </c>
      <c r="AW79" s="46">
        <v>0.71875</v>
      </c>
      <c r="AX79" s="9">
        <v>36.020000000000003</v>
      </c>
      <c r="AY79" s="46">
        <v>0.71875</v>
      </c>
      <c r="AZ79" s="9">
        <v>-60.37</v>
      </c>
      <c r="BA79" s="40">
        <f t="shared" si="215"/>
        <v>32.818636606153845</v>
      </c>
      <c r="BB79" s="47">
        <f t="shared" si="216"/>
        <v>8.2046591515384613</v>
      </c>
      <c r="BC79" s="107"/>
      <c r="BD79" s="40">
        <f t="shared" si="217"/>
        <v>89.758971117830768</v>
      </c>
      <c r="BF79" s="46">
        <v>0.71875</v>
      </c>
      <c r="BG79" s="9">
        <v>29.52</v>
      </c>
      <c r="BH79" s="46">
        <v>0.71875</v>
      </c>
      <c r="BI79" s="9">
        <v>29.52</v>
      </c>
      <c r="BJ79" s="40">
        <f t="shared" si="218"/>
        <v>13.151895729230768</v>
      </c>
      <c r="BK79" s="47">
        <f t="shared" si="219"/>
        <v>3.287973932307692</v>
      </c>
      <c r="BL79" s="107"/>
      <c r="BM79" s="40">
        <f t="shared" si="220"/>
        <v>35.970434819446147</v>
      </c>
      <c r="BO79" s="46">
        <v>0.71875</v>
      </c>
      <c r="BP79" s="9">
        <v>29.48</v>
      </c>
      <c r="BQ79" s="46">
        <v>0.71875</v>
      </c>
      <c r="BR79" s="9">
        <v>-51.65</v>
      </c>
      <c r="BS79" s="40">
        <f t="shared" si="221"/>
        <v>22.980181569230773</v>
      </c>
      <c r="BT79" s="47">
        <f t="shared" si="222"/>
        <v>5.7450453923076932</v>
      </c>
      <c r="BU79" s="107"/>
      <c r="BV79" s="40">
        <f t="shared" si="223"/>
        <v>62.850796591846162</v>
      </c>
      <c r="BX79" s="46">
        <v>0.71875</v>
      </c>
      <c r="BY79" s="9">
        <v>101.32</v>
      </c>
      <c r="BZ79" s="46">
        <v>0.71875</v>
      </c>
      <c r="CA79" s="9">
        <v>-29.28</v>
      </c>
      <c r="CB79" s="40">
        <f t="shared" si="224"/>
        <v>44.773588578461542</v>
      </c>
      <c r="CC79" s="47">
        <f t="shared" si="225"/>
        <v>11.193397144615385</v>
      </c>
      <c r="CD79" s="107"/>
      <c r="CE79" s="40">
        <f t="shared" si="226"/>
        <v>122.45576476209231</v>
      </c>
      <c r="CG79" s="46">
        <v>0.71875</v>
      </c>
      <c r="CH79" s="9">
        <v>101.34</v>
      </c>
      <c r="CI79" s="46">
        <v>0.71875</v>
      </c>
      <c r="CJ79" s="9">
        <v>-29.27</v>
      </c>
      <c r="CK79" s="40">
        <f t="shared" si="227"/>
        <v>44.76713208923077</v>
      </c>
      <c r="CL79" s="47">
        <f t="shared" si="228"/>
        <v>11.191783022307693</v>
      </c>
      <c r="CM79" s="107"/>
      <c r="CN79" s="40">
        <f t="shared" si="229"/>
        <v>122.43810626404616</v>
      </c>
      <c r="CP79" s="46">
        <v>0.71875</v>
      </c>
      <c r="CQ79" s="9">
        <v>101.32</v>
      </c>
      <c r="CR79" s="46">
        <v>0.71875</v>
      </c>
      <c r="CS79" s="9">
        <v>-29.28</v>
      </c>
      <c r="CT79" s="40">
        <f t="shared" si="230"/>
        <v>44.773588578461542</v>
      </c>
      <c r="CU79" s="47">
        <f t="shared" si="231"/>
        <v>11.193397144615385</v>
      </c>
      <c r="CV79" s="107"/>
      <c r="CW79" s="40">
        <f t="shared" si="232"/>
        <v>122.45576476209231</v>
      </c>
    </row>
    <row r="80" spans="1:101" s="9" customFormat="1">
      <c r="A80" s="9">
        <v>10.94</v>
      </c>
      <c r="B80" s="40">
        <f t="shared" si="199"/>
        <v>2.7349999999999999</v>
      </c>
      <c r="D80" s="46">
        <v>0.72916666666666663</v>
      </c>
      <c r="E80" s="9">
        <v>39.25</v>
      </c>
      <c r="F80" s="46">
        <v>0.72916666666666663</v>
      </c>
      <c r="G80" s="9">
        <v>-54.35</v>
      </c>
      <c r="H80" s="47">
        <f t="shared" si="200"/>
        <v>32.195476730769236</v>
      </c>
      <c r="I80" s="47">
        <f t="shared" si="201"/>
        <v>8.0488691826923091</v>
      </c>
      <c r="J80" s="107"/>
      <c r="K80" s="40">
        <f t="shared" si="202"/>
        <v>88.054628858653857</v>
      </c>
      <c r="M80" s="46">
        <v>0.72916666666666663</v>
      </c>
      <c r="N80" s="9">
        <v>0</v>
      </c>
      <c r="O80" s="46">
        <v>0.72916666666666663</v>
      </c>
      <c r="P80" s="9">
        <v>0</v>
      </c>
      <c r="Q80" s="47">
        <f t="shared" si="203"/>
        <v>0</v>
      </c>
      <c r="R80" s="47">
        <f t="shared" si="204"/>
        <v>0</v>
      </c>
      <c r="S80" s="107"/>
      <c r="T80" s="40">
        <f t="shared" si="205"/>
        <v>0</v>
      </c>
      <c r="V80" s="46">
        <v>0.72916666666666663</v>
      </c>
      <c r="W80" s="9">
        <v>47.58</v>
      </c>
      <c r="X80" s="46">
        <v>0.72916666666666663</v>
      </c>
      <c r="Y80" s="40">
        <v>-91.8</v>
      </c>
      <c r="Z80" s="40">
        <f t="shared" si="206"/>
        <v>65.920845600000007</v>
      </c>
      <c r="AA80" s="47">
        <f t="shared" si="207"/>
        <v>16.480211400000002</v>
      </c>
      <c r="AB80" s="107"/>
      <c r="AC80" s="40">
        <f t="shared" si="208"/>
        <v>180.29351271600001</v>
      </c>
      <c r="AE80" s="46">
        <v>0.72916666666666663</v>
      </c>
      <c r="AF80" s="9">
        <v>47.56</v>
      </c>
      <c r="AG80" s="46">
        <v>0.72916666666666663</v>
      </c>
      <c r="AH80" s="9">
        <v>-86.97</v>
      </c>
      <c r="AI80" s="40">
        <f t="shared" si="209"/>
        <v>62.426209680000014</v>
      </c>
      <c r="AJ80" s="47">
        <f t="shared" si="210"/>
        <v>15.606552420000003</v>
      </c>
      <c r="AK80" s="107"/>
      <c r="AL80" s="40">
        <f t="shared" si="211"/>
        <v>170.73568347480003</v>
      </c>
      <c r="AN80" s="46">
        <v>0.72916666666666663</v>
      </c>
      <c r="AO80" s="9">
        <v>0</v>
      </c>
      <c r="AP80" s="46">
        <v>0.72916666666666663</v>
      </c>
      <c r="AQ80" s="9">
        <v>0</v>
      </c>
      <c r="AR80" s="40">
        <f t="shared" si="212"/>
        <v>0</v>
      </c>
      <c r="AS80" s="47">
        <f t="shared" si="213"/>
        <v>0</v>
      </c>
      <c r="AT80" s="107"/>
      <c r="AU80" s="40">
        <f t="shared" si="214"/>
        <v>0</v>
      </c>
      <c r="AW80" s="46">
        <v>0.72916666666666663</v>
      </c>
      <c r="AX80" s="9">
        <v>36.03</v>
      </c>
      <c r="AY80" s="46">
        <v>0.72916666666666663</v>
      </c>
      <c r="AZ80" s="9">
        <v>-60.35</v>
      </c>
      <c r="BA80" s="40">
        <f t="shared" si="215"/>
        <v>32.816872315384614</v>
      </c>
      <c r="BB80" s="47">
        <f t="shared" si="216"/>
        <v>8.2042180788461536</v>
      </c>
      <c r="BC80" s="107"/>
      <c r="BD80" s="40">
        <f t="shared" si="217"/>
        <v>89.754145782576913</v>
      </c>
      <c r="BF80" s="46">
        <v>0.72916666666666663</v>
      </c>
      <c r="BG80" s="9">
        <v>29.51</v>
      </c>
      <c r="BH80" s="46">
        <v>0.72916666666666663</v>
      </c>
      <c r="BI80" s="9">
        <v>29.51</v>
      </c>
      <c r="BJ80" s="40">
        <f t="shared" si="218"/>
        <v>13.142986740000003</v>
      </c>
      <c r="BK80" s="47">
        <f t="shared" si="219"/>
        <v>3.2857466850000008</v>
      </c>
      <c r="BL80" s="107"/>
      <c r="BM80" s="40">
        <f t="shared" si="220"/>
        <v>35.946068733900006</v>
      </c>
      <c r="BO80" s="46">
        <v>0.72916666666666663</v>
      </c>
      <c r="BP80" s="9">
        <v>29.47</v>
      </c>
      <c r="BQ80" s="46">
        <v>0.72916666666666663</v>
      </c>
      <c r="BR80" s="9">
        <v>-51.68</v>
      </c>
      <c r="BS80" s="40">
        <f t="shared" si="221"/>
        <v>22.985729501538458</v>
      </c>
      <c r="BT80" s="47">
        <f t="shared" si="222"/>
        <v>5.7464323753846145</v>
      </c>
      <c r="BU80" s="107"/>
      <c r="BV80" s="40">
        <f t="shared" si="223"/>
        <v>62.865970186707678</v>
      </c>
      <c r="BX80" s="46">
        <v>0.72916666666666663</v>
      </c>
      <c r="BY80" s="9">
        <v>101.35</v>
      </c>
      <c r="BZ80" s="46">
        <v>0.72916666666666663</v>
      </c>
      <c r="CA80" s="9">
        <v>-29.27</v>
      </c>
      <c r="CB80" s="40">
        <f t="shared" si="224"/>
        <v>44.7715496076923</v>
      </c>
      <c r="CC80" s="47">
        <f t="shared" si="225"/>
        <v>11.192887401923075</v>
      </c>
      <c r="CD80" s="107"/>
      <c r="CE80" s="40">
        <f t="shared" si="226"/>
        <v>122.45018817703844</v>
      </c>
      <c r="CG80" s="46">
        <v>0.72916666666666663</v>
      </c>
      <c r="CH80" s="9">
        <v>101.37</v>
      </c>
      <c r="CI80" s="46">
        <v>0.72916666666666663</v>
      </c>
      <c r="CJ80" s="9">
        <v>-29.26</v>
      </c>
      <c r="CK80" s="40">
        <f t="shared" si="227"/>
        <v>44.765085572307697</v>
      </c>
      <c r="CL80" s="47">
        <f t="shared" si="228"/>
        <v>11.191271393076924</v>
      </c>
      <c r="CM80" s="107"/>
      <c r="CN80" s="40">
        <f t="shared" si="229"/>
        <v>122.43250904026155</v>
      </c>
      <c r="CP80" s="46">
        <v>0.72916666666666663</v>
      </c>
      <c r="CQ80" s="9">
        <v>101.35</v>
      </c>
      <c r="CR80" s="46">
        <v>0.72916666666666663</v>
      </c>
      <c r="CS80" s="9">
        <v>-29.27</v>
      </c>
      <c r="CT80" s="40">
        <f t="shared" si="230"/>
        <v>44.7715496076923</v>
      </c>
      <c r="CU80" s="47">
        <f t="shared" si="231"/>
        <v>11.192887401923075</v>
      </c>
      <c r="CV80" s="107"/>
      <c r="CW80" s="40">
        <f t="shared" si="232"/>
        <v>122.45018817703844</v>
      </c>
    </row>
    <row r="81" spans="1:101" s="9" customFormat="1">
      <c r="A81" s="9">
        <v>10.94</v>
      </c>
      <c r="B81" s="40">
        <f t="shared" si="199"/>
        <v>2.7349999999999999</v>
      </c>
      <c r="D81" s="46">
        <v>0.73958333333333337</v>
      </c>
      <c r="E81" s="9">
        <v>39.24</v>
      </c>
      <c r="F81" s="46">
        <v>0.73958333333333337</v>
      </c>
      <c r="G81" s="9">
        <v>-54.38</v>
      </c>
      <c r="H81" s="47">
        <f t="shared" si="200"/>
        <v>32.205040726153847</v>
      </c>
      <c r="I81" s="47">
        <f t="shared" si="201"/>
        <v>8.0512601815384617</v>
      </c>
      <c r="J81" s="108"/>
      <c r="K81" s="40">
        <f t="shared" si="202"/>
        <v>88.080786386030766</v>
      </c>
      <c r="M81" s="46">
        <v>0.73958333333333337</v>
      </c>
      <c r="N81" s="9">
        <v>0</v>
      </c>
      <c r="O81" s="46">
        <v>0.73958333333333337</v>
      </c>
      <c r="P81" s="9">
        <v>0</v>
      </c>
      <c r="Q81" s="47">
        <f t="shared" si="203"/>
        <v>0</v>
      </c>
      <c r="R81" s="47">
        <f t="shared" si="204"/>
        <v>0</v>
      </c>
      <c r="S81" s="108"/>
      <c r="T81" s="40">
        <f t="shared" si="205"/>
        <v>0</v>
      </c>
      <c r="V81" s="46">
        <v>0.73958333333333337</v>
      </c>
      <c r="W81" s="9">
        <v>47.51</v>
      </c>
      <c r="X81" s="46">
        <v>0.73958333333333337</v>
      </c>
      <c r="Y81" s="40">
        <v>-91.83</v>
      </c>
      <c r="Z81" s="40">
        <f t="shared" si="206"/>
        <v>65.845373496923074</v>
      </c>
      <c r="AA81" s="47">
        <f t="shared" si="207"/>
        <v>16.461343374230768</v>
      </c>
      <c r="AB81" s="108"/>
      <c r="AC81" s="40">
        <f t="shared" si="208"/>
        <v>180.08709651408461</v>
      </c>
      <c r="AE81" s="46">
        <v>0.73958333333333337</v>
      </c>
      <c r="AF81" s="9">
        <v>47.49</v>
      </c>
      <c r="AG81" s="46">
        <v>0.73958333333333337</v>
      </c>
      <c r="AH81" s="9">
        <v>-87.1</v>
      </c>
      <c r="AI81" s="40">
        <f t="shared" si="209"/>
        <v>62.427504599999999</v>
      </c>
      <c r="AJ81" s="47">
        <f t="shared" si="210"/>
        <v>15.60687615</v>
      </c>
      <c r="AK81" s="108"/>
      <c r="AL81" s="40">
        <f t="shared" si="211"/>
        <v>170.739225081</v>
      </c>
      <c r="AN81" s="46">
        <v>0.73958333333333337</v>
      </c>
      <c r="AO81" s="9">
        <v>0</v>
      </c>
      <c r="AP81" s="46">
        <v>0.73958333333333337</v>
      </c>
      <c r="AQ81" s="9">
        <v>0</v>
      </c>
      <c r="AR81" s="40">
        <f t="shared" si="212"/>
        <v>0</v>
      </c>
      <c r="AS81" s="47">
        <f t="shared" si="213"/>
        <v>0</v>
      </c>
      <c r="AT81" s="108"/>
      <c r="AU81" s="40">
        <f t="shared" si="214"/>
        <v>0</v>
      </c>
      <c r="AW81" s="46">
        <v>0.73958333333333337</v>
      </c>
      <c r="AX81" s="9">
        <v>36.04</v>
      </c>
      <c r="AY81" s="46">
        <v>0.73958333333333337</v>
      </c>
      <c r="AZ81" s="9">
        <v>-60.32</v>
      </c>
      <c r="BA81" s="40">
        <f t="shared" si="215"/>
        <v>32.809662719999999</v>
      </c>
      <c r="BB81" s="47">
        <f t="shared" si="216"/>
        <v>8.2024156799999997</v>
      </c>
      <c r="BC81" s="108"/>
      <c r="BD81" s="40">
        <f t="shared" si="217"/>
        <v>89.734427539199999</v>
      </c>
      <c r="BF81" s="46">
        <v>0.73958333333333337</v>
      </c>
      <c r="BG81" s="9">
        <v>29.5</v>
      </c>
      <c r="BH81" s="46">
        <v>0.73958333333333337</v>
      </c>
      <c r="BI81" s="9">
        <v>29.5</v>
      </c>
      <c r="BJ81" s="40">
        <f t="shared" si="218"/>
        <v>13.134080769230771</v>
      </c>
      <c r="BK81" s="47">
        <f t="shared" si="219"/>
        <v>3.2835201923076927</v>
      </c>
      <c r="BL81" s="108"/>
      <c r="BM81" s="40">
        <f t="shared" si="220"/>
        <v>35.921710903846154</v>
      </c>
      <c r="BO81" s="46">
        <v>0.73958333333333337</v>
      </c>
      <c r="BP81" s="9">
        <v>29.46</v>
      </c>
      <c r="BQ81" s="46">
        <v>0.73958333333333337</v>
      </c>
      <c r="BR81" s="9">
        <v>-51.72</v>
      </c>
      <c r="BS81" s="40">
        <f t="shared" si="221"/>
        <v>22.995714572307698</v>
      </c>
      <c r="BT81" s="47">
        <f t="shared" si="222"/>
        <v>5.7489286430769244</v>
      </c>
      <c r="BU81" s="108"/>
      <c r="BV81" s="40">
        <f t="shared" si="223"/>
        <v>62.893279355261548</v>
      </c>
      <c r="BX81" s="46">
        <v>0.73958333333333337</v>
      </c>
      <c r="BY81" s="9">
        <v>101.37</v>
      </c>
      <c r="BZ81" s="46">
        <v>0.73958333333333337</v>
      </c>
      <c r="CA81" s="9">
        <v>-29.25</v>
      </c>
      <c r="CB81" s="40">
        <f t="shared" si="224"/>
        <v>44.749786499999999</v>
      </c>
      <c r="CC81" s="47">
        <f t="shared" si="225"/>
        <v>11.187446625</v>
      </c>
      <c r="CD81" s="108"/>
      <c r="CE81" s="40">
        <f t="shared" si="226"/>
        <v>122.39066607749999</v>
      </c>
      <c r="CG81" s="46">
        <v>0.73958333333333337</v>
      </c>
      <c r="CH81" s="9">
        <v>101.39</v>
      </c>
      <c r="CI81" s="46">
        <v>0.73958333333333337</v>
      </c>
      <c r="CJ81" s="9">
        <v>-29.24</v>
      </c>
      <c r="CK81" s="40">
        <f t="shared" si="227"/>
        <v>44.743313409230765</v>
      </c>
      <c r="CL81" s="47">
        <f t="shared" si="228"/>
        <v>11.185828352307691</v>
      </c>
      <c r="CM81" s="108"/>
      <c r="CN81" s="40">
        <f t="shared" si="229"/>
        <v>122.37296217424614</v>
      </c>
      <c r="CP81" s="46">
        <v>0.73958333333333337</v>
      </c>
      <c r="CQ81" s="9">
        <v>101.37</v>
      </c>
      <c r="CR81" s="46">
        <v>0.73958333333333337</v>
      </c>
      <c r="CS81" s="9">
        <v>-29.25</v>
      </c>
      <c r="CT81" s="40">
        <f t="shared" si="230"/>
        <v>44.749786499999999</v>
      </c>
      <c r="CU81" s="47">
        <f t="shared" si="231"/>
        <v>11.187446625</v>
      </c>
      <c r="CV81" s="108"/>
      <c r="CW81" s="40">
        <f t="shared" si="232"/>
        <v>122.39066607749999</v>
      </c>
    </row>
    <row r="82" spans="1:101" s="9" customFormat="1">
      <c r="A82" s="9">
        <v>10.94</v>
      </c>
      <c r="B82" s="40">
        <f t="shared" si="199"/>
        <v>2.7349999999999999</v>
      </c>
      <c r="D82" s="46">
        <v>0.75</v>
      </c>
      <c r="E82" s="9">
        <v>39.270000000000003</v>
      </c>
      <c r="F82" s="46">
        <v>0.75</v>
      </c>
      <c r="G82" s="9">
        <v>-54.31</v>
      </c>
      <c r="H82" s="47">
        <f t="shared" si="200"/>
        <v>32.1881750723077</v>
      </c>
      <c r="I82" s="47">
        <f t="shared" si="201"/>
        <v>8.0470437680769251</v>
      </c>
      <c r="J82" s="106">
        <f t="shared" ref="J82" si="244">SUM(I82:I85)</f>
        <v>32.195130362307694</v>
      </c>
      <c r="K82" s="40">
        <f t="shared" si="202"/>
        <v>88.034658822761557</v>
      </c>
      <c r="M82" s="46">
        <v>0.75</v>
      </c>
      <c r="N82" s="9">
        <v>0</v>
      </c>
      <c r="O82" s="46">
        <v>0.75</v>
      </c>
      <c r="P82" s="9">
        <v>0</v>
      </c>
      <c r="Q82" s="47">
        <f t="shared" si="203"/>
        <v>0</v>
      </c>
      <c r="R82" s="47">
        <f t="shared" si="204"/>
        <v>0</v>
      </c>
      <c r="S82" s="106">
        <f t="shared" ref="S82" si="245">SUM(R82:R85)</f>
        <v>0</v>
      </c>
      <c r="T82" s="40">
        <f t="shared" si="205"/>
        <v>0</v>
      </c>
      <c r="V82" s="46">
        <v>0.75</v>
      </c>
      <c r="W82" s="9">
        <v>47.35</v>
      </c>
      <c r="X82" s="46">
        <v>0.75</v>
      </c>
      <c r="Y82" s="40">
        <v>-91.99</v>
      </c>
      <c r="Z82" s="40">
        <f t="shared" si="206"/>
        <v>65.737964561538448</v>
      </c>
      <c r="AA82" s="47">
        <f t="shared" si="207"/>
        <v>16.434491140384612</v>
      </c>
      <c r="AB82" s="106">
        <f t="shared" ref="AB82" si="246">SUM(AA82:AA85)</f>
        <v>65.622715549615378</v>
      </c>
      <c r="AC82" s="40">
        <f t="shared" si="208"/>
        <v>179.79333307580765</v>
      </c>
      <c r="AE82" s="46">
        <v>0.75</v>
      </c>
      <c r="AF82" s="9">
        <v>47.33</v>
      </c>
      <c r="AG82" s="46">
        <v>0.75</v>
      </c>
      <c r="AH82" s="9">
        <v>-87.38</v>
      </c>
      <c r="AI82" s="40">
        <f t="shared" si="209"/>
        <v>62.41718749846153</v>
      </c>
      <c r="AJ82" s="47">
        <f t="shared" si="210"/>
        <v>15.604296874615383</v>
      </c>
      <c r="AK82" s="106">
        <f t="shared" ref="AK82" si="247">SUM(AJ82:AJ85)</f>
        <v>62.409886594615386</v>
      </c>
      <c r="AL82" s="40">
        <f t="shared" si="211"/>
        <v>170.71100780829227</v>
      </c>
      <c r="AN82" s="46">
        <v>0.75</v>
      </c>
      <c r="AO82" s="9">
        <v>0</v>
      </c>
      <c r="AP82" s="46">
        <v>0.75</v>
      </c>
      <c r="AQ82" s="9">
        <v>0</v>
      </c>
      <c r="AR82" s="40">
        <f t="shared" si="212"/>
        <v>0</v>
      </c>
      <c r="AS82" s="47">
        <f t="shared" si="213"/>
        <v>0</v>
      </c>
      <c r="AT82" s="106">
        <f t="shared" ref="AT82" si="248">SUM(AS82:AS85)</f>
        <v>0</v>
      </c>
      <c r="AU82" s="40">
        <f t="shared" si="214"/>
        <v>0</v>
      </c>
      <c r="AW82" s="46">
        <v>0.75</v>
      </c>
      <c r="AX82" s="9">
        <v>36.119999999999997</v>
      </c>
      <c r="AY82" s="46">
        <v>0.75</v>
      </c>
      <c r="AZ82" s="9">
        <v>-60.18</v>
      </c>
      <c r="BA82" s="40">
        <f t="shared" si="215"/>
        <v>32.806173378461544</v>
      </c>
      <c r="BB82" s="47">
        <f t="shared" si="216"/>
        <v>8.201543344615386</v>
      </c>
      <c r="BC82" s="106">
        <f t="shared" ref="BC82" si="249">SUM(BB82:BB85)</f>
        <v>32.807511688846162</v>
      </c>
      <c r="BD82" s="40">
        <f t="shared" si="217"/>
        <v>89.724884190092325</v>
      </c>
      <c r="BF82" s="46">
        <v>0.75</v>
      </c>
      <c r="BG82" s="9">
        <v>29.15</v>
      </c>
      <c r="BH82" s="46">
        <v>0.75</v>
      </c>
      <c r="BI82" s="9">
        <v>29.15</v>
      </c>
      <c r="BJ82" s="40">
        <f t="shared" si="218"/>
        <v>12.824273423076923</v>
      </c>
      <c r="BK82" s="47">
        <f t="shared" si="219"/>
        <v>3.2060683557692307</v>
      </c>
      <c r="BL82" s="106">
        <f t="shared" ref="BL82" si="250">SUM(BK82:BK85)</f>
        <v>12.800093659615383</v>
      </c>
      <c r="BM82" s="40">
        <f t="shared" si="220"/>
        <v>35.074387812115383</v>
      </c>
      <c r="BO82" s="46">
        <v>0.75</v>
      </c>
      <c r="BP82" s="9">
        <v>29.11</v>
      </c>
      <c r="BQ82" s="46">
        <v>0.75</v>
      </c>
      <c r="BR82" s="9">
        <v>-52.79</v>
      </c>
      <c r="BS82" s="40">
        <f t="shared" si="221"/>
        <v>23.192604290769228</v>
      </c>
      <c r="BT82" s="47">
        <f t="shared" si="222"/>
        <v>5.7981510726923071</v>
      </c>
      <c r="BU82" s="106">
        <f t="shared" ref="BU82" si="251">SUM(BT82:BT85)</f>
        <v>23.208179552307691</v>
      </c>
      <c r="BV82" s="40">
        <f t="shared" si="223"/>
        <v>63.431772735253837</v>
      </c>
      <c r="BX82" s="46">
        <v>0.75</v>
      </c>
      <c r="BY82" s="9">
        <v>102.01</v>
      </c>
      <c r="BZ82" s="46">
        <v>0.75</v>
      </c>
      <c r="CA82" s="9">
        <v>-28.91</v>
      </c>
      <c r="CB82" s="40">
        <f t="shared" si="224"/>
        <v>44.508861955384617</v>
      </c>
      <c r="CC82" s="47">
        <f t="shared" si="225"/>
        <v>11.127215488846154</v>
      </c>
      <c r="CD82" s="106">
        <f t="shared" ref="CD82" si="252">SUM(CC82:CC85)</f>
        <v>44.485543962692311</v>
      </c>
      <c r="CE82" s="40">
        <f t="shared" si="226"/>
        <v>121.73173744797693</v>
      </c>
      <c r="CG82" s="46">
        <v>0.75</v>
      </c>
      <c r="CH82" s="9">
        <v>102.03</v>
      </c>
      <c r="CI82" s="46">
        <v>0.75</v>
      </c>
      <c r="CJ82" s="9">
        <v>-28.9</v>
      </c>
      <c r="CK82" s="40">
        <f t="shared" si="227"/>
        <v>44.502189646153845</v>
      </c>
      <c r="CL82" s="47">
        <f t="shared" si="228"/>
        <v>11.125547411538461</v>
      </c>
      <c r="CM82" s="106">
        <f t="shared" ref="CM82" si="253">SUM(CL82:CL85)</f>
        <v>44.478854674615384</v>
      </c>
      <c r="CN82" s="40">
        <f t="shared" si="229"/>
        <v>121.71348868223076</v>
      </c>
      <c r="CP82" s="46">
        <v>0.75</v>
      </c>
      <c r="CQ82" s="9">
        <v>102.01</v>
      </c>
      <c r="CR82" s="46">
        <v>0.75</v>
      </c>
      <c r="CS82" s="9">
        <v>-28.91</v>
      </c>
      <c r="CT82" s="40">
        <f t="shared" si="230"/>
        <v>44.508861955384617</v>
      </c>
      <c r="CU82" s="47">
        <f t="shared" si="231"/>
        <v>11.127215488846154</v>
      </c>
      <c r="CV82" s="106">
        <f t="shared" ref="CV82" si="254">SUM(CU82:CU85)</f>
        <v>44.485543962692311</v>
      </c>
      <c r="CW82" s="40">
        <f t="shared" si="232"/>
        <v>121.73173744797693</v>
      </c>
    </row>
    <row r="83" spans="1:101" s="9" customFormat="1">
      <c r="A83" s="9">
        <v>10.94</v>
      </c>
      <c r="B83" s="40">
        <f t="shared" si="199"/>
        <v>2.7349999999999999</v>
      </c>
      <c r="D83" s="46">
        <v>0.76041666666666663</v>
      </c>
      <c r="E83" s="9">
        <v>39.26</v>
      </c>
      <c r="F83" s="46">
        <v>0.76041666666666663</v>
      </c>
      <c r="G83" s="9">
        <v>-54.33</v>
      </c>
      <c r="H83" s="47">
        <f t="shared" si="200"/>
        <v>32.191828919999999</v>
      </c>
      <c r="I83" s="47">
        <f t="shared" si="201"/>
        <v>8.0479572299999997</v>
      </c>
      <c r="J83" s="107"/>
      <c r="K83" s="40">
        <f t="shared" si="202"/>
        <v>88.044652096199997</v>
      </c>
      <c r="M83" s="46">
        <v>0.76041666666666663</v>
      </c>
      <c r="N83" s="9">
        <v>0</v>
      </c>
      <c r="O83" s="46">
        <v>0.76041666666666663</v>
      </c>
      <c r="P83" s="9">
        <v>0</v>
      </c>
      <c r="Q83" s="47">
        <f t="shared" si="203"/>
        <v>0</v>
      </c>
      <c r="R83" s="47">
        <f t="shared" si="204"/>
        <v>0</v>
      </c>
      <c r="S83" s="107"/>
      <c r="T83" s="40">
        <f t="shared" si="205"/>
        <v>0</v>
      </c>
      <c r="V83" s="46">
        <v>0.76041666666666663</v>
      </c>
      <c r="W83" s="9">
        <v>47.28</v>
      </c>
      <c r="X83" s="46">
        <v>0.76041666666666663</v>
      </c>
      <c r="Y83" s="40">
        <v>-92.03</v>
      </c>
      <c r="Z83" s="40">
        <f t="shared" si="206"/>
        <v>65.669323236923077</v>
      </c>
      <c r="AA83" s="47">
        <f t="shared" si="207"/>
        <v>16.417330809230769</v>
      </c>
      <c r="AB83" s="107"/>
      <c r="AC83" s="40">
        <f t="shared" si="208"/>
        <v>179.60559905298462</v>
      </c>
      <c r="AE83" s="46">
        <v>0.76041666666666663</v>
      </c>
      <c r="AF83" s="9">
        <v>47.25</v>
      </c>
      <c r="AG83" s="46">
        <v>0.76041666666666663</v>
      </c>
      <c r="AH83" s="9">
        <v>-87.52</v>
      </c>
      <c r="AI83" s="40">
        <f t="shared" si="209"/>
        <v>62.411521846153846</v>
      </c>
      <c r="AJ83" s="47">
        <f t="shared" si="210"/>
        <v>15.602880461538462</v>
      </c>
      <c r="AK83" s="107"/>
      <c r="AL83" s="40">
        <f t="shared" si="211"/>
        <v>170.69551224923077</v>
      </c>
      <c r="AN83" s="46">
        <v>0.76041666666666663</v>
      </c>
      <c r="AO83" s="9">
        <v>0</v>
      </c>
      <c r="AP83" s="46">
        <v>0.76041666666666663</v>
      </c>
      <c r="AQ83" s="9">
        <v>0</v>
      </c>
      <c r="AR83" s="40">
        <f t="shared" si="212"/>
        <v>0</v>
      </c>
      <c r="AS83" s="47">
        <f t="shared" si="213"/>
        <v>0</v>
      </c>
      <c r="AT83" s="107"/>
      <c r="AU83" s="40">
        <f t="shared" si="214"/>
        <v>0</v>
      </c>
      <c r="AW83" s="46">
        <v>0.76041666666666663</v>
      </c>
      <c r="AX83" s="9">
        <v>36.14</v>
      </c>
      <c r="AY83" s="46">
        <v>0.76041666666666663</v>
      </c>
      <c r="AZ83" s="9">
        <v>-60.16</v>
      </c>
      <c r="BA83" s="40">
        <f t="shared" si="215"/>
        <v>32.813429759999998</v>
      </c>
      <c r="BB83" s="47">
        <f t="shared" si="216"/>
        <v>8.2033574399999996</v>
      </c>
      <c r="BC83" s="107"/>
      <c r="BD83" s="40">
        <f t="shared" si="217"/>
        <v>89.744730393599994</v>
      </c>
      <c r="BF83" s="46">
        <v>0.76041666666666663</v>
      </c>
      <c r="BG83" s="9">
        <v>29.13</v>
      </c>
      <c r="BH83" s="46">
        <v>0.76041666666666663</v>
      </c>
      <c r="BI83" s="9">
        <v>29.13</v>
      </c>
      <c r="BJ83" s="40">
        <f t="shared" si="218"/>
        <v>12.80668182923077</v>
      </c>
      <c r="BK83" s="47">
        <f t="shared" si="219"/>
        <v>3.2016704573076926</v>
      </c>
      <c r="BL83" s="107"/>
      <c r="BM83" s="40">
        <f t="shared" si="220"/>
        <v>35.026274802946155</v>
      </c>
      <c r="BO83" s="46">
        <v>0.76041666666666663</v>
      </c>
      <c r="BP83" s="9">
        <v>29.09</v>
      </c>
      <c r="BQ83" s="46">
        <v>0.76041666666666663</v>
      </c>
      <c r="BR83" s="9">
        <v>-52.85</v>
      </c>
      <c r="BS83" s="40">
        <f t="shared" si="221"/>
        <v>23.20301194615385</v>
      </c>
      <c r="BT83" s="47">
        <f t="shared" si="222"/>
        <v>5.8007529865384626</v>
      </c>
      <c r="BU83" s="107"/>
      <c r="BV83" s="40">
        <f t="shared" si="223"/>
        <v>63.460237672730777</v>
      </c>
      <c r="BX83" s="46">
        <v>0.76041666666666663</v>
      </c>
      <c r="BY83" s="9">
        <v>102.04</v>
      </c>
      <c r="BZ83" s="46">
        <v>0.76041666666666663</v>
      </c>
      <c r="CA83" s="9">
        <v>-28.89</v>
      </c>
      <c r="CB83" s="40">
        <f t="shared" si="224"/>
        <v>44.491151132307692</v>
      </c>
      <c r="CC83" s="47">
        <f t="shared" si="225"/>
        <v>11.122787783076923</v>
      </c>
      <c r="CD83" s="107"/>
      <c r="CE83" s="40">
        <f t="shared" si="226"/>
        <v>121.68329834686153</v>
      </c>
      <c r="CG83" s="46">
        <v>0.76041666666666663</v>
      </c>
      <c r="CH83" s="9">
        <v>102.06</v>
      </c>
      <c r="CI83" s="46">
        <v>0.76041666666666663</v>
      </c>
      <c r="CJ83" s="9">
        <v>-28.88</v>
      </c>
      <c r="CK83" s="40">
        <f t="shared" si="227"/>
        <v>44.484468258461547</v>
      </c>
      <c r="CL83" s="47">
        <f t="shared" si="228"/>
        <v>11.121117064615387</v>
      </c>
      <c r="CM83" s="107"/>
      <c r="CN83" s="40">
        <f t="shared" si="229"/>
        <v>121.66502068689232</v>
      </c>
      <c r="CP83" s="46">
        <v>0.76041666666666663</v>
      </c>
      <c r="CQ83" s="9">
        <v>102.04</v>
      </c>
      <c r="CR83" s="46">
        <v>0.76041666666666663</v>
      </c>
      <c r="CS83" s="9">
        <v>-28.89</v>
      </c>
      <c r="CT83" s="40">
        <f t="shared" si="230"/>
        <v>44.491151132307692</v>
      </c>
      <c r="CU83" s="47">
        <f t="shared" si="231"/>
        <v>11.122787783076923</v>
      </c>
      <c r="CV83" s="107"/>
      <c r="CW83" s="40">
        <f t="shared" si="232"/>
        <v>121.68329834686153</v>
      </c>
    </row>
    <row r="84" spans="1:101" s="9" customFormat="1">
      <c r="A84" s="9">
        <v>10.94</v>
      </c>
      <c r="B84" s="40">
        <f t="shared" si="199"/>
        <v>2.7349999999999999</v>
      </c>
      <c r="D84" s="46">
        <v>0.77083333333333337</v>
      </c>
      <c r="E84" s="9">
        <v>39.25</v>
      </c>
      <c r="F84" s="46">
        <v>0.77083333333333337</v>
      </c>
      <c r="G84" s="9">
        <v>-54.35</v>
      </c>
      <c r="H84" s="47">
        <f t="shared" si="200"/>
        <v>32.195476730769236</v>
      </c>
      <c r="I84" s="47">
        <f t="shared" si="201"/>
        <v>8.0488691826923091</v>
      </c>
      <c r="J84" s="107"/>
      <c r="K84" s="40">
        <f t="shared" si="202"/>
        <v>88.054628858653857</v>
      </c>
      <c r="M84" s="46">
        <v>0.77083333333333337</v>
      </c>
      <c r="N84" s="9">
        <v>0</v>
      </c>
      <c r="O84" s="46">
        <v>0.77083333333333337</v>
      </c>
      <c r="P84" s="9">
        <v>0</v>
      </c>
      <c r="Q84" s="47">
        <f t="shared" si="203"/>
        <v>0</v>
      </c>
      <c r="R84" s="47">
        <f t="shared" si="204"/>
        <v>0</v>
      </c>
      <c r="S84" s="107"/>
      <c r="T84" s="40">
        <f t="shared" si="205"/>
        <v>0</v>
      </c>
      <c r="V84" s="46">
        <v>0.77083333333333337</v>
      </c>
      <c r="W84" s="9">
        <v>47.2</v>
      </c>
      <c r="X84" s="46">
        <v>0.77083333333333337</v>
      </c>
      <c r="Y84" s="40">
        <v>-92.07</v>
      </c>
      <c r="Z84" s="40">
        <f t="shared" si="206"/>
        <v>65.586701907692316</v>
      </c>
      <c r="AA84" s="47">
        <f t="shared" si="207"/>
        <v>16.396675476923079</v>
      </c>
      <c r="AB84" s="107"/>
      <c r="AC84" s="40">
        <f t="shared" si="208"/>
        <v>179.37962971753848</v>
      </c>
      <c r="AE84" s="46">
        <v>0.77083333333333337</v>
      </c>
      <c r="AF84" s="9">
        <v>47.17</v>
      </c>
      <c r="AG84" s="46">
        <v>0.77083333333333337</v>
      </c>
      <c r="AH84" s="9">
        <v>-87.66</v>
      </c>
      <c r="AI84" s="40">
        <f t="shared" si="209"/>
        <v>62.405518126153837</v>
      </c>
      <c r="AJ84" s="47">
        <f t="shared" si="210"/>
        <v>15.601379531538459</v>
      </c>
      <c r="AK84" s="107"/>
      <c r="AL84" s="40">
        <f t="shared" si="211"/>
        <v>170.67909207503072</v>
      </c>
      <c r="AN84" s="46">
        <v>0.77083333333333337</v>
      </c>
      <c r="AO84" s="9">
        <v>0</v>
      </c>
      <c r="AP84" s="46">
        <v>0.77083333333333337</v>
      </c>
      <c r="AQ84" s="9">
        <v>0</v>
      </c>
      <c r="AR84" s="40">
        <f t="shared" si="212"/>
        <v>0</v>
      </c>
      <c r="AS84" s="47">
        <f t="shared" si="213"/>
        <v>0</v>
      </c>
      <c r="AT84" s="107"/>
      <c r="AU84" s="40">
        <f t="shared" si="214"/>
        <v>0</v>
      </c>
      <c r="AW84" s="46">
        <v>0.77083333333333337</v>
      </c>
      <c r="AX84" s="9">
        <v>36.15</v>
      </c>
      <c r="AY84" s="46">
        <v>0.77083333333333337</v>
      </c>
      <c r="AZ84" s="9">
        <v>-60.13</v>
      </c>
      <c r="BA84" s="40">
        <f t="shared" si="215"/>
        <v>32.80614168461539</v>
      </c>
      <c r="BB84" s="47">
        <f t="shared" si="216"/>
        <v>8.2015354211538476</v>
      </c>
      <c r="BC84" s="107"/>
      <c r="BD84" s="40">
        <f t="shared" si="217"/>
        <v>89.724797507423091</v>
      </c>
      <c r="BF84" s="46">
        <v>0.77083333333333337</v>
      </c>
      <c r="BG84" s="9">
        <v>29.11</v>
      </c>
      <c r="BH84" s="46">
        <v>0.77083333333333337</v>
      </c>
      <c r="BI84" s="9">
        <v>29.11</v>
      </c>
      <c r="BJ84" s="40">
        <f t="shared" si="218"/>
        <v>12.789102309230767</v>
      </c>
      <c r="BK84" s="47">
        <f t="shared" si="219"/>
        <v>3.1972755773076917</v>
      </c>
      <c r="BL84" s="107"/>
      <c r="BM84" s="40">
        <f t="shared" si="220"/>
        <v>34.978194815746143</v>
      </c>
      <c r="BO84" s="46">
        <v>0.77083333333333337</v>
      </c>
      <c r="BP84" s="9">
        <v>29.07</v>
      </c>
      <c r="BQ84" s="46">
        <v>0.77083333333333337</v>
      </c>
      <c r="BR84" s="9">
        <v>-52.91</v>
      </c>
      <c r="BS84" s="40">
        <f t="shared" si="221"/>
        <v>23.21338338</v>
      </c>
      <c r="BT84" s="47">
        <f t="shared" si="222"/>
        <v>5.8033458449999999</v>
      </c>
      <c r="BU84" s="107"/>
      <c r="BV84" s="40">
        <f t="shared" si="223"/>
        <v>63.488603544299998</v>
      </c>
      <c r="BX84" s="46">
        <v>0.77083333333333337</v>
      </c>
      <c r="BY84" s="9">
        <v>102.08</v>
      </c>
      <c r="BZ84" s="46">
        <v>0.77083333333333337</v>
      </c>
      <c r="CA84" s="9">
        <v>-28.87</v>
      </c>
      <c r="CB84" s="40">
        <f t="shared" si="224"/>
        <v>44.477779347692305</v>
      </c>
      <c r="CC84" s="47">
        <f t="shared" si="225"/>
        <v>11.119444836923076</v>
      </c>
      <c r="CD84" s="107"/>
      <c r="CE84" s="40">
        <f t="shared" si="226"/>
        <v>121.64672651593845</v>
      </c>
      <c r="CG84" s="46">
        <v>0.77083333333333337</v>
      </c>
      <c r="CH84" s="9">
        <v>102.1</v>
      </c>
      <c r="CI84" s="46">
        <v>0.77083333333333337</v>
      </c>
      <c r="CJ84" s="9">
        <v>-28.86</v>
      </c>
      <c r="CK84" s="40">
        <f t="shared" si="227"/>
        <v>44.471084400000002</v>
      </c>
      <c r="CL84" s="47">
        <f t="shared" si="228"/>
        <v>11.117771100000001</v>
      </c>
      <c r="CM84" s="107"/>
      <c r="CN84" s="40">
        <f t="shared" si="229"/>
        <v>121.62841583399999</v>
      </c>
      <c r="CP84" s="46">
        <v>0.77083333333333337</v>
      </c>
      <c r="CQ84" s="9">
        <v>102.08</v>
      </c>
      <c r="CR84" s="46">
        <v>0.77083333333333337</v>
      </c>
      <c r="CS84" s="9">
        <v>-28.87</v>
      </c>
      <c r="CT84" s="40">
        <f t="shared" si="230"/>
        <v>44.477779347692305</v>
      </c>
      <c r="CU84" s="47">
        <f t="shared" si="231"/>
        <v>11.119444836923076</v>
      </c>
      <c r="CV84" s="107"/>
      <c r="CW84" s="40">
        <f t="shared" si="232"/>
        <v>121.64672651593845</v>
      </c>
    </row>
    <row r="85" spans="1:101" s="9" customFormat="1">
      <c r="A85" s="9">
        <v>10.94</v>
      </c>
      <c r="B85" s="40">
        <f t="shared" si="199"/>
        <v>2.7349999999999999</v>
      </c>
      <c r="D85" s="46">
        <v>0.78125</v>
      </c>
      <c r="E85" s="9">
        <v>39.24</v>
      </c>
      <c r="F85" s="46">
        <v>0.78125</v>
      </c>
      <c r="G85" s="9">
        <v>-54.38</v>
      </c>
      <c r="H85" s="47">
        <f t="shared" si="200"/>
        <v>32.205040726153847</v>
      </c>
      <c r="I85" s="47">
        <f t="shared" si="201"/>
        <v>8.0512601815384617</v>
      </c>
      <c r="J85" s="108"/>
      <c r="K85" s="40">
        <f t="shared" si="202"/>
        <v>88.080786386030766</v>
      </c>
      <c r="M85" s="46">
        <v>0.78125</v>
      </c>
      <c r="N85" s="9">
        <v>0</v>
      </c>
      <c r="O85" s="46">
        <v>0.78125</v>
      </c>
      <c r="P85" s="9">
        <v>0</v>
      </c>
      <c r="Q85" s="47">
        <f t="shared" si="203"/>
        <v>0</v>
      </c>
      <c r="R85" s="47">
        <f t="shared" si="204"/>
        <v>0</v>
      </c>
      <c r="S85" s="108"/>
      <c r="T85" s="40">
        <f t="shared" si="205"/>
        <v>0</v>
      </c>
      <c r="V85" s="46">
        <v>0.78125</v>
      </c>
      <c r="W85" s="9">
        <v>47.12</v>
      </c>
      <c r="X85" s="46">
        <v>0.78125</v>
      </c>
      <c r="Y85" s="40">
        <v>-92.1</v>
      </c>
      <c r="Z85" s="40">
        <f t="shared" si="206"/>
        <v>65.496872492307688</v>
      </c>
      <c r="AA85" s="47">
        <f t="shared" si="207"/>
        <v>16.374218123076922</v>
      </c>
      <c r="AB85" s="108"/>
      <c r="AC85" s="40">
        <f t="shared" si="208"/>
        <v>179.13394626646152</v>
      </c>
      <c r="AE85" s="46">
        <v>0.78125</v>
      </c>
      <c r="AF85" s="9">
        <v>47.1</v>
      </c>
      <c r="AG85" s="46">
        <v>0.78125</v>
      </c>
      <c r="AH85" s="9">
        <v>-87.79</v>
      </c>
      <c r="AI85" s="40">
        <f t="shared" si="209"/>
        <v>62.405318907692319</v>
      </c>
      <c r="AJ85" s="47">
        <f t="shared" si="210"/>
        <v>15.60132972692308</v>
      </c>
      <c r="AK85" s="108"/>
      <c r="AL85" s="40">
        <f t="shared" si="211"/>
        <v>170.67854721253849</v>
      </c>
      <c r="AN85" s="46">
        <v>0.78125</v>
      </c>
      <c r="AO85" s="9">
        <v>0</v>
      </c>
      <c r="AP85" s="46">
        <v>0.78125</v>
      </c>
      <c r="AQ85" s="9">
        <v>0</v>
      </c>
      <c r="AR85" s="40">
        <f t="shared" si="212"/>
        <v>0</v>
      </c>
      <c r="AS85" s="47">
        <f t="shared" si="213"/>
        <v>0</v>
      </c>
      <c r="AT85" s="108"/>
      <c r="AU85" s="40">
        <f t="shared" si="214"/>
        <v>0</v>
      </c>
      <c r="AW85" s="46">
        <v>0.78125</v>
      </c>
      <c r="AX85" s="9">
        <v>36.159999999999997</v>
      </c>
      <c r="AY85" s="46">
        <v>0.78125</v>
      </c>
      <c r="AZ85" s="9">
        <v>-60.11</v>
      </c>
      <c r="BA85" s="40">
        <f t="shared" si="215"/>
        <v>32.804301932307695</v>
      </c>
      <c r="BB85" s="47">
        <f t="shared" si="216"/>
        <v>8.2010754830769237</v>
      </c>
      <c r="BC85" s="108"/>
      <c r="BD85" s="40">
        <f t="shared" si="217"/>
        <v>89.719765784861536</v>
      </c>
      <c r="BF85" s="46">
        <v>0.78125</v>
      </c>
      <c r="BG85" s="9">
        <v>29.1</v>
      </c>
      <c r="BH85" s="46">
        <v>0.78125</v>
      </c>
      <c r="BI85" s="9">
        <v>29.1</v>
      </c>
      <c r="BJ85" s="40">
        <f t="shared" si="218"/>
        <v>12.780317076923076</v>
      </c>
      <c r="BK85" s="47">
        <f t="shared" si="219"/>
        <v>3.195079269230769</v>
      </c>
      <c r="BL85" s="108"/>
      <c r="BM85" s="40">
        <f t="shared" si="220"/>
        <v>34.954167205384614</v>
      </c>
      <c r="BO85" s="46">
        <v>0.78125</v>
      </c>
      <c r="BP85" s="9">
        <v>29.05</v>
      </c>
      <c r="BQ85" s="46">
        <v>0.78125</v>
      </c>
      <c r="BR85" s="9">
        <v>-52.97</v>
      </c>
      <c r="BS85" s="40">
        <f t="shared" si="221"/>
        <v>23.223718592307691</v>
      </c>
      <c r="BT85" s="47">
        <f t="shared" si="222"/>
        <v>5.8059296480769227</v>
      </c>
      <c r="BU85" s="108"/>
      <c r="BV85" s="40">
        <f t="shared" si="223"/>
        <v>63.516870349961529</v>
      </c>
      <c r="BX85" s="46">
        <v>0.78125</v>
      </c>
      <c r="BY85" s="9">
        <v>102.12</v>
      </c>
      <c r="BZ85" s="46">
        <v>0.78125</v>
      </c>
      <c r="CA85" s="9">
        <v>-28.85</v>
      </c>
      <c r="CB85" s="40">
        <f t="shared" si="224"/>
        <v>44.464383415384617</v>
      </c>
      <c r="CC85" s="47">
        <f t="shared" si="225"/>
        <v>11.116095853846154</v>
      </c>
      <c r="CD85" s="108"/>
      <c r="CE85" s="40">
        <f t="shared" si="226"/>
        <v>121.61008864107693</v>
      </c>
      <c r="CG85" s="46">
        <v>0.78125</v>
      </c>
      <c r="CH85" s="9">
        <v>102.14</v>
      </c>
      <c r="CI85" s="46">
        <v>0.78125</v>
      </c>
      <c r="CJ85" s="9">
        <v>-28.84</v>
      </c>
      <c r="CK85" s="40">
        <f t="shared" si="227"/>
        <v>44.45767639384615</v>
      </c>
      <c r="CL85" s="47">
        <f t="shared" si="228"/>
        <v>11.114419098461537</v>
      </c>
      <c r="CM85" s="108"/>
      <c r="CN85" s="40">
        <f t="shared" si="229"/>
        <v>121.59174493716921</v>
      </c>
      <c r="CP85" s="46">
        <v>0.78125</v>
      </c>
      <c r="CQ85" s="9">
        <v>102.12</v>
      </c>
      <c r="CR85" s="46">
        <v>0.78125</v>
      </c>
      <c r="CS85" s="9">
        <v>-28.85</v>
      </c>
      <c r="CT85" s="40">
        <f t="shared" si="230"/>
        <v>44.464383415384617</v>
      </c>
      <c r="CU85" s="47">
        <f t="shared" si="231"/>
        <v>11.116095853846154</v>
      </c>
      <c r="CV85" s="108"/>
      <c r="CW85" s="40">
        <f t="shared" si="232"/>
        <v>121.61008864107693</v>
      </c>
    </row>
    <row r="86" spans="1:101" s="9" customFormat="1">
      <c r="A86" s="9">
        <v>10.94</v>
      </c>
      <c r="B86" s="40">
        <f t="shared" si="199"/>
        <v>2.7349999999999999</v>
      </c>
      <c r="D86" s="46">
        <v>0.79166666666666663</v>
      </c>
      <c r="E86" s="9">
        <v>38.97</v>
      </c>
      <c r="F86" s="46">
        <v>0.79166666666666663</v>
      </c>
      <c r="G86" s="9">
        <v>-54.89</v>
      </c>
      <c r="H86" s="47">
        <f t="shared" si="200"/>
        <v>32.283401496923084</v>
      </c>
      <c r="I86" s="47">
        <f t="shared" si="201"/>
        <v>8.0708503742307709</v>
      </c>
      <c r="J86" s="106">
        <f t="shared" ref="J86" si="255">SUM(I86:I89)</f>
        <v>32.247155433461543</v>
      </c>
      <c r="K86" s="40">
        <f t="shared" si="202"/>
        <v>88.295103094084624</v>
      </c>
      <c r="M86" s="46">
        <v>0.79166666666666663</v>
      </c>
      <c r="N86" s="9">
        <v>0</v>
      </c>
      <c r="O86" s="46">
        <v>0.79166666666666663</v>
      </c>
      <c r="P86" s="9">
        <v>0</v>
      </c>
      <c r="Q86" s="47">
        <f t="shared" si="203"/>
        <v>0</v>
      </c>
      <c r="R86" s="47">
        <f t="shared" si="204"/>
        <v>0</v>
      </c>
      <c r="S86" s="106">
        <f t="shared" ref="S86" si="256">SUM(R86:R89)</f>
        <v>0</v>
      </c>
      <c r="T86" s="40">
        <f t="shared" si="205"/>
        <v>0</v>
      </c>
      <c r="V86" s="46">
        <v>0.79166666666666663</v>
      </c>
      <c r="W86" s="9">
        <v>46.85</v>
      </c>
      <c r="X86" s="46">
        <v>0.79166666666666663</v>
      </c>
      <c r="Y86" s="40">
        <v>-92.22</v>
      </c>
      <c r="Z86" s="40">
        <f t="shared" si="206"/>
        <v>65.206421030769235</v>
      </c>
      <c r="AA86" s="47">
        <f t="shared" si="207"/>
        <v>16.301605257692309</v>
      </c>
      <c r="AB86" s="106">
        <f t="shared" ref="AB86" si="257">SUM(AA86:AA89)</f>
        <v>48.845985203076928</v>
      </c>
      <c r="AC86" s="40">
        <f t="shared" si="208"/>
        <v>178.33956151915385</v>
      </c>
      <c r="AE86" s="46">
        <v>0.79166666666666663</v>
      </c>
      <c r="AF86" s="9">
        <v>46.82</v>
      </c>
      <c r="AG86" s="46">
        <v>0.79166666666666663</v>
      </c>
      <c r="AH86" s="9">
        <v>-88.28</v>
      </c>
      <c r="AI86" s="40">
        <f t="shared" si="209"/>
        <v>62.380576578461543</v>
      </c>
      <c r="AJ86" s="47">
        <f t="shared" si="210"/>
        <v>15.595144144615386</v>
      </c>
      <c r="AK86" s="106">
        <f t="shared" ref="AK86" si="258">SUM(AJ86:AJ89)</f>
        <v>61.831607469230768</v>
      </c>
      <c r="AL86" s="40">
        <f t="shared" si="211"/>
        <v>170.61087694209232</v>
      </c>
      <c r="AN86" s="46">
        <v>0.79166666666666663</v>
      </c>
      <c r="AO86" s="9">
        <v>0</v>
      </c>
      <c r="AP86" s="46">
        <v>0.79166666666666663</v>
      </c>
      <c r="AQ86" s="9">
        <v>0</v>
      </c>
      <c r="AR86" s="40">
        <f t="shared" si="212"/>
        <v>0</v>
      </c>
      <c r="AS86" s="47">
        <f t="shared" si="213"/>
        <v>0</v>
      </c>
      <c r="AT86" s="106">
        <f t="shared" ref="AT86" si="259">SUM(AS86:AS89)</f>
        <v>0</v>
      </c>
      <c r="AU86" s="40">
        <f t="shared" si="214"/>
        <v>0</v>
      </c>
      <c r="AW86" s="46">
        <v>0.79166666666666663</v>
      </c>
      <c r="AX86" s="9">
        <v>36.08</v>
      </c>
      <c r="AY86" s="46">
        <v>0.79166666666666663</v>
      </c>
      <c r="AZ86" s="9">
        <v>-60.25</v>
      </c>
      <c r="BA86" s="40">
        <f t="shared" si="215"/>
        <v>32.807960307692298</v>
      </c>
      <c r="BB86" s="47">
        <f t="shared" si="216"/>
        <v>8.2019900769230745</v>
      </c>
      <c r="BC86" s="106">
        <f t="shared" ref="BC86" si="260">SUM(BB86:BB89)</f>
        <v>32.808431187692307</v>
      </c>
      <c r="BD86" s="40">
        <f t="shared" si="217"/>
        <v>89.729771441538432</v>
      </c>
      <c r="BF86" s="46">
        <v>0.79166666666666663</v>
      </c>
      <c r="BG86" s="9">
        <v>29.31</v>
      </c>
      <c r="BH86" s="46">
        <v>0.79166666666666663</v>
      </c>
      <c r="BI86" s="9">
        <v>29.31</v>
      </c>
      <c r="BJ86" s="40">
        <f t="shared" si="218"/>
        <v>12.965440832307692</v>
      </c>
      <c r="BK86" s="47">
        <f t="shared" si="219"/>
        <v>3.241360208076923</v>
      </c>
      <c r="BL86" s="106">
        <f t="shared" ref="BL86" si="261">SUM(BK86:BK89)</f>
        <v>12.94996555730769</v>
      </c>
      <c r="BM86" s="40">
        <f t="shared" si="220"/>
        <v>35.460480676361534</v>
      </c>
      <c r="BO86" s="46">
        <v>0.79166666666666663</v>
      </c>
      <c r="BP86" s="9">
        <v>29.27</v>
      </c>
      <c r="BQ86" s="46">
        <v>0.79166666666666663</v>
      </c>
      <c r="BR86" s="9">
        <v>-52.3</v>
      </c>
      <c r="BS86" s="40">
        <f t="shared" si="221"/>
        <v>23.103621553846153</v>
      </c>
      <c r="BT86" s="47">
        <f t="shared" si="222"/>
        <v>5.7759053884615383</v>
      </c>
      <c r="BU86" s="106">
        <f t="shared" ref="BU86" si="262">SUM(BT86:BT89)</f>
        <v>23.115186034615384</v>
      </c>
      <c r="BV86" s="40">
        <f t="shared" si="223"/>
        <v>63.188404949769229</v>
      </c>
      <c r="BX86" s="46">
        <v>0.79166666666666663</v>
      </c>
      <c r="BY86" s="9">
        <v>101.94</v>
      </c>
      <c r="BZ86" s="46">
        <v>0.79166666666666663</v>
      </c>
      <c r="CA86" s="9">
        <v>-28.94</v>
      </c>
      <c r="CB86" s="40">
        <f t="shared" si="224"/>
        <v>44.524474947692312</v>
      </c>
      <c r="CC86" s="47">
        <f t="shared" si="225"/>
        <v>11.131118736923078</v>
      </c>
      <c r="CD86" s="106">
        <f t="shared" ref="CD86" si="263">SUM(CC86:CC89)</f>
        <v>44.526633525000001</v>
      </c>
      <c r="CE86" s="40">
        <f t="shared" si="226"/>
        <v>121.77443898193847</v>
      </c>
      <c r="CG86" s="46">
        <v>0.79166666666666663</v>
      </c>
      <c r="CH86" s="9">
        <v>101.96</v>
      </c>
      <c r="CI86" s="46">
        <v>0.79166666666666663</v>
      </c>
      <c r="CJ86" s="9">
        <v>-28.93</v>
      </c>
      <c r="CK86" s="40">
        <f t="shared" si="227"/>
        <v>44.517822258461536</v>
      </c>
      <c r="CL86" s="47">
        <f t="shared" si="228"/>
        <v>11.129455564615384</v>
      </c>
      <c r="CM86" s="106">
        <f t="shared" ref="CM86" si="264">SUM(CL86:CL89)</f>
        <v>44.519980081153847</v>
      </c>
      <c r="CN86" s="40">
        <f t="shared" si="229"/>
        <v>121.7562438768923</v>
      </c>
      <c r="CP86" s="46">
        <v>0.79166666666666663</v>
      </c>
      <c r="CQ86" s="9">
        <v>101.94</v>
      </c>
      <c r="CR86" s="46">
        <v>0.79166666666666663</v>
      </c>
      <c r="CS86" s="9">
        <v>-28.94</v>
      </c>
      <c r="CT86" s="40">
        <f t="shared" si="230"/>
        <v>44.524474947692312</v>
      </c>
      <c r="CU86" s="47">
        <f t="shared" si="231"/>
        <v>11.131118736923078</v>
      </c>
      <c r="CV86" s="106">
        <f t="shared" ref="CV86" si="265">SUM(CU86:CU89)</f>
        <v>44.526633525000001</v>
      </c>
      <c r="CW86" s="40">
        <f t="shared" si="232"/>
        <v>121.77443898193847</v>
      </c>
    </row>
    <row r="87" spans="1:101" s="9" customFormat="1">
      <c r="A87" s="9">
        <v>10.94</v>
      </c>
      <c r="B87" s="40">
        <f t="shared" si="199"/>
        <v>2.7349999999999999</v>
      </c>
      <c r="D87" s="46">
        <v>0.80208333333333337</v>
      </c>
      <c r="E87" s="9">
        <v>38.950000000000003</v>
      </c>
      <c r="F87" s="46">
        <v>0.80208333333333337</v>
      </c>
      <c r="G87" s="9">
        <v>-54.93</v>
      </c>
      <c r="H87" s="47">
        <f t="shared" si="200"/>
        <v>32.290346976923082</v>
      </c>
      <c r="I87" s="47">
        <f t="shared" si="201"/>
        <v>8.0725867442307706</v>
      </c>
      <c r="J87" s="107"/>
      <c r="K87" s="40">
        <f t="shared" si="202"/>
        <v>88.314098981884626</v>
      </c>
      <c r="M87" s="46">
        <v>0.80208333333333337</v>
      </c>
      <c r="N87" s="9">
        <v>0</v>
      </c>
      <c r="O87" s="46">
        <v>0.80208333333333337</v>
      </c>
      <c r="P87" s="9">
        <v>0</v>
      </c>
      <c r="Q87" s="47">
        <f t="shared" si="203"/>
        <v>0</v>
      </c>
      <c r="R87" s="47">
        <f t="shared" si="204"/>
        <v>0</v>
      </c>
      <c r="S87" s="107"/>
      <c r="T87" s="40">
        <f t="shared" si="205"/>
        <v>0</v>
      </c>
      <c r="V87" s="46">
        <v>0.80208333333333337</v>
      </c>
      <c r="W87" s="9">
        <v>46.77</v>
      </c>
      <c r="X87" s="46">
        <v>0.80208333333333337</v>
      </c>
      <c r="Y87" s="40">
        <v>-92.27</v>
      </c>
      <c r="Z87" s="40">
        <f t="shared" si="206"/>
        <v>65.130369383076925</v>
      </c>
      <c r="AA87" s="47">
        <f t="shared" si="207"/>
        <v>16.282592345769231</v>
      </c>
      <c r="AB87" s="107"/>
      <c r="AC87" s="40">
        <f t="shared" si="208"/>
        <v>178.13156026271537</v>
      </c>
      <c r="AE87" s="46">
        <v>0.80208333333333337</v>
      </c>
      <c r="AF87" s="9">
        <v>46.74</v>
      </c>
      <c r="AG87" s="46">
        <v>0.80208333333333337</v>
      </c>
      <c r="AH87" s="9">
        <v>-88.42</v>
      </c>
      <c r="AI87" s="40">
        <f t="shared" si="209"/>
        <v>62.372746689230773</v>
      </c>
      <c r="AJ87" s="47">
        <f t="shared" si="210"/>
        <v>15.593186672307693</v>
      </c>
      <c r="AK87" s="107"/>
      <c r="AL87" s="40">
        <f t="shared" si="211"/>
        <v>170.58946219504617</v>
      </c>
      <c r="AN87" s="46">
        <v>0.80208333333333337</v>
      </c>
      <c r="AO87" s="9">
        <v>0</v>
      </c>
      <c r="AP87" s="46">
        <v>0.80208333333333337</v>
      </c>
      <c r="AQ87" s="9">
        <v>0</v>
      </c>
      <c r="AR87" s="40">
        <f t="shared" si="212"/>
        <v>0</v>
      </c>
      <c r="AS87" s="47">
        <f t="shared" si="213"/>
        <v>0</v>
      </c>
      <c r="AT87" s="107"/>
      <c r="AU87" s="40">
        <f t="shared" si="214"/>
        <v>0</v>
      </c>
      <c r="AW87" s="46">
        <v>0.80208333333333337</v>
      </c>
      <c r="AX87" s="9">
        <v>36.090000000000003</v>
      </c>
      <c r="AY87" s="46">
        <v>0.80208333333333337</v>
      </c>
      <c r="AZ87" s="9">
        <v>-60.23</v>
      </c>
      <c r="BA87" s="40">
        <f t="shared" si="215"/>
        <v>32.806159795384623</v>
      </c>
      <c r="BB87" s="47">
        <f t="shared" si="216"/>
        <v>8.2015399488461558</v>
      </c>
      <c r="BC87" s="107"/>
      <c r="BD87" s="40">
        <f t="shared" si="217"/>
        <v>89.724847040376943</v>
      </c>
      <c r="BF87" s="46">
        <v>0.80208333333333337</v>
      </c>
      <c r="BG87" s="9">
        <v>29.3</v>
      </c>
      <c r="BH87" s="46">
        <v>0.80208333333333337</v>
      </c>
      <c r="BI87" s="9">
        <v>29.3</v>
      </c>
      <c r="BJ87" s="40">
        <f t="shared" si="218"/>
        <v>12.956595230769231</v>
      </c>
      <c r="BK87" s="47">
        <f t="shared" si="219"/>
        <v>3.2391488076923078</v>
      </c>
      <c r="BL87" s="107"/>
      <c r="BM87" s="40">
        <f t="shared" si="220"/>
        <v>35.436287956153848</v>
      </c>
      <c r="BO87" s="46">
        <v>0.80208333333333337</v>
      </c>
      <c r="BP87" s="9">
        <v>29.26</v>
      </c>
      <c r="BQ87" s="46">
        <v>0.80208333333333337</v>
      </c>
      <c r="BR87" s="9">
        <v>-52.34</v>
      </c>
      <c r="BS87" s="40">
        <f t="shared" si="221"/>
        <v>23.113392313846159</v>
      </c>
      <c r="BT87" s="47">
        <f t="shared" si="222"/>
        <v>5.7783480784615397</v>
      </c>
      <c r="BU87" s="107"/>
      <c r="BV87" s="40">
        <f t="shared" si="223"/>
        <v>63.215127978369239</v>
      </c>
      <c r="BX87" s="46">
        <v>0.80208333333333337</v>
      </c>
      <c r="BY87" s="9">
        <v>101.97</v>
      </c>
      <c r="BZ87" s="46">
        <v>0.80208333333333337</v>
      </c>
      <c r="CA87" s="9">
        <v>-28.92</v>
      </c>
      <c r="CB87" s="40">
        <f t="shared" si="224"/>
        <v>44.506798836923075</v>
      </c>
      <c r="CC87" s="47">
        <f t="shared" si="225"/>
        <v>11.126699709230769</v>
      </c>
      <c r="CD87" s="107"/>
      <c r="CE87" s="40">
        <f t="shared" si="226"/>
        <v>121.72609481898461</v>
      </c>
      <c r="CG87" s="46">
        <v>0.80208333333333337</v>
      </c>
      <c r="CH87" s="9">
        <v>101.99</v>
      </c>
      <c r="CI87" s="46">
        <v>0.80208333333333337</v>
      </c>
      <c r="CJ87" s="9">
        <v>-28.91</v>
      </c>
      <c r="CK87" s="40">
        <f t="shared" si="227"/>
        <v>44.500135583076926</v>
      </c>
      <c r="CL87" s="47">
        <f t="shared" si="228"/>
        <v>11.125033895769231</v>
      </c>
      <c r="CM87" s="107"/>
      <c r="CN87" s="40">
        <f t="shared" si="229"/>
        <v>121.70787081971538</v>
      </c>
      <c r="CP87" s="46">
        <v>0.80208333333333337</v>
      </c>
      <c r="CQ87" s="9">
        <v>101.97</v>
      </c>
      <c r="CR87" s="46">
        <v>0.80208333333333337</v>
      </c>
      <c r="CS87" s="9">
        <v>-28.92</v>
      </c>
      <c r="CT87" s="40">
        <f t="shared" si="230"/>
        <v>44.506798836923075</v>
      </c>
      <c r="CU87" s="47">
        <f t="shared" si="231"/>
        <v>11.126699709230769</v>
      </c>
      <c r="CV87" s="107"/>
      <c r="CW87" s="40">
        <f t="shared" si="232"/>
        <v>121.72609481898461</v>
      </c>
    </row>
    <row r="88" spans="1:101" s="9" customFormat="1">
      <c r="A88" s="9">
        <v>10.94</v>
      </c>
      <c r="B88" s="40">
        <f t="shared" si="199"/>
        <v>2.7349999999999999</v>
      </c>
      <c r="D88" s="46">
        <v>0.8125</v>
      </c>
      <c r="E88" s="9">
        <v>38.93</v>
      </c>
      <c r="F88" s="46">
        <v>0.8125</v>
      </c>
      <c r="G88" s="9">
        <v>-54.97</v>
      </c>
      <c r="H88" s="47">
        <f t="shared" si="200"/>
        <v>32.297268309230773</v>
      </c>
      <c r="I88" s="47">
        <f t="shared" si="201"/>
        <v>8.0743170773076933</v>
      </c>
      <c r="J88" s="107"/>
      <c r="K88" s="40">
        <f t="shared" si="202"/>
        <v>88.333028825746155</v>
      </c>
      <c r="M88" s="46">
        <v>0.8125</v>
      </c>
      <c r="N88" s="9">
        <v>0</v>
      </c>
      <c r="O88" s="46">
        <v>0.8125</v>
      </c>
      <c r="P88" s="9">
        <v>0</v>
      </c>
      <c r="Q88" s="47">
        <f t="shared" si="203"/>
        <v>0</v>
      </c>
      <c r="R88" s="47">
        <f t="shared" si="204"/>
        <v>0</v>
      </c>
      <c r="S88" s="107"/>
      <c r="T88" s="40">
        <f t="shared" si="205"/>
        <v>0</v>
      </c>
      <c r="V88" s="46">
        <v>0.8125</v>
      </c>
      <c r="W88" s="9">
        <v>46.69</v>
      </c>
      <c r="X88" s="46">
        <v>0.8125</v>
      </c>
      <c r="Y88" s="40">
        <v>-92.31</v>
      </c>
      <c r="Z88" s="40">
        <f t="shared" si="206"/>
        <v>65.047150398461554</v>
      </c>
      <c r="AA88" s="47">
        <f t="shared" si="207"/>
        <v>16.261787599615388</v>
      </c>
      <c r="AB88" s="107"/>
      <c r="AC88" s="40">
        <f t="shared" si="208"/>
        <v>177.90395633979233</v>
      </c>
      <c r="AE88" s="46">
        <v>0.8125</v>
      </c>
      <c r="AF88" s="9">
        <v>46.66</v>
      </c>
      <c r="AG88" s="46">
        <v>0.8125</v>
      </c>
      <c r="AH88" s="9">
        <v>-88.56</v>
      </c>
      <c r="AI88" s="40">
        <f t="shared" si="209"/>
        <v>62.364578732307685</v>
      </c>
      <c r="AJ88" s="47">
        <f t="shared" si="210"/>
        <v>15.591144683076921</v>
      </c>
      <c r="AK88" s="107"/>
      <c r="AL88" s="40">
        <f t="shared" si="211"/>
        <v>170.56712283286151</v>
      </c>
      <c r="AN88" s="46">
        <v>0.8125</v>
      </c>
      <c r="AO88" s="9">
        <v>0</v>
      </c>
      <c r="AP88" s="46">
        <v>0.8125</v>
      </c>
      <c r="AQ88" s="9">
        <v>0</v>
      </c>
      <c r="AR88" s="40">
        <f t="shared" si="212"/>
        <v>0</v>
      </c>
      <c r="AS88" s="47">
        <f t="shared" si="213"/>
        <v>0</v>
      </c>
      <c r="AT88" s="107"/>
      <c r="AU88" s="40">
        <f t="shared" si="214"/>
        <v>0</v>
      </c>
      <c r="AW88" s="46">
        <v>0.8125</v>
      </c>
      <c r="AX88" s="9">
        <v>36.1</v>
      </c>
      <c r="AY88" s="46">
        <v>0.8125</v>
      </c>
      <c r="AZ88" s="9">
        <v>-60.22</v>
      </c>
      <c r="BA88" s="40">
        <f t="shared" si="215"/>
        <v>32.809801569230764</v>
      </c>
      <c r="BB88" s="47">
        <f t="shared" si="216"/>
        <v>8.202450392307691</v>
      </c>
      <c r="BC88" s="107"/>
      <c r="BD88" s="40">
        <f t="shared" si="217"/>
        <v>89.734807291846138</v>
      </c>
      <c r="BF88" s="46">
        <v>0.8125</v>
      </c>
      <c r="BG88" s="9">
        <v>29.28</v>
      </c>
      <c r="BH88" s="46">
        <v>0.8125</v>
      </c>
      <c r="BI88" s="9">
        <v>29.28</v>
      </c>
      <c r="BJ88" s="40">
        <f t="shared" si="218"/>
        <v>12.938913083076921</v>
      </c>
      <c r="BK88" s="47">
        <f t="shared" si="219"/>
        <v>3.2347282707692302</v>
      </c>
      <c r="BL88" s="107"/>
      <c r="BM88" s="40">
        <f t="shared" si="220"/>
        <v>35.387927282215379</v>
      </c>
      <c r="BO88" s="46">
        <v>0.8125</v>
      </c>
      <c r="BP88" s="9">
        <v>29.24</v>
      </c>
      <c r="BQ88" s="46">
        <v>0.8125</v>
      </c>
      <c r="BR88" s="9">
        <v>-52.39</v>
      </c>
      <c r="BS88" s="40">
        <f t="shared" si="221"/>
        <v>23.119658639999994</v>
      </c>
      <c r="BT88" s="47">
        <f t="shared" si="222"/>
        <v>5.7799146599999984</v>
      </c>
      <c r="BU88" s="107"/>
      <c r="BV88" s="40">
        <f t="shared" si="223"/>
        <v>63.232266380399977</v>
      </c>
      <c r="BX88" s="46">
        <v>0.8125</v>
      </c>
      <c r="BY88" s="9">
        <v>102.01</v>
      </c>
      <c r="BZ88" s="46">
        <v>0.8125</v>
      </c>
      <c r="CA88" s="9">
        <v>-28.91</v>
      </c>
      <c r="CB88" s="40">
        <f t="shared" si="224"/>
        <v>44.508861955384617</v>
      </c>
      <c r="CC88" s="47">
        <f t="shared" si="225"/>
        <v>11.127215488846154</v>
      </c>
      <c r="CD88" s="107"/>
      <c r="CE88" s="40">
        <f t="shared" si="226"/>
        <v>121.73173744797693</v>
      </c>
      <c r="CG88" s="46">
        <v>0.8125</v>
      </c>
      <c r="CH88" s="9">
        <v>102.03</v>
      </c>
      <c r="CI88" s="46">
        <v>0.8125</v>
      </c>
      <c r="CJ88" s="9">
        <v>-28.9</v>
      </c>
      <c r="CK88" s="40">
        <f t="shared" si="227"/>
        <v>44.502189646153845</v>
      </c>
      <c r="CL88" s="47">
        <f t="shared" si="228"/>
        <v>11.125547411538461</v>
      </c>
      <c r="CM88" s="107"/>
      <c r="CN88" s="40">
        <f t="shared" si="229"/>
        <v>121.71348868223076</v>
      </c>
      <c r="CP88" s="46">
        <v>0.8125</v>
      </c>
      <c r="CQ88" s="9">
        <v>102.01</v>
      </c>
      <c r="CR88" s="46">
        <v>0.8125</v>
      </c>
      <c r="CS88" s="9">
        <v>-28.91</v>
      </c>
      <c r="CT88" s="40">
        <f t="shared" si="230"/>
        <v>44.508861955384617</v>
      </c>
      <c r="CU88" s="47">
        <f t="shared" si="231"/>
        <v>11.127215488846154</v>
      </c>
      <c r="CV88" s="107"/>
      <c r="CW88" s="40">
        <f t="shared" si="232"/>
        <v>121.73173744797693</v>
      </c>
    </row>
    <row r="89" spans="1:101" s="9" customFormat="1">
      <c r="A89" s="9">
        <v>10.94</v>
      </c>
      <c r="B89" s="40">
        <f t="shared" si="199"/>
        <v>2.7349999999999999</v>
      </c>
      <c r="D89" s="46">
        <v>0.82291666666666663</v>
      </c>
      <c r="E89" s="9">
        <v>39.46</v>
      </c>
      <c r="F89" s="46">
        <v>0.82291666666666663</v>
      </c>
      <c r="G89" s="9">
        <v>-53.93</v>
      </c>
      <c r="H89" s="47">
        <f t="shared" si="200"/>
        <v>32.117604950769227</v>
      </c>
      <c r="I89" s="47">
        <f t="shared" si="201"/>
        <v>8.0294012376923067</v>
      </c>
      <c r="J89" s="108"/>
      <c r="K89" s="40">
        <f t="shared" si="202"/>
        <v>87.841649540353828</v>
      </c>
      <c r="M89" s="46">
        <v>0.82291666666666663</v>
      </c>
      <c r="N89" s="9">
        <v>0</v>
      </c>
      <c r="O89" s="46">
        <v>0.82291666666666663</v>
      </c>
      <c r="P89" s="9">
        <v>0</v>
      </c>
      <c r="Q89" s="47">
        <f t="shared" si="203"/>
        <v>0</v>
      </c>
      <c r="R89" s="47">
        <f t="shared" si="204"/>
        <v>0</v>
      </c>
      <c r="S89" s="108"/>
      <c r="T89" s="40">
        <f t="shared" si="205"/>
        <v>0</v>
      </c>
      <c r="V89" s="46">
        <v>0.82291666666666663</v>
      </c>
      <c r="W89" s="9">
        <v>0</v>
      </c>
      <c r="X89" s="46">
        <v>0.82291666666666663</v>
      </c>
      <c r="Y89" s="40">
        <v>-92.35</v>
      </c>
      <c r="Z89" s="40">
        <f t="shared" si="206"/>
        <v>0</v>
      </c>
      <c r="AA89" s="47">
        <f t="shared" si="207"/>
        <v>0</v>
      </c>
      <c r="AB89" s="108"/>
      <c r="AC89" s="40">
        <f t="shared" si="208"/>
        <v>0</v>
      </c>
      <c r="AE89" s="46">
        <v>0.82291666666666663</v>
      </c>
      <c r="AF89" s="9">
        <v>54.24</v>
      </c>
      <c r="AG89" s="46">
        <v>0.82291666666666663</v>
      </c>
      <c r="AH89" s="9">
        <v>-73.55</v>
      </c>
      <c r="AI89" s="40">
        <f t="shared" si="209"/>
        <v>60.208527876923078</v>
      </c>
      <c r="AJ89" s="47">
        <f t="shared" si="210"/>
        <v>15.05213196923077</v>
      </c>
      <c r="AK89" s="108"/>
      <c r="AL89" s="40">
        <f t="shared" si="211"/>
        <v>164.67032374338461</v>
      </c>
      <c r="AN89" s="46">
        <v>0.82291666666666663</v>
      </c>
      <c r="AO89" s="9">
        <v>0</v>
      </c>
      <c r="AP89" s="46">
        <v>0.82291666666666663</v>
      </c>
      <c r="AQ89" s="9">
        <v>0</v>
      </c>
      <c r="AR89" s="40">
        <f t="shared" si="212"/>
        <v>0</v>
      </c>
      <c r="AS89" s="47">
        <f t="shared" si="213"/>
        <v>0</v>
      </c>
      <c r="AT89" s="108"/>
      <c r="AU89" s="40">
        <f t="shared" si="214"/>
        <v>0</v>
      </c>
      <c r="AW89" s="46">
        <v>0.82291666666666663</v>
      </c>
      <c r="AX89" s="9">
        <v>36.130000000000003</v>
      </c>
      <c r="AY89" s="46">
        <v>0.82291666666666663</v>
      </c>
      <c r="AZ89" s="9">
        <v>-60.17</v>
      </c>
      <c r="BA89" s="40">
        <f t="shared" si="215"/>
        <v>32.809803078461542</v>
      </c>
      <c r="BB89" s="47">
        <f t="shared" si="216"/>
        <v>8.2024507696153854</v>
      </c>
      <c r="BC89" s="108"/>
      <c r="BD89" s="40">
        <f t="shared" si="217"/>
        <v>89.734811419592319</v>
      </c>
      <c r="BF89" s="46">
        <v>0.82291666666666663</v>
      </c>
      <c r="BG89" s="9">
        <v>29.28</v>
      </c>
      <c r="BH89" s="46">
        <v>0.82291666666666663</v>
      </c>
      <c r="BI89" s="9">
        <v>29.28</v>
      </c>
      <c r="BJ89" s="40">
        <f t="shared" si="218"/>
        <v>12.938913083076921</v>
      </c>
      <c r="BK89" s="47">
        <f t="shared" si="219"/>
        <v>3.2347282707692302</v>
      </c>
      <c r="BL89" s="108"/>
      <c r="BM89" s="40">
        <f t="shared" si="220"/>
        <v>35.387927282215379</v>
      </c>
      <c r="BO89" s="46">
        <v>0.82291666666666663</v>
      </c>
      <c r="BP89" s="9">
        <v>29.24</v>
      </c>
      <c r="BQ89" s="46">
        <v>0.82291666666666663</v>
      </c>
      <c r="BR89" s="9">
        <v>-52.4</v>
      </c>
      <c r="BS89" s="40">
        <f t="shared" si="221"/>
        <v>23.124071630769226</v>
      </c>
      <c r="BT89" s="47">
        <f t="shared" si="222"/>
        <v>5.7810179076923065</v>
      </c>
      <c r="BU89" s="108"/>
      <c r="BV89" s="40">
        <f t="shared" si="223"/>
        <v>63.244335910153829</v>
      </c>
      <c r="BX89" s="46">
        <v>0.82291666666666663</v>
      </c>
      <c r="BY89" s="9">
        <v>101.86</v>
      </c>
      <c r="BZ89" s="46">
        <v>0.82291666666666663</v>
      </c>
      <c r="CA89" s="9">
        <v>-28.99</v>
      </c>
      <c r="CB89" s="40">
        <f t="shared" si="224"/>
        <v>44.566398360000001</v>
      </c>
      <c r="CC89" s="47">
        <f t="shared" si="225"/>
        <v>11.14159959</v>
      </c>
      <c r="CD89" s="108"/>
      <c r="CE89" s="40">
        <f t="shared" si="226"/>
        <v>121.88909951459999</v>
      </c>
      <c r="CG89" s="46">
        <v>0.82291666666666663</v>
      </c>
      <c r="CH89" s="9">
        <v>101.88</v>
      </c>
      <c r="CI89" s="46">
        <v>0.82291666666666663</v>
      </c>
      <c r="CJ89" s="9">
        <v>-28.98</v>
      </c>
      <c r="CK89" s="40">
        <f t="shared" si="227"/>
        <v>44.559772836923074</v>
      </c>
      <c r="CL89" s="47">
        <f t="shared" si="228"/>
        <v>11.139943209230768</v>
      </c>
      <c r="CM89" s="108"/>
      <c r="CN89" s="40">
        <f t="shared" si="229"/>
        <v>121.87097870898459</v>
      </c>
      <c r="CP89" s="46">
        <v>0.82291666666666663</v>
      </c>
      <c r="CQ89" s="9">
        <v>101.86</v>
      </c>
      <c r="CR89" s="46">
        <v>0.82291666666666663</v>
      </c>
      <c r="CS89" s="9">
        <v>-28.99</v>
      </c>
      <c r="CT89" s="40">
        <f t="shared" si="230"/>
        <v>44.566398360000001</v>
      </c>
      <c r="CU89" s="47">
        <f t="shared" si="231"/>
        <v>11.14159959</v>
      </c>
      <c r="CV89" s="108"/>
      <c r="CW89" s="40">
        <f t="shared" si="232"/>
        <v>121.88909951459999</v>
      </c>
    </row>
    <row r="90" spans="1:101" s="9" customFormat="1">
      <c r="A90" s="9">
        <v>10.94</v>
      </c>
      <c r="B90" s="40">
        <f t="shared" si="199"/>
        <v>2.7349999999999999</v>
      </c>
      <c r="D90" s="46">
        <v>0.83333333333333337</v>
      </c>
      <c r="E90" s="9">
        <v>39.450000000000003</v>
      </c>
      <c r="F90" s="46">
        <v>0.83333333333333337</v>
      </c>
      <c r="G90" s="9">
        <v>-53.97</v>
      </c>
      <c r="H90" s="47">
        <f t="shared" si="200"/>
        <v>32.133281330769229</v>
      </c>
      <c r="I90" s="47">
        <f t="shared" si="201"/>
        <v>8.0333203326923073</v>
      </c>
      <c r="J90" s="106">
        <f t="shared" ref="J90" si="266">SUM(I90:I93)</f>
        <v>32.127874511538465</v>
      </c>
      <c r="K90" s="40">
        <f t="shared" si="202"/>
        <v>87.884524439653831</v>
      </c>
      <c r="M90" s="46">
        <v>0.83333333333333337</v>
      </c>
      <c r="N90" s="9">
        <v>0</v>
      </c>
      <c r="O90" s="46">
        <v>0.83333333333333337</v>
      </c>
      <c r="P90" s="9">
        <v>0</v>
      </c>
      <c r="Q90" s="47">
        <f t="shared" si="203"/>
        <v>0</v>
      </c>
      <c r="R90" s="47">
        <f t="shared" si="204"/>
        <v>0</v>
      </c>
      <c r="S90" s="106">
        <f t="shared" ref="S90" si="267">SUM(R90:R93)</f>
        <v>0</v>
      </c>
      <c r="T90" s="40">
        <f t="shared" si="205"/>
        <v>0</v>
      </c>
      <c r="V90" s="46">
        <v>0.83333333333333337</v>
      </c>
      <c r="W90" s="9">
        <v>0</v>
      </c>
      <c r="X90" s="46">
        <v>0.83333333333333337</v>
      </c>
      <c r="Y90" s="40">
        <v>-92.14</v>
      </c>
      <c r="Z90" s="40">
        <f t="shared" si="206"/>
        <v>0</v>
      </c>
      <c r="AA90" s="47">
        <f t="shared" si="207"/>
        <v>0</v>
      </c>
      <c r="AB90" s="106">
        <f t="shared" ref="AB90" si="268">SUM(AA90:AA93)</f>
        <v>0</v>
      </c>
      <c r="AC90" s="40">
        <f t="shared" si="208"/>
        <v>0</v>
      </c>
      <c r="AE90" s="46">
        <v>0.83333333333333337</v>
      </c>
      <c r="AF90" s="9">
        <v>54.42</v>
      </c>
      <c r="AG90" s="46">
        <v>0.83333333333333337</v>
      </c>
      <c r="AH90" s="9">
        <v>-73.14</v>
      </c>
      <c r="AI90" s="40">
        <f t="shared" si="209"/>
        <v>60.07159235076923</v>
      </c>
      <c r="AJ90" s="47">
        <f t="shared" si="210"/>
        <v>15.017898087692307</v>
      </c>
      <c r="AK90" s="106">
        <f t="shared" ref="AK90" si="269">SUM(AJ90:AJ93)</f>
        <v>59.987711945769234</v>
      </c>
      <c r="AL90" s="40">
        <f t="shared" si="211"/>
        <v>164.29580507935384</v>
      </c>
      <c r="AN90" s="46">
        <v>0.83333333333333337</v>
      </c>
      <c r="AO90" s="9">
        <v>0</v>
      </c>
      <c r="AP90" s="46">
        <v>0.83333333333333337</v>
      </c>
      <c r="AQ90" s="9">
        <v>0</v>
      </c>
      <c r="AR90" s="40">
        <f t="shared" si="212"/>
        <v>0</v>
      </c>
      <c r="AS90" s="47">
        <f t="shared" si="213"/>
        <v>0</v>
      </c>
      <c r="AT90" s="106">
        <f t="shared" ref="AT90" si="270">SUM(AS90:AS93)</f>
        <v>0</v>
      </c>
      <c r="AU90" s="40">
        <f t="shared" si="214"/>
        <v>0</v>
      </c>
      <c r="AW90" s="46">
        <v>0.83333333333333337</v>
      </c>
      <c r="AX90" s="9">
        <v>35.9</v>
      </c>
      <c r="AY90" s="46">
        <v>0.83333333333333337</v>
      </c>
      <c r="AZ90" s="9">
        <v>-60.58</v>
      </c>
      <c r="BA90" s="40">
        <f t="shared" si="215"/>
        <v>32.823082800000002</v>
      </c>
      <c r="BB90" s="47">
        <f t="shared" si="216"/>
        <v>8.2057707000000004</v>
      </c>
      <c r="BC90" s="106">
        <f t="shared" ref="BC90" si="271">SUM(BB90:BB93)</f>
        <v>32.819949636923077</v>
      </c>
      <c r="BD90" s="40">
        <f t="shared" si="217"/>
        <v>89.771131457999999</v>
      </c>
      <c r="BF90" s="46">
        <v>0.83333333333333337</v>
      </c>
      <c r="BG90" s="9">
        <v>29.27</v>
      </c>
      <c r="BH90" s="46">
        <v>0.83333333333333337</v>
      </c>
      <c r="BI90" s="9">
        <v>29.27</v>
      </c>
      <c r="BJ90" s="40">
        <f t="shared" si="218"/>
        <v>12.93007653692308</v>
      </c>
      <c r="BK90" s="47">
        <f t="shared" si="219"/>
        <v>3.23251913423077</v>
      </c>
      <c r="BL90" s="106">
        <f t="shared" ref="BL90" si="272">SUM(BK90:BK93)</f>
        <v>12.910208645769233</v>
      </c>
      <c r="BM90" s="40">
        <f t="shared" si="220"/>
        <v>35.363759328484619</v>
      </c>
      <c r="BO90" s="46">
        <v>0.83333333333333337</v>
      </c>
      <c r="BP90" s="9">
        <v>29.23</v>
      </c>
      <c r="BQ90" s="46">
        <v>0.83333333333333337</v>
      </c>
      <c r="BR90" s="9">
        <v>-52.44</v>
      </c>
      <c r="BS90" s="40">
        <f t="shared" si="221"/>
        <v>23.133809187692311</v>
      </c>
      <c r="BT90" s="47">
        <f t="shared" si="222"/>
        <v>5.7834522969230777</v>
      </c>
      <c r="BU90" s="106">
        <f t="shared" ref="BU90" si="273">SUM(BT90:BT93)</f>
        <v>23.142440478461541</v>
      </c>
      <c r="BV90" s="40">
        <f t="shared" si="223"/>
        <v>63.270968128338467</v>
      </c>
      <c r="BX90" s="46">
        <v>0.83333333333333337</v>
      </c>
      <c r="BY90" s="9">
        <v>102.52</v>
      </c>
      <c r="BZ90" s="46">
        <v>0.83333333333333337</v>
      </c>
      <c r="CA90" s="9">
        <v>-28.63</v>
      </c>
      <c r="CB90" s="40">
        <f t="shared" si="224"/>
        <v>44.298150701538454</v>
      </c>
      <c r="CC90" s="47">
        <f t="shared" si="225"/>
        <v>11.074537675384613</v>
      </c>
      <c r="CD90" s="106">
        <f t="shared" ref="CD90" si="274">SUM(CC90:CC93)</f>
        <v>44.280153879230767</v>
      </c>
      <c r="CE90" s="40">
        <f t="shared" si="226"/>
        <v>121.15544216870767</v>
      </c>
      <c r="CG90" s="46">
        <v>0.83333333333333337</v>
      </c>
      <c r="CH90" s="9">
        <v>102.54</v>
      </c>
      <c r="CI90" s="46">
        <v>0.83333333333333337</v>
      </c>
      <c r="CJ90" s="9">
        <v>-28.62</v>
      </c>
      <c r="CK90" s="40">
        <f t="shared" si="227"/>
        <v>44.291316904615385</v>
      </c>
      <c r="CL90" s="47">
        <f t="shared" si="228"/>
        <v>11.072829226153846</v>
      </c>
      <c r="CM90" s="106">
        <f t="shared" ref="CM90" si="275">SUM(CL90:CL93)</f>
        <v>44.269439849999998</v>
      </c>
      <c r="CN90" s="40">
        <f t="shared" si="229"/>
        <v>121.13675173412307</v>
      </c>
      <c r="CP90" s="46">
        <v>0.83333333333333337</v>
      </c>
      <c r="CQ90" s="9">
        <v>102.52</v>
      </c>
      <c r="CR90" s="46">
        <v>0.83333333333333337</v>
      </c>
      <c r="CS90" s="9">
        <v>-28.63</v>
      </c>
      <c r="CT90" s="40">
        <f t="shared" si="230"/>
        <v>44.298150701538454</v>
      </c>
      <c r="CU90" s="47">
        <f t="shared" si="231"/>
        <v>11.074537675384613</v>
      </c>
      <c r="CV90" s="106">
        <f t="shared" ref="CV90" si="276">SUM(CU90:CU93)</f>
        <v>44.280153879230767</v>
      </c>
      <c r="CW90" s="40">
        <f t="shared" si="232"/>
        <v>121.15544216870767</v>
      </c>
    </row>
    <row r="91" spans="1:101" s="9" customFormat="1">
      <c r="A91" s="9">
        <v>10.94</v>
      </c>
      <c r="B91" s="40">
        <f t="shared" si="199"/>
        <v>2.7349999999999999</v>
      </c>
      <c r="D91" s="46">
        <v>0.84375</v>
      </c>
      <c r="E91" s="9">
        <v>39.450000000000003</v>
      </c>
      <c r="F91" s="46">
        <v>0.84375</v>
      </c>
      <c r="G91" s="9">
        <v>-53.96</v>
      </c>
      <c r="H91" s="47">
        <f t="shared" si="200"/>
        <v>32.12732741538462</v>
      </c>
      <c r="I91" s="47">
        <f t="shared" si="201"/>
        <v>8.0318318538461551</v>
      </c>
      <c r="J91" s="107"/>
      <c r="K91" s="40">
        <f t="shared" si="202"/>
        <v>87.868240481076938</v>
      </c>
      <c r="M91" s="46">
        <v>0.84375</v>
      </c>
      <c r="N91" s="9">
        <v>0</v>
      </c>
      <c r="O91" s="46">
        <v>0.84375</v>
      </c>
      <c r="P91" s="9">
        <v>0</v>
      </c>
      <c r="Q91" s="47">
        <f t="shared" si="203"/>
        <v>0</v>
      </c>
      <c r="R91" s="47">
        <f t="shared" si="204"/>
        <v>0</v>
      </c>
      <c r="S91" s="107"/>
      <c r="T91" s="40">
        <f t="shared" si="205"/>
        <v>0</v>
      </c>
      <c r="V91" s="46">
        <v>0.84375</v>
      </c>
      <c r="W91" s="9">
        <v>0</v>
      </c>
      <c r="X91" s="46">
        <v>0.84375</v>
      </c>
      <c r="Y91" s="40">
        <v>-92.16</v>
      </c>
      <c r="Z91" s="40">
        <f t="shared" si="206"/>
        <v>0</v>
      </c>
      <c r="AA91" s="47">
        <f t="shared" si="207"/>
        <v>0</v>
      </c>
      <c r="AB91" s="107"/>
      <c r="AC91" s="40">
        <f t="shared" si="208"/>
        <v>0</v>
      </c>
      <c r="AE91" s="46">
        <v>0.84375</v>
      </c>
      <c r="AF91" s="9">
        <v>54.51</v>
      </c>
      <c r="AG91" s="46">
        <v>0.84375</v>
      </c>
      <c r="AH91" s="9">
        <v>-72.959999999999994</v>
      </c>
      <c r="AI91" s="40">
        <f t="shared" si="209"/>
        <v>60.022856270769225</v>
      </c>
      <c r="AJ91" s="47">
        <f t="shared" si="210"/>
        <v>15.005714067692306</v>
      </c>
      <c r="AK91" s="107"/>
      <c r="AL91" s="40">
        <f t="shared" si="211"/>
        <v>164.16251190055382</v>
      </c>
      <c r="AN91" s="46">
        <v>0.84375</v>
      </c>
      <c r="AO91" s="9">
        <v>0</v>
      </c>
      <c r="AP91" s="46">
        <v>0.84375</v>
      </c>
      <c r="AQ91" s="9">
        <v>0</v>
      </c>
      <c r="AR91" s="40">
        <f t="shared" si="212"/>
        <v>0</v>
      </c>
      <c r="AS91" s="47">
        <f t="shared" si="213"/>
        <v>0</v>
      </c>
      <c r="AT91" s="107"/>
      <c r="AU91" s="40">
        <f t="shared" si="214"/>
        <v>0</v>
      </c>
      <c r="AW91" s="46">
        <v>0.84375</v>
      </c>
      <c r="AX91" s="9">
        <v>35.9</v>
      </c>
      <c r="AY91" s="46">
        <v>0.84375</v>
      </c>
      <c r="AZ91" s="9">
        <v>-60.57</v>
      </c>
      <c r="BA91" s="40">
        <f t="shared" si="215"/>
        <v>32.817664661538458</v>
      </c>
      <c r="BB91" s="47">
        <f t="shared" si="216"/>
        <v>8.2044161653846146</v>
      </c>
      <c r="BC91" s="107"/>
      <c r="BD91" s="40">
        <f t="shared" si="217"/>
        <v>89.756312849307676</v>
      </c>
      <c r="BF91" s="46">
        <v>0.84375</v>
      </c>
      <c r="BG91" s="9">
        <v>29.25</v>
      </c>
      <c r="BH91" s="46">
        <v>0.84375</v>
      </c>
      <c r="BI91" s="9">
        <v>29.25</v>
      </c>
      <c r="BJ91" s="40">
        <f t="shared" si="218"/>
        <v>12.912412500000002</v>
      </c>
      <c r="BK91" s="47">
        <f t="shared" si="219"/>
        <v>3.2281031250000005</v>
      </c>
      <c r="BL91" s="107"/>
      <c r="BM91" s="40">
        <f t="shared" si="220"/>
        <v>35.315448187500003</v>
      </c>
      <c r="BO91" s="46">
        <v>0.84375</v>
      </c>
      <c r="BP91" s="9">
        <v>29.21</v>
      </c>
      <c r="BQ91" s="46">
        <v>0.84375</v>
      </c>
      <c r="BR91" s="9">
        <v>-52.48</v>
      </c>
      <c r="BS91" s="40">
        <f t="shared" si="221"/>
        <v>23.135614227692304</v>
      </c>
      <c r="BT91" s="47">
        <f t="shared" si="222"/>
        <v>5.7839035569230761</v>
      </c>
      <c r="BU91" s="107"/>
      <c r="BV91" s="40">
        <f t="shared" si="223"/>
        <v>63.275904912738447</v>
      </c>
      <c r="BX91" s="46">
        <v>0.84375</v>
      </c>
      <c r="BY91" s="9">
        <v>102.54</v>
      </c>
      <c r="BZ91" s="46">
        <v>0.84375</v>
      </c>
      <c r="CA91" s="9">
        <v>-28.62</v>
      </c>
      <c r="CB91" s="40">
        <f t="shared" si="224"/>
        <v>44.291316904615385</v>
      </c>
      <c r="CC91" s="47">
        <f t="shared" si="225"/>
        <v>11.072829226153846</v>
      </c>
      <c r="CD91" s="107"/>
      <c r="CE91" s="40">
        <f t="shared" si="226"/>
        <v>121.13675173412307</v>
      </c>
      <c r="CG91" s="46">
        <v>0.84375</v>
      </c>
      <c r="CH91" s="9">
        <v>102.56</v>
      </c>
      <c r="CI91" s="46">
        <v>0.84375</v>
      </c>
      <c r="CJ91" s="9">
        <v>-28.6</v>
      </c>
      <c r="CK91" s="40">
        <f t="shared" si="227"/>
        <v>44.268998400000001</v>
      </c>
      <c r="CL91" s="47">
        <f t="shared" si="228"/>
        <v>11.0672496</v>
      </c>
      <c r="CM91" s="107"/>
      <c r="CN91" s="40">
        <f t="shared" si="229"/>
        <v>121.075710624</v>
      </c>
      <c r="CP91" s="46">
        <v>0.84375</v>
      </c>
      <c r="CQ91" s="9">
        <v>102.54</v>
      </c>
      <c r="CR91" s="46">
        <v>0.84375</v>
      </c>
      <c r="CS91" s="9">
        <v>-28.62</v>
      </c>
      <c r="CT91" s="40">
        <f t="shared" si="230"/>
        <v>44.291316904615385</v>
      </c>
      <c r="CU91" s="47">
        <f t="shared" si="231"/>
        <v>11.072829226153846</v>
      </c>
      <c r="CV91" s="107"/>
      <c r="CW91" s="40">
        <f t="shared" si="232"/>
        <v>121.13675173412307</v>
      </c>
    </row>
    <row r="92" spans="1:101" s="9" customFormat="1">
      <c r="A92" s="9">
        <v>10.94</v>
      </c>
      <c r="B92" s="40">
        <f t="shared" si="199"/>
        <v>2.7349999999999999</v>
      </c>
      <c r="D92" s="46">
        <v>0.85416666666666663</v>
      </c>
      <c r="E92" s="9">
        <v>39.450000000000003</v>
      </c>
      <c r="F92" s="46">
        <v>0.85416666666666663</v>
      </c>
      <c r="G92" s="9">
        <v>-53.95</v>
      </c>
      <c r="H92" s="47">
        <f t="shared" si="200"/>
        <v>32.121373500000004</v>
      </c>
      <c r="I92" s="47">
        <f t="shared" si="201"/>
        <v>8.0303433750000011</v>
      </c>
      <c r="J92" s="107"/>
      <c r="K92" s="40">
        <f t="shared" si="202"/>
        <v>87.851956522500004</v>
      </c>
      <c r="M92" s="46">
        <v>0.85416666666666663</v>
      </c>
      <c r="N92" s="9">
        <v>0</v>
      </c>
      <c r="O92" s="46">
        <v>0.85416666666666663</v>
      </c>
      <c r="P92" s="9">
        <v>0</v>
      </c>
      <c r="Q92" s="47">
        <f t="shared" si="203"/>
        <v>0</v>
      </c>
      <c r="R92" s="47">
        <f t="shared" si="204"/>
        <v>0</v>
      </c>
      <c r="S92" s="107"/>
      <c r="T92" s="40">
        <f t="shared" si="205"/>
        <v>0</v>
      </c>
      <c r="V92" s="46">
        <v>0.85416666666666663</v>
      </c>
      <c r="W92" s="9">
        <v>0</v>
      </c>
      <c r="X92" s="46">
        <v>0.85416666666666663</v>
      </c>
      <c r="Y92" s="40">
        <v>-92.18</v>
      </c>
      <c r="Z92" s="40">
        <f t="shared" si="206"/>
        <v>0</v>
      </c>
      <c r="AA92" s="47">
        <f t="shared" si="207"/>
        <v>0</v>
      </c>
      <c r="AB92" s="107"/>
      <c r="AC92" s="40">
        <f t="shared" si="208"/>
        <v>0</v>
      </c>
      <c r="AE92" s="46">
        <v>0.85416666666666663</v>
      </c>
      <c r="AF92" s="9">
        <v>54.59</v>
      </c>
      <c r="AG92" s="46">
        <v>0.85416666666666663</v>
      </c>
      <c r="AH92" s="9">
        <v>-72.78</v>
      </c>
      <c r="AI92" s="40">
        <f t="shared" si="209"/>
        <v>59.962647018461539</v>
      </c>
      <c r="AJ92" s="47">
        <f t="shared" si="210"/>
        <v>14.990661754615385</v>
      </c>
      <c r="AK92" s="107"/>
      <c r="AL92" s="40">
        <f t="shared" si="211"/>
        <v>163.99783959549231</v>
      </c>
      <c r="AN92" s="46">
        <v>0.85416666666666663</v>
      </c>
      <c r="AO92" s="9">
        <v>0</v>
      </c>
      <c r="AP92" s="46">
        <v>0.85416666666666663</v>
      </c>
      <c r="AQ92" s="9">
        <v>0</v>
      </c>
      <c r="AR92" s="40">
        <f t="shared" si="212"/>
        <v>0</v>
      </c>
      <c r="AS92" s="47">
        <f t="shared" si="213"/>
        <v>0</v>
      </c>
      <c r="AT92" s="107"/>
      <c r="AU92" s="40">
        <f t="shared" si="214"/>
        <v>0</v>
      </c>
      <c r="AW92" s="46">
        <v>0.85416666666666663</v>
      </c>
      <c r="AX92" s="9">
        <v>35.9</v>
      </c>
      <c r="AY92" s="46">
        <v>0.85416666666666663</v>
      </c>
      <c r="AZ92" s="9">
        <v>-60.57</v>
      </c>
      <c r="BA92" s="40">
        <f t="shared" si="215"/>
        <v>32.817664661538458</v>
      </c>
      <c r="BB92" s="47">
        <f t="shared" si="216"/>
        <v>8.2044161653846146</v>
      </c>
      <c r="BC92" s="107"/>
      <c r="BD92" s="40">
        <f t="shared" si="217"/>
        <v>89.756312849307676</v>
      </c>
      <c r="BF92" s="46">
        <v>0.85416666666666663</v>
      </c>
      <c r="BG92" s="9">
        <v>29.24</v>
      </c>
      <c r="BH92" s="46">
        <v>0.85416666666666663</v>
      </c>
      <c r="BI92" s="9">
        <v>29.24</v>
      </c>
      <c r="BJ92" s="40">
        <f t="shared" si="218"/>
        <v>12.90358500923077</v>
      </c>
      <c r="BK92" s="47">
        <f t="shared" si="219"/>
        <v>3.2258962523076926</v>
      </c>
      <c r="BL92" s="107"/>
      <c r="BM92" s="40">
        <f t="shared" si="220"/>
        <v>35.291305000246155</v>
      </c>
      <c r="BO92" s="46">
        <v>0.85416666666666663</v>
      </c>
      <c r="BP92" s="9">
        <v>29.2</v>
      </c>
      <c r="BQ92" s="46">
        <v>0.85416666666666663</v>
      </c>
      <c r="BR92" s="9">
        <v>-52.52</v>
      </c>
      <c r="BS92" s="40">
        <f t="shared" si="221"/>
        <v>23.145321600000003</v>
      </c>
      <c r="BT92" s="47">
        <f t="shared" si="222"/>
        <v>5.7863304000000007</v>
      </c>
      <c r="BU92" s="107"/>
      <c r="BV92" s="40">
        <f t="shared" si="223"/>
        <v>63.302454576000002</v>
      </c>
      <c r="BX92" s="46">
        <v>0.85416666666666663</v>
      </c>
      <c r="BY92" s="9">
        <v>102.56</v>
      </c>
      <c r="BZ92" s="46">
        <v>0.85416666666666663</v>
      </c>
      <c r="CA92" s="9">
        <v>-28.6</v>
      </c>
      <c r="CB92" s="40">
        <f t="shared" si="224"/>
        <v>44.268998400000001</v>
      </c>
      <c r="CC92" s="47">
        <f t="shared" si="225"/>
        <v>11.0672496</v>
      </c>
      <c r="CD92" s="107"/>
      <c r="CE92" s="40">
        <f t="shared" si="226"/>
        <v>121.075710624</v>
      </c>
      <c r="CG92" s="46">
        <v>0.85416666666666663</v>
      </c>
      <c r="CH92" s="9">
        <v>102.58</v>
      </c>
      <c r="CI92" s="46">
        <v>0.85416666666666663</v>
      </c>
      <c r="CJ92" s="9">
        <v>-28.59</v>
      </c>
      <c r="CK92" s="40">
        <f t="shared" si="227"/>
        <v>44.262149510769234</v>
      </c>
      <c r="CL92" s="47">
        <f t="shared" si="228"/>
        <v>11.065537377692308</v>
      </c>
      <c r="CM92" s="107"/>
      <c r="CN92" s="40">
        <f t="shared" si="229"/>
        <v>121.05697891195385</v>
      </c>
      <c r="CP92" s="46">
        <v>0.85416666666666663</v>
      </c>
      <c r="CQ92" s="9">
        <v>102.56</v>
      </c>
      <c r="CR92" s="46">
        <v>0.85416666666666663</v>
      </c>
      <c r="CS92" s="9">
        <v>-28.6</v>
      </c>
      <c r="CT92" s="40">
        <f t="shared" si="230"/>
        <v>44.268998400000001</v>
      </c>
      <c r="CU92" s="47">
        <f t="shared" si="231"/>
        <v>11.0672496</v>
      </c>
      <c r="CV92" s="107"/>
      <c r="CW92" s="40">
        <f t="shared" si="232"/>
        <v>121.075710624</v>
      </c>
    </row>
    <row r="93" spans="1:101" s="9" customFormat="1">
      <c r="A93" s="9">
        <v>10.94</v>
      </c>
      <c r="B93" s="40">
        <f t="shared" si="199"/>
        <v>2.7349999999999999</v>
      </c>
      <c r="D93" s="46">
        <v>0.86458333333333337</v>
      </c>
      <c r="E93" s="9">
        <v>39.46</v>
      </c>
      <c r="F93" s="46">
        <v>0.86458333333333337</v>
      </c>
      <c r="G93" s="9">
        <v>-53.95</v>
      </c>
      <c r="H93" s="47">
        <f t="shared" si="200"/>
        <v>32.1295158</v>
      </c>
      <c r="I93" s="47">
        <f t="shared" si="201"/>
        <v>8.03237895</v>
      </c>
      <c r="J93" s="108"/>
      <c r="K93" s="40">
        <f t="shared" si="202"/>
        <v>87.874225713000001</v>
      </c>
      <c r="M93" s="46">
        <v>0.86458333333333337</v>
      </c>
      <c r="N93" s="9">
        <v>0</v>
      </c>
      <c r="O93" s="46">
        <v>0.86458333333333337</v>
      </c>
      <c r="P93" s="9">
        <v>0</v>
      </c>
      <c r="Q93" s="47">
        <f t="shared" si="203"/>
        <v>0</v>
      </c>
      <c r="R93" s="47">
        <f t="shared" si="204"/>
        <v>0</v>
      </c>
      <c r="S93" s="108"/>
      <c r="T93" s="40">
        <f t="shared" si="205"/>
        <v>0</v>
      </c>
      <c r="V93" s="46">
        <v>0.86458333333333337</v>
      </c>
      <c r="W93" s="9">
        <v>0</v>
      </c>
      <c r="X93" s="46">
        <v>0.86458333333333337</v>
      </c>
      <c r="Y93" s="40">
        <v>-92.21</v>
      </c>
      <c r="Z93" s="40">
        <f t="shared" si="206"/>
        <v>0</v>
      </c>
      <c r="AA93" s="47">
        <f t="shared" si="207"/>
        <v>0</v>
      </c>
      <c r="AB93" s="108"/>
      <c r="AC93" s="40">
        <f t="shared" si="208"/>
        <v>0</v>
      </c>
      <c r="AE93" s="46">
        <v>0.86458333333333337</v>
      </c>
      <c r="AF93" s="9">
        <v>54.67</v>
      </c>
      <c r="AG93" s="46">
        <v>0.86458333333333337</v>
      </c>
      <c r="AH93" s="9">
        <v>-72.59</v>
      </c>
      <c r="AI93" s="40">
        <f t="shared" si="209"/>
        <v>59.893752143076924</v>
      </c>
      <c r="AJ93" s="47">
        <f t="shared" si="210"/>
        <v>14.973438035769231</v>
      </c>
      <c r="AK93" s="108"/>
      <c r="AL93" s="40">
        <f t="shared" si="211"/>
        <v>163.80941211131537</v>
      </c>
      <c r="AN93" s="46">
        <v>0.86458333333333337</v>
      </c>
      <c r="AO93" s="9">
        <v>0</v>
      </c>
      <c r="AP93" s="46">
        <v>0.86458333333333337</v>
      </c>
      <c r="AQ93" s="9">
        <v>0</v>
      </c>
      <c r="AR93" s="40">
        <f t="shared" si="212"/>
        <v>0</v>
      </c>
      <c r="AS93" s="47">
        <f t="shared" si="213"/>
        <v>0</v>
      </c>
      <c r="AT93" s="108"/>
      <c r="AU93" s="40">
        <f t="shared" si="214"/>
        <v>0</v>
      </c>
      <c r="AW93" s="46">
        <v>0.86458333333333337</v>
      </c>
      <c r="AX93" s="9">
        <v>35.909999999999997</v>
      </c>
      <c r="AY93" s="46">
        <v>0.86458333333333337</v>
      </c>
      <c r="AZ93" s="9">
        <v>-60.56</v>
      </c>
      <c r="BA93" s="40">
        <f t="shared" si="215"/>
        <v>32.82138642461539</v>
      </c>
      <c r="BB93" s="47">
        <f t="shared" si="216"/>
        <v>8.2053466061538476</v>
      </c>
      <c r="BC93" s="108"/>
      <c r="BD93" s="40">
        <f t="shared" si="217"/>
        <v>89.766491871323083</v>
      </c>
      <c r="BF93" s="46">
        <v>0.86458333333333337</v>
      </c>
      <c r="BG93" s="9">
        <v>29.23</v>
      </c>
      <c r="BH93" s="46">
        <v>0.86458333333333337</v>
      </c>
      <c r="BI93" s="9">
        <v>29.23</v>
      </c>
      <c r="BJ93" s="40">
        <f t="shared" si="218"/>
        <v>12.894760536923078</v>
      </c>
      <c r="BK93" s="47">
        <f t="shared" si="219"/>
        <v>3.2236901342307696</v>
      </c>
      <c r="BL93" s="108"/>
      <c r="BM93" s="40">
        <f t="shared" si="220"/>
        <v>35.267170068484617</v>
      </c>
      <c r="BO93" s="46">
        <v>0.86458333333333337</v>
      </c>
      <c r="BP93" s="9">
        <v>29.19</v>
      </c>
      <c r="BQ93" s="46">
        <v>0.86458333333333337</v>
      </c>
      <c r="BR93" s="9">
        <v>-52.56</v>
      </c>
      <c r="BS93" s="40">
        <f t="shared" si="221"/>
        <v>23.15501689846154</v>
      </c>
      <c r="BT93" s="47">
        <f t="shared" si="222"/>
        <v>5.7887542246153849</v>
      </c>
      <c r="BU93" s="108"/>
      <c r="BV93" s="40">
        <f t="shared" si="223"/>
        <v>63.328971217292306</v>
      </c>
      <c r="BX93" s="46">
        <v>0.86458333333333337</v>
      </c>
      <c r="BY93" s="9">
        <v>102.58</v>
      </c>
      <c r="BZ93" s="46">
        <v>0.86458333333333337</v>
      </c>
      <c r="CA93" s="9">
        <v>-28.59</v>
      </c>
      <c r="CB93" s="40">
        <f t="shared" si="224"/>
        <v>44.262149510769234</v>
      </c>
      <c r="CC93" s="47">
        <f t="shared" si="225"/>
        <v>11.065537377692308</v>
      </c>
      <c r="CD93" s="108"/>
      <c r="CE93" s="40">
        <f t="shared" si="226"/>
        <v>121.05697891195385</v>
      </c>
      <c r="CG93" s="46">
        <v>0.86458333333333337</v>
      </c>
      <c r="CH93" s="9">
        <v>102.6</v>
      </c>
      <c r="CI93" s="46">
        <v>0.86458333333333337</v>
      </c>
      <c r="CJ93" s="9">
        <v>-28.58</v>
      </c>
      <c r="CK93" s="40">
        <f t="shared" si="227"/>
        <v>44.255294584615378</v>
      </c>
      <c r="CL93" s="47">
        <f t="shared" si="228"/>
        <v>11.063823646153844</v>
      </c>
      <c r="CM93" s="108"/>
      <c r="CN93" s="40">
        <f t="shared" si="229"/>
        <v>121.03823068892305</v>
      </c>
      <c r="CP93" s="46">
        <v>0.86458333333333337</v>
      </c>
      <c r="CQ93" s="9">
        <v>102.58</v>
      </c>
      <c r="CR93" s="46">
        <v>0.86458333333333337</v>
      </c>
      <c r="CS93" s="9">
        <v>-28.59</v>
      </c>
      <c r="CT93" s="40">
        <f t="shared" si="230"/>
        <v>44.262149510769234</v>
      </c>
      <c r="CU93" s="47">
        <f t="shared" si="231"/>
        <v>11.065537377692308</v>
      </c>
      <c r="CV93" s="108"/>
      <c r="CW93" s="40">
        <f t="shared" si="232"/>
        <v>121.05697891195385</v>
      </c>
    </row>
    <row r="94" spans="1:101" s="9" customFormat="1">
      <c r="A94" s="9">
        <v>6.72</v>
      </c>
      <c r="B94" s="40">
        <f t="shared" si="199"/>
        <v>1.68</v>
      </c>
      <c r="D94" s="46">
        <v>0.875</v>
      </c>
      <c r="E94" s="9">
        <v>39.51</v>
      </c>
      <c r="F94" s="46">
        <v>0.875</v>
      </c>
      <c r="G94" s="9">
        <v>-53.84</v>
      </c>
      <c r="H94" s="47">
        <f t="shared" si="200"/>
        <v>32.104634621538459</v>
      </c>
      <c r="I94" s="47">
        <f t="shared" si="201"/>
        <v>8.0261586553846147</v>
      </c>
      <c r="J94" s="106">
        <f t="shared" ref="J94" si="277">SUM(I94:I97)</f>
        <v>32.102860143461541</v>
      </c>
      <c r="K94" s="40">
        <f t="shared" si="202"/>
        <v>53.935786164184606</v>
      </c>
      <c r="M94" s="46">
        <v>0.875</v>
      </c>
      <c r="N94" s="9">
        <v>0</v>
      </c>
      <c r="O94" s="46">
        <v>0.875</v>
      </c>
      <c r="P94" s="9">
        <v>0</v>
      </c>
      <c r="Q94" s="47">
        <f t="shared" si="203"/>
        <v>0</v>
      </c>
      <c r="R94" s="47">
        <f t="shared" si="204"/>
        <v>0</v>
      </c>
      <c r="S94" s="106">
        <f t="shared" ref="S94" si="278">SUM(R94:R97)</f>
        <v>0</v>
      </c>
      <c r="T94" s="40">
        <f t="shared" si="205"/>
        <v>0</v>
      </c>
      <c r="V94" s="46">
        <v>0.875</v>
      </c>
      <c r="W94" s="9">
        <v>0</v>
      </c>
      <c r="X94" s="46">
        <v>0.875</v>
      </c>
      <c r="Y94" s="40">
        <v>-92.22</v>
      </c>
      <c r="Z94" s="40">
        <f t="shared" si="206"/>
        <v>0</v>
      </c>
      <c r="AA94" s="47">
        <f t="shared" si="207"/>
        <v>0</v>
      </c>
      <c r="AB94" s="106">
        <f t="shared" ref="AB94" si="279">SUM(AA94:AA97)</f>
        <v>0</v>
      </c>
      <c r="AC94" s="40">
        <f t="shared" si="208"/>
        <v>0</v>
      </c>
      <c r="AE94" s="46">
        <v>0.875</v>
      </c>
      <c r="AF94" s="9">
        <v>54.77</v>
      </c>
      <c r="AG94" s="46">
        <v>0.875</v>
      </c>
      <c r="AH94" s="9">
        <v>-72.36</v>
      </c>
      <c r="AI94" s="40">
        <f t="shared" si="209"/>
        <v>59.813187895384615</v>
      </c>
      <c r="AJ94" s="47">
        <f t="shared" si="210"/>
        <v>14.953296973846154</v>
      </c>
      <c r="AK94" s="106">
        <f t="shared" ref="AK94" si="280">SUM(AJ94:AJ97)</f>
        <v>59.715999470769233</v>
      </c>
      <c r="AL94" s="40">
        <f t="shared" si="211"/>
        <v>100.48615566424616</v>
      </c>
      <c r="AN94" s="46">
        <v>0.875</v>
      </c>
      <c r="AO94" s="9">
        <v>36.049999999999997</v>
      </c>
      <c r="AP94" s="46">
        <v>0.875</v>
      </c>
      <c r="AQ94" s="9">
        <v>-60.32</v>
      </c>
      <c r="AR94" s="40">
        <f t="shared" si="212"/>
        <v>32.818766400000001</v>
      </c>
      <c r="AS94" s="47">
        <f t="shared" si="213"/>
        <v>8.2046916000000003</v>
      </c>
      <c r="AT94" s="106">
        <f t="shared" ref="AT94" si="281">SUM(AS94:AS97)</f>
        <v>32.816046011538461</v>
      </c>
      <c r="AU94" s="40">
        <f t="shared" si="214"/>
        <v>55.135527551999999</v>
      </c>
      <c r="AW94" s="46">
        <v>0.875</v>
      </c>
      <c r="AX94" s="9">
        <v>0</v>
      </c>
      <c r="AY94" s="46">
        <v>0.875</v>
      </c>
      <c r="AZ94" s="9">
        <v>0</v>
      </c>
      <c r="BA94" s="40">
        <f t="shared" si="215"/>
        <v>0</v>
      </c>
      <c r="BB94" s="47">
        <f t="shared" si="216"/>
        <v>0</v>
      </c>
      <c r="BC94" s="106">
        <f t="shared" ref="BC94" si="282">SUM(BB94:BB97)</f>
        <v>0</v>
      </c>
      <c r="BD94" s="40">
        <f t="shared" si="217"/>
        <v>0</v>
      </c>
      <c r="BF94" s="46">
        <v>0.875</v>
      </c>
      <c r="BG94" s="9">
        <v>28.95</v>
      </c>
      <c r="BH94" s="46">
        <v>0.875</v>
      </c>
      <c r="BI94" s="9">
        <v>28.95</v>
      </c>
      <c r="BJ94" s="40">
        <f t="shared" si="218"/>
        <v>12.648900807692305</v>
      </c>
      <c r="BK94" s="47">
        <f t="shared" si="219"/>
        <v>3.1622252019230763</v>
      </c>
      <c r="BL94" s="106">
        <f t="shared" ref="BL94" si="283">SUM(BK94:BK97)</f>
        <v>12.624887059615384</v>
      </c>
      <c r="BM94" s="40">
        <f t="shared" si="220"/>
        <v>21.250153356923072</v>
      </c>
      <c r="BO94" s="46">
        <v>0.875</v>
      </c>
      <c r="BP94" s="9">
        <v>28.9</v>
      </c>
      <c r="BQ94" s="46">
        <v>0.875</v>
      </c>
      <c r="BR94" s="9">
        <v>-53.43</v>
      </c>
      <c r="BS94" s="40">
        <f t="shared" si="221"/>
        <v>23.304439800000001</v>
      </c>
      <c r="BT94" s="47">
        <f t="shared" si="222"/>
        <v>5.8261099500000002</v>
      </c>
      <c r="BU94" s="106">
        <f t="shared" ref="BU94" si="284">SUM(BT94:BT97)</f>
        <v>23.318967278076922</v>
      </c>
      <c r="BV94" s="40">
        <f t="shared" si="223"/>
        <v>39.151458863999999</v>
      </c>
      <c r="BX94" s="46">
        <v>0.875</v>
      </c>
      <c r="BY94" s="9">
        <v>101.69</v>
      </c>
      <c r="BZ94" s="46">
        <v>0.875</v>
      </c>
      <c r="CA94" s="9">
        <v>-29.08</v>
      </c>
      <c r="CB94" s="40">
        <f t="shared" si="224"/>
        <v>44.630145249230765</v>
      </c>
      <c r="CC94" s="47">
        <f t="shared" si="225"/>
        <v>11.157536312307691</v>
      </c>
      <c r="CD94" s="106">
        <f t="shared" ref="CD94" si="285">SUM(CC94:CC97)</f>
        <v>44.628502451538459</v>
      </c>
      <c r="CE94" s="40">
        <f t="shared" si="226"/>
        <v>74.978644018707683</v>
      </c>
      <c r="CG94" s="46">
        <v>0.875</v>
      </c>
      <c r="CH94" s="9">
        <v>101.71</v>
      </c>
      <c r="CI94" s="46">
        <v>0.875</v>
      </c>
      <c r="CJ94" s="9">
        <v>-29.07</v>
      </c>
      <c r="CK94" s="40">
        <f t="shared" si="227"/>
        <v>44.623572549230765</v>
      </c>
      <c r="CL94" s="47">
        <f t="shared" si="228"/>
        <v>11.155893137307691</v>
      </c>
      <c r="CM94" s="106">
        <f t="shared" ref="CM94" si="286">SUM(CL94:CL97)</f>
        <v>44.619186724615382</v>
      </c>
      <c r="CN94" s="40">
        <f t="shared" si="229"/>
        <v>74.967601882707683</v>
      </c>
      <c r="CP94" s="46">
        <v>0.875</v>
      </c>
      <c r="CQ94" s="9">
        <v>101.69</v>
      </c>
      <c r="CR94" s="46">
        <v>0.875</v>
      </c>
      <c r="CS94" s="9">
        <v>-29.08</v>
      </c>
      <c r="CT94" s="40">
        <f t="shared" si="230"/>
        <v>44.630145249230765</v>
      </c>
      <c r="CU94" s="47">
        <f t="shared" si="231"/>
        <v>11.157536312307691</v>
      </c>
      <c r="CV94" s="106">
        <f t="shared" ref="CV94" si="287">SUM(CU94:CU97)</f>
        <v>44.628502451538459</v>
      </c>
      <c r="CW94" s="40">
        <f t="shared" si="232"/>
        <v>74.978644018707683</v>
      </c>
    </row>
    <row r="95" spans="1:101" s="9" customFormat="1">
      <c r="A95" s="9">
        <v>6.72</v>
      </c>
      <c r="B95" s="40">
        <f t="shared" si="199"/>
        <v>1.68</v>
      </c>
      <c r="D95" s="46">
        <v>0.88541666666666663</v>
      </c>
      <c r="E95" s="9">
        <v>39.520000000000003</v>
      </c>
      <c r="F95" s="46">
        <v>0.88541666666666663</v>
      </c>
      <c r="G95" s="9">
        <v>-53.83</v>
      </c>
      <c r="H95" s="47">
        <f t="shared" si="200"/>
        <v>32.106795840000004</v>
      </c>
      <c r="I95" s="47">
        <f t="shared" si="201"/>
        <v>8.0266989600000009</v>
      </c>
      <c r="J95" s="107"/>
      <c r="K95" s="40">
        <f t="shared" si="202"/>
        <v>53.939417011200007</v>
      </c>
      <c r="M95" s="46">
        <v>0.88541666666666663</v>
      </c>
      <c r="N95" s="9">
        <v>0</v>
      </c>
      <c r="O95" s="46">
        <v>0.88541666666666663</v>
      </c>
      <c r="P95" s="9">
        <v>0</v>
      </c>
      <c r="Q95" s="47">
        <f t="shared" si="203"/>
        <v>0</v>
      </c>
      <c r="R95" s="47">
        <f t="shared" si="204"/>
        <v>0</v>
      </c>
      <c r="S95" s="107"/>
      <c r="T95" s="40">
        <f t="shared" si="205"/>
        <v>0</v>
      </c>
      <c r="V95" s="46">
        <v>0.88541666666666663</v>
      </c>
      <c r="W95" s="9">
        <v>0</v>
      </c>
      <c r="X95" s="46">
        <v>0.88541666666666663</v>
      </c>
      <c r="Y95" s="40">
        <v>-92.24</v>
      </c>
      <c r="Z95" s="40">
        <f t="shared" si="206"/>
        <v>0</v>
      </c>
      <c r="AA95" s="47">
        <f t="shared" si="207"/>
        <v>0</v>
      </c>
      <c r="AB95" s="107"/>
      <c r="AC95" s="40">
        <f t="shared" si="208"/>
        <v>0</v>
      </c>
      <c r="AE95" s="46">
        <v>0.88541666666666663</v>
      </c>
      <c r="AF95" s="9">
        <v>54.86</v>
      </c>
      <c r="AG95" s="46">
        <v>0.88541666666666663</v>
      </c>
      <c r="AH95" s="9">
        <v>-72.17</v>
      </c>
      <c r="AI95" s="40">
        <f t="shared" si="209"/>
        <v>59.754161880000005</v>
      </c>
      <c r="AJ95" s="47">
        <f t="shared" si="210"/>
        <v>14.938540470000001</v>
      </c>
      <c r="AK95" s="107"/>
      <c r="AL95" s="40">
        <f t="shared" si="211"/>
        <v>100.3869919584</v>
      </c>
      <c r="AN95" s="46">
        <v>0.88541666666666663</v>
      </c>
      <c r="AO95" s="9">
        <v>36.049999999999997</v>
      </c>
      <c r="AP95" s="46">
        <v>0.88541666666666663</v>
      </c>
      <c r="AQ95" s="9">
        <v>-60.32</v>
      </c>
      <c r="AR95" s="40">
        <f t="shared" si="212"/>
        <v>32.818766400000001</v>
      </c>
      <c r="AS95" s="47">
        <f t="shared" si="213"/>
        <v>8.2046916000000003</v>
      </c>
      <c r="AT95" s="107"/>
      <c r="AU95" s="40">
        <f t="shared" si="214"/>
        <v>55.135527551999999</v>
      </c>
      <c r="AW95" s="46">
        <v>0.88541666666666663</v>
      </c>
      <c r="AX95" s="9">
        <v>0</v>
      </c>
      <c r="AY95" s="46">
        <v>0.88541666666666663</v>
      </c>
      <c r="AZ95" s="9">
        <v>0</v>
      </c>
      <c r="BA95" s="40">
        <f t="shared" si="215"/>
        <v>0</v>
      </c>
      <c r="BB95" s="47">
        <f t="shared" si="216"/>
        <v>0</v>
      </c>
      <c r="BC95" s="107"/>
      <c r="BD95" s="40">
        <f t="shared" si="217"/>
        <v>0</v>
      </c>
      <c r="BF95" s="46">
        <v>0.88541666666666663</v>
      </c>
      <c r="BG95" s="9">
        <v>28.93</v>
      </c>
      <c r="BH95" s="46">
        <v>0.88541666666666663</v>
      </c>
      <c r="BI95" s="9">
        <v>28.93</v>
      </c>
      <c r="BJ95" s="40">
        <f t="shared" si="218"/>
        <v>12.631429952307693</v>
      </c>
      <c r="BK95" s="47">
        <f t="shared" si="219"/>
        <v>3.1578574880769232</v>
      </c>
      <c r="BL95" s="107"/>
      <c r="BM95" s="40">
        <f t="shared" si="220"/>
        <v>21.220802319876924</v>
      </c>
      <c r="BO95" s="46">
        <v>0.88541666666666663</v>
      </c>
      <c r="BP95" s="9">
        <v>28.89</v>
      </c>
      <c r="BQ95" s="46">
        <v>0.88541666666666663</v>
      </c>
      <c r="BR95" s="9">
        <v>-53.48</v>
      </c>
      <c r="BS95" s="40">
        <f t="shared" si="221"/>
        <v>23.318176818461538</v>
      </c>
      <c r="BT95" s="47">
        <f t="shared" si="222"/>
        <v>5.8295442046153845</v>
      </c>
      <c r="BU95" s="107"/>
      <c r="BV95" s="40">
        <f t="shared" si="223"/>
        <v>39.174537055015385</v>
      </c>
      <c r="BX95" s="46">
        <v>0.88541666666666663</v>
      </c>
      <c r="BY95" s="9">
        <v>101.69</v>
      </c>
      <c r="BZ95" s="46">
        <v>0.88541666666666663</v>
      </c>
      <c r="CA95" s="9">
        <v>-29.08</v>
      </c>
      <c r="CB95" s="40">
        <f t="shared" si="224"/>
        <v>44.630145249230765</v>
      </c>
      <c r="CC95" s="47">
        <f t="shared" si="225"/>
        <v>11.157536312307691</v>
      </c>
      <c r="CD95" s="107"/>
      <c r="CE95" s="40">
        <f t="shared" si="226"/>
        <v>74.978644018707683</v>
      </c>
      <c r="CG95" s="46">
        <v>0.88541666666666663</v>
      </c>
      <c r="CH95" s="9">
        <v>101.71</v>
      </c>
      <c r="CI95" s="46">
        <v>0.88541666666666663</v>
      </c>
      <c r="CJ95" s="9">
        <v>-29.07</v>
      </c>
      <c r="CK95" s="40">
        <f t="shared" si="227"/>
        <v>44.623572549230765</v>
      </c>
      <c r="CL95" s="47">
        <f t="shared" si="228"/>
        <v>11.155893137307691</v>
      </c>
      <c r="CM95" s="107"/>
      <c r="CN95" s="40">
        <f t="shared" si="229"/>
        <v>74.967601882707683</v>
      </c>
      <c r="CP95" s="46">
        <v>0.88541666666666663</v>
      </c>
      <c r="CQ95" s="9">
        <v>101.69</v>
      </c>
      <c r="CR95" s="46">
        <v>0.88541666666666663</v>
      </c>
      <c r="CS95" s="9">
        <v>-29.08</v>
      </c>
      <c r="CT95" s="40">
        <f t="shared" si="230"/>
        <v>44.630145249230765</v>
      </c>
      <c r="CU95" s="47">
        <f t="shared" si="231"/>
        <v>11.157536312307691</v>
      </c>
      <c r="CV95" s="107"/>
      <c r="CW95" s="40">
        <f t="shared" si="232"/>
        <v>74.978644018707683</v>
      </c>
    </row>
    <row r="96" spans="1:101" s="9" customFormat="1">
      <c r="A96" s="9">
        <v>6.72</v>
      </c>
      <c r="B96" s="40">
        <f t="shared" si="199"/>
        <v>1.68</v>
      </c>
      <c r="D96" s="46">
        <v>0.89583333333333337</v>
      </c>
      <c r="E96" s="9">
        <v>39.53</v>
      </c>
      <c r="F96" s="46">
        <v>0.89583333333333337</v>
      </c>
      <c r="G96" s="9">
        <v>-53.81</v>
      </c>
      <c r="H96" s="47">
        <f t="shared" si="200"/>
        <v>32.102988050769234</v>
      </c>
      <c r="I96" s="47">
        <f t="shared" si="201"/>
        <v>8.0257470126923085</v>
      </c>
      <c r="J96" s="107"/>
      <c r="K96" s="40">
        <f t="shared" si="202"/>
        <v>53.933019925292314</v>
      </c>
      <c r="M96" s="46">
        <v>0.89583333333333337</v>
      </c>
      <c r="N96" s="9">
        <v>0</v>
      </c>
      <c r="O96" s="46">
        <v>0.89583333333333337</v>
      </c>
      <c r="P96" s="9">
        <v>0</v>
      </c>
      <c r="Q96" s="47">
        <f t="shared" si="203"/>
        <v>0</v>
      </c>
      <c r="R96" s="47">
        <f t="shared" si="204"/>
        <v>0</v>
      </c>
      <c r="S96" s="107"/>
      <c r="T96" s="40">
        <f t="shared" si="205"/>
        <v>0</v>
      </c>
      <c r="V96" s="46">
        <v>0.89583333333333337</v>
      </c>
      <c r="W96" s="9">
        <v>0</v>
      </c>
      <c r="X96" s="46">
        <v>0.89583333333333337</v>
      </c>
      <c r="Y96" s="40">
        <v>-92.26</v>
      </c>
      <c r="Z96" s="40">
        <f t="shared" si="206"/>
        <v>0</v>
      </c>
      <c r="AA96" s="47">
        <f t="shared" si="207"/>
        <v>0</v>
      </c>
      <c r="AB96" s="107"/>
      <c r="AC96" s="40">
        <f t="shared" si="208"/>
        <v>0</v>
      </c>
      <c r="AE96" s="46">
        <v>0.89583333333333337</v>
      </c>
      <c r="AF96" s="9">
        <v>54.94</v>
      </c>
      <c r="AG96" s="46">
        <v>0.89583333333333337</v>
      </c>
      <c r="AH96" s="9">
        <v>-71.98</v>
      </c>
      <c r="AI96" s="40">
        <f t="shared" si="209"/>
        <v>59.683756264615376</v>
      </c>
      <c r="AJ96" s="47">
        <f t="shared" si="210"/>
        <v>14.920939066153844</v>
      </c>
      <c r="AK96" s="107"/>
      <c r="AL96" s="40">
        <f t="shared" si="211"/>
        <v>100.26871052455382</v>
      </c>
      <c r="AN96" s="46">
        <v>0.89583333333333337</v>
      </c>
      <c r="AO96" s="9">
        <v>36.049999999999997</v>
      </c>
      <c r="AP96" s="46">
        <v>0.89583333333333337</v>
      </c>
      <c r="AQ96" s="9">
        <v>-60.31</v>
      </c>
      <c r="AR96" s="40">
        <f t="shared" si="212"/>
        <v>32.813325623076921</v>
      </c>
      <c r="AS96" s="47">
        <f t="shared" si="213"/>
        <v>8.2033314057692301</v>
      </c>
      <c r="AT96" s="107"/>
      <c r="AU96" s="40">
        <f t="shared" si="214"/>
        <v>55.126387046769224</v>
      </c>
      <c r="AW96" s="46">
        <v>0.89583333333333337</v>
      </c>
      <c r="AX96" s="9">
        <v>0</v>
      </c>
      <c r="AY96" s="46">
        <v>0.89583333333333337</v>
      </c>
      <c r="AZ96" s="9">
        <v>0</v>
      </c>
      <c r="BA96" s="40">
        <f t="shared" si="215"/>
        <v>0</v>
      </c>
      <c r="BB96" s="47">
        <f t="shared" si="216"/>
        <v>0</v>
      </c>
      <c r="BC96" s="107"/>
      <c r="BD96" s="40">
        <f t="shared" si="217"/>
        <v>0</v>
      </c>
      <c r="BF96" s="46">
        <v>0.89583333333333337</v>
      </c>
      <c r="BG96" s="9">
        <v>28.91</v>
      </c>
      <c r="BH96" s="46">
        <v>0.89583333333333337</v>
      </c>
      <c r="BI96" s="9">
        <v>28.91</v>
      </c>
      <c r="BJ96" s="40">
        <f t="shared" si="218"/>
        <v>12.613971170769229</v>
      </c>
      <c r="BK96" s="47">
        <f t="shared" si="219"/>
        <v>3.1534927926923073</v>
      </c>
      <c r="BL96" s="107"/>
      <c r="BM96" s="40">
        <f t="shared" si="220"/>
        <v>21.191471566892304</v>
      </c>
      <c r="BO96" s="46">
        <v>0.89583333333333337</v>
      </c>
      <c r="BP96" s="9">
        <v>28.87</v>
      </c>
      <c r="BQ96" s="46">
        <v>0.89583333333333337</v>
      </c>
      <c r="BR96" s="9">
        <v>-53.53</v>
      </c>
      <c r="BS96" s="40">
        <f t="shared" si="221"/>
        <v>23.323819832307699</v>
      </c>
      <c r="BT96" s="47">
        <f t="shared" si="222"/>
        <v>5.8309549580769247</v>
      </c>
      <c r="BU96" s="107"/>
      <c r="BV96" s="40">
        <f t="shared" si="223"/>
        <v>39.184017318276929</v>
      </c>
      <c r="BX96" s="46">
        <v>0.89583333333333337</v>
      </c>
      <c r="BY96" s="9">
        <v>101.7</v>
      </c>
      <c r="BZ96" s="46">
        <v>0.89583333333333337</v>
      </c>
      <c r="CA96" s="9">
        <v>-29.08</v>
      </c>
      <c r="CB96" s="40">
        <f t="shared" si="224"/>
        <v>44.634534092307689</v>
      </c>
      <c r="CC96" s="47">
        <f t="shared" si="225"/>
        <v>11.158633523076922</v>
      </c>
      <c r="CD96" s="107"/>
      <c r="CE96" s="40">
        <f t="shared" si="226"/>
        <v>74.986017275076918</v>
      </c>
      <c r="CG96" s="46">
        <v>0.89583333333333337</v>
      </c>
      <c r="CH96" s="9">
        <v>101.72</v>
      </c>
      <c r="CI96" s="46">
        <v>0.89583333333333337</v>
      </c>
      <c r="CJ96" s="9">
        <v>-29.06</v>
      </c>
      <c r="CK96" s="40">
        <f t="shared" si="227"/>
        <v>44.6126079876923</v>
      </c>
      <c r="CL96" s="47">
        <f t="shared" si="228"/>
        <v>11.153151996923075</v>
      </c>
      <c r="CM96" s="107"/>
      <c r="CN96" s="40">
        <f t="shared" si="229"/>
        <v>74.949181419323068</v>
      </c>
      <c r="CP96" s="46">
        <v>0.89583333333333337</v>
      </c>
      <c r="CQ96" s="9">
        <v>101.7</v>
      </c>
      <c r="CR96" s="46">
        <v>0.89583333333333337</v>
      </c>
      <c r="CS96" s="9">
        <v>-29.08</v>
      </c>
      <c r="CT96" s="40">
        <f t="shared" si="230"/>
        <v>44.634534092307689</v>
      </c>
      <c r="CU96" s="47">
        <f t="shared" si="231"/>
        <v>11.158633523076922</v>
      </c>
      <c r="CV96" s="107"/>
      <c r="CW96" s="40">
        <f t="shared" si="232"/>
        <v>74.986017275076918</v>
      </c>
    </row>
    <row r="97" spans="1:101" s="9" customFormat="1">
      <c r="A97" s="9">
        <v>6.72</v>
      </c>
      <c r="B97" s="40">
        <f t="shared" si="199"/>
        <v>1.68</v>
      </c>
      <c r="D97" s="46">
        <v>0.90625</v>
      </c>
      <c r="E97" s="9">
        <v>39.53</v>
      </c>
      <c r="F97" s="46">
        <v>0.90625</v>
      </c>
      <c r="G97" s="9">
        <v>-53.8</v>
      </c>
      <c r="H97" s="47">
        <f t="shared" si="200"/>
        <v>32.097022061538468</v>
      </c>
      <c r="I97" s="47">
        <f t="shared" si="201"/>
        <v>8.0242555153846169</v>
      </c>
      <c r="J97" s="108"/>
      <c r="K97" s="40">
        <f t="shared" si="202"/>
        <v>53.922997063384621</v>
      </c>
      <c r="M97" s="46">
        <v>0.90625</v>
      </c>
      <c r="N97" s="9">
        <v>0</v>
      </c>
      <c r="O97" s="46">
        <v>0.90625</v>
      </c>
      <c r="P97" s="9">
        <v>0</v>
      </c>
      <c r="Q97" s="47">
        <f t="shared" si="203"/>
        <v>0</v>
      </c>
      <c r="R97" s="47">
        <f t="shared" si="204"/>
        <v>0</v>
      </c>
      <c r="S97" s="108"/>
      <c r="T97" s="40">
        <f t="shared" si="205"/>
        <v>0</v>
      </c>
      <c r="V97" s="46">
        <v>0.90625</v>
      </c>
      <c r="W97" s="9">
        <v>0</v>
      </c>
      <c r="X97" s="46">
        <v>0.90625</v>
      </c>
      <c r="Y97" s="40">
        <v>-92.28</v>
      </c>
      <c r="Z97" s="40">
        <f t="shared" si="206"/>
        <v>0</v>
      </c>
      <c r="AA97" s="47">
        <f t="shared" si="207"/>
        <v>0</v>
      </c>
      <c r="AB97" s="108"/>
      <c r="AC97" s="40">
        <f t="shared" si="208"/>
        <v>0</v>
      </c>
      <c r="AE97" s="46">
        <v>0.90625</v>
      </c>
      <c r="AF97" s="9">
        <v>55.02</v>
      </c>
      <c r="AG97" s="46">
        <v>0.90625</v>
      </c>
      <c r="AH97" s="9">
        <v>-71.790000000000006</v>
      </c>
      <c r="AI97" s="40">
        <f t="shared" si="209"/>
        <v>59.612891843076923</v>
      </c>
      <c r="AJ97" s="47">
        <f t="shared" si="210"/>
        <v>14.903222960769231</v>
      </c>
      <c r="AK97" s="108"/>
      <c r="AL97" s="40">
        <f t="shared" si="211"/>
        <v>100.14965829636922</v>
      </c>
      <c r="AN97" s="46">
        <v>0.90625</v>
      </c>
      <c r="AO97" s="9">
        <v>36.049999999999997</v>
      </c>
      <c r="AP97" s="46">
        <v>0.90625</v>
      </c>
      <c r="AQ97" s="9">
        <v>-60.31</v>
      </c>
      <c r="AR97" s="40">
        <f t="shared" si="212"/>
        <v>32.813325623076921</v>
      </c>
      <c r="AS97" s="47">
        <f t="shared" si="213"/>
        <v>8.2033314057692301</v>
      </c>
      <c r="AT97" s="108"/>
      <c r="AU97" s="40">
        <f t="shared" si="214"/>
        <v>55.126387046769224</v>
      </c>
      <c r="AW97" s="46">
        <v>0.90625</v>
      </c>
      <c r="AX97" s="9">
        <v>0</v>
      </c>
      <c r="AY97" s="46">
        <v>0.90625</v>
      </c>
      <c r="AZ97" s="9">
        <v>0</v>
      </c>
      <c r="BA97" s="40">
        <f t="shared" si="215"/>
        <v>0</v>
      </c>
      <c r="BB97" s="47">
        <f t="shared" si="216"/>
        <v>0</v>
      </c>
      <c r="BC97" s="108"/>
      <c r="BD97" s="40">
        <f t="shared" si="217"/>
        <v>0</v>
      </c>
      <c r="BF97" s="46">
        <v>0.90625</v>
      </c>
      <c r="BG97" s="9">
        <v>28.9</v>
      </c>
      <c r="BH97" s="46">
        <v>0.90625</v>
      </c>
      <c r="BI97" s="9">
        <v>28.9</v>
      </c>
      <c r="BJ97" s="40">
        <f t="shared" si="218"/>
        <v>12.605246307692306</v>
      </c>
      <c r="BK97" s="47">
        <f t="shared" si="219"/>
        <v>3.1513115769230766</v>
      </c>
      <c r="BL97" s="108"/>
      <c r="BM97" s="40">
        <f t="shared" si="220"/>
        <v>21.176813796923074</v>
      </c>
      <c r="BO97" s="46">
        <v>0.90625</v>
      </c>
      <c r="BP97" s="9">
        <v>28.85</v>
      </c>
      <c r="BQ97" s="46">
        <v>0.90625</v>
      </c>
      <c r="BR97" s="9">
        <v>-53.58</v>
      </c>
      <c r="BS97" s="40">
        <f t="shared" si="221"/>
        <v>23.329432661538462</v>
      </c>
      <c r="BT97" s="47">
        <f t="shared" si="222"/>
        <v>5.8323581653846155</v>
      </c>
      <c r="BU97" s="108"/>
      <c r="BV97" s="40">
        <f t="shared" si="223"/>
        <v>39.193446871384616</v>
      </c>
      <c r="BX97" s="46">
        <v>0.90625</v>
      </c>
      <c r="BY97" s="9">
        <v>101.7</v>
      </c>
      <c r="BZ97" s="46">
        <v>0.90625</v>
      </c>
      <c r="CA97" s="9">
        <v>-29.07</v>
      </c>
      <c r="CB97" s="40">
        <f t="shared" si="224"/>
        <v>44.619185215384611</v>
      </c>
      <c r="CC97" s="47">
        <f t="shared" si="225"/>
        <v>11.154796303846153</v>
      </c>
      <c r="CD97" s="108"/>
      <c r="CE97" s="40">
        <f t="shared" si="226"/>
        <v>74.960231161846139</v>
      </c>
      <c r="CG97" s="46">
        <v>0.90625</v>
      </c>
      <c r="CH97" s="9">
        <v>101.73</v>
      </c>
      <c r="CI97" s="46">
        <v>0.90625</v>
      </c>
      <c r="CJ97" s="9">
        <v>-29.06</v>
      </c>
      <c r="CK97" s="40">
        <f t="shared" si="227"/>
        <v>44.61699381230769</v>
      </c>
      <c r="CL97" s="47">
        <f t="shared" si="228"/>
        <v>11.154248453076923</v>
      </c>
      <c r="CM97" s="108"/>
      <c r="CN97" s="40">
        <f t="shared" si="229"/>
        <v>74.956549604676923</v>
      </c>
      <c r="CP97" s="46">
        <v>0.90625</v>
      </c>
      <c r="CQ97" s="9">
        <v>101.7</v>
      </c>
      <c r="CR97" s="46">
        <v>0.90625</v>
      </c>
      <c r="CS97" s="9">
        <v>-29.07</v>
      </c>
      <c r="CT97" s="40">
        <f t="shared" si="230"/>
        <v>44.619185215384611</v>
      </c>
      <c r="CU97" s="47">
        <f t="shared" si="231"/>
        <v>11.154796303846153</v>
      </c>
      <c r="CV97" s="108"/>
      <c r="CW97" s="40">
        <f t="shared" si="232"/>
        <v>74.960231161846139</v>
      </c>
    </row>
    <row r="98" spans="1:101" s="9" customFormat="1">
      <c r="A98" s="9">
        <v>6.72</v>
      </c>
      <c r="B98" s="40">
        <f t="shared" si="199"/>
        <v>1.68</v>
      </c>
      <c r="D98" s="46">
        <v>0.91666666666666663</v>
      </c>
      <c r="E98" s="9">
        <v>39.409999999999997</v>
      </c>
      <c r="F98" s="46">
        <v>0.91666666666666663</v>
      </c>
      <c r="G98" s="9">
        <v>-54.03</v>
      </c>
      <c r="H98" s="47">
        <f t="shared" si="200"/>
        <v>32.136387327692304</v>
      </c>
      <c r="I98" s="47">
        <f t="shared" si="201"/>
        <v>8.0340968319230761</v>
      </c>
      <c r="J98" s="106">
        <f t="shared" ref="J98" si="288">SUM(I98:I101)</f>
        <v>32.276770691538459</v>
      </c>
      <c r="K98" s="40">
        <f t="shared" si="202"/>
        <v>53.989130710523071</v>
      </c>
      <c r="M98" s="46">
        <v>0.91666666666666663</v>
      </c>
      <c r="N98" s="9">
        <v>0</v>
      </c>
      <c r="O98" s="46">
        <v>0.91666666666666663</v>
      </c>
      <c r="P98" s="9">
        <v>0</v>
      </c>
      <c r="Q98" s="47">
        <f t="shared" si="203"/>
        <v>0</v>
      </c>
      <c r="R98" s="47">
        <f t="shared" si="204"/>
        <v>0</v>
      </c>
      <c r="S98" s="106">
        <f t="shared" ref="S98" si="289">SUM(R98:R101)</f>
        <v>0</v>
      </c>
      <c r="T98" s="40">
        <f t="shared" si="205"/>
        <v>0</v>
      </c>
      <c r="V98" s="46">
        <v>0.91666666666666663</v>
      </c>
      <c r="W98" s="9">
        <v>0</v>
      </c>
      <c r="X98" s="46">
        <v>0.91666666666666663</v>
      </c>
      <c r="Y98" s="40">
        <v>-93.34</v>
      </c>
      <c r="Z98" s="40">
        <f t="shared" si="206"/>
        <v>0</v>
      </c>
      <c r="AA98" s="47">
        <f t="shared" si="207"/>
        <v>0</v>
      </c>
      <c r="AB98" s="106">
        <f t="shared" ref="AB98" si="290">SUM(AA98:AA101)</f>
        <v>16.457328443076925</v>
      </c>
      <c r="AC98" s="40">
        <f t="shared" si="208"/>
        <v>0</v>
      </c>
      <c r="AE98" s="46">
        <v>0.91666666666666663</v>
      </c>
      <c r="AF98" s="9">
        <v>54.66</v>
      </c>
      <c r="AG98" s="46">
        <v>0.91666666666666663</v>
      </c>
      <c r="AH98" s="9">
        <v>-72.62</v>
      </c>
      <c r="AI98" s="40">
        <f t="shared" si="209"/>
        <v>59.907545003076919</v>
      </c>
      <c r="AJ98" s="47">
        <f t="shared" si="210"/>
        <v>14.97688625076923</v>
      </c>
      <c r="AK98" s="106">
        <f t="shared" ref="AK98" si="291">SUM(AJ98:AJ101)</f>
        <v>61.742566626923079</v>
      </c>
      <c r="AL98" s="40">
        <f t="shared" si="211"/>
        <v>100.64467560516923</v>
      </c>
      <c r="AN98" s="46">
        <v>0.91666666666666663</v>
      </c>
      <c r="AO98" s="9">
        <v>36.32</v>
      </c>
      <c r="AP98" s="46">
        <v>0.91666666666666663</v>
      </c>
      <c r="AQ98" s="9">
        <v>-59.84</v>
      </c>
      <c r="AR98" s="40">
        <f t="shared" si="212"/>
        <v>32.801452504615376</v>
      </c>
      <c r="AS98" s="47">
        <f t="shared" si="213"/>
        <v>8.2003631261538441</v>
      </c>
      <c r="AT98" s="106">
        <f t="shared" ref="AT98" si="292">SUM(AS98:AS101)</f>
        <v>32.7967720026923</v>
      </c>
      <c r="AU98" s="40">
        <f t="shared" si="214"/>
        <v>55.106440207753828</v>
      </c>
      <c r="AW98" s="46">
        <v>0.91666666666666663</v>
      </c>
      <c r="AX98" s="9">
        <v>0</v>
      </c>
      <c r="AY98" s="46">
        <v>0.91666666666666663</v>
      </c>
      <c r="AZ98" s="9">
        <v>0</v>
      </c>
      <c r="BA98" s="40">
        <f t="shared" si="215"/>
        <v>0</v>
      </c>
      <c r="BB98" s="47">
        <f t="shared" si="216"/>
        <v>0</v>
      </c>
      <c r="BC98" s="106">
        <f t="shared" ref="BC98" si="293">SUM(BB98:BB101)</f>
        <v>0</v>
      </c>
      <c r="BD98" s="40">
        <f t="shared" si="217"/>
        <v>0</v>
      </c>
      <c r="BF98" s="46">
        <v>0.91666666666666663</v>
      </c>
      <c r="BG98" s="9">
        <v>29.17</v>
      </c>
      <c r="BH98" s="46">
        <v>0.91666666666666663</v>
      </c>
      <c r="BI98" s="9">
        <v>29.17</v>
      </c>
      <c r="BJ98" s="40">
        <f t="shared" si="218"/>
        <v>12.841877090769231</v>
      </c>
      <c r="BK98" s="47">
        <f t="shared" si="219"/>
        <v>3.2104692726923076</v>
      </c>
      <c r="BL98" s="106">
        <f t="shared" ref="BL98" si="294">SUM(BK98:BK101)</f>
        <v>12.819879297692308</v>
      </c>
      <c r="BM98" s="40">
        <f t="shared" si="220"/>
        <v>21.574353512492305</v>
      </c>
      <c r="BO98" s="46">
        <v>0.91666666666666663</v>
      </c>
      <c r="BP98" s="9">
        <v>29.13</v>
      </c>
      <c r="BQ98" s="46">
        <v>0.91666666666666663</v>
      </c>
      <c r="BR98" s="9">
        <v>-52.75</v>
      </c>
      <c r="BS98" s="40">
        <f t="shared" si="221"/>
        <v>23.190953192307692</v>
      </c>
      <c r="BT98" s="47">
        <f t="shared" si="222"/>
        <v>5.797738298076923</v>
      </c>
      <c r="BU98" s="106">
        <f t="shared" ref="BU98" si="295">SUM(BT98:BT101)</f>
        <v>23.200687353461536</v>
      </c>
      <c r="BV98" s="40">
        <f t="shared" si="223"/>
        <v>38.960801363076918</v>
      </c>
      <c r="BX98" s="46">
        <v>0.91666666666666663</v>
      </c>
      <c r="BY98" s="9">
        <v>101.23</v>
      </c>
      <c r="BZ98" s="46">
        <v>0.91666666666666663</v>
      </c>
      <c r="CA98" s="9">
        <v>-29.33</v>
      </c>
      <c r="CB98" s="40">
        <f t="shared" si="224"/>
        <v>44.810207044615389</v>
      </c>
      <c r="CC98" s="47">
        <f t="shared" si="225"/>
        <v>11.202551761153847</v>
      </c>
      <c r="CD98" s="106">
        <f t="shared" ref="CD98" si="296">SUM(CC98:CC101)</f>
        <v>44.764448676923081</v>
      </c>
      <c r="CE98" s="40">
        <f t="shared" si="226"/>
        <v>75.281147834953856</v>
      </c>
      <c r="CG98" s="46">
        <v>0.91666666666666663</v>
      </c>
      <c r="CH98" s="9">
        <v>101.25</v>
      </c>
      <c r="CI98" s="46">
        <v>0.91666666666666663</v>
      </c>
      <c r="CJ98" s="9">
        <v>-29.32</v>
      </c>
      <c r="CK98" s="40">
        <f t="shared" si="227"/>
        <v>44.80377923076923</v>
      </c>
      <c r="CL98" s="47">
        <f t="shared" si="228"/>
        <v>11.200944807692307</v>
      </c>
      <c r="CM98" s="106">
        <f t="shared" ref="CM98" si="297">SUM(CL98:CL101)</f>
        <v>44.754154591153849</v>
      </c>
      <c r="CN98" s="40">
        <f t="shared" si="229"/>
        <v>75.270349107692297</v>
      </c>
      <c r="CP98" s="46">
        <v>0.91666666666666663</v>
      </c>
      <c r="CQ98" s="9">
        <v>101.23</v>
      </c>
      <c r="CR98" s="46">
        <v>0.91666666666666663</v>
      </c>
      <c r="CS98" s="9">
        <v>-29.33</v>
      </c>
      <c r="CT98" s="40">
        <f t="shared" si="230"/>
        <v>44.810207044615389</v>
      </c>
      <c r="CU98" s="47">
        <f t="shared" si="231"/>
        <v>11.202551761153847</v>
      </c>
      <c r="CV98" s="106">
        <f t="shared" ref="CV98" si="298">SUM(CU98:CU101)</f>
        <v>44.764448676923081</v>
      </c>
      <c r="CW98" s="40">
        <f t="shared" si="232"/>
        <v>75.281147834953856</v>
      </c>
    </row>
    <row r="99" spans="1:101" s="9" customFormat="1">
      <c r="A99" s="9">
        <v>6.72</v>
      </c>
      <c r="B99" s="40">
        <f t="shared" si="199"/>
        <v>1.68</v>
      </c>
      <c r="D99" s="46">
        <v>0.92708333333333337</v>
      </c>
      <c r="E99" s="9">
        <v>38.880000000000003</v>
      </c>
      <c r="F99" s="46">
        <v>0.92708333333333337</v>
      </c>
      <c r="G99" s="9">
        <v>-55.08</v>
      </c>
      <c r="H99" s="47">
        <f t="shared" si="200"/>
        <v>32.320333883076927</v>
      </c>
      <c r="I99" s="47">
        <f t="shared" si="201"/>
        <v>8.0800834707692317</v>
      </c>
      <c r="J99" s="107"/>
      <c r="K99" s="40">
        <f t="shared" si="202"/>
        <v>54.298160923569235</v>
      </c>
      <c r="M99" s="46">
        <v>0.92708333333333337</v>
      </c>
      <c r="N99" s="9">
        <v>0</v>
      </c>
      <c r="O99" s="46">
        <v>0.92708333333333337</v>
      </c>
      <c r="P99" s="9">
        <v>0</v>
      </c>
      <c r="Q99" s="47">
        <f t="shared" si="203"/>
        <v>0</v>
      </c>
      <c r="R99" s="47">
        <f t="shared" si="204"/>
        <v>0</v>
      </c>
      <c r="S99" s="107"/>
      <c r="T99" s="40">
        <f t="shared" si="205"/>
        <v>0</v>
      </c>
      <c r="V99" s="46">
        <v>0.92708333333333337</v>
      </c>
      <c r="W99" s="9">
        <v>46.68</v>
      </c>
      <c r="X99" s="46">
        <v>0.92708333333333337</v>
      </c>
      <c r="Y99" s="40">
        <v>-93.44</v>
      </c>
      <c r="Z99" s="40">
        <f t="shared" si="206"/>
        <v>65.8293137723077</v>
      </c>
      <c r="AA99" s="47">
        <f t="shared" si="207"/>
        <v>16.457328443076925</v>
      </c>
      <c r="AB99" s="107"/>
      <c r="AC99" s="40">
        <f t="shared" si="208"/>
        <v>110.59324713747694</v>
      </c>
      <c r="AE99" s="46">
        <v>0.92708333333333337</v>
      </c>
      <c r="AF99" s="9">
        <v>46.65</v>
      </c>
      <c r="AG99" s="46">
        <v>0.92708333333333337</v>
      </c>
      <c r="AH99" s="9">
        <v>-88.59</v>
      </c>
      <c r="AI99" s="40">
        <f t="shared" si="209"/>
        <v>62.372334669230767</v>
      </c>
      <c r="AJ99" s="47">
        <f t="shared" si="210"/>
        <v>15.593083667307692</v>
      </c>
      <c r="AK99" s="107"/>
      <c r="AL99" s="40">
        <f t="shared" si="211"/>
        <v>104.78552224430769</v>
      </c>
      <c r="AN99" s="46">
        <v>0.92708333333333337</v>
      </c>
      <c r="AO99" s="9">
        <v>36.32</v>
      </c>
      <c r="AP99" s="46">
        <v>0.92708333333333337</v>
      </c>
      <c r="AQ99" s="9">
        <v>-59.83</v>
      </c>
      <c r="AR99" s="40">
        <f t="shared" si="212"/>
        <v>32.79597097846154</v>
      </c>
      <c r="AS99" s="47">
        <f t="shared" si="213"/>
        <v>8.198992744615385</v>
      </c>
      <c r="AT99" s="107"/>
      <c r="AU99" s="40">
        <f t="shared" si="214"/>
        <v>55.097231243815386</v>
      </c>
      <c r="AW99" s="46">
        <v>0.92708333333333337</v>
      </c>
      <c r="AX99" s="9">
        <v>0</v>
      </c>
      <c r="AY99" s="46">
        <v>0.92708333333333337</v>
      </c>
      <c r="AZ99" s="9">
        <v>0</v>
      </c>
      <c r="BA99" s="40">
        <f t="shared" si="215"/>
        <v>0</v>
      </c>
      <c r="BB99" s="47">
        <f t="shared" si="216"/>
        <v>0</v>
      </c>
      <c r="BC99" s="107"/>
      <c r="BD99" s="40">
        <f t="shared" si="217"/>
        <v>0</v>
      </c>
      <c r="BF99" s="46">
        <v>0.92708333333333337</v>
      </c>
      <c r="BG99" s="9">
        <v>29.15</v>
      </c>
      <c r="BH99" s="46">
        <v>0.92708333333333337</v>
      </c>
      <c r="BI99" s="9">
        <v>29.15</v>
      </c>
      <c r="BJ99" s="40">
        <f t="shared" si="218"/>
        <v>12.824273423076923</v>
      </c>
      <c r="BK99" s="47">
        <f t="shared" si="219"/>
        <v>3.2060683557692307</v>
      </c>
      <c r="BL99" s="107"/>
      <c r="BM99" s="40">
        <f t="shared" si="220"/>
        <v>21.544779350769229</v>
      </c>
      <c r="BO99" s="46">
        <v>0.92708333333333337</v>
      </c>
      <c r="BP99" s="9">
        <v>29.11</v>
      </c>
      <c r="BQ99" s="46">
        <v>0.92708333333333337</v>
      </c>
      <c r="BR99" s="9">
        <v>-52.8</v>
      </c>
      <c r="BS99" s="40">
        <f t="shared" si="221"/>
        <v>23.196997661538457</v>
      </c>
      <c r="BT99" s="47">
        <f t="shared" si="222"/>
        <v>5.7992494153846144</v>
      </c>
      <c r="BU99" s="107"/>
      <c r="BV99" s="40">
        <f t="shared" si="223"/>
        <v>38.970956071384606</v>
      </c>
      <c r="BX99" s="46">
        <v>0.92708333333333337</v>
      </c>
      <c r="BY99" s="9">
        <v>101.39</v>
      </c>
      <c r="BZ99" s="46">
        <v>0.92708333333333337</v>
      </c>
      <c r="CA99" s="9">
        <v>-29.25</v>
      </c>
      <c r="CB99" s="40">
        <f t="shared" si="224"/>
        <v>44.758615500000005</v>
      </c>
      <c r="CC99" s="47">
        <f t="shared" si="225"/>
        <v>11.189653875000001</v>
      </c>
      <c r="CD99" s="107"/>
      <c r="CE99" s="40">
        <f t="shared" si="226"/>
        <v>75.194474040000003</v>
      </c>
      <c r="CG99" s="46">
        <v>0.92708333333333337</v>
      </c>
      <c r="CH99" s="9">
        <v>101.41</v>
      </c>
      <c r="CI99" s="46">
        <v>0.92708333333333337</v>
      </c>
      <c r="CJ99" s="9">
        <v>-29.23</v>
      </c>
      <c r="CK99" s="40">
        <f t="shared" si="227"/>
        <v>44.736834281538457</v>
      </c>
      <c r="CL99" s="47">
        <f t="shared" si="228"/>
        <v>11.184208570384614</v>
      </c>
      <c r="CM99" s="107"/>
      <c r="CN99" s="40">
        <f t="shared" si="229"/>
        <v>75.157881592984609</v>
      </c>
      <c r="CP99" s="46">
        <v>0.92708333333333337</v>
      </c>
      <c r="CQ99" s="9">
        <v>101.39</v>
      </c>
      <c r="CR99" s="46">
        <v>0.92708333333333337</v>
      </c>
      <c r="CS99" s="9">
        <v>-29.25</v>
      </c>
      <c r="CT99" s="40">
        <f t="shared" si="230"/>
        <v>44.758615500000005</v>
      </c>
      <c r="CU99" s="47">
        <f t="shared" si="231"/>
        <v>11.189653875000001</v>
      </c>
      <c r="CV99" s="107"/>
      <c r="CW99" s="40">
        <f t="shared" si="232"/>
        <v>75.194474040000003</v>
      </c>
    </row>
    <row r="100" spans="1:101" s="9" customFormat="1">
      <c r="A100" s="9">
        <v>6.72</v>
      </c>
      <c r="B100" s="40">
        <f t="shared" si="199"/>
        <v>1.68</v>
      </c>
      <c r="D100" s="46">
        <v>0.9375</v>
      </c>
      <c r="E100" s="9">
        <v>38.85</v>
      </c>
      <c r="F100" s="46">
        <v>0.9375</v>
      </c>
      <c r="G100" s="9">
        <v>-55.12</v>
      </c>
      <c r="H100" s="47">
        <f t="shared" si="200"/>
        <v>32.318848799999998</v>
      </c>
      <c r="I100" s="47">
        <f t="shared" si="201"/>
        <v>8.0797121999999995</v>
      </c>
      <c r="J100" s="107"/>
      <c r="K100" s="40">
        <f t="shared" si="202"/>
        <v>54.295665983999996</v>
      </c>
      <c r="M100" s="46">
        <v>0.9375</v>
      </c>
      <c r="N100" s="9">
        <v>0</v>
      </c>
      <c r="O100" s="46">
        <v>0.9375</v>
      </c>
      <c r="P100" s="9">
        <v>0</v>
      </c>
      <c r="Q100" s="47">
        <f t="shared" si="203"/>
        <v>0</v>
      </c>
      <c r="R100" s="47">
        <f t="shared" si="204"/>
        <v>0</v>
      </c>
      <c r="S100" s="107"/>
      <c r="T100" s="40">
        <f t="shared" si="205"/>
        <v>0</v>
      </c>
      <c r="V100" s="46">
        <v>0.9375</v>
      </c>
      <c r="W100" s="9">
        <v>46.56</v>
      </c>
      <c r="X100" s="46">
        <v>0.9375</v>
      </c>
      <c r="Y100" s="40">
        <v>0</v>
      </c>
      <c r="Z100" s="40">
        <f t="shared" si="206"/>
        <v>0</v>
      </c>
      <c r="AA100" s="47">
        <f t="shared" si="207"/>
        <v>0</v>
      </c>
      <c r="AB100" s="107"/>
      <c r="AC100" s="40">
        <f t="shared" si="208"/>
        <v>0</v>
      </c>
      <c r="AE100" s="46">
        <v>0.9375</v>
      </c>
      <c r="AF100" s="9">
        <v>46.53</v>
      </c>
      <c r="AG100" s="46">
        <v>0.9375</v>
      </c>
      <c r="AH100" s="9">
        <v>-88.79</v>
      </c>
      <c r="AI100" s="40">
        <f t="shared" si="209"/>
        <v>62.352340380000001</v>
      </c>
      <c r="AJ100" s="47">
        <f t="shared" si="210"/>
        <v>15.588085095</v>
      </c>
      <c r="AK100" s="107"/>
      <c r="AL100" s="40">
        <f t="shared" si="211"/>
        <v>104.7519318384</v>
      </c>
      <c r="AN100" s="46">
        <v>0.9375</v>
      </c>
      <c r="AO100" s="9">
        <v>36.33</v>
      </c>
      <c r="AP100" s="46">
        <v>0.9375</v>
      </c>
      <c r="AQ100" s="9">
        <v>-59.81</v>
      </c>
      <c r="AR100" s="40">
        <f t="shared" si="212"/>
        <v>32.794034635384612</v>
      </c>
      <c r="AS100" s="47">
        <f t="shared" si="213"/>
        <v>8.1985086588461531</v>
      </c>
      <c r="AT100" s="107"/>
      <c r="AU100" s="40">
        <f t="shared" si="214"/>
        <v>55.093978187446147</v>
      </c>
      <c r="AW100" s="46">
        <v>0.9375</v>
      </c>
      <c r="AX100" s="9">
        <v>0</v>
      </c>
      <c r="AY100" s="46">
        <v>0.9375</v>
      </c>
      <c r="AZ100" s="9">
        <v>0</v>
      </c>
      <c r="BA100" s="40">
        <f t="shared" si="215"/>
        <v>0</v>
      </c>
      <c r="BB100" s="47">
        <f t="shared" si="216"/>
        <v>0</v>
      </c>
      <c r="BC100" s="107"/>
      <c r="BD100" s="40">
        <f t="shared" si="217"/>
        <v>0</v>
      </c>
      <c r="BF100" s="46">
        <v>0.9375</v>
      </c>
      <c r="BG100" s="9">
        <v>29.14</v>
      </c>
      <c r="BH100" s="46">
        <v>0.9375</v>
      </c>
      <c r="BI100" s="9">
        <v>29.14</v>
      </c>
      <c r="BJ100" s="40">
        <f t="shared" si="218"/>
        <v>12.815476116923078</v>
      </c>
      <c r="BK100" s="47">
        <f t="shared" si="219"/>
        <v>3.2038690292307694</v>
      </c>
      <c r="BL100" s="107"/>
      <c r="BM100" s="40">
        <f t="shared" si="220"/>
        <v>21.529999876430768</v>
      </c>
      <c r="BO100" s="46">
        <v>0.9375</v>
      </c>
      <c r="BP100" s="9">
        <v>29.1</v>
      </c>
      <c r="BQ100" s="46">
        <v>0.9375</v>
      </c>
      <c r="BR100" s="9">
        <v>-52.84</v>
      </c>
      <c r="BS100" s="40">
        <f t="shared" si="221"/>
        <v>23.20659636923077</v>
      </c>
      <c r="BT100" s="47">
        <f t="shared" si="222"/>
        <v>5.8016490923076924</v>
      </c>
      <c r="BU100" s="107"/>
      <c r="BV100" s="40">
        <f t="shared" si="223"/>
        <v>38.987081900307693</v>
      </c>
      <c r="BX100" s="46">
        <v>0.9375</v>
      </c>
      <c r="BY100" s="9">
        <v>101.4</v>
      </c>
      <c r="BZ100" s="46">
        <v>0.9375</v>
      </c>
      <c r="CA100" s="9">
        <v>-29.24</v>
      </c>
      <c r="CB100" s="40">
        <f t="shared" si="224"/>
        <v>44.747726400000005</v>
      </c>
      <c r="CC100" s="47">
        <f t="shared" si="225"/>
        <v>11.186931600000001</v>
      </c>
      <c r="CD100" s="107"/>
      <c r="CE100" s="40">
        <f t="shared" si="226"/>
        <v>75.176180352000003</v>
      </c>
      <c r="CG100" s="46">
        <v>0.9375</v>
      </c>
      <c r="CH100" s="9">
        <v>101.42</v>
      </c>
      <c r="CI100" s="46">
        <v>0.9375</v>
      </c>
      <c r="CJ100" s="9">
        <v>-29.23</v>
      </c>
      <c r="CK100" s="40">
        <f t="shared" si="227"/>
        <v>44.741245763076925</v>
      </c>
      <c r="CL100" s="47">
        <f t="shared" si="228"/>
        <v>11.185311440769231</v>
      </c>
      <c r="CM100" s="107"/>
      <c r="CN100" s="40">
        <f t="shared" si="229"/>
        <v>75.165292881969236</v>
      </c>
      <c r="CP100" s="46">
        <v>0.9375</v>
      </c>
      <c r="CQ100" s="9">
        <v>101.4</v>
      </c>
      <c r="CR100" s="46">
        <v>0.9375</v>
      </c>
      <c r="CS100" s="9">
        <v>-29.24</v>
      </c>
      <c r="CT100" s="40">
        <f t="shared" si="230"/>
        <v>44.747726400000005</v>
      </c>
      <c r="CU100" s="47">
        <f t="shared" si="231"/>
        <v>11.186931600000001</v>
      </c>
      <c r="CV100" s="107"/>
      <c r="CW100" s="40">
        <f t="shared" si="232"/>
        <v>75.176180352000003</v>
      </c>
    </row>
    <row r="101" spans="1:101" s="9" customFormat="1">
      <c r="A101" s="9">
        <v>6.72</v>
      </c>
      <c r="B101" s="40">
        <f t="shared" si="199"/>
        <v>1.68</v>
      </c>
      <c r="D101" s="46">
        <v>0.94791666666666663</v>
      </c>
      <c r="E101" s="9">
        <v>38.83</v>
      </c>
      <c r="F101" s="46">
        <v>0.94791666666666663</v>
      </c>
      <c r="G101" s="9">
        <v>-55.17</v>
      </c>
      <c r="H101" s="47">
        <f t="shared" si="200"/>
        <v>32.331512755384622</v>
      </c>
      <c r="I101" s="47">
        <f t="shared" si="201"/>
        <v>8.0828781888461556</v>
      </c>
      <c r="J101" s="108"/>
      <c r="K101" s="40">
        <f t="shared" si="202"/>
        <v>54.31694142904616</v>
      </c>
      <c r="M101" s="46">
        <v>0.94791666666666663</v>
      </c>
      <c r="N101" s="9">
        <v>0</v>
      </c>
      <c r="O101" s="46">
        <v>0.94791666666666663</v>
      </c>
      <c r="P101" s="9">
        <v>0</v>
      </c>
      <c r="Q101" s="47">
        <f t="shared" si="203"/>
        <v>0</v>
      </c>
      <c r="R101" s="47">
        <f t="shared" si="204"/>
        <v>0</v>
      </c>
      <c r="S101" s="108"/>
      <c r="T101" s="40">
        <f t="shared" si="205"/>
        <v>0</v>
      </c>
      <c r="V101" s="46">
        <v>0.94791666666666663</v>
      </c>
      <c r="W101" s="9">
        <v>46.44</v>
      </c>
      <c r="X101" s="46">
        <v>0.94791666666666663</v>
      </c>
      <c r="Y101" s="40">
        <v>0</v>
      </c>
      <c r="Z101" s="40">
        <f t="shared" si="206"/>
        <v>0</v>
      </c>
      <c r="AA101" s="47">
        <f t="shared" si="207"/>
        <v>0</v>
      </c>
      <c r="AB101" s="108"/>
      <c r="AC101" s="40">
        <f t="shared" si="208"/>
        <v>0</v>
      </c>
      <c r="AE101" s="46">
        <v>0.94791666666666663</v>
      </c>
      <c r="AF101" s="9">
        <v>46.42</v>
      </c>
      <c r="AG101" s="46">
        <v>0.94791666666666663</v>
      </c>
      <c r="AH101" s="9">
        <v>-88.98</v>
      </c>
      <c r="AI101" s="40">
        <f t="shared" si="209"/>
        <v>62.338046455384635</v>
      </c>
      <c r="AJ101" s="47">
        <f t="shared" si="210"/>
        <v>15.584511613846159</v>
      </c>
      <c r="AK101" s="108"/>
      <c r="AL101" s="40">
        <f t="shared" si="211"/>
        <v>104.72791804504618</v>
      </c>
      <c r="AN101" s="46">
        <v>0.94791666666666663</v>
      </c>
      <c r="AO101" s="9">
        <v>36.35</v>
      </c>
      <c r="AP101" s="46">
        <v>0.94791666666666663</v>
      </c>
      <c r="AQ101" s="9">
        <v>-59.78</v>
      </c>
      <c r="AR101" s="40">
        <f t="shared" si="212"/>
        <v>32.795629892307687</v>
      </c>
      <c r="AS101" s="47">
        <f t="shared" si="213"/>
        <v>8.1989074730769218</v>
      </c>
      <c r="AT101" s="108"/>
      <c r="AU101" s="40">
        <f t="shared" si="214"/>
        <v>55.096658219076915</v>
      </c>
      <c r="AW101" s="46">
        <v>0.94791666666666663</v>
      </c>
      <c r="AX101" s="9">
        <v>0</v>
      </c>
      <c r="AY101" s="46">
        <v>0.94791666666666663</v>
      </c>
      <c r="AZ101" s="9">
        <v>0</v>
      </c>
      <c r="BA101" s="40">
        <f t="shared" si="215"/>
        <v>0</v>
      </c>
      <c r="BB101" s="47">
        <f t="shared" si="216"/>
        <v>0</v>
      </c>
      <c r="BC101" s="108"/>
      <c r="BD101" s="40">
        <f t="shared" si="217"/>
        <v>0</v>
      </c>
      <c r="BF101" s="46">
        <v>0.94791666666666663</v>
      </c>
      <c r="BG101" s="9">
        <v>29.12</v>
      </c>
      <c r="BH101" s="46">
        <v>0.94791666666666663</v>
      </c>
      <c r="BI101" s="9">
        <v>29.12</v>
      </c>
      <c r="BJ101" s="40">
        <f t="shared" si="218"/>
        <v>12.797890559999999</v>
      </c>
      <c r="BK101" s="47">
        <f t="shared" si="219"/>
        <v>3.1994726399999998</v>
      </c>
      <c r="BL101" s="108"/>
      <c r="BM101" s="40">
        <f t="shared" si="220"/>
        <v>21.500456140799997</v>
      </c>
      <c r="BO101" s="46">
        <v>0.94791666666666663</v>
      </c>
      <c r="BP101" s="9">
        <v>29.08</v>
      </c>
      <c r="BQ101" s="46">
        <v>0.94791666666666663</v>
      </c>
      <c r="BR101" s="9">
        <v>-52.88</v>
      </c>
      <c r="BS101" s="40">
        <f t="shared" si="221"/>
        <v>23.208202190769228</v>
      </c>
      <c r="BT101" s="47">
        <f t="shared" si="222"/>
        <v>5.802050547692307</v>
      </c>
      <c r="BU101" s="108"/>
      <c r="BV101" s="40">
        <f t="shared" si="223"/>
        <v>38.989779680492305</v>
      </c>
      <c r="BX101" s="46">
        <v>0.94791666666666663</v>
      </c>
      <c r="BY101" s="9">
        <v>101.42</v>
      </c>
      <c r="BZ101" s="46">
        <v>0.94791666666666663</v>
      </c>
      <c r="CA101" s="9">
        <v>-29.23</v>
      </c>
      <c r="CB101" s="40">
        <f t="shared" si="224"/>
        <v>44.741245763076925</v>
      </c>
      <c r="CC101" s="47">
        <f t="shared" si="225"/>
        <v>11.185311440769231</v>
      </c>
      <c r="CD101" s="108"/>
      <c r="CE101" s="40">
        <f t="shared" si="226"/>
        <v>75.165292881969236</v>
      </c>
      <c r="CG101" s="46">
        <v>0.94791666666666663</v>
      </c>
      <c r="CH101" s="9">
        <v>101.44</v>
      </c>
      <c r="CI101" s="46">
        <v>0.94791666666666663</v>
      </c>
      <c r="CJ101" s="9">
        <v>-29.22</v>
      </c>
      <c r="CK101" s="40">
        <f t="shared" si="227"/>
        <v>44.734759089230771</v>
      </c>
      <c r="CL101" s="47">
        <f t="shared" si="228"/>
        <v>11.183689772307693</v>
      </c>
      <c r="CM101" s="108"/>
      <c r="CN101" s="40">
        <f t="shared" si="229"/>
        <v>75.154395269907695</v>
      </c>
      <c r="CP101" s="46">
        <v>0.94791666666666663</v>
      </c>
      <c r="CQ101" s="9">
        <v>101.42</v>
      </c>
      <c r="CR101" s="46">
        <v>0.94791666666666663</v>
      </c>
      <c r="CS101" s="9">
        <v>-29.23</v>
      </c>
      <c r="CT101" s="40">
        <f t="shared" si="230"/>
        <v>44.741245763076925</v>
      </c>
      <c r="CU101" s="47">
        <f t="shared" si="231"/>
        <v>11.185311440769231</v>
      </c>
      <c r="CV101" s="108"/>
      <c r="CW101" s="40">
        <f t="shared" si="232"/>
        <v>75.165292881969236</v>
      </c>
    </row>
    <row r="102" spans="1:101" s="9" customFormat="1">
      <c r="A102" s="9">
        <v>6.72</v>
      </c>
      <c r="B102" s="40">
        <f t="shared" si="199"/>
        <v>1.68</v>
      </c>
      <c r="D102" s="46">
        <v>0.95833333333333337</v>
      </c>
      <c r="E102" s="9">
        <v>38.93</v>
      </c>
      <c r="F102" s="46">
        <v>0.95833333333333337</v>
      </c>
      <c r="G102" s="9">
        <v>-54.97</v>
      </c>
      <c r="H102" s="47">
        <f t="shared" si="200"/>
        <v>32.297268309230773</v>
      </c>
      <c r="I102" s="47">
        <f t="shared" si="201"/>
        <v>8.0743170773076933</v>
      </c>
      <c r="J102" s="106">
        <f t="shared" ref="J102" si="299">SUM(I102:I105)</f>
        <v>32.307093778846159</v>
      </c>
      <c r="K102" s="40">
        <f t="shared" si="202"/>
        <v>54.259410759507695</v>
      </c>
      <c r="M102" s="46">
        <v>0.95833333333333337</v>
      </c>
      <c r="N102" s="9">
        <v>0</v>
      </c>
      <c r="O102" s="46">
        <v>0.95833333333333337</v>
      </c>
      <c r="P102" s="9">
        <v>0</v>
      </c>
      <c r="Q102" s="47">
        <f t="shared" si="203"/>
        <v>0</v>
      </c>
      <c r="R102" s="47">
        <f t="shared" si="204"/>
        <v>0</v>
      </c>
      <c r="S102" s="106">
        <f t="shared" ref="S102" si="300">SUM(R102:R105)</f>
        <v>0</v>
      </c>
      <c r="T102" s="40">
        <f t="shared" si="205"/>
        <v>0</v>
      </c>
      <c r="V102" s="46">
        <v>0.95833333333333337</v>
      </c>
      <c r="W102" s="9">
        <v>46.27</v>
      </c>
      <c r="X102" s="46">
        <v>0.95833333333333337</v>
      </c>
      <c r="Y102" s="40">
        <v>0</v>
      </c>
      <c r="Z102" s="40">
        <f t="shared" si="206"/>
        <v>0</v>
      </c>
      <c r="AA102" s="47">
        <f t="shared" si="207"/>
        <v>0</v>
      </c>
      <c r="AB102" s="106">
        <f t="shared" ref="AB102" si="301">SUM(AA102:AA105)</f>
        <v>0</v>
      </c>
      <c r="AC102" s="40">
        <f t="shared" si="208"/>
        <v>0</v>
      </c>
      <c r="AE102" s="46">
        <v>0.95833333333333337</v>
      </c>
      <c r="AF102" s="9">
        <v>46.25</v>
      </c>
      <c r="AG102" s="46">
        <v>0.95833333333333337</v>
      </c>
      <c r="AH102" s="9">
        <v>-89.28</v>
      </c>
      <c r="AI102" s="40">
        <f t="shared" si="209"/>
        <v>62.319156923076918</v>
      </c>
      <c r="AJ102" s="47">
        <f t="shared" si="210"/>
        <v>15.579789230769229</v>
      </c>
      <c r="AK102" s="106">
        <f t="shared" ref="AK102" si="302">SUM(AJ102:AJ105)</f>
        <v>62.295456340384618</v>
      </c>
      <c r="AL102" s="40">
        <f t="shared" si="211"/>
        <v>104.69618363076921</v>
      </c>
      <c r="AN102" s="46">
        <v>0.95833333333333337</v>
      </c>
      <c r="AO102" s="9">
        <v>36</v>
      </c>
      <c r="AP102" s="46">
        <v>0.95833333333333337</v>
      </c>
      <c r="AQ102" s="9">
        <v>-60.4</v>
      </c>
      <c r="AR102" s="40">
        <f t="shared" si="212"/>
        <v>32.816713846153839</v>
      </c>
      <c r="AS102" s="47">
        <f t="shared" si="213"/>
        <v>8.2041784615384596</v>
      </c>
      <c r="AT102" s="106">
        <f t="shared" ref="AT102" si="303">SUM(AS102:AS105)</f>
        <v>32.816179955769229</v>
      </c>
      <c r="AU102" s="40">
        <f t="shared" si="214"/>
        <v>55.132079261538443</v>
      </c>
      <c r="AW102" s="46">
        <v>0.95833333333333337</v>
      </c>
      <c r="AX102" s="9">
        <v>0</v>
      </c>
      <c r="AY102" s="46">
        <v>0.95833333333333337</v>
      </c>
      <c r="AZ102" s="9">
        <v>0</v>
      </c>
      <c r="BA102" s="40">
        <f t="shared" si="215"/>
        <v>0</v>
      </c>
      <c r="BB102" s="47">
        <f t="shared" si="216"/>
        <v>0</v>
      </c>
      <c r="BC102" s="106">
        <f t="shared" ref="BC102" si="304">SUM(BB102:BB105)</f>
        <v>0</v>
      </c>
      <c r="BD102" s="40">
        <f t="shared" si="217"/>
        <v>0</v>
      </c>
      <c r="BF102" s="46">
        <v>0.95833333333333337</v>
      </c>
      <c r="BG102" s="9">
        <v>28.7</v>
      </c>
      <c r="BH102" s="46">
        <v>0.95833333333333337</v>
      </c>
      <c r="BI102" s="9">
        <v>28.7</v>
      </c>
      <c r="BJ102" s="40">
        <f t="shared" si="218"/>
        <v>12.431382923076923</v>
      </c>
      <c r="BK102" s="47">
        <f t="shared" si="219"/>
        <v>3.1078457307692307</v>
      </c>
      <c r="BL102" s="106">
        <f t="shared" ref="BL102" si="305">SUM(BK102:BK105)</f>
        <v>12.405415098461541</v>
      </c>
      <c r="BM102" s="40">
        <f t="shared" si="220"/>
        <v>20.884723310769228</v>
      </c>
      <c r="BO102" s="46">
        <v>0.95833333333333337</v>
      </c>
      <c r="BP102" s="9">
        <v>28.66</v>
      </c>
      <c r="BQ102" s="46">
        <v>0.95833333333333337</v>
      </c>
      <c r="BR102" s="9">
        <v>-54.18</v>
      </c>
      <c r="BS102" s="40">
        <f t="shared" si="221"/>
        <v>23.435317273846156</v>
      </c>
      <c r="BT102" s="47">
        <f t="shared" si="222"/>
        <v>5.858829318461539</v>
      </c>
      <c r="BU102" s="106">
        <f t="shared" ref="BU102" si="306">SUM(BT102:BT105)</f>
        <v>23.446413893076926</v>
      </c>
      <c r="BV102" s="40">
        <f t="shared" si="223"/>
        <v>39.371333020061542</v>
      </c>
      <c r="BX102" s="46">
        <v>0.95833333333333337</v>
      </c>
      <c r="BY102" s="9">
        <v>101.16</v>
      </c>
      <c r="BZ102" s="46">
        <v>0.95833333333333337</v>
      </c>
      <c r="CA102" s="9">
        <v>-29.37</v>
      </c>
      <c r="CB102" s="40">
        <f t="shared" si="224"/>
        <v>44.840290541538465</v>
      </c>
      <c r="CC102" s="47">
        <f t="shared" si="225"/>
        <v>11.210072635384616</v>
      </c>
      <c r="CD102" s="106">
        <f t="shared" ref="CD102" si="307">SUM(CC102:CC105)</f>
        <v>44.837088331153851</v>
      </c>
      <c r="CE102" s="40">
        <f t="shared" si="226"/>
        <v>75.331688109784622</v>
      </c>
      <c r="CG102" s="46">
        <v>0.95833333333333337</v>
      </c>
      <c r="CH102" s="9">
        <v>101.18</v>
      </c>
      <c r="CI102" s="46">
        <v>0.95833333333333337</v>
      </c>
      <c r="CJ102" s="9">
        <v>-29.36</v>
      </c>
      <c r="CK102" s="40">
        <f t="shared" si="227"/>
        <v>44.833885366153851</v>
      </c>
      <c r="CL102" s="47">
        <f t="shared" si="228"/>
        <v>11.208471341538463</v>
      </c>
      <c r="CM102" s="106">
        <f t="shared" ref="CM102" si="308">SUM(CL102:CL105)</f>
        <v>44.830680137307695</v>
      </c>
      <c r="CN102" s="40">
        <f t="shared" si="229"/>
        <v>75.32092741513847</v>
      </c>
      <c r="CP102" s="46">
        <v>0.95833333333333337</v>
      </c>
      <c r="CQ102" s="9">
        <v>101.16</v>
      </c>
      <c r="CR102" s="46">
        <v>0.95833333333333337</v>
      </c>
      <c r="CS102" s="9">
        <v>-29.37</v>
      </c>
      <c r="CT102" s="40">
        <f t="shared" si="230"/>
        <v>44.840290541538465</v>
      </c>
      <c r="CU102" s="47">
        <f t="shared" si="231"/>
        <v>11.210072635384616</v>
      </c>
      <c r="CV102" s="106">
        <f t="shared" ref="CV102" si="309">SUM(CU102:CU105)</f>
        <v>44.837088331153851</v>
      </c>
      <c r="CW102" s="40">
        <f t="shared" si="232"/>
        <v>75.331688109784622</v>
      </c>
    </row>
    <row r="103" spans="1:101" s="9" customFormat="1">
      <c r="A103" s="9">
        <v>6.72</v>
      </c>
      <c r="B103" s="40">
        <f t="shared" si="199"/>
        <v>1.68</v>
      </c>
      <c r="D103" s="46">
        <v>0.96875</v>
      </c>
      <c r="E103" s="9">
        <v>38.92</v>
      </c>
      <c r="F103" s="46">
        <v>0.96875</v>
      </c>
      <c r="G103" s="9">
        <v>-55</v>
      </c>
      <c r="H103" s="47">
        <f t="shared" si="200"/>
        <v>32.306593846153845</v>
      </c>
      <c r="I103" s="47">
        <f t="shared" si="201"/>
        <v>8.0766484615384613</v>
      </c>
      <c r="J103" s="107"/>
      <c r="K103" s="40">
        <f t="shared" si="202"/>
        <v>54.275077661538461</v>
      </c>
      <c r="M103" s="46">
        <v>0.96875</v>
      </c>
      <c r="N103" s="9">
        <v>0</v>
      </c>
      <c r="O103" s="46">
        <v>0.96875</v>
      </c>
      <c r="P103" s="9">
        <v>0</v>
      </c>
      <c r="Q103" s="47">
        <f t="shared" si="203"/>
        <v>0</v>
      </c>
      <c r="R103" s="47">
        <f t="shared" si="204"/>
        <v>0</v>
      </c>
      <c r="S103" s="107"/>
      <c r="T103" s="40">
        <f t="shared" si="205"/>
        <v>0</v>
      </c>
      <c r="V103" s="46">
        <v>0.96875</v>
      </c>
      <c r="W103" s="9">
        <v>46.2</v>
      </c>
      <c r="X103" s="46">
        <v>0.96875</v>
      </c>
      <c r="Y103" s="40">
        <v>0</v>
      </c>
      <c r="Z103" s="40">
        <f t="shared" si="206"/>
        <v>0</v>
      </c>
      <c r="AA103" s="47">
        <f t="shared" si="207"/>
        <v>0</v>
      </c>
      <c r="AB103" s="107"/>
      <c r="AC103" s="40">
        <f t="shared" si="208"/>
        <v>0</v>
      </c>
      <c r="AE103" s="46">
        <v>0.96875</v>
      </c>
      <c r="AF103" s="9">
        <v>46.18</v>
      </c>
      <c r="AG103" s="46">
        <v>0.96875</v>
      </c>
      <c r="AH103" s="9">
        <v>-89.4</v>
      </c>
      <c r="AI103" s="40">
        <f t="shared" si="209"/>
        <v>62.308471569230782</v>
      </c>
      <c r="AJ103" s="47">
        <f t="shared" si="210"/>
        <v>15.577117892307696</v>
      </c>
      <c r="AK103" s="107"/>
      <c r="AL103" s="40">
        <f t="shared" si="211"/>
        <v>104.67823223630771</v>
      </c>
      <c r="AN103" s="46">
        <v>0.96875</v>
      </c>
      <c r="AO103" s="9">
        <v>35.99</v>
      </c>
      <c r="AP103" s="46">
        <v>0.96875</v>
      </c>
      <c r="AQ103" s="9">
        <v>-60.41</v>
      </c>
      <c r="AR103" s="40">
        <f t="shared" si="212"/>
        <v>32.813029813846157</v>
      </c>
      <c r="AS103" s="47">
        <f t="shared" si="213"/>
        <v>8.2032574534615392</v>
      </c>
      <c r="AT103" s="107"/>
      <c r="AU103" s="40">
        <f t="shared" si="214"/>
        <v>55.125890087261538</v>
      </c>
      <c r="AW103" s="46">
        <v>0.96875</v>
      </c>
      <c r="AX103" s="9">
        <v>0</v>
      </c>
      <c r="AY103" s="46">
        <v>0.96875</v>
      </c>
      <c r="AZ103" s="9">
        <v>0</v>
      </c>
      <c r="BA103" s="40">
        <f t="shared" si="215"/>
        <v>0</v>
      </c>
      <c r="BB103" s="47">
        <f t="shared" si="216"/>
        <v>0</v>
      </c>
      <c r="BC103" s="107"/>
      <c r="BD103" s="40">
        <f t="shared" si="217"/>
        <v>0</v>
      </c>
      <c r="BF103" s="46">
        <v>0.96875</v>
      </c>
      <c r="BG103" s="9">
        <v>28.68</v>
      </c>
      <c r="BH103" s="46">
        <v>0.96875</v>
      </c>
      <c r="BI103" s="9">
        <v>28.68</v>
      </c>
      <c r="BJ103" s="40">
        <f t="shared" si="218"/>
        <v>12.414062990769231</v>
      </c>
      <c r="BK103" s="47">
        <f t="shared" si="219"/>
        <v>3.1035157476923079</v>
      </c>
      <c r="BL103" s="107"/>
      <c r="BM103" s="40">
        <f t="shared" si="220"/>
        <v>20.855625824492307</v>
      </c>
      <c r="BO103" s="46">
        <v>0.96875</v>
      </c>
      <c r="BP103" s="9">
        <v>28.64</v>
      </c>
      <c r="BQ103" s="46">
        <v>0.96875</v>
      </c>
      <c r="BR103" s="9">
        <v>-54.24</v>
      </c>
      <c r="BS103" s="40">
        <f t="shared" si="221"/>
        <v>23.444897870769232</v>
      </c>
      <c r="BT103" s="47">
        <f t="shared" si="222"/>
        <v>5.861224467692308</v>
      </c>
      <c r="BU103" s="107"/>
      <c r="BV103" s="40">
        <f t="shared" si="223"/>
        <v>39.387428422892306</v>
      </c>
      <c r="BX103" s="46">
        <v>0.96875</v>
      </c>
      <c r="BY103" s="9">
        <v>101.17</v>
      </c>
      <c r="BZ103" s="46">
        <v>0.96875</v>
      </c>
      <c r="CA103" s="9">
        <v>-29.37</v>
      </c>
      <c r="CB103" s="40">
        <f t="shared" si="224"/>
        <v>44.844723152307694</v>
      </c>
      <c r="CC103" s="47">
        <f t="shared" si="225"/>
        <v>11.211180788076923</v>
      </c>
      <c r="CD103" s="107"/>
      <c r="CE103" s="40">
        <f t="shared" si="226"/>
        <v>75.339134895876924</v>
      </c>
      <c r="CG103" s="46">
        <v>0.96875</v>
      </c>
      <c r="CH103" s="9">
        <v>101.19</v>
      </c>
      <c r="CI103" s="46">
        <v>0.96875</v>
      </c>
      <c r="CJ103" s="9">
        <v>-29.36</v>
      </c>
      <c r="CK103" s="40">
        <f t="shared" si="227"/>
        <v>44.838316467692309</v>
      </c>
      <c r="CL103" s="47">
        <f t="shared" si="228"/>
        <v>11.209579116923077</v>
      </c>
      <c r="CM103" s="107"/>
      <c r="CN103" s="40">
        <f t="shared" si="229"/>
        <v>75.328371665723083</v>
      </c>
      <c r="CP103" s="46">
        <v>0.96875</v>
      </c>
      <c r="CQ103" s="9">
        <v>101.17</v>
      </c>
      <c r="CR103" s="46">
        <v>0.96875</v>
      </c>
      <c r="CS103" s="9">
        <v>-29.37</v>
      </c>
      <c r="CT103" s="40">
        <f t="shared" si="230"/>
        <v>44.844723152307694</v>
      </c>
      <c r="CU103" s="47">
        <f t="shared" si="231"/>
        <v>11.211180788076923</v>
      </c>
      <c r="CV103" s="107"/>
      <c r="CW103" s="40">
        <f t="shared" si="232"/>
        <v>75.339134895876924</v>
      </c>
    </row>
    <row r="104" spans="1:101" s="9" customFormat="1">
      <c r="A104" s="9">
        <v>6.72</v>
      </c>
      <c r="B104" s="40">
        <f t="shared" si="199"/>
        <v>1.68</v>
      </c>
      <c r="D104" s="46">
        <v>0.97916666666666663</v>
      </c>
      <c r="E104" s="9">
        <v>38.9</v>
      </c>
      <c r="F104" s="46">
        <v>0.97916666666666663</v>
      </c>
      <c r="G104" s="9">
        <v>-55.03</v>
      </c>
      <c r="H104" s="47">
        <f t="shared" si="200"/>
        <v>32.307605030769238</v>
      </c>
      <c r="I104" s="47">
        <f t="shared" si="201"/>
        <v>8.0769012576923096</v>
      </c>
      <c r="J104" s="107"/>
      <c r="K104" s="40">
        <f t="shared" si="202"/>
        <v>54.276776451692321</v>
      </c>
      <c r="M104" s="46">
        <v>0.97916666666666663</v>
      </c>
      <c r="N104" s="9">
        <v>0</v>
      </c>
      <c r="O104" s="46">
        <v>0.97916666666666663</v>
      </c>
      <c r="P104" s="9">
        <v>0</v>
      </c>
      <c r="Q104" s="47">
        <f t="shared" si="203"/>
        <v>0</v>
      </c>
      <c r="R104" s="47">
        <f t="shared" si="204"/>
        <v>0</v>
      </c>
      <c r="S104" s="107"/>
      <c r="T104" s="40">
        <f t="shared" si="205"/>
        <v>0</v>
      </c>
      <c r="V104" s="46">
        <v>0.97916666666666663</v>
      </c>
      <c r="W104" s="9">
        <v>46.09</v>
      </c>
      <c r="X104" s="46">
        <v>0.97916666666666663</v>
      </c>
      <c r="Y104" s="40">
        <v>0</v>
      </c>
      <c r="Z104" s="40">
        <f t="shared" si="206"/>
        <v>0</v>
      </c>
      <c r="AA104" s="47">
        <f t="shared" si="207"/>
        <v>0</v>
      </c>
      <c r="AB104" s="107"/>
      <c r="AC104" s="40">
        <f t="shared" si="208"/>
        <v>0</v>
      </c>
      <c r="AE104" s="46">
        <v>0.97916666666666663</v>
      </c>
      <c r="AF104" s="9">
        <v>46.06</v>
      </c>
      <c r="AG104" s="46">
        <v>0.97916666666666663</v>
      </c>
      <c r="AH104" s="9">
        <v>-89.6</v>
      </c>
      <c r="AI104" s="40">
        <f t="shared" si="209"/>
        <v>62.285591630769225</v>
      </c>
      <c r="AJ104" s="47">
        <f t="shared" si="210"/>
        <v>15.571397907692306</v>
      </c>
      <c r="AK104" s="107"/>
      <c r="AL104" s="40">
        <f t="shared" si="211"/>
        <v>104.6397939396923</v>
      </c>
      <c r="AN104" s="46">
        <v>0.97916666666666663</v>
      </c>
      <c r="AO104" s="9">
        <v>35.979999999999997</v>
      </c>
      <c r="AP104" s="46">
        <v>0.97916666666666663</v>
      </c>
      <c r="AQ104" s="9">
        <v>-60.43</v>
      </c>
      <c r="AR104" s="40">
        <f t="shared" si="212"/>
        <v>32.814772975384606</v>
      </c>
      <c r="AS104" s="47">
        <f t="shared" si="213"/>
        <v>8.2036932438461516</v>
      </c>
      <c r="AT104" s="107"/>
      <c r="AU104" s="40">
        <f t="shared" si="214"/>
        <v>55.128818598646134</v>
      </c>
      <c r="AW104" s="46">
        <v>0.97916666666666663</v>
      </c>
      <c r="AX104" s="9">
        <v>0</v>
      </c>
      <c r="AY104" s="46">
        <v>0.97916666666666663</v>
      </c>
      <c r="AZ104" s="9">
        <v>0</v>
      </c>
      <c r="BA104" s="40">
        <f t="shared" si="215"/>
        <v>0</v>
      </c>
      <c r="BB104" s="47">
        <f t="shared" si="216"/>
        <v>0</v>
      </c>
      <c r="BC104" s="107"/>
      <c r="BD104" s="40">
        <f t="shared" si="217"/>
        <v>0</v>
      </c>
      <c r="BF104" s="46">
        <v>0.97916666666666663</v>
      </c>
      <c r="BG104" s="9">
        <v>28.66</v>
      </c>
      <c r="BH104" s="46">
        <v>0.97916666666666663</v>
      </c>
      <c r="BI104" s="9">
        <v>28.66</v>
      </c>
      <c r="BJ104" s="40">
        <f t="shared" si="218"/>
        <v>12.396755132307693</v>
      </c>
      <c r="BK104" s="47">
        <f t="shared" si="219"/>
        <v>3.0991887830769231</v>
      </c>
      <c r="BL104" s="107"/>
      <c r="BM104" s="40">
        <f t="shared" si="220"/>
        <v>20.826548622276924</v>
      </c>
      <c r="BO104" s="46">
        <v>0.97916666666666663</v>
      </c>
      <c r="BP104" s="9">
        <v>28.62</v>
      </c>
      <c r="BQ104" s="46">
        <v>0.97916666666666663</v>
      </c>
      <c r="BR104" s="9">
        <v>-54.29</v>
      </c>
      <c r="BS104" s="40">
        <f t="shared" si="221"/>
        <v>23.450122827692311</v>
      </c>
      <c r="BT104" s="47">
        <f t="shared" si="222"/>
        <v>5.8625307069230779</v>
      </c>
      <c r="BU104" s="107"/>
      <c r="BV104" s="40">
        <f t="shared" si="223"/>
        <v>39.39620635052308</v>
      </c>
      <c r="BX104" s="46">
        <v>0.97916666666666663</v>
      </c>
      <c r="BY104" s="9">
        <v>101.17</v>
      </c>
      <c r="BZ104" s="46">
        <v>0.97916666666666663</v>
      </c>
      <c r="CA104" s="9">
        <v>-29.36</v>
      </c>
      <c r="CB104" s="40">
        <f t="shared" si="224"/>
        <v>44.829454264615393</v>
      </c>
      <c r="CC104" s="47">
        <f t="shared" si="225"/>
        <v>11.207363566153848</v>
      </c>
      <c r="CD104" s="107"/>
      <c r="CE104" s="40">
        <f t="shared" si="226"/>
        <v>75.313483164553858</v>
      </c>
      <c r="CG104" s="46">
        <v>0.97916666666666663</v>
      </c>
      <c r="CH104" s="9">
        <v>101.19</v>
      </c>
      <c r="CI104" s="46">
        <v>0.97916666666666663</v>
      </c>
      <c r="CJ104" s="9">
        <v>-29.35</v>
      </c>
      <c r="CK104" s="40">
        <f t="shared" si="227"/>
        <v>44.82304456153846</v>
      </c>
      <c r="CL104" s="47">
        <f t="shared" si="228"/>
        <v>11.205761140384615</v>
      </c>
      <c r="CM104" s="107"/>
      <c r="CN104" s="40">
        <f t="shared" si="229"/>
        <v>75.302714863384608</v>
      </c>
      <c r="CP104" s="46">
        <v>0.97916666666666663</v>
      </c>
      <c r="CQ104" s="9">
        <v>101.17</v>
      </c>
      <c r="CR104" s="46">
        <v>0.97916666666666663</v>
      </c>
      <c r="CS104" s="9">
        <v>-29.36</v>
      </c>
      <c r="CT104" s="40">
        <f t="shared" si="230"/>
        <v>44.829454264615393</v>
      </c>
      <c r="CU104" s="47">
        <f t="shared" si="231"/>
        <v>11.207363566153848</v>
      </c>
      <c r="CV104" s="107"/>
      <c r="CW104" s="40">
        <f t="shared" si="232"/>
        <v>75.313483164553858</v>
      </c>
    </row>
    <row r="105" spans="1:101" s="9" customFormat="1">
      <c r="A105" s="9">
        <v>6.72</v>
      </c>
      <c r="B105" s="40">
        <f t="shared" si="199"/>
        <v>1.68</v>
      </c>
      <c r="D105" s="46">
        <v>0.98958333333333337</v>
      </c>
      <c r="E105" s="9">
        <v>38.89</v>
      </c>
      <c r="F105" s="46">
        <v>0.98958333333333337</v>
      </c>
      <c r="G105" s="9">
        <v>-55.06</v>
      </c>
      <c r="H105" s="47">
        <f t="shared" si="200"/>
        <v>32.316907929230773</v>
      </c>
      <c r="I105" s="47">
        <f t="shared" si="201"/>
        <v>8.0792269823076932</v>
      </c>
      <c r="J105" s="108"/>
      <c r="K105" s="40">
        <f t="shared" si="202"/>
        <v>54.292405321107694</v>
      </c>
      <c r="M105" s="46">
        <v>0.98958333333333337</v>
      </c>
      <c r="N105" s="9">
        <v>0</v>
      </c>
      <c r="O105" s="46">
        <v>0.98958333333333337</v>
      </c>
      <c r="P105" s="9">
        <v>0</v>
      </c>
      <c r="Q105" s="47">
        <f t="shared" si="203"/>
        <v>0</v>
      </c>
      <c r="R105" s="47">
        <f t="shared" si="204"/>
        <v>0</v>
      </c>
      <c r="S105" s="108"/>
      <c r="T105" s="40">
        <f t="shared" si="205"/>
        <v>0</v>
      </c>
      <c r="V105" s="46">
        <v>0.98958333333333337</v>
      </c>
      <c r="W105" s="9">
        <v>45.97</v>
      </c>
      <c r="X105" s="46">
        <v>0.98958333333333337</v>
      </c>
      <c r="Y105" s="40">
        <v>0</v>
      </c>
      <c r="Z105" s="40">
        <f t="shared" si="206"/>
        <v>0</v>
      </c>
      <c r="AA105" s="47">
        <f t="shared" si="207"/>
        <v>0</v>
      </c>
      <c r="AB105" s="108"/>
      <c r="AC105" s="40">
        <f t="shared" si="208"/>
        <v>0</v>
      </c>
      <c r="AE105" s="46">
        <v>0.98958333333333337</v>
      </c>
      <c r="AF105" s="9">
        <v>45.95</v>
      </c>
      <c r="AG105" s="46">
        <v>0.98958333333333337</v>
      </c>
      <c r="AH105" s="9">
        <v>-89.79</v>
      </c>
      <c r="AI105" s="40">
        <f t="shared" si="209"/>
        <v>62.268605238461546</v>
      </c>
      <c r="AJ105" s="47">
        <f t="shared" si="210"/>
        <v>15.567151309615387</v>
      </c>
      <c r="AK105" s="108"/>
      <c r="AL105" s="40">
        <f t="shared" si="211"/>
        <v>104.61125680061539</v>
      </c>
      <c r="AN105" s="46">
        <v>0.98958333333333337</v>
      </c>
      <c r="AO105" s="9">
        <v>35.979999999999997</v>
      </c>
      <c r="AP105" s="46">
        <v>0.98958333333333337</v>
      </c>
      <c r="AQ105" s="9">
        <v>-60.44</v>
      </c>
      <c r="AR105" s="40">
        <f t="shared" si="212"/>
        <v>32.820203187692307</v>
      </c>
      <c r="AS105" s="47">
        <f t="shared" si="213"/>
        <v>8.2050507969230768</v>
      </c>
      <c r="AT105" s="108"/>
      <c r="AU105" s="40">
        <f t="shared" si="214"/>
        <v>55.137941355323072</v>
      </c>
      <c r="AW105" s="46">
        <v>0.98958333333333337</v>
      </c>
      <c r="AX105" s="9">
        <v>0</v>
      </c>
      <c r="AY105" s="46">
        <v>0.98958333333333337</v>
      </c>
      <c r="AZ105" s="9">
        <v>0</v>
      </c>
      <c r="BA105" s="40">
        <f t="shared" si="215"/>
        <v>0</v>
      </c>
      <c r="BB105" s="47">
        <f t="shared" si="216"/>
        <v>0</v>
      </c>
      <c r="BC105" s="108"/>
      <c r="BD105" s="40">
        <f t="shared" si="217"/>
        <v>0</v>
      </c>
      <c r="BF105" s="46">
        <v>0.98958333333333337</v>
      </c>
      <c r="BG105" s="9">
        <v>28.64</v>
      </c>
      <c r="BH105" s="46">
        <v>0.98958333333333337</v>
      </c>
      <c r="BI105" s="9">
        <v>28.64</v>
      </c>
      <c r="BJ105" s="40">
        <f t="shared" si="218"/>
        <v>12.379459347692311</v>
      </c>
      <c r="BK105" s="47">
        <f t="shared" si="219"/>
        <v>3.0948648369230778</v>
      </c>
      <c r="BL105" s="108"/>
      <c r="BM105" s="40">
        <f t="shared" si="220"/>
        <v>20.797491704123082</v>
      </c>
      <c r="BO105" s="46">
        <v>0.98958333333333337</v>
      </c>
      <c r="BP105" s="9">
        <v>28.6</v>
      </c>
      <c r="BQ105" s="46">
        <v>0.98958333333333337</v>
      </c>
      <c r="BR105" s="9">
        <v>-54.34</v>
      </c>
      <c r="BS105" s="40">
        <f t="shared" si="221"/>
        <v>23.455317600000004</v>
      </c>
      <c r="BT105" s="47">
        <f t="shared" si="222"/>
        <v>5.8638294000000011</v>
      </c>
      <c r="BU105" s="108"/>
      <c r="BV105" s="40">
        <f t="shared" si="223"/>
        <v>39.404933568000004</v>
      </c>
      <c r="BX105" s="46">
        <v>0.98958333333333337</v>
      </c>
      <c r="BY105" s="9">
        <v>101.18</v>
      </c>
      <c r="BZ105" s="46">
        <v>0.98958333333333337</v>
      </c>
      <c r="CA105" s="9">
        <v>-29.36</v>
      </c>
      <c r="CB105" s="40">
        <f t="shared" si="224"/>
        <v>44.833885366153851</v>
      </c>
      <c r="CC105" s="47">
        <f t="shared" si="225"/>
        <v>11.208471341538463</v>
      </c>
      <c r="CD105" s="108"/>
      <c r="CE105" s="40">
        <f t="shared" si="226"/>
        <v>75.32092741513847</v>
      </c>
      <c r="CG105" s="46">
        <v>0.98958333333333337</v>
      </c>
      <c r="CH105" s="9">
        <v>101.2</v>
      </c>
      <c r="CI105" s="46">
        <v>0.98958333333333337</v>
      </c>
      <c r="CJ105" s="9">
        <v>-29.35</v>
      </c>
      <c r="CK105" s="40">
        <f t="shared" si="227"/>
        <v>44.827474153846154</v>
      </c>
      <c r="CL105" s="47">
        <f t="shared" si="228"/>
        <v>11.206868538461539</v>
      </c>
      <c r="CM105" s="108"/>
      <c r="CN105" s="40">
        <f t="shared" si="229"/>
        <v>75.31015657846153</v>
      </c>
      <c r="CP105" s="46">
        <v>0.98958333333333337</v>
      </c>
      <c r="CQ105" s="9">
        <v>101.18</v>
      </c>
      <c r="CR105" s="46">
        <v>0.98958333333333337</v>
      </c>
      <c r="CS105" s="9">
        <v>-29.36</v>
      </c>
      <c r="CT105" s="40">
        <f t="shared" si="230"/>
        <v>44.833885366153851</v>
      </c>
      <c r="CU105" s="47">
        <f t="shared" si="231"/>
        <v>11.208471341538463</v>
      </c>
      <c r="CV105" s="108"/>
      <c r="CW105" s="40">
        <f t="shared" si="232"/>
        <v>75.32092741513847</v>
      </c>
    </row>
    <row r="106" spans="1:101" s="9" customFormat="1">
      <c r="A106" s="9">
        <v>6.72</v>
      </c>
      <c r="B106" s="40">
        <f t="shared" si="199"/>
        <v>1.68</v>
      </c>
      <c r="D106" s="48">
        <v>1</v>
      </c>
      <c r="E106" s="9">
        <v>39.08</v>
      </c>
      <c r="F106" s="48">
        <v>1</v>
      </c>
      <c r="G106" s="9">
        <v>-54.68</v>
      </c>
      <c r="H106" s="47">
        <f t="shared" si="200"/>
        <v>32.250667790769235</v>
      </c>
      <c r="I106" s="47">
        <f t="shared" si="201"/>
        <v>8.0626669476923087</v>
      </c>
      <c r="J106" s="106">
        <f t="shared" ref="J106" si="310">SUM(I106:I109)</f>
        <v>32.316807188076922</v>
      </c>
      <c r="K106" s="40">
        <f t="shared" si="202"/>
        <v>54.181121888492314</v>
      </c>
      <c r="M106" s="48">
        <v>1</v>
      </c>
      <c r="N106" s="9">
        <v>0</v>
      </c>
      <c r="O106" s="48">
        <v>1</v>
      </c>
      <c r="P106" s="9">
        <v>0</v>
      </c>
      <c r="Q106" s="47">
        <f t="shared" si="203"/>
        <v>0</v>
      </c>
      <c r="R106" s="47">
        <f t="shared" si="204"/>
        <v>0</v>
      </c>
      <c r="S106" s="106">
        <f t="shared" ref="S106" si="311">SUM(R106:R109)</f>
        <v>0</v>
      </c>
      <c r="T106" s="40">
        <f t="shared" si="205"/>
        <v>0</v>
      </c>
      <c r="V106" s="48">
        <v>1</v>
      </c>
      <c r="W106" s="9">
        <v>0</v>
      </c>
      <c r="X106" s="48">
        <v>1</v>
      </c>
      <c r="Y106" s="40">
        <v>0</v>
      </c>
      <c r="Z106" s="40">
        <f t="shared" si="206"/>
        <v>0</v>
      </c>
      <c r="AA106" s="47">
        <f t="shared" si="207"/>
        <v>0</v>
      </c>
      <c r="AB106" s="106">
        <f t="shared" ref="AB106" si="312">SUM(AA106:AA109)</f>
        <v>0</v>
      </c>
      <c r="AC106" s="40">
        <f t="shared" si="208"/>
        <v>0</v>
      </c>
      <c r="AE106" s="48">
        <v>1</v>
      </c>
      <c r="AF106" s="9">
        <v>53.6</v>
      </c>
      <c r="AG106" s="48">
        <v>1</v>
      </c>
      <c r="AH106" s="9">
        <v>-74.95</v>
      </c>
      <c r="AI106" s="40">
        <f t="shared" si="209"/>
        <v>60.630629538461548</v>
      </c>
      <c r="AJ106" s="47">
        <f t="shared" si="210"/>
        <v>15.157657384615387</v>
      </c>
      <c r="AK106" s="106">
        <f t="shared" ref="AK106" si="313">SUM(AJ106:AJ109)</f>
        <v>60.749134715769237</v>
      </c>
      <c r="AL106" s="40">
        <f t="shared" si="211"/>
        <v>101.8594576246154</v>
      </c>
      <c r="AN106" s="48">
        <v>1</v>
      </c>
      <c r="AO106" s="9">
        <v>35.9</v>
      </c>
      <c r="AP106" s="48">
        <v>1</v>
      </c>
      <c r="AQ106" s="9">
        <v>-60.57</v>
      </c>
      <c r="AR106" s="40">
        <f t="shared" si="212"/>
        <v>32.817664661538458</v>
      </c>
      <c r="AS106" s="47">
        <f t="shared" si="213"/>
        <v>8.2044161653846146</v>
      </c>
      <c r="AT106" s="106">
        <f t="shared" ref="AT106" si="314">SUM(AS106:AS109)</f>
        <v>32.806141684615383</v>
      </c>
      <c r="AU106" s="40">
        <f t="shared" si="214"/>
        <v>55.13367663138461</v>
      </c>
      <c r="AW106" s="48">
        <v>1</v>
      </c>
      <c r="AX106" s="9">
        <v>0</v>
      </c>
      <c r="AY106" s="48">
        <v>1</v>
      </c>
      <c r="AZ106" s="9">
        <v>0</v>
      </c>
      <c r="BA106" s="40">
        <f t="shared" si="215"/>
        <v>0</v>
      </c>
      <c r="BB106" s="47">
        <f t="shared" si="216"/>
        <v>0</v>
      </c>
      <c r="BC106" s="106">
        <f t="shared" ref="BC106" si="315">SUM(BB106:BB109)</f>
        <v>0</v>
      </c>
      <c r="BD106" s="40">
        <f t="shared" si="217"/>
        <v>0</v>
      </c>
      <c r="BF106" s="48">
        <v>1</v>
      </c>
      <c r="BG106" s="9">
        <v>28.04</v>
      </c>
      <c r="BH106" s="48">
        <v>1</v>
      </c>
      <c r="BI106" s="9">
        <v>28.04</v>
      </c>
      <c r="BJ106" s="40">
        <f t="shared" si="218"/>
        <v>11.866200147692309</v>
      </c>
      <c r="BK106" s="47">
        <f t="shared" si="219"/>
        <v>2.9665500369230773</v>
      </c>
      <c r="BL106" s="106">
        <f t="shared" ref="BL106" si="316">SUM(BK106:BK109)</f>
        <v>14.425015268076926</v>
      </c>
      <c r="BM106" s="40">
        <f t="shared" si="220"/>
        <v>19.93521624812308</v>
      </c>
      <c r="BO106" s="48">
        <v>1</v>
      </c>
      <c r="BP106" s="9">
        <v>28</v>
      </c>
      <c r="BQ106" s="48">
        <v>1</v>
      </c>
      <c r="BR106" s="9">
        <v>-56.13</v>
      </c>
      <c r="BS106" s="40">
        <f t="shared" si="221"/>
        <v>23.71967446153846</v>
      </c>
      <c r="BT106" s="47">
        <f t="shared" si="222"/>
        <v>5.9299186153846151</v>
      </c>
      <c r="BU106" s="106">
        <f t="shared" ref="BU106" si="317">SUM(BT106:BT109)</f>
        <v>5.9299186153846151</v>
      </c>
      <c r="BV106" s="40">
        <f t="shared" si="223"/>
        <v>39.849053095384612</v>
      </c>
      <c r="BX106" s="48">
        <v>1</v>
      </c>
      <c r="BY106" s="9">
        <v>100.19</v>
      </c>
      <c r="BZ106" s="48">
        <v>1</v>
      </c>
      <c r="CA106" s="9">
        <v>-29.9</v>
      </c>
      <c r="CB106" s="40">
        <f t="shared" si="224"/>
        <v>45.211739399999999</v>
      </c>
      <c r="CC106" s="47">
        <f t="shared" si="225"/>
        <v>11.30293485</v>
      </c>
      <c r="CD106" s="106">
        <f t="shared" ref="CD106" si="318">SUM(CC106:CC109)</f>
        <v>11.30293485</v>
      </c>
      <c r="CE106" s="40">
        <f t="shared" si="226"/>
        <v>75.955722191999996</v>
      </c>
      <c r="CG106" s="48">
        <v>1</v>
      </c>
      <c r="CH106" s="9">
        <v>100.21</v>
      </c>
      <c r="CI106" s="48">
        <v>1</v>
      </c>
      <c r="CJ106" s="9">
        <v>-29.88</v>
      </c>
      <c r="CK106" s="40">
        <f t="shared" si="227"/>
        <v>45.190516596923075</v>
      </c>
      <c r="CL106" s="47">
        <f t="shared" si="228"/>
        <v>11.297629149230769</v>
      </c>
      <c r="CM106" s="106">
        <f t="shared" ref="CM106" si="319">SUM(CL106:CL109)</f>
        <v>31.761984149999996</v>
      </c>
      <c r="CN106" s="40">
        <f t="shared" si="229"/>
        <v>75.920067882830764</v>
      </c>
      <c r="CP106" s="48">
        <v>1</v>
      </c>
      <c r="CQ106" s="9">
        <v>100.19</v>
      </c>
      <c r="CR106" s="48">
        <v>1</v>
      </c>
      <c r="CS106" s="9">
        <v>-29.9</v>
      </c>
      <c r="CT106" s="40">
        <f t="shared" si="230"/>
        <v>45.211739399999999</v>
      </c>
      <c r="CU106" s="47">
        <f t="shared" si="231"/>
        <v>11.30293485</v>
      </c>
      <c r="CV106" s="106">
        <f t="shared" ref="CV106" si="320">SUM(CU106:CU109)</f>
        <v>11.30293485</v>
      </c>
      <c r="CW106" s="40">
        <f t="shared" si="232"/>
        <v>75.955722191999996</v>
      </c>
    </row>
    <row r="107" spans="1:101" s="9" customFormat="1">
      <c r="A107" s="9">
        <v>6.72</v>
      </c>
      <c r="B107" s="40">
        <f t="shared" si="199"/>
        <v>1.68</v>
      </c>
      <c r="D107" s="48">
        <v>1.0104166666666667</v>
      </c>
      <c r="E107" s="9">
        <v>38.840000000000003</v>
      </c>
      <c r="F107" s="48">
        <v>1.0104166666666667</v>
      </c>
      <c r="G107" s="9">
        <v>-55.15</v>
      </c>
      <c r="H107" s="47">
        <f t="shared" si="200"/>
        <v>32.328115476923074</v>
      </c>
      <c r="I107" s="47">
        <f t="shared" si="201"/>
        <v>8.0820288692307685</v>
      </c>
      <c r="J107" s="107"/>
      <c r="K107" s="40">
        <f t="shared" si="202"/>
        <v>54.311234001230766</v>
      </c>
      <c r="M107" s="48">
        <v>1.0104166666666667</v>
      </c>
      <c r="N107" s="9">
        <v>0</v>
      </c>
      <c r="O107" s="48">
        <v>1.0104166666666667</v>
      </c>
      <c r="P107" s="9">
        <v>0</v>
      </c>
      <c r="Q107" s="47">
        <f t="shared" si="203"/>
        <v>0</v>
      </c>
      <c r="R107" s="47">
        <f t="shared" si="204"/>
        <v>0</v>
      </c>
      <c r="S107" s="107"/>
      <c r="T107" s="40">
        <f t="shared" si="205"/>
        <v>0</v>
      </c>
      <c r="V107" s="48">
        <v>1.0104166666666667</v>
      </c>
      <c r="W107" s="9">
        <v>0</v>
      </c>
      <c r="X107" s="48">
        <v>1.0104166666666667</v>
      </c>
      <c r="Y107" s="40">
        <v>0</v>
      </c>
      <c r="Z107" s="40">
        <f t="shared" si="206"/>
        <v>0</v>
      </c>
      <c r="AA107" s="47">
        <f t="shared" si="207"/>
        <v>0</v>
      </c>
      <c r="AB107" s="107"/>
      <c r="AC107" s="40">
        <f t="shared" si="208"/>
        <v>0</v>
      </c>
      <c r="AE107" s="48">
        <v>1.0104166666666667</v>
      </c>
      <c r="AF107" s="9">
        <v>53.39</v>
      </c>
      <c r="AG107" s="48">
        <v>1.0104166666666667</v>
      </c>
      <c r="AH107" s="9">
        <v>-75.42</v>
      </c>
      <c r="AI107" s="40">
        <f t="shared" si="209"/>
        <v>60.77179996615385</v>
      </c>
      <c r="AJ107" s="47">
        <f t="shared" si="210"/>
        <v>15.192949991538462</v>
      </c>
      <c r="AK107" s="107"/>
      <c r="AL107" s="40">
        <f t="shared" si="211"/>
        <v>102.09662394313847</v>
      </c>
      <c r="AN107" s="48">
        <v>1.0104166666666667</v>
      </c>
      <c r="AO107" s="9">
        <v>36.25</v>
      </c>
      <c r="AP107" s="48">
        <v>1.0104166666666667</v>
      </c>
      <c r="AQ107" s="9">
        <v>-59.95</v>
      </c>
      <c r="AR107" s="40">
        <f t="shared" si="212"/>
        <v>32.79841442307692</v>
      </c>
      <c r="AS107" s="47">
        <f t="shared" si="213"/>
        <v>8.1996036057692301</v>
      </c>
      <c r="AT107" s="107"/>
      <c r="AU107" s="40">
        <f t="shared" si="214"/>
        <v>55.101336230769228</v>
      </c>
      <c r="AW107" s="48">
        <v>1.0104166666666667</v>
      </c>
      <c r="AX107" s="9">
        <v>0</v>
      </c>
      <c r="AY107" s="48">
        <v>1.0104166666666667</v>
      </c>
      <c r="AZ107" s="9">
        <v>0</v>
      </c>
      <c r="BA107" s="40">
        <f t="shared" si="215"/>
        <v>0</v>
      </c>
      <c r="BB107" s="47">
        <f t="shared" si="216"/>
        <v>0</v>
      </c>
      <c r="BC107" s="107"/>
      <c r="BD107" s="40">
        <f t="shared" si="217"/>
        <v>0</v>
      </c>
      <c r="BF107" s="48">
        <v>1.0104166666666667</v>
      </c>
      <c r="BG107" s="9">
        <v>31.84</v>
      </c>
      <c r="BH107" s="48">
        <v>1.0104166666666667</v>
      </c>
      <c r="BI107" s="9">
        <v>31.84</v>
      </c>
      <c r="BJ107" s="40">
        <f t="shared" si="218"/>
        <v>15.300364209230773</v>
      </c>
      <c r="BK107" s="47">
        <f t="shared" si="219"/>
        <v>3.8250910523076933</v>
      </c>
      <c r="BL107" s="107"/>
      <c r="BM107" s="40">
        <f t="shared" si="220"/>
        <v>25.704611871507698</v>
      </c>
      <c r="BO107" s="48">
        <v>1.0104166666666667</v>
      </c>
      <c r="BP107" s="9">
        <v>0</v>
      </c>
      <c r="BQ107" s="48">
        <v>1.0104166666666667</v>
      </c>
      <c r="BR107" s="9">
        <v>0</v>
      </c>
      <c r="BS107" s="40">
        <f t="shared" si="221"/>
        <v>0</v>
      </c>
      <c r="BT107" s="47">
        <f t="shared" si="222"/>
        <v>0</v>
      </c>
      <c r="BU107" s="107"/>
      <c r="BV107" s="40">
        <f t="shared" si="223"/>
        <v>0</v>
      </c>
      <c r="BX107" s="48">
        <v>1.0104166666666667</v>
      </c>
      <c r="BY107" s="9">
        <v>0</v>
      </c>
      <c r="BZ107" s="48">
        <v>1.0104166666666667</v>
      </c>
      <c r="CA107" s="9">
        <v>0</v>
      </c>
      <c r="CB107" s="40">
        <f t="shared" si="224"/>
        <v>0</v>
      </c>
      <c r="CC107" s="47">
        <f t="shared" si="225"/>
        <v>0</v>
      </c>
      <c r="CD107" s="107"/>
      <c r="CE107" s="40">
        <f t="shared" si="226"/>
        <v>0</v>
      </c>
      <c r="CG107" s="48">
        <v>1.0104166666666667</v>
      </c>
      <c r="CH107" s="9">
        <v>127.78</v>
      </c>
      <c r="CI107" s="48">
        <v>1.0104166666666667</v>
      </c>
      <c r="CJ107" s="9">
        <v>-14.22</v>
      </c>
      <c r="CK107" s="40">
        <f t="shared" si="227"/>
        <v>27.423199993846151</v>
      </c>
      <c r="CL107" s="47">
        <f t="shared" si="228"/>
        <v>6.8557999984615376</v>
      </c>
      <c r="CM107" s="107"/>
      <c r="CN107" s="40">
        <f t="shared" si="229"/>
        <v>46.070975989661534</v>
      </c>
      <c r="CP107" s="48">
        <v>1.0104166666666667</v>
      </c>
      <c r="CQ107" s="9">
        <v>0</v>
      </c>
      <c r="CR107" s="48">
        <v>1.0104166666666667</v>
      </c>
      <c r="CS107" s="9">
        <v>0</v>
      </c>
      <c r="CT107" s="40">
        <f t="shared" si="230"/>
        <v>0</v>
      </c>
      <c r="CU107" s="47">
        <f t="shared" si="231"/>
        <v>0</v>
      </c>
      <c r="CV107" s="107"/>
      <c r="CW107" s="40">
        <f t="shared" si="232"/>
        <v>0</v>
      </c>
    </row>
    <row r="108" spans="1:101" s="9" customFormat="1">
      <c r="A108" s="9">
        <v>6.72</v>
      </c>
      <c r="B108" s="40">
        <f t="shared" si="199"/>
        <v>1.68</v>
      </c>
      <c r="D108" s="48">
        <v>1.0208333333333333</v>
      </c>
      <c r="E108" s="9">
        <v>38.799999999999997</v>
      </c>
      <c r="F108" s="48">
        <v>1.0208333333333333</v>
      </c>
      <c r="G108" s="9">
        <v>-55.23</v>
      </c>
      <c r="H108" s="47">
        <f t="shared" si="200"/>
        <v>32.341668369230767</v>
      </c>
      <c r="I108" s="47">
        <f t="shared" si="201"/>
        <v>8.0854170923076918</v>
      </c>
      <c r="J108" s="107"/>
      <c r="K108" s="40">
        <f t="shared" si="202"/>
        <v>54.334002860307685</v>
      </c>
      <c r="M108" s="48">
        <v>1.0208333333333333</v>
      </c>
      <c r="N108" s="9">
        <v>0</v>
      </c>
      <c r="O108" s="48">
        <v>1.0208333333333333</v>
      </c>
      <c r="P108" s="9">
        <v>0</v>
      </c>
      <c r="Q108" s="47">
        <f t="shared" si="203"/>
        <v>0</v>
      </c>
      <c r="R108" s="47">
        <f t="shared" si="204"/>
        <v>0</v>
      </c>
      <c r="S108" s="107"/>
      <c r="T108" s="40">
        <f t="shared" si="205"/>
        <v>0</v>
      </c>
      <c r="V108" s="48">
        <v>1.0208333333333333</v>
      </c>
      <c r="W108" s="9">
        <v>0</v>
      </c>
      <c r="X108" s="48">
        <v>1.0208333333333333</v>
      </c>
      <c r="Y108" s="40">
        <v>0</v>
      </c>
      <c r="Z108" s="40">
        <f t="shared" si="206"/>
        <v>0</v>
      </c>
      <c r="AA108" s="47">
        <f t="shared" si="207"/>
        <v>0</v>
      </c>
      <c r="AB108" s="107"/>
      <c r="AC108" s="40">
        <f t="shared" si="208"/>
        <v>0</v>
      </c>
      <c r="AE108" s="48">
        <v>1.0208333333333333</v>
      </c>
      <c r="AF108" s="9">
        <v>53.36</v>
      </c>
      <c r="AG108" s="48">
        <v>1.0208333333333333</v>
      </c>
      <c r="AH108" s="9">
        <v>-75.48</v>
      </c>
      <c r="AI108" s="40">
        <f t="shared" si="209"/>
        <v>60.785971643076927</v>
      </c>
      <c r="AJ108" s="47">
        <f t="shared" si="210"/>
        <v>15.196492910769232</v>
      </c>
      <c r="AK108" s="107"/>
      <c r="AL108" s="40">
        <f t="shared" si="211"/>
        <v>102.12043236036924</v>
      </c>
      <c r="AN108" s="48">
        <v>1.0208333333333333</v>
      </c>
      <c r="AO108" s="9">
        <v>36.200000000000003</v>
      </c>
      <c r="AP108" s="48">
        <v>1.0208333333333333</v>
      </c>
      <c r="AQ108" s="9">
        <v>-60.04</v>
      </c>
      <c r="AR108" s="40">
        <f t="shared" si="212"/>
        <v>32.802345969230764</v>
      </c>
      <c r="AS108" s="47">
        <f t="shared" si="213"/>
        <v>8.200586492307691</v>
      </c>
      <c r="AT108" s="107"/>
      <c r="AU108" s="40">
        <f t="shared" si="214"/>
        <v>55.107941228307681</v>
      </c>
      <c r="AW108" s="48">
        <v>1.0208333333333333</v>
      </c>
      <c r="AX108" s="9">
        <v>0</v>
      </c>
      <c r="AY108" s="48">
        <v>1.0208333333333333</v>
      </c>
      <c r="AZ108" s="9">
        <v>0</v>
      </c>
      <c r="BA108" s="40">
        <f t="shared" si="215"/>
        <v>0</v>
      </c>
      <c r="BB108" s="47">
        <f t="shared" si="216"/>
        <v>0</v>
      </c>
      <c r="BC108" s="107"/>
      <c r="BD108" s="40">
        <f t="shared" si="217"/>
        <v>0</v>
      </c>
      <c r="BF108" s="48">
        <v>1.0208333333333333</v>
      </c>
      <c r="BG108" s="9">
        <v>31.82</v>
      </c>
      <c r="BH108" s="48">
        <v>1.0208333333333333</v>
      </c>
      <c r="BI108" s="9">
        <v>31.82</v>
      </c>
      <c r="BJ108" s="40">
        <f t="shared" si="218"/>
        <v>15.281148683076925</v>
      </c>
      <c r="BK108" s="47">
        <f t="shared" si="219"/>
        <v>3.8202871707692312</v>
      </c>
      <c r="BL108" s="107"/>
      <c r="BM108" s="40">
        <f t="shared" si="220"/>
        <v>25.672329787569232</v>
      </c>
      <c r="BO108" s="48">
        <v>1.0208333333333333</v>
      </c>
      <c r="BP108" s="9">
        <v>0</v>
      </c>
      <c r="BQ108" s="48">
        <v>1.0208333333333333</v>
      </c>
      <c r="BR108" s="9">
        <v>0</v>
      </c>
      <c r="BS108" s="40">
        <f t="shared" si="221"/>
        <v>0</v>
      </c>
      <c r="BT108" s="47">
        <f t="shared" si="222"/>
        <v>0</v>
      </c>
      <c r="BU108" s="107"/>
      <c r="BV108" s="40">
        <f t="shared" si="223"/>
        <v>0</v>
      </c>
      <c r="BX108" s="48">
        <v>1.0208333333333333</v>
      </c>
      <c r="BY108" s="9">
        <v>0</v>
      </c>
      <c r="BZ108" s="48">
        <v>1.0208333333333333</v>
      </c>
      <c r="CA108" s="9">
        <v>0</v>
      </c>
      <c r="CB108" s="40">
        <f t="shared" si="224"/>
        <v>0</v>
      </c>
      <c r="CC108" s="47">
        <f t="shared" si="225"/>
        <v>0</v>
      </c>
      <c r="CD108" s="107"/>
      <c r="CE108" s="40">
        <f t="shared" si="226"/>
        <v>0</v>
      </c>
      <c r="CG108" s="48">
        <v>1.0208333333333333</v>
      </c>
      <c r="CH108" s="9">
        <v>127.92</v>
      </c>
      <c r="CI108" s="48">
        <v>1.0208333333333333</v>
      </c>
      <c r="CJ108" s="9">
        <v>-14.13</v>
      </c>
      <c r="CK108" s="40">
        <f t="shared" si="227"/>
        <v>27.279491039999996</v>
      </c>
      <c r="CL108" s="47">
        <f t="shared" si="228"/>
        <v>6.8198727599999991</v>
      </c>
      <c r="CM108" s="107"/>
      <c r="CN108" s="40">
        <f t="shared" si="229"/>
        <v>45.829544947199992</v>
      </c>
      <c r="CP108" s="48">
        <v>1.0208333333333333</v>
      </c>
      <c r="CQ108" s="9">
        <v>0</v>
      </c>
      <c r="CR108" s="48">
        <v>1.0208333333333333</v>
      </c>
      <c r="CS108" s="9">
        <v>0</v>
      </c>
      <c r="CT108" s="40">
        <f t="shared" si="230"/>
        <v>0</v>
      </c>
      <c r="CU108" s="47">
        <f t="shared" si="231"/>
        <v>0</v>
      </c>
      <c r="CV108" s="107"/>
      <c r="CW108" s="40">
        <f t="shared" si="232"/>
        <v>0</v>
      </c>
    </row>
    <row r="109" spans="1:101" s="9" customFormat="1">
      <c r="A109" s="9">
        <v>6.72</v>
      </c>
      <c r="B109" s="40">
        <f t="shared" si="199"/>
        <v>1.68</v>
      </c>
      <c r="D109" s="48">
        <v>1.03125</v>
      </c>
      <c r="E109" s="9">
        <v>38.75</v>
      </c>
      <c r="F109" s="48">
        <v>1.03125</v>
      </c>
      <c r="G109" s="9">
        <v>-55.31</v>
      </c>
      <c r="H109" s="47">
        <f t="shared" si="200"/>
        <v>32.346777115384619</v>
      </c>
      <c r="I109" s="47">
        <f t="shared" si="201"/>
        <v>8.0866942788461547</v>
      </c>
      <c r="J109" s="108"/>
      <c r="K109" s="40">
        <f t="shared" si="202"/>
        <v>54.342585553846156</v>
      </c>
      <c r="M109" s="48">
        <v>1.03125</v>
      </c>
      <c r="N109" s="9">
        <v>0</v>
      </c>
      <c r="O109" s="48">
        <v>1.03125</v>
      </c>
      <c r="P109" s="9">
        <v>0</v>
      </c>
      <c r="Q109" s="47">
        <f t="shared" si="203"/>
        <v>0</v>
      </c>
      <c r="R109" s="47">
        <f t="shared" si="204"/>
        <v>0</v>
      </c>
      <c r="S109" s="108"/>
      <c r="T109" s="40">
        <f t="shared" si="205"/>
        <v>0</v>
      </c>
      <c r="V109" s="48">
        <v>1.03125</v>
      </c>
      <c r="W109" s="9">
        <v>0</v>
      </c>
      <c r="X109" s="48">
        <v>1.03125</v>
      </c>
      <c r="Y109" s="40">
        <v>0</v>
      </c>
      <c r="Z109" s="40">
        <f t="shared" si="206"/>
        <v>0</v>
      </c>
      <c r="AA109" s="47">
        <f t="shared" si="207"/>
        <v>0</v>
      </c>
      <c r="AB109" s="108"/>
      <c r="AC109" s="40">
        <f t="shared" si="208"/>
        <v>0</v>
      </c>
      <c r="AE109" s="48">
        <v>1.03125</v>
      </c>
      <c r="AF109" s="9">
        <v>53.33</v>
      </c>
      <c r="AG109" s="48">
        <v>1.03125</v>
      </c>
      <c r="AH109" s="9">
        <v>-75.55</v>
      </c>
      <c r="AI109" s="40">
        <f t="shared" si="209"/>
        <v>60.808137715384611</v>
      </c>
      <c r="AJ109" s="47">
        <f t="shared" si="210"/>
        <v>15.202034428846153</v>
      </c>
      <c r="AK109" s="108"/>
      <c r="AL109" s="40">
        <f t="shared" si="211"/>
        <v>102.15767136184614</v>
      </c>
      <c r="AN109" s="48">
        <v>1.03125</v>
      </c>
      <c r="AO109" s="9">
        <v>36.15</v>
      </c>
      <c r="AP109" s="48">
        <v>1.03125</v>
      </c>
      <c r="AQ109" s="9">
        <v>-60.13</v>
      </c>
      <c r="AR109" s="40">
        <f t="shared" si="212"/>
        <v>32.80614168461539</v>
      </c>
      <c r="AS109" s="47">
        <f t="shared" si="213"/>
        <v>8.2015354211538476</v>
      </c>
      <c r="AT109" s="108"/>
      <c r="AU109" s="40">
        <f t="shared" si="214"/>
        <v>55.114318030153854</v>
      </c>
      <c r="AW109" s="48">
        <v>1.03125</v>
      </c>
      <c r="AX109" s="9">
        <v>0</v>
      </c>
      <c r="AY109" s="48">
        <v>1.03125</v>
      </c>
      <c r="AZ109" s="9">
        <v>0</v>
      </c>
      <c r="BA109" s="40">
        <f t="shared" si="215"/>
        <v>0</v>
      </c>
      <c r="BB109" s="47">
        <f t="shared" si="216"/>
        <v>0</v>
      </c>
      <c r="BC109" s="108"/>
      <c r="BD109" s="40">
        <f t="shared" si="217"/>
        <v>0</v>
      </c>
      <c r="BF109" s="48">
        <v>1.03125</v>
      </c>
      <c r="BG109" s="9">
        <v>31.79</v>
      </c>
      <c r="BH109" s="48">
        <v>1.03125</v>
      </c>
      <c r="BI109" s="9">
        <v>31.79</v>
      </c>
      <c r="BJ109" s="40">
        <f t="shared" si="218"/>
        <v>15.25234803230769</v>
      </c>
      <c r="BK109" s="47">
        <f t="shared" si="219"/>
        <v>3.8130870080769226</v>
      </c>
      <c r="BL109" s="108"/>
      <c r="BM109" s="40">
        <f t="shared" si="220"/>
        <v>25.623944694276918</v>
      </c>
      <c r="BO109" s="48">
        <v>1.03125</v>
      </c>
      <c r="BP109" s="9">
        <v>0</v>
      </c>
      <c r="BQ109" s="48">
        <v>1.03125</v>
      </c>
      <c r="BR109" s="9">
        <v>0</v>
      </c>
      <c r="BS109" s="40">
        <f t="shared" si="221"/>
        <v>0</v>
      </c>
      <c r="BT109" s="47">
        <f t="shared" si="222"/>
        <v>0</v>
      </c>
      <c r="BU109" s="108"/>
      <c r="BV109" s="40">
        <f t="shared" si="223"/>
        <v>0</v>
      </c>
      <c r="BX109" s="48">
        <v>1.03125</v>
      </c>
      <c r="BY109" s="9">
        <v>0</v>
      </c>
      <c r="BZ109" s="48">
        <v>1.03125</v>
      </c>
      <c r="CA109" s="9">
        <v>0</v>
      </c>
      <c r="CB109" s="40">
        <f t="shared" si="224"/>
        <v>0</v>
      </c>
      <c r="CC109" s="47">
        <f t="shared" si="225"/>
        <v>0</v>
      </c>
      <c r="CD109" s="108"/>
      <c r="CE109" s="40">
        <f t="shared" si="226"/>
        <v>0</v>
      </c>
      <c r="CG109" s="48">
        <v>1.03125</v>
      </c>
      <c r="CH109" s="9">
        <v>128.06</v>
      </c>
      <c r="CI109" s="48">
        <v>1.03125</v>
      </c>
      <c r="CJ109" s="9">
        <v>-14.05</v>
      </c>
      <c r="CK109" s="40">
        <f t="shared" si="227"/>
        <v>27.154728969230764</v>
      </c>
      <c r="CL109" s="47">
        <f t="shared" si="228"/>
        <v>6.7886822423076909</v>
      </c>
      <c r="CM109" s="108"/>
      <c r="CN109" s="40">
        <f t="shared" si="229"/>
        <v>45.619944668307681</v>
      </c>
      <c r="CP109" s="48">
        <v>1.03125</v>
      </c>
      <c r="CQ109" s="9">
        <v>0</v>
      </c>
      <c r="CR109" s="48">
        <v>1.03125</v>
      </c>
      <c r="CS109" s="9">
        <v>0</v>
      </c>
      <c r="CT109" s="40">
        <f t="shared" si="230"/>
        <v>0</v>
      </c>
      <c r="CU109" s="47">
        <f t="shared" si="231"/>
        <v>0</v>
      </c>
      <c r="CV109" s="108"/>
      <c r="CW109" s="40">
        <f t="shared" si="232"/>
        <v>0</v>
      </c>
    </row>
    <row r="110" spans="1:101" s="9" customFormat="1">
      <c r="A110" s="9">
        <v>6.72</v>
      </c>
      <c r="B110" s="40">
        <f t="shared" si="199"/>
        <v>1.68</v>
      </c>
      <c r="D110" s="48">
        <v>1.0416666666666667</v>
      </c>
      <c r="E110" s="9">
        <v>38.22</v>
      </c>
      <c r="F110" s="48">
        <v>1.0416666666666667</v>
      </c>
      <c r="G110" s="9">
        <v>-56.33</v>
      </c>
      <c r="H110" s="47">
        <f t="shared" si="200"/>
        <v>32.492721240000002</v>
      </c>
      <c r="I110" s="47">
        <f t="shared" si="201"/>
        <v>8.1231803100000004</v>
      </c>
      <c r="J110" s="106">
        <f t="shared" ref="J110" si="321">SUM(I110:I113)</f>
        <v>32.510133612692307</v>
      </c>
      <c r="K110" s="40">
        <f t="shared" si="202"/>
        <v>54.587771683200003</v>
      </c>
      <c r="M110" s="48">
        <v>1.0416666666666667</v>
      </c>
      <c r="N110" s="9">
        <v>0</v>
      </c>
      <c r="O110" s="48">
        <v>1.0416666666666667</v>
      </c>
      <c r="P110" s="9">
        <v>0</v>
      </c>
      <c r="Q110" s="47">
        <f t="shared" si="203"/>
        <v>0</v>
      </c>
      <c r="R110" s="47">
        <f t="shared" si="204"/>
        <v>0</v>
      </c>
      <c r="S110" s="106">
        <f t="shared" ref="S110" si="322">SUM(R110:R113)</f>
        <v>0</v>
      </c>
      <c r="T110" s="40">
        <f t="shared" si="205"/>
        <v>0</v>
      </c>
      <c r="V110" s="48">
        <v>1.0416666666666667</v>
      </c>
      <c r="W110" s="9">
        <v>0</v>
      </c>
      <c r="X110" s="48">
        <v>1.0416666666666667</v>
      </c>
      <c r="Y110" s="40">
        <v>0</v>
      </c>
      <c r="Z110" s="40">
        <f t="shared" si="206"/>
        <v>0</v>
      </c>
      <c r="AA110" s="47">
        <f t="shared" si="207"/>
        <v>0</v>
      </c>
      <c r="AB110" s="106">
        <f t="shared" ref="AB110" si="323">SUM(AA110:AA113)</f>
        <v>0</v>
      </c>
      <c r="AC110" s="40">
        <f t="shared" si="208"/>
        <v>0</v>
      </c>
      <c r="AE110" s="48">
        <v>1.0416666666666667</v>
      </c>
      <c r="AF110" s="9">
        <v>53.1</v>
      </c>
      <c r="AG110" s="48">
        <v>1.0416666666666667</v>
      </c>
      <c r="AH110" s="9">
        <v>-76.03</v>
      </c>
      <c r="AI110" s="40">
        <f t="shared" si="209"/>
        <v>60.930558969230773</v>
      </c>
      <c r="AJ110" s="47">
        <f t="shared" si="210"/>
        <v>15.232639742307693</v>
      </c>
      <c r="AK110" s="106">
        <f t="shared" ref="AK110" si="324">SUM(AJ110:AJ113)</f>
        <v>60.974849232692307</v>
      </c>
      <c r="AL110" s="40">
        <f t="shared" si="211"/>
        <v>102.3633390683077</v>
      </c>
      <c r="AN110" s="48">
        <v>1.0416666666666667</v>
      </c>
      <c r="AO110" s="9">
        <v>35.909999999999997</v>
      </c>
      <c r="AP110" s="48">
        <v>1.0416666666666667</v>
      </c>
      <c r="AQ110" s="9">
        <v>-60.56</v>
      </c>
      <c r="AR110" s="40">
        <f t="shared" si="212"/>
        <v>32.82138642461539</v>
      </c>
      <c r="AS110" s="47">
        <f t="shared" si="213"/>
        <v>8.2053466061538476</v>
      </c>
      <c r="AT110" s="106">
        <f t="shared" ref="AT110" si="325">SUM(AS110:AS113)</f>
        <v>24.617736948461534</v>
      </c>
      <c r="AU110" s="40">
        <f t="shared" si="214"/>
        <v>55.139929193353851</v>
      </c>
      <c r="AW110" s="48">
        <v>1.0416666666666667</v>
      </c>
      <c r="AX110" s="9">
        <v>0</v>
      </c>
      <c r="AY110" s="48">
        <v>1.0416666666666667</v>
      </c>
      <c r="AZ110" s="9">
        <v>0</v>
      </c>
      <c r="BA110" s="40">
        <f t="shared" si="215"/>
        <v>0</v>
      </c>
      <c r="BB110" s="47">
        <f t="shared" si="216"/>
        <v>0</v>
      </c>
      <c r="BC110" s="106">
        <f t="shared" ref="BC110" si="326">SUM(BB110:BB113)</f>
        <v>0</v>
      </c>
      <c r="BD110" s="40">
        <f t="shared" si="217"/>
        <v>0</v>
      </c>
      <c r="BF110" s="48">
        <v>1.0416666666666667</v>
      </c>
      <c r="BG110" s="9">
        <v>31.73</v>
      </c>
      <c r="BH110" s="48">
        <v>1.0416666666666667</v>
      </c>
      <c r="BI110" s="9">
        <v>31.73</v>
      </c>
      <c r="BJ110" s="40">
        <f t="shared" si="218"/>
        <v>15.194828229230771</v>
      </c>
      <c r="BK110" s="47">
        <f t="shared" si="219"/>
        <v>3.7987070573076926</v>
      </c>
      <c r="BL110" s="106">
        <f t="shared" ref="BL110" si="327">SUM(BK110:BK113)</f>
        <v>15.470931811153847</v>
      </c>
      <c r="BM110" s="40">
        <f t="shared" si="220"/>
        <v>25.527311425107694</v>
      </c>
      <c r="BO110" s="48">
        <v>1.0416666666666667</v>
      </c>
      <c r="BP110" s="9">
        <v>0</v>
      </c>
      <c r="BQ110" s="48">
        <v>1.0416666666666667</v>
      </c>
      <c r="BR110" s="9">
        <v>0</v>
      </c>
      <c r="BS110" s="40">
        <f t="shared" si="221"/>
        <v>0</v>
      </c>
      <c r="BT110" s="47">
        <f t="shared" si="222"/>
        <v>0</v>
      </c>
      <c r="BU110" s="106">
        <f t="shared" ref="BU110" si="328">SUM(BT110:BT113)</f>
        <v>0</v>
      </c>
      <c r="BV110" s="40">
        <f t="shared" si="223"/>
        <v>0</v>
      </c>
      <c r="BX110" s="48">
        <v>1.0416666666666667</v>
      </c>
      <c r="BY110" s="9">
        <v>0</v>
      </c>
      <c r="BZ110" s="48">
        <v>1.0416666666666667</v>
      </c>
      <c r="CA110" s="9">
        <v>0</v>
      </c>
      <c r="CB110" s="40">
        <f t="shared" si="224"/>
        <v>0</v>
      </c>
      <c r="CC110" s="47">
        <f t="shared" si="225"/>
        <v>0</v>
      </c>
      <c r="CD110" s="106">
        <f t="shared" ref="CD110" si="329">SUM(CC110:CC113)</f>
        <v>0</v>
      </c>
      <c r="CE110" s="40">
        <f t="shared" si="226"/>
        <v>0</v>
      </c>
      <c r="CG110" s="48">
        <v>1.0416666666666667</v>
      </c>
      <c r="CH110" s="9">
        <v>128.01</v>
      </c>
      <c r="CI110" s="48">
        <v>1.0416666666666667</v>
      </c>
      <c r="CJ110" s="9">
        <v>-14.08</v>
      </c>
      <c r="CK110" s="40">
        <f t="shared" si="227"/>
        <v>27.202085612307691</v>
      </c>
      <c r="CL110" s="47">
        <f t="shared" si="228"/>
        <v>6.8005214030769228</v>
      </c>
      <c r="CM110" s="106">
        <f t="shared" ref="CM110" si="330">SUM(CL110:CL113)</f>
        <v>27.39420767076923</v>
      </c>
      <c r="CN110" s="40">
        <f t="shared" si="229"/>
        <v>45.699503828676917</v>
      </c>
      <c r="CP110" s="48">
        <v>1.0416666666666667</v>
      </c>
      <c r="CQ110" s="9">
        <v>0</v>
      </c>
      <c r="CR110" s="48">
        <v>1.0416666666666667</v>
      </c>
      <c r="CS110" s="9">
        <v>0</v>
      </c>
      <c r="CT110" s="40">
        <f t="shared" si="230"/>
        <v>0</v>
      </c>
      <c r="CU110" s="47">
        <f t="shared" si="231"/>
        <v>0</v>
      </c>
      <c r="CV110" s="106">
        <f t="shared" ref="CV110" si="331">SUM(CU110:CU113)</f>
        <v>0</v>
      </c>
      <c r="CW110" s="40">
        <f t="shared" si="232"/>
        <v>0</v>
      </c>
    </row>
    <row r="111" spans="1:101" s="9" customFormat="1">
      <c r="A111" s="9">
        <v>6.72</v>
      </c>
      <c r="B111" s="40">
        <f t="shared" si="199"/>
        <v>1.68</v>
      </c>
      <c r="D111" s="48">
        <v>1.0520833333333333</v>
      </c>
      <c r="E111" s="9">
        <v>38.159999999999997</v>
      </c>
      <c r="F111" s="48">
        <v>1.0520833333333333</v>
      </c>
      <c r="G111" s="9">
        <v>-56.44</v>
      </c>
      <c r="H111" s="47">
        <f t="shared" si="200"/>
        <v>32.505063729230763</v>
      </c>
      <c r="I111" s="47">
        <f t="shared" si="201"/>
        <v>8.1262659323076907</v>
      </c>
      <c r="J111" s="107"/>
      <c r="K111" s="40">
        <f t="shared" si="202"/>
        <v>54.60850706510768</v>
      </c>
      <c r="M111" s="48">
        <v>1.0520833333333333</v>
      </c>
      <c r="N111" s="9">
        <v>0</v>
      </c>
      <c r="O111" s="48">
        <v>1.0520833333333333</v>
      </c>
      <c r="P111" s="9">
        <v>0</v>
      </c>
      <c r="Q111" s="47">
        <f t="shared" si="203"/>
        <v>0</v>
      </c>
      <c r="R111" s="47">
        <f t="shared" si="204"/>
        <v>0</v>
      </c>
      <c r="S111" s="107"/>
      <c r="T111" s="40">
        <f t="shared" si="205"/>
        <v>0</v>
      </c>
      <c r="V111" s="48">
        <v>1.0520833333333333</v>
      </c>
      <c r="W111" s="9">
        <v>0</v>
      </c>
      <c r="X111" s="48">
        <v>1.0520833333333333</v>
      </c>
      <c r="Y111" s="40">
        <v>0</v>
      </c>
      <c r="Z111" s="40">
        <f t="shared" si="206"/>
        <v>0</v>
      </c>
      <c r="AA111" s="47">
        <f t="shared" si="207"/>
        <v>0</v>
      </c>
      <c r="AB111" s="107"/>
      <c r="AC111" s="40">
        <f t="shared" si="208"/>
        <v>0</v>
      </c>
      <c r="AE111" s="48">
        <v>1.0520833333333333</v>
      </c>
      <c r="AF111" s="9">
        <v>53.05</v>
      </c>
      <c r="AG111" s="48">
        <v>1.0520833333333333</v>
      </c>
      <c r="AH111" s="9">
        <v>-76.16</v>
      </c>
      <c r="AI111" s="40">
        <f t="shared" si="209"/>
        <v>60.97726966153845</v>
      </c>
      <c r="AJ111" s="47">
        <f t="shared" si="210"/>
        <v>15.244317415384613</v>
      </c>
      <c r="AK111" s="107"/>
      <c r="AL111" s="40">
        <f t="shared" si="211"/>
        <v>102.4418130313846</v>
      </c>
      <c r="AN111" s="48">
        <v>1.0520833333333333</v>
      </c>
      <c r="AO111" s="9">
        <v>35.85</v>
      </c>
      <c r="AP111" s="48">
        <v>1.0520833333333333</v>
      </c>
      <c r="AQ111" s="9">
        <v>-60.66</v>
      </c>
      <c r="AR111" s="40">
        <f t="shared" si="212"/>
        <v>32.820652938461535</v>
      </c>
      <c r="AS111" s="47">
        <f t="shared" si="213"/>
        <v>8.2051632346153838</v>
      </c>
      <c r="AT111" s="107"/>
      <c r="AU111" s="40">
        <f t="shared" si="214"/>
        <v>55.138696936615375</v>
      </c>
      <c r="AW111" s="48">
        <v>1.0520833333333333</v>
      </c>
      <c r="AX111" s="9">
        <v>0</v>
      </c>
      <c r="AY111" s="48">
        <v>1.0520833333333333</v>
      </c>
      <c r="AZ111" s="9">
        <v>0</v>
      </c>
      <c r="BA111" s="40">
        <f t="shared" si="215"/>
        <v>0</v>
      </c>
      <c r="BB111" s="47">
        <f t="shared" si="216"/>
        <v>0</v>
      </c>
      <c r="BC111" s="107"/>
      <c r="BD111" s="40">
        <f t="shared" si="217"/>
        <v>0</v>
      </c>
      <c r="BF111" s="48">
        <v>1.0520833333333333</v>
      </c>
      <c r="BG111" s="9">
        <v>31.7</v>
      </c>
      <c r="BH111" s="48">
        <v>1.0520833333333333</v>
      </c>
      <c r="BI111" s="9">
        <v>31.7</v>
      </c>
      <c r="BJ111" s="40">
        <f t="shared" si="218"/>
        <v>15.166109076923076</v>
      </c>
      <c r="BK111" s="47">
        <f t="shared" si="219"/>
        <v>3.7915272692307691</v>
      </c>
      <c r="BL111" s="107"/>
      <c r="BM111" s="40">
        <f t="shared" si="220"/>
        <v>25.479063249230766</v>
      </c>
      <c r="BO111" s="48">
        <v>1.0520833333333333</v>
      </c>
      <c r="BP111" s="9">
        <v>0</v>
      </c>
      <c r="BQ111" s="48">
        <v>1.0520833333333333</v>
      </c>
      <c r="BR111" s="9">
        <v>0</v>
      </c>
      <c r="BS111" s="40">
        <f t="shared" si="221"/>
        <v>0</v>
      </c>
      <c r="BT111" s="47">
        <f t="shared" si="222"/>
        <v>0</v>
      </c>
      <c r="BU111" s="107"/>
      <c r="BV111" s="40">
        <f t="shared" si="223"/>
        <v>0</v>
      </c>
      <c r="BX111" s="48">
        <v>1.0520833333333333</v>
      </c>
      <c r="BY111" s="9">
        <v>0</v>
      </c>
      <c r="BZ111" s="48">
        <v>1.0520833333333333</v>
      </c>
      <c r="CA111" s="9">
        <v>0</v>
      </c>
      <c r="CB111" s="40">
        <f t="shared" si="224"/>
        <v>0</v>
      </c>
      <c r="CC111" s="47">
        <f t="shared" si="225"/>
        <v>0</v>
      </c>
      <c r="CD111" s="107"/>
      <c r="CE111" s="40">
        <f t="shared" si="226"/>
        <v>0</v>
      </c>
      <c r="CG111" s="48">
        <v>1.0520833333333333</v>
      </c>
      <c r="CH111" s="9">
        <v>128.13999999999999</v>
      </c>
      <c r="CI111" s="48">
        <v>1.0520833333333333</v>
      </c>
      <c r="CJ111" s="9">
        <v>-14</v>
      </c>
      <c r="CK111" s="40">
        <f t="shared" si="227"/>
        <v>27.074996307692306</v>
      </c>
      <c r="CL111" s="47">
        <f t="shared" si="228"/>
        <v>6.7687490769230765</v>
      </c>
      <c r="CM111" s="107"/>
      <c r="CN111" s="40">
        <f t="shared" si="229"/>
        <v>45.485993796923076</v>
      </c>
      <c r="CP111" s="48">
        <v>1.0520833333333333</v>
      </c>
      <c r="CQ111" s="9">
        <v>0</v>
      </c>
      <c r="CR111" s="48">
        <v>1.0520833333333333</v>
      </c>
      <c r="CS111" s="9">
        <v>0</v>
      </c>
      <c r="CT111" s="40">
        <f t="shared" si="230"/>
        <v>0</v>
      </c>
      <c r="CU111" s="47">
        <f t="shared" si="231"/>
        <v>0</v>
      </c>
      <c r="CV111" s="107"/>
      <c r="CW111" s="40">
        <f t="shared" si="232"/>
        <v>0</v>
      </c>
    </row>
    <row r="112" spans="1:101" s="9" customFormat="1">
      <c r="A112" s="9">
        <v>6.72</v>
      </c>
      <c r="B112" s="40">
        <f t="shared" si="199"/>
        <v>1.68</v>
      </c>
      <c r="D112" s="48">
        <v>1.0625</v>
      </c>
      <c r="E112" s="9">
        <v>38.1</v>
      </c>
      <c r="F112" s="48">
        <v>1.0625</v>
      </c>
      <c r="G112" s="9">
        <v>-56.56</v>
      </c>
      <c r="H112" s="47">
        <f t="shared" si="200"/>
        <v>32.522957169230772</v>
      </c>
      <c r="I112" s="47">
        <f t="shared" si="201"/>
        <v>8.1307392923076929</v>
      </c>
      <c r="J112" s="107"/>
      <c r="K112" s="40">
        <f t="shared" si="202"/>
        <v>54.638568044307696</v>
      </c>
      <c r="M112" s="48">
        <v>1.0625</v>
      </c>
      <c r="N112" s="9">
        <v>0</v>
      </c>
      <c r="O112" s="48">
        <v>1.0625</v>
      </c>
      <c r="P112" s="9">
        <v>0</v>
      </c>
      <c r="Q112" s="47">
        <f t="shared" si="203"/>
        <v>0</v>
      </c>
      <c r="R112" s="47">
        <f t="shared" si="204"/>
        <v>0</v>
      </c>
      <c r="S112" s="107"/>
      <c r="T112" s="40">
        <f t="shared" si="205"/>
        <v>0</v>
      </c>
      <c r="V112" s="48">
        <v>1.0625</v>
      </c>
      <c r="W112" s="9">
        <v>0</v>
      </c>
      <c r="X112" s="48">
        <v>1.0625</v>
      </c>
      <c r="Y112" s="40">
        <v>0</v>
      </c>
      <c r="Z112" s="40">
        <f t="shared" si="206"/>
        <v>0</v>
      </c>
      <c r="AA112" s="47">
        <f t="shared" si="207"/>
        <v>0</v>
      </c>
      <c r="AB112" s="107"/>
      <c r="AC112" s="40">
        <f t="shared" si="208"/>
        <v>0</v>
      </c>
      <c r="AE112" s="48">
        <v>1.0625</v>
      </c>
      <c r="AF112" s="9">
        <v>52.99</v>
      </c>
      <c r="AG112" s="48">
        <v>1.0625</v>
      </c>
      <c r="AH112" s="9">
        <v>-76.28</v>
      </c>
      <c r="AI112" s="40">
        <f t="shared" si="209"/>
        <v>61.004272818461544</v>
      </c>
      <c r="AJ112" s="47">
        <f t="shared" si="210"/>
        <v>15.251068204615386</v>
      </c>
      <c r="AK112" s="107"/>
      <c r="AL112" s="40">
        <f t="shared" si="211"/>
        <v>102.48717833501539</v>
      </c>
      <c r="AN112" s="48">
        <v>1.0625</v>
      </c>
      <c r="AO112" s="9">
        <v>35.799999999999997</v>
      </c>
      <c r="AP112" s="48">
        <v>1.0625</v>
      </c>
      <c r="AQ112" s="9">
        <v>-60.76</v>
      </c>
      <c r="AR112" s="40">
        <f t="shared" si="212"/>
        <v>32.828908430769225</v>
      </c>
      <c r="AS112" s="47">
        <f t="shared" si="213"/>
        <v>8.2072271076923062</v>
      </c>
      <c r="AT112" s="107"/>
      <c r="AU112" s="40">
        <f t="shared" si="214"/>
        <v>55.152566163692299</v>
      </c>
      <c r="AW112" s="48">
        <v>1.0625</v>
      </c>
      <c r="AX112" s="9">
        <v>0</v>
      </c>
      <c r="AY112" s="48">
        <v>1.0625</v>
      </c>
      <c r="AZ112" s="9">
        <v>0</v>
      </c>
      <c r="BA112" s="40">
        <f t="shared" si="215"/>
        <v>0</v>
      </c>
      <c r="BB112" s="47">
        <f t="shared" si="216"/>
        <v>0</v>
      </c>
      <c r="BC112" s="107"/>
      <c r="BD112" s="40">
        <f t="shared" si="217"/>
        <v>0</v>
      </c>
      <c r="BF112" s="48">
        <v>1.0625</v>
      </c>
      <c r="BG112" s="9">
        <v>31.68</v>
      </c>
      <c r="BH112" s="48">
        <v>1.0625</v>
      </c>
      <c r="BI112" s="9">
        <v>31.68</v>
      </c>
      <c r="BJ112" s="40">
        <f t="shared" si="218"/>
        <v>15.146978067692308</v>
      </c>
      <c r="BK112" s="47">
        <f t="shared" si="219"/>
        <v>3.7867445169230769</v>
      </c>
      <c r="BL112" s="107"/>
      <c r="BM112" s="40">
        <f t="shared" si="220"/>
        <v>25.446923153723077</v>
      </c>
      <c r="BO112" s="48">
        <v>1.0625</v>
      </c>
      <c r="BP112" s="9">
        <v>0</v>
      </c>
      <c r="BQ112" s="48">
        <v>1.0625</v>
      </c>
      <c r="BR112" s="9">
        <v>0</v>
      </c>
      <c r="BS112" s="40">
        <f t="shared" si="221"/>
        <v>0</v>
      </c>
      <c r="BT112" s="47">
        <f t="shared" si="222"/>
        <v>0</v>
      </c>
      <c r="BU112" s="107"/>
      <c r="BV112" s="40">
        <f t="shared" si="223"/>
        <v>0</v>
      </c>
      <c r="BX112" s="48">
        <v>1.0625</v>
      </c>
      <c r="BY112" s="9">
        <v>0</v>
      </c>
      <c r="BZ112" s="48">
        <v>1.0625</v>
      </c>
      <c r="CA112" s="9">
        <v>0</v>
      </c>
      <c r="CB112" s="40">
        <f t="shared" si="224"/>
        <v>0</v>
      </c>
      <c r="CC112" s="47">
        <f t="shared" si="225"/>
        <v>0</v>
      </c>
      <c r="CD112" s="107"/>
      <c r="CE112" s="40">
        <f t="shared" si="226"/>
        <v>0</v>
      </c>
      <c r="CG112" s="48">
        <v>1.0625</v>
      </c>
      <c r="CH112" s="9">
        <v>128.27000000000001</v>
      </c>
      <c r="CI112" s="48">
        <v>1.0625</v>
      </c>
      <c r="CJ112" s="9">
        <v>-13.92</v>
      </c>
      <c r="CK112" s="40">
        <f t="shared" si="227"/>
        <v>26.947593083076924</v>
      </c>
      <c r="CL112" s="47">
        <f t="shared" si="228"/>
        <v>6.7368982707692311</v>
      </c>
      <c r="CM112" s="107"/>
      <c r="CN112" s="40">
        <f t="shared" si="229"/>
        <v>45.271956379569232</v>
      </c>
      <c r="CP112" s="48">
        <v>1.0625</v>
      </c>
      <c r="CQ112" s="9">
        <v>0</v>
      </c>
      <c r="CR112" s="48">
        <v>1.0625</v>
      </c>
      <c r="CS112" s="9">
        <v>0</v>
      </c>
      <c r="CT112" s="40">
        <f t="shared" si="230"/>
        <v>0</v>
      </c>
      <c r="CU112" s="47">
        <f t="shared" si="231"/>
        <v>0</v>
      </c>
      <c r="CV112" s="107"/>
      <c r="CW112" s="40">
        <f t="shared" si="232"/>
        <v>0</v>
      </c>
    </row>
    <row r="113" spans="1:101" s="9" customFormat="1">
      <c r="A113" s="9">
        <v>6.72</v>
      </c>
      <c r="B113" s="40">
        <f t="shared" si="199"/>
        <v>1.68</v>
      </c>
      <c r="D113" s="48">
        <v>1.0729166666666667</v>
      </c>
      <c r="E113" s="9">
        <v>38.130000000000003</v>
      </c>
      <c r="F113" s="48">
        <v>1.0729166666666667</v>
      </c>
      <c r="G113" s="9">
        <v>-56.51</v>
      </c>
      <c r="H113" s="47">
        <f t="shared" si="200"/>
        <v>32.519792312307693</v>
      </c>
      <c r="I113" s="47">
        <f t="shared" si="201"/>
        <v>8.1299480780769233</v>
      </c>
      <c r="J113" s="108"/>
      <c r="K113" s="40">
        <f t="shared" si="202"/>
        <v>54.633251084676921</v>
      </c>
      <c r="M113" s="48">
        <v>1.0729166666666667</v>
      </c>
      <c r="N113" s="9">
        <v>0</v>
      </c>
      <c r="O113" s="48">
        <v>1.0729166666666667</v>
      </c>
      <c r="P113" s="9">
        <v>0</v>
      </c>
      <c r="Q113" s="47">
        <f t="shared" si="203"/>
        <v>0</v>
      </c>
      <c r="R113" s="47">
        <f t="shared" si="204"/>
        <v>0</v>
      </c>
      <c r="S113" s="108"/>
      <c r="T113" s="40">
        <f t="shared" si="205"/>
        <v>0</v>
      </c>
      <c r="V113" s="48">
        <v>1.0729166666666667</v>
      </c>
      <c r="W113" s="9">
        <v>0</v>
      </c>
      <c r="X113" s="48">
        <v>1.0729166666666667</v>
      </c>
      <c r="Y113" s="40">
        <v>0</v>
      </c>
      <c r="Z113" s="40">
        <f t="shared" si="206"/>
        <v>0</v>
      </c>
      <c r="AA113" s="47">
        <f t="shared" si="207"/>
        <v>0</v>
      </c>
      <c r="AB113" s="108"/>
      <c r="AC113" s="40">
        <f t="shared" si="208"/>
        <v>0</v>
      </c>
      <c r="AE113" s="48">
        <v>1.0729166666666667</v>
      </c>
      <c r="AF113" s="9">
        <v>53.01</v>
      </c>
      <c r="AG113" s="48">
        <v>1.0729166666666667</v>
      </c>
      <c r="AH113" s="9">
        <v>-76.23</v>
      </c>
      <c r="AI113" s="40">
        <f t="shared" si="209"/>
        <v>60.987295481538467</v>
      </c>
      <c r="AJ113" s="47">
        <f t="shared" si="210"/>
        <v>15.246823870384617</v>
      </c>
      <c r="AK113" s="108"/>
      <c r="AL113" s="40">
        <f t="shared" si="211"/>
        <v>102.45865640898462</v>
      </c>
      <c r="AN113" s="48">
        <v>1.0729166666666667</v>
      </c>
      <c r="AO113" s="9">
        <v>0</v>
      </c>
      <c r="AP113" s="48">
        <v>1.0729166666666667</v>
      </c>
      <c r="AQ113" s="9">
        <v>0</v>
      </c>
      <c r="AR113" s="40">
        <f t="shared" si="212"/>
        <v>0</v>
      </c>
      <c r="AS113" s="47">
        <f t="shared" si="213"/>
        <v>0</v>
      </c>
      <c r="AT113" s="108"/>
      <c r="AU113" s="40">
        <f t="shared" si="214"/>
        <v>0</v>
      </c>
      <c r="AW113" s="48">
        <v>1.0729166666666667</v>
      </c>
      <c r="AX113" s="9">
        <v>0</v>
      </c>
      <c r="AY113" s="48">
        <v>1.0729166666666667</v>
      </c>
      <c r="AZ113" s="9">
        <v>0</v>
      </c>
      <c r="BA113" s="40">
        <f t="shared" si="215"/>
        <v>0</v>
      </c>
      <c r="BB113" s="47">
        <f t="shared" si="216"/>
        <v>0</v>
      </c>
      <c r="BC113" s="108"/>
      <c r="BD113" s="40">
        <f t="shared" si="217"/>
        <v>0</v>
      </c>
      <c r="BF113" s="48">
        <v>1.0729166666666667</v>
      </c>
      <c r="BG113" s="9">
        <v>32.94</v>
      </c>
      <c r="BH113" s="48">
        <v>1.0729166666666667</v>
      </c>
      <c r="BI113" s="9">
        <v>32.94</v>
      </c>
      <c r="BJ113" s="40">
        <f t="shared" si="218"/>
        <v>16.37581187076923</v>
      </c>
      <c r="BK113" s="47">
        <f t="shared" si="219"/>
        <v>4.0939529676923074</v>
      </c>
      <c r="BL113" s="108"/>
      <c r="BM113" s="40">
        <f t="shared" si="220"/>
        <v>27.511363942892306</v>
      </c>
      <c r="BO113" s="48">
        <v>1.0729166666666667</v>
      </c>
      <c r="BP113" s="9">
        <v>0</v>
      </c>
      <c r="BQ113" s="48">
        <v>1.0729166666666667</v>
      </c>
      <c r="BR113" s="9">
        <v>0</v>
      </c>
      <c r="BS113" s="40">
        <f t="shared" si="221"/>
        <v>0</v>
      </c>
      <c r="BT113" s="47">
        <f t="shared" si="222"/>
        <v>0</v>
      </c>
      <c r="BU113" s="108"/>
      <c r="BV113" s="40">
        <f t="shared" si="223"/>
        <v>0</v>
      </c>
      <c r="BX113" s="48">
        <v>1.0729166666666667</v>
      </c>
      <c r="BY113" s="9">
        <v>0</v>
      </c>
      <c r="BZ113" s="48">
        <v>1.0729166666666667</v>
      </c>
      <c r="CA113" s="9">
        <v>0</v>
      </c>
      <c r="CB113" s="40">
        <f t="shared" si="224"/>
        <v>0</v>
      </c>
      <c r="CC113" s="47">
        <f t="shared" si="225"/>
        <v>0</v>
      </c>
      <c r="CD113" s="108"/>
      <c r="CE113" s="40">
        <f t="shared" si="226"/>
        <v>0</v>
      </c>
      <c r="CG113" s="48">
        <v>1.0729166666666667</v>
      </c>
      <c r="CH113" s="9">
        <v>126.76</v>
      </c>
      <c r="CI113" s="48">
        <v>1.0729166666666667</v>
      </c>
      <c r="CJ113" s="9">
        <v>-14.82</v>
      </c>
      <c r="CK113" s="40">
        <f t="shared" si="227"/>
        <v>28.352155679999999</v>
      </c>
      <c r="CL113" s="47">
        <f t="shared" si="228"/>
        <v>7.0880389199999998</v>
      </c>
      <c r="CM113" s="108"/>
      <c r="CN113" s="40">
        <f t="shared" si="229"/>
        <v>47.631621542399998</v>
      </c>
      <c r="CP113" s="48">
        <v>1.0729166666666667</v>
      </c>
      <c r="CQ113" s="9">
        <v>0</v>
      </c>
      <c r="CR113" s="48">
        <v>1.0729166666666667</v>
      </c>
      <c r="CS113" s="9">
        <v>0</v>
      </c>
      <c r="CT113" s="40">
        <f t="shared" si="230"/>
        <v>0</v>
      </c>
      <c r="CU113" s="47">
        <f t="shared" si="231"/>
        <v>0</v>
      </c>
      <c r="CV113" s="108"/>
      <c r="CW113" s="40">
        <f t="shared" si="232"/>
        <v>0</v>
      </c>
    </row>
    <row r="114" spans="1:101" s="9" customFormat="1">
      <c r="A114" s="9">
        <v>6.72</v>
      </c>
      <c r="B114" s="40">
        <f t="shared" si="199"/>
        <v>1.68</v>
      </c>
      <c r="D114" s="48">
        <v>1.0833333333333333</v>
      </c>
      <c r="E114" s="9">
        <v>38.380000000000003</v>
      </c>
      <c r="F114" s="48">
        <v>1.0833333333333333</v>
      </c>
      <c r="G114" s="9">
        <v>-56.02</v>
      </c>
      <c r="H114" s="47">
        <f t="shared" si="200"/>
        <v>32.449179932307693</v>
      </c>
      <c r="I114" s="47">
        <f t="shared" si="201"/>
        <v>8.1122949830769233</v>
      </c>
      <c r="J114" s="106">
        <f t="shared" ref="J114" si="332">SUM(I114:I117)</f>
        <v>32.454419604230772</v>
      </c>
      <c r="K114" s="40">
        <f t="shared" si="202"/>
        <v>54.514622286276925</v>
      </c>
      <c r="M114" s="48">
        <v>1.0833333333333333</v>
      </c>
      <c r="N114" s="9">
        <v>0</v>
      </c>
      <c r="O114" s="48">
        <v>1.0833333333333333</v>
      </c>
      <c r="P114" s="9">
        <v>0</v>
      </c>
      <c r="Q114" s="47">
        <f t="shared" si="203"/>
        <v>0</v>
      </c>
      <c r="R114" s="47">
        <f t="shared" si="204"/>
        <v>0</v>
      </c>
      <c r="S114" s="106">
        <f t="shared" ref="S114" si="333">SUM(R114:R117)</f>
        <v>0</v>
      </c>
      <c r="T114" s="40">
        <f t="shared" si="205"/>
        <v>0</v>
      </c>
      <c r="V114" s="48">
        <v>1.0833333333333333</v>
      </c>
      <c r="W114" s="9">
        <v>0</v>
      </c>
      <c r="X114" s="48">
        <v>1.0833333333333333</v>
      </c>
      <c r="Y114" s="40">
        <v>0</v>
      </c>
      <c r="Z114" s="40">
        <f t="shared" si="206"/>
        <v>0</v>
      </c>
      <c r="AA114" s="47">
        <f t="shared" si="207"/>
        <v>0</v>
      </c>
      <c r="AB114" s="106">
        <f t="shared" ref="AB114" si="334">SUM(AA114:AA117)</f>
        <v>0</v>
      </c>
      <c r="AC114" s="40">
        <f t="shared" si="208"/>
        <v>0</v>
      </c>
      <c r="AE114" s="48">
        <v>1.0833333333333333</v>
      </c>
      <c r="AF114" s="9">
        <v>53.2</v>
      </c>
      <c r="AG114" s="48">
        <v>1.0833333333333333</v>
      </c>
      <c r="AH114" s="9">
        <v>-75.83</v>
      </c>
      <c r="AI114" s="40">
        <f t="shared" si="209"/>
        <v>60.884723630769237</v>
      </c>
      <c r="AJ114" s="47">
        <f t="shared" si="210"/>
        <v>15.221180907692309</v>
      </c>
      <c r="AK114" s="106">
        <f t="shared" ref="AK114" si="335">SUM(AJ114:AJ117)</f>
        <v>60.891633643846156</v>
      </c>
      <c r="AL114" s="40">
        <f t="shared" si="211"/>
        <v>102.28633569969232</v>
      </c>
      <c r="AN114" s="48">
        <v>1.0833333333333333</v>
      </c>
      <c r="AO114" s="9">
        <v>0</v>
      </c>
      <c r="AP114" s="48">
        <v>1.0833333333333333</v>
      </c>
      <c r="AQ114" s="9">
        <v>0</v>
      </c>
      <c r="AR114" s="40">
        <f t="shared" si="212"/>
        <v>0</v>
      </c>
      <c r="AS114" s="47">
        <f t="shared" si="213"/>
        <v>0</v>
      </c>
      <c r="AT114" s="106">
        <f t="shared" ref="AT114" si="336">SUM(AS114:AS117)</f>
        <v>0</v>
      </c>
      <c r="AU114" s="40">
        <f t="shared" si="214"/>
        <v>0</v>
      </c>
      <c r="AW114" s="48">
        <v>1.0833333333333333</v>
      </c>
      <c r="AX114" s="9">
        <v>0</v>
      </c>
      <c r="AY114" s="48">
        <v>1.0833333333333333</v>
      </c>
      <c r="AZ114" s="9">
        <v>0</v>
      </c>
      <c r="BA114" s="40">
        <f t="shared" si="215"/>
        <v>0</v>
      </c>
      <c r="BB114" s="47">
        <f t="shared" si="216"/>
        <v>0</v>
      </c>
      <c r="BC114" s="106">
        <f t="shared" ref="BC114" si="337">SUM(BB114:BB117)</f>
        <v>0</v>
      </c>
      <c r="BD114" s="40">
        <f t="shared" si="217"/>
        <v>0</v>
      </c>
      <c r="BF114" s="48">
        <v>1.0833333333333333</v>
      </c>
      <c r="BG114" s="9">
        <v>33.71</v>
      </c>
      <c r="BH114" s="48">
        <v>1.0833333333333333</v>
      </c>
      <c r="BI114" s="9">
        <v>33.71</v>
      </c>
      <c r="BJ114" s="40">
        <f t="shared" si="218"/>
        <v>17.150356647692313</v>
      </c>
      <c r="BK114" s="47">
        <f t="shared" si="219"/>
        <v>4.2875891619230782</v>
      </c>
      <c r="BL114" s="106">
        <f t="shared" ref="BL114" si="338">SUM(BK114:BK117)</f>
        <v>17.170716925384617</v>
      </c>
      <c r="BM114" s="40">
        <f t="shared" si="220"/>
        <v>28.812599168123086</v>
      </c>
      <c r="BO114" s="48">
        <v>1.0833333333333333</v>
      </c>
      <c r="BP114" s="9">
        <v>0</v>
      </c>
      <c r="BQ114" s="48">
        <v>1.0833333333333333</v>
      </c>
      <c r="BR114" s="9">
        <v>0</v>
      </c>
      <c r="BS114" s="40">
        <f t="shared" si="221"/>
        <v>0</v>
      </c>
      <c r="BT114" s="47">
        <f t="shared" si="222"/>
        <v>0</v>
      </c>
      <c r="BU114" s="106">
        <f t="shared" ref="BU114" si="339">SUM(BT114:BT117)</f>
        <v>0</v>
      </c>
      <c r="BV114" s="40">
        <f t="shared" si="223"/>
        <v>0</v>
      </c>
      <c r="BX114" s="48">
        <v>1.0833333333333333</v>
      </c>
      <c r="BY114" s="9">
        <v>98.56</v>
      </c>
      <c r="BZ114" s="48">
        <v>1.0833333333333333</v>
      </c>
      <c r="CA114" s="9">
        <v>-30.78</v>
      </c>
      <c r="CB114" s="40">
        <f t="shared" si="224"/>
        <v>45.785183704615392</v>
      </c>
      <c r="CC114" s="47">
        <f t="shared" si="225"/>
        <v>11.446295926153848</v>
      </c>
      <c r="CD114" s="106">
        <f t="shared" ref="CD114" si="340">SUM(CC114:CC117)</f>
        <v>45.824775732692316</v>
      </c>
      <c r="CE114" s="40">
        <f t="shared" si="226"/>
        <v>76.919108623753857</v>
      </c>
      <c r="CG114" s="48">
        <v>1.0833333333333333</v>
      </c>
      <c r="CH114" s="9">
        <v>98.58</v>
      </c>
      <c r="CI114" s="48">
        <v>1.0833333333333333</v>
      </c>
      <c r="CJ114" s="9">
        <v>-30.77</v>
      </c>
      <c r="CK114" s="40">
        <f t="shared" si="227"/>
        <v>45.779596532307693</v>
      </c>
      <c r="CL114" s="47">
        <f t="shared" si="228"/>
        <v>11.444899133076923</v>
      </c>
      <c r="CM114" s="106">
        <f t="shared" ref="CM114" si="341">SUM(CL114:CL117)</f>
        <v>45.818062296923074</v>
      </c>
      <c r="CN114" s="40">
        <f t="shared" si="229"/>
        <v>76.909722174276922</v>
      </c>
      <c r="CP114" s="48">
        <v>1.0833333333333333</v>
      </c>
      <c r="CQ114" s="9">
        <v>98.56</v>
      </c>
      <c r="CR114" s="48">
        <v>1.0833333333333333</v>
      </c>
      <c r="CS114" s="9">
        <v>-30.78</v>
      </c>
      <c r="CT114" s="40">
        <f t="shared" si="230"/>
        <v>45.785183704615392</v>
      </c>
      <c r="CU114" s="47">
        <f t="shared" si="231"/>
        <v>11.446295926153848</v>
      </c>
      <c r="CV114" s="106">
        <f t="shared" ref="CV114" si="342">SUM(CU114:CU117)</f>
        <v>45.824775732692316</v>
      </c>
      <c r="CW114" s="40">
        <f t="shared" si="232"/>
        <v>76.919108623753857</v>
      </c>
    </row>
    <row r="115" spans="1:101" s="9" customFormat="1">
      <c r="A115" s="9">
        <v>6.72</v>
      </c>
      <c r="B115" s="40">
        <f t="shared" si="199"/>
        <v>1.68</v>
      </c>
      <c r="D115" s="48">
        <v>1.09375</v>
      </c>
      <c r="E115" s="9">
        <v>38.380000000000003</v>
      </c>
      <c r="F115" s="48">
        <v>1.09375</v>
      </c>
      <c r="G115" s="9">
        <v>-56.03</v>
      </c>
      <c r="H115" s="47">
        <f t="shared" si="200"/>
        <v>32.454972360000006</v>
      </c>
      <c r="I115" s="47">
        <f t="shared" si="201"/>
        <v>8.1137430900000016</v>
      </c>
      <c r="J115" s="107"/>
      <c r="K115" s="40">
        <f t="shared" si="202"/>
        <v>54.524353564800009</v>
      </c>
      <c r="M115" s="48">
        <v>1.09375</v>
      </c>
      <c r="N115" s="9">
        <v>0</v>
      </c>
      <c r="O115" s="48">
        <v>1.09375</v>
      </c>
      <c r="P115" s="9">
        <v>0</v>
      </c>
      <c r="Q115" s="47">
        <f t="shared" si="203"/>
        <v>0</v>
      </c>
      <c r="R115" s="47">
        <f t="shared" si="204"/>
        <v>0</v>
      </c>
      <c r="S115" s="107"/>
      <c r="T115" s="40">
        <f t="shared" si="205"/>
        <v>0</v>
      </c>
      <c r="V115" s="48">
        <v>1.09375</v>
      </c>
      <c r="W115" s="9">
        <v>0</v>
      </c>
      <c r="X115" s="48">
        <v>1.09375</v>
      </c>
      <c r="Y115" s="40">
        <v>0</v>
      </c>
      <c r="Z115" s="40">
        <f t="shared" si="206"/>
        <v>0</v>
      </c>
      <c r="AA115" s="47">
        <f t="shared" si="207"/>
        <v>0</v>
      </c>
      <c r="AB115" s="107"/>
      <c r="AC115" s="40">
        <f t="shared" si="208"/>
        <v>0</v>
      </c>
      <c r="AE115" s="48">
        <v>1.09375</v>
      </c>
      <c r="AF115" s="9">
        <v>53.19</v>
      </c>
      <c r="AG115" s="48">
        <v>1.09375</v>
      </c>
      <c r="AH115" s="9">
        <v>-75.849999999999994</v>
      </c>
      <c r="AI115" s="40">
        <f t="shared" si="209"/>
        <v>60.889334330769223</v>
      </c>
      <c r="AJ115" s="47">
        <f t="shared" si="210"/>
        <v>15.222333582692306</v>
      </c>
      <c r="AK115" s="107"/>
      <c r="AL115" s="40">
        <f t="shared" si="211"/>
        <v>102.2940816756923</v>
      </c>
      <c r="AN115" s="48">
        <v>1.09375</v>
      </c>
      <c r="AO115" s="9">
        <v>0</v>
      </c>
      <c r="AP115" s="48">
        <v>1.09375</v>
      </c>
      <c r="AQ115" s="9">
        <v>0</v>
      </c>
      <c r="AR115" s="40">
        <f t="shared" si="212"/>
        <v>0</v>
      </c>
      <c r="AS115" s="47">
        <f t="shared" si="213"/>
        <v>0</v>
      </c>
      <c r="AT115" s="107"/>
      <c r="AU115" s="40">
        <f t="shared" si="214"/>
        <v>0</v>
      </c>
      <c r="AW115" s="48">
        <v>1.09375</v>
      </c>
      <c r="AX115" s="9">
        <v>0</v>
      </c>
      <c r="AY115" s="48">
        <v>1.09375</v>
      </c>
      <c r="AZ115" s="9">
        <v>0</v>
      </c>
      <c r="BA115" s="40">
        <f t="shared" si="215"/>
        <v>0</v>
      </c>
      <c r="BB115" s="47">
        <f t="shared" si="216"/>
        <v>0</v>
      </c>
      <c r="BC115" s="107"/>
      <c r="BD115" s="40">
        <f t="shared" si="217"/>
        <v>0</v>
      </c>
      <c r="BF115" s="48">
        <v>1.09375</v>
      </c>
      <c r="BG115" s="9">
        <v>33.72</v>
      </c>
      <c r="BH115" s="48">
        <v>1.09375</v>
      </c>
      <c r="BI115" s="9">
        <v>33.72</v>
      </c>
      <c r="BJ115" s="40">
        <f t="shared" si="218"/>
        <v>17.160533390769228</v>
      </c>
      <c r="BK115" s="47">
        <f t="shared" si="219"/>
        <v>4.2901333476923069</v>
      </c>
      <c r="BL115" s="107"/>
      <c r="BM115" s="40">
        <f t="shared" si="220"/>
        <v>28.829696096492302</v>
      </c>
      <c r="BO115" s="48">
        <v>1.09375</v>
      </c>
      <c r="BP115" s="9">
        <v>0</v>
      </c>
      <c r="BQ115" s="48">
        <v>1.09375</v>
      </c>
      <c r="BR115" s="9">
        <v>0</v>
      </c>
      <c r="BS115" s="40">
        <f t="shared" si="221"/>
        <v>0</v>
      </c>
      <c r="BT115" s="47">
        <f t="shared" si="222"/>
        <v>0</v>
      </c>
      <c r="BU115" s="107"/>
      <c r="BV115" s="40">
        <f t="shared" si="223"/>
        <v>0</v>
      </c>
      <c r="BX115" s="48">
        <v>1.09375</v>
      </c>
      <c r="BY115" s="9">
        <v>98.48</v>
      </c>
      <c r="BZ115" s="48">
        <v>1.09375</v>
      </c>
      <c r="CA115" s="9">
        <v>-30.82</v>
      </c>
      <c r="CB115" s="40">
        <f t="shared" si="224"/>
        <v>45.807472024615386</v>
      </c>
      <c r="CC115" s="47">
        <f t="shared" si="225"/>
        <v>11.451868006153846</v>
      </c>
      <c r="CD115" s="107"/>
      <c r="CE115" s="40">
        <f t="shared" si="226"/>
        <v>76.956553001353839</v>
      </c>
      <c r="CG115" s="48">
        <v>1.09375</v>
      </c>
      <c r="CH115" s="9">
        <v>98.5</v>
      </c>
      <c r="CI115" s="48">
        <v>1.09375</v>
      </c>
      <c r="CJ115" s="9">
        <v>-30.81</v>
      </c>
      <c r="CK115" s="40">
        <f t="shared" si="227"/>
        <v>45.801909000000002</v>
      </c>
      <c r="CL115" s="47">
        <f t="shared" si="228"/>
        <v>11.45047725</v>
      </c>
      <c r="CM115" s="107"/>
      <c r="CN115" s="40">
        <f t="shared" si="229"/>
        <v>76.947207120000002</v>
      </c>
      <c r="CP115" s="48">
        <v>1.09375</v>
      </c>
      <c r="CQ115" s="9">
        <v>98.48</v>
      </c>
      <c r="CR115" s="48">
        <v>1.09375</v>
      </c>
      <c r="CS115" s="9">
        <v>-30.82</v>
      </c>
      <c r="CT115" s="40">
        <f t="shared" si="230"/>
        <v>45.807472024615386</v>
      </c>
      <c r="CU115" s="47">
        <f t="shared" si="231"/>
        <v>11.451868006153846</v>
      </c>
      <c r="CV115" s="107"/>
      <c r="CW115" s="40">
        <f t="shared" si="232"/>
        <v>76.956553001353839</v>
      </c>
    </row>
    <row r="116" spans="1:101" s="9" customFormat="1">
      <c r="A116" s="9">
        <v>6.72</v>
      </c>
      <c r="B116" s="40">
        <f t="shared" si="199"/>
        <v>1.68</v>
      </c>
      <c r="D116" s="48">
        <v>1.1041666666666667</v>
      </c>
      <c r="E116" s="9">
        <v>38.369999999999997</v>
      </c>
      <c r="F116" s="48">
        <v>1.1041666666666667</v>
      </c>
      <c r="G116" s="9">
        <v>-56.05</v>
      </c>
      <c r="H116" s="47">
        <f t="shared" si="200"/>
        <v>32.458097976923078</v>
      </c>
      <c r="I116" s="47">
        <f t="shared" si="201"/>
        <v>8.1145244942307695</v>
      </c>
      <c r="J116" s="107"/>
      <c r="K116" s="40">
        <f t="shared" si="202"/>
        <v>54.529604601230766</v>
      </c>
      <c r="M116" s="48">
        <v>1.1041666666666667</v>
      </c>
      <c r="N116" s="9">
        <v>0</v>
      </c>
      <c r="O116" s="48">
        <v>1.1041666666666667</v>
      </c>
      <c r="P116" s="9">
        <v>0</v>
      </c>
      <c r="Q116" s="47">
        <f t="shared" si="203"/>
        <v>0</v>
      </c>
      <c r="R116" s="47">
        <f t="shared" si="204"/>
        <v>0</v>
      </c>
      <c r="S116" s="107"/>
      <c r="T116" s="40">
        <f t="shared" si="205"/>
        <v>0</v>
      </c>
      <c r="V116" s="48">
        <v>1.1041666666666667</v>
      </c>
      <c r="W116" s="9">
        <v>0</v>
      </c>
      <c r="X116" s="48">
        <v>1.1041666666666667</v>
      </c>
      <c r="Y116" s="40">
        <v>0</v>
      </c>
      <c r="Z116" s="40">
        <f t="shared" si="206"/>
        <v>0</v>
      </c>
      <c r="AA116" s="47">
        <f t="shared" si="207"/>
        <v>0</v>
      </c>
      <c r="AB116" s="107"/>
      <c r="AC116" s="40">
        <f t="shared" si="208"/>
        <v>0</v>
      </c>
      <c r="AE116" s="48">
        <v>1.1041666666666667</v>
      </c>
      <c r="AF116" s="9">
        <v>53.18</v>
      </c>
      <c r="AG116" s="48">
        <v>1.1041666666666667</v>
      </c>
      <c r="AH116" s="9">
        <v>-75.87</v>
      </c>
      <c r="AI116" s="40">
        <f t="shared" si="209"/>
        <v>60.893938993846149</v>
      </c>
      <c r="AJ116" s="47">
        <f t="shared" si="210"/>
        <v>15.223484748461537</v>
      </c>
      <c r="AK116" s="107"/>
      <c r="AL116" s="40">
        <f t="shared" si="211"/>
        <v>102.30181750966153</v>
      </c>
      <c r="AN116" s="48">
        <v>1.1041666666666667</v>
      </c>
      <c r="AO116" s="9">
        <v>0</v>
      </c>
      <c r="AP116" s="48">
        <v>1.1041666666666667</v>
      </c>
      <c r="AQ116" s="9">
        <v>0</v>
      </c>
      <c r="AR116" s="40">
        <f t="shared" si="212"/>
        <v>0</v>
      </c>
      <c r="AS116" s="47">
        <f t="shared" si="213"/>
        <v>0</v>
      </c>
      <c r="AT116" s="107"/>
      <c r="AU116" s="40">
        <f t="shared" si="214"/>
        <v>0</v>
      </c>
      <c r="AW116" s="48">
        <v>1.1041666666666667</v>
      </c>
      <c r="AX116" s="9">
        <v>0</v>
      </c>
      <c r="AY116" s="48">
        <v>1.1041666666666667</v>
      </c>
      <c r="AZ116" s="9">
        <v>0</v>
      </c>
      <c r="BA116" s="40">
        <f t="shared" si="215"/>
        <v>0</v>
      </c>
      <c r="BB116" s="47">
        <f t="shared" si="216"/>
        <v>0</v>
      </c>
      <c r="BC116" s="107"/>
      <c r="BD116" s="40">
        <f t="shared" si="217"/>
        <v>0</v>
      </c>
      <c r="BF116" s="48">
        <v>1.1041666666666667</v>
      </c>
      <c r="BG116" s="9">
        <v>33.74</v>
      </c>
      <c r="BH116" s="48">
        <v>1.1041666666666667</v>
      </c>
      <c r="BI116" s="9">
        <v>33.74</v>
      </c>
      <c r="BJ116" s="40">
        <f t="shared" si="218"/>
        <v>17.180895932307692</v>
      </c>
      <c r="BK116" s="47">
        <f t="shared" si="219"/>
        <v>4.295223983076923</v>
      </c>
      <c r="BL116" s="107"/>
      <c r="BM116" s="40">
        <f t="shared" si="220"/>
        <v>28.863905166276922</v>
      </c>
      <c r="BO116" s="48">
        <v>1.1041666666666667</v>
      </c>
      <c r="BP116" s="9">
        <v>0</v>
      </c>
      <c r="BQ116" s="48">
        <v>1.1041666666666667</v>
      </c>
      <c r="BR116" s="9">
        <v>0</v>
      </c>
      <c r="BS116" s="40">
        <f t="shared" si="221"/>
        <v>0</v>
      </c>
      <c r="BT116" s="47">
        <f t="shared" si="222"/>
        <v>0</v>
      </c>
      <c r="BU116" s="107"/>
      <c r="BV116" s="40">
        <f t="shared" si="223"/>
        <v>0</v>
      </c>
      <c r="BX116" s="48">
        <v>1.1041666666666667</v>
      </c>
      <c r="BY116" s="9">
        <v>98.4</v>
      </c>
      <c r="BZ116" s="48">
        <v>1.1041666666666667</v>
      </c>
      <c r="CA116" s="9">
        <v>-30.87</v>
      </c>
      <c r="CB116" s="40">
        <f t="shared" si="224"/>
        <v>45.844514584615396</v>
      </c>
      <c r="CC116" s="47">
        <f t="shared" si="225"/>
        <v>11.461128646153849</v>
      </c>
      <c r="CD116" s="107"/>
      <c r="CE116" s="40">
        <f t="shared" si="226"/>
        <v>77.018784502153864</v>
      </c>
      <c r="CG116" s="48">
        <v>1.1041666666666667</v>
      </c>
      <c r="CH116" s="9">
        <v>98.41</v>
      </c>
      <c r="CI116" s="48">
        <v>1.1041666666666667</v>
      </c>
      <c r="CJ116" s="9">
        <v>-30.86</v>
      </c>
      <c r="CK116" s="40">
        <f t="shared" si="227"/>
        <v>45.834321239999994</v>
      </c>
      <c r="CL116" s="47">
        <f t="shared" si="228"/>
        <v>11.458580309999999</v>
      </c>
      <c r="CM116" s="107"/>
      <c r="CN116" s="40">
        <f t="shared" si="229"/>
        <v>77.001659683199989</v>
      </c>
      <c r="CP116" s="48">
        <v>1.1041666666666667</v>
      </c>
      <c r="CQ116" s="9">
        <v>98.4</v>
      </c>
      <c r="CR116" s="48">
        <v>1.1041666666666667</v>
      </c>
      <c r="CS116" s="9">
        <v>-30.87</v>
      </c>
      <c r="CT116" s="40">
        <f t="shared" si="230"/>
        <v>45.844514584615396</v>
      </c>
      <c r="CU116" s="47">
        <f t="shared" si="231"/>
        <v>11.461128646153849</v>
      </c>
      <c r="CV116" s="107"/>
      <c r="CW116" s="40">
        <f t="shared" si="232"/>
        <v>77.018784502153864</v>
      </c>
    </row>
    <row r="117" spans="1:101" s="9" customFormat="1">
      <c r="A117" s="9">
        <v>6.72</v>
      </c>
      <c r="B117" s="40">
        <f t="shared" si="199"/>
        <v>1.68</v>
      </c>
      <c r="D117" s="48">
        <v>1.1145833333333333</v>
      </c>
      <c r="E117" s="9">
        <v>38.36</v>
      </c>
      <c r="F117" s="48">
        <v>1.1145833333333333</v>
      </c>
      <c r="G117" s="9">
        <v>-56.06</v>
      </c>
      <c r="H117" s="47">
        <f t="shared" si="200"/>
        <v>32.455428147692317</v>
      </c>
      <c r="I117" s="47">
        <f t="shared" si="201"/>
        <v>8.1138570369230791</v>
      </c>
      <c r="J117" s="108"/>
      <c r="K117" s="40">
        <f t="shared" si="202"/>
        <v>54.525119288123086</v>
      </c>
      <c r="M117" s="48">
        <v>1.1145833333333333</v>
      </c>
      <c r="N117" s="9">
        <v>0</v>
      </c>
      <c r="O117" s="48">
        <v>1.1145833333333333</v>
      </c>
      <c r="P117" s="9">
        <v>0</v>
      </c>
      <c r="Q117" s="47">
        <f t="shared" si="203"/>
        <v>0</v>
      </c>
      <c r="R117" s="47">
        <f t="shared" si="204"/>
        <v>0</v>
      </c>
      <c r="S117" s="108"/>
      <c r="T117" s="40">
        <f t="shared" si="205"/>
        <v>0</v>
      </c>
      <c r="V117" s="48">
        <v>1.1145833333333333</v>
      </c>
      <c r="W117" s="9">
        <v>0</v>
      </c>
      <c r="X117" s="48">
        <v>1.1145833333333333</v>
      </c>
      <c r="Y117" s="40">
        <v>0</v>
      </c>
      <c r="Z117" s="40">
        <f t="shared" si="206"/>
        <v>0</v>
      </c>
      <c r="AA117" s="47">
        <f t="shared" si="207"/>
        <v>0</v>
      </c>
      <c r="AB117" s="108"/>
      <c r="AC117" s="40">
        <f t="shared" si="208"/>
        <v>0</v>
      </c>
      <c r="AE117" s="48">
        <v>1.1145833333333333</v>
      </c>
      <c r="AF117" s="9">
        <v>53.17</v>
      </c>
      <c r="AG117" s="48">
        <v>1.1145833333333333</v>
      </c>
      <c r="AH117" s="9">
        <v>-75.89</v>
      </c>
      <c r="AI117" s="40">
        <f t="shared" si="209"/>
        <v>60.898537620000013</v>
      </c>
      <c r="AJ117" s="47">
        <f t="shared" si="210"/>
        <v>15.224634405000003</v>
      </c>
      <c r="AK117" s="108"/>
      <c r="AL117" s="40">
        <f t="shared" si="211"/>
        <v>102.30954320160002</v>
      </c>
      <c r="AN117" s="48">
        <v>1.1145833333333333</v>
      </c>
      <c r="AO117" s="9">
        <v>0</v>
      </c>
      <c r="AP117" s="48">
        <v>1.1145833333333333</v>
      </c>
      <c r="AQ117" s="9">
        <v>0</v>
      </c>
      <c r="AR117" s="40">
        <f t="shared" si="212"/>
        <v>0</v>
      </c>
      <c r="AS117" s="47">
        <f t="shared" si="213"/>
        <v>0</v>
      </c>
      <c r="AT117" s="108"/>
      <c r="AU117" s="40">
        <f t="shared" si="214"/>
        <v>0</v>
      </c>
      <c r="AW117" s="48">
        <v>1.1145833333333333</v>
      </c>
      <c r="AX117" s="9">
        <v>0</v>
      </c>
      <c r="AY117" s="48">
        <v>1.1145833333333333</v>
      </c>
      <c r="AZ117" s="9">
        <v>0</v>
      </c>
      <c r="BA117" s="40">
        <f t="shared" si="215"/>
        <v>0</v>
      </c>
      <c r="BB117" s="47">
        <f t="shared" si="216"/>
        <v>0</v>
      </c>
      <c r="BC117" s="108"/>
      <c r="BD117" s="40">
        <f t="shared" si="217"/>
        <v>0</v>
      </c>
      <c r="BF117" s="48">
        <v>1.1145833333333333</v>
      </c>
      <c r="BG117" s="9">
        <v>33.75</v>
      </c>
      <c r="BH117" s="48">
        <v>1.1145833333333333</v>
      </c>
      <c r="BI117" s="9">
        <v>33.75</v>
      </c>
      <c r="BJ117" s="40">
        <f t="shared" si="218"/>
        <v>17.191081730769234</v>
      </c>
      <c r="BK117" s="47">
        <f t="shared" si="219"/>
        <v>4.2977704326923085</v>
      </c>
      <c r="BL117" s="108"/>
      <c r="BM117" s="40">
        <f t="shared" si="220"/>
        <v>28.881017307692311</v>
      </c>
      <c r="BO117" s="48">
        <v>1.1145833333333333</v>
      </c>
      <c r="BP117" s="9">
        <v>0</v>
      </c>
      <c r="BQ117" s="48">
        <v>1.1145833333333333</v>
      </c>
      <c r="BR117" s="9">
        <v>0</v>
      </c>
      <c r="BS117" s="40">
        <f t="shared" si="221"/>
        <v>0</v>
      </c>
      <c r="BT117" s="47">
        <f t="shared" si="222"/>
        <v>0</v>
      </c>
      <c r="BU117" s="108"/>
      <c r="BV117" s="40">
        <f t="shared" si="223"/>
        <v>0</v>
      </c>
      <c r="BX117" s="48">
        <v>1.1145833333333333</v>
      </c>
      <c r="BY117" s="9">
        <v>98.31</v>
      </c>
      <c r="BZ117" s="48">
        <v>1.1145833333333333</v>
      </c>
      <c r="CA117" s="9">
        <v>-30.91</v>
      </c>
      <c r="CB117" s="40">
        <f t="shared" si="224"/>
        <v>45.861932616923077</v>
      </c>
      <c r="CC117" s="47">
        <f t="shared" si="225"/>
        <v>11.465483154230769</v>
      </c>
      <c r="CD117" s="108"/>
      <c r="CE117" s="40">
        <f t="shared" si="226"/>
        <v>77.048046796430768</v>
      </c>
      <c r="CG117" s="48">
        <v>1.1145833333333333</v>
      </c>
      <c r="CH117" s="9">
        <v>98.33</v>
      </c>
      <c r="CI117" s="48">
        <v>1.1145833333333333</v>
      </c>
      <c r="CJ117" s="9">
        <v>-30.9</v>
      </c>
      <c r="CK117" s="40">
        <f t="shared" si="227"/>
        <v>45.856422415384614</v>
      </c>
      <c r="CL117" s="47">
        <f t="shared" si="228"/>
        <v>11.464105603846154</v>
      </c>
      <c r="CM117" s="108"/>
      <c r="CN117" s="40">
        <f t="shared" si="229"/>
        <v>77.038789657846152</v>
      </c>
      <c r="CP117" s="48">
        <v>1.1145833333333333</v>
      </c>
      <c r="CQ117" s="9">
        <v>98.31</v>
      </c>
      <c r="CR117" s="48">
        <v>1.1145833333333333</v>
      </c>
      <c r="CS117" s="9">
        <v>-30.91</v>
      </c>
      <c r="CT117" s="40">
        <f t="shared" si="230"/>
        <v>45.861932616923077</v>
      </c>
      <c r="CU117" s="47">
        <f t="shared" si="231"/>
        <v>11.465483154230769</v>
      </c>
      <c r="CV117" s="108"/>
      <c r="CW117" s="40">
        <f t="shared" si="232"/>
        <v>77.048046796430768</v>
      </c>
    </row>
    <row r="118" spans="1:101" s="9" customFormat="1">
      <c r="A118" s="9">
        <v>6.72</v>
      </c>
      <c r="B118" s="40">
        <f t="shared" si="199"/>
        <v>1.68</v>
      </c>
      <c r="D118" s="48">
        <v>1.125</v>
      </c>
      <c r="E118" s="9">
        <v>38.24</v>
      </c>
      <c r="F118" s="48">
        <v>1.125</v>
      </c>
      <c r="G118" s="9">
        <v>-56.3</v>
      </c>
      <c r="H118" s="47">
        <f t="shared" si="200"/>
        <v>32.492410338461539</v>
      </c>
      <c r="I118" s="47">
        <f t="shared" si="201"/>
        <v>8.1231025846153848</v>
      </c>
      <c r="J118" s="106">
        <f t="shared" ref="J118" si="343">SUM(I118:I121)</f>
        <v>32.494916038846149</v>
      </c>
      <c r="K118" s="40">
        <f t="shared" si="202"/>
        <v>54.587249368615382</v>
      </c>
      <c r="M118" s="48">
        <v>1.125</v>
      </c>
      <c r="N118" s="9">
        <v>0</v>
      </c>
      <c r="O118" s="48">
        <v>1.125</v>
      </c>
      <c r="P118" s="9">
        <v>0</v>
      </c>
      <c r="Q118" s="47">
        <f t="shared" si="203"/>
        <v>0</v>
      </c>
      <c r="R118" s="47">
        <f t="shared" si="204"/>
        <v>0</v>
      </c>
      <c r="S118" s="106">
        <f t="shared" ref="S118" si="344">SUM(R118:R121)</f>
        <v>0</v>
      </c>
      <c r="T118" s="40">
        <f t="shared" si="205"/>
        <v>0</v>
      </c>
      <c r="V118" s="48">
        <v>1.125</v>
      </c>
      <c r="W118" s="9">
        <v>0</v>
      </c>
      <c r="X118" s="48">
        <v>1.125</v>
      </c>
      <c r="Y118" s="40">
        <v>0</v>
      </c>
      <c r="Z118" s="40">
        <f t="shared" si="206"/>
        <v>0</v>
      </c>
      <c r="AA118" s="47">
        <f t="shared" si="207"/>
        <v>0</v>
      </c>
      <c r="AB118" s="106">
        <f t="shared" ref="AB118" si="345">SUM(AA118:AA121)</f>
        <v>0</v>
      </c>
      <c r="AC118" s="40">
        <f t="shared" si="208"/>
        <v>0</v>
      </c>
      <c r="AE118" s="48">
        <v>1.125</v>
      </c>
      <c r="AF118" s="9">
        <v>53.05</v>
      </c>
      <c r="AG118" s="48">
        <v>1.125</v>
      </c>
      <c r="AH118" s="9">
        <v>-76.14</v>
      </c>
      <c r="AI118" s="40">
        <f t="shared" si="209"/>
        <v>60.961256723076914</v>
      </c>
      <c r="AJ118" s="47">
        <f t="shared" si="210"/>
        <v>15.240314180769229</v>
      </c>
      <c r="AK118" s="106">
        <f t="shared" ref="AK118" si="346">SUM(AJ118:AJ121)</f>
        <v>60.991268154230767</v>
      </c>
      <c r="AL118" s="40">
        <f t="shared" si="211"/>
        <v>102.41491129476921</v>
      </c>
      <c r="AN118" s="48">
        <v>1.125</v>
      </c>
      <c r="AO118" s="9">
        <v>0</v>
      </c>
      <c r="AP118" s="48">
        <v>1.125</v>
      </c>
      <c r="AQ118" s="9">
        <v>0</v>
      </c>
      <c r="AR118" s="40">
        <f t="shared" si="212"/>
        <v>0</v>
      </c>
      <c r="AS118" s="47">
        <f t="shared" si="213"/>
        <v>0</v>
      </c>
      <c r="AT118" s="106">
        <f t="shared" ref="AT118" si="347">SUM(AS118:AS121)</f>
        <v>0</v>
      </c>
      <c r="AU118" s="40">
        <f t="shared" si="214"/>
        <v>0</v>
      </c>
      <c r="AW118" s="48">
        <v>1.125</v>
      </c>
      <c r="AX118" s="9">
        <v>0</v>
      </c>
      <c r="AY118" s="48">
        <v>1.125</v>
      </c>
      <c r="AZ118" s="9">
        <v>0</v>
      </c>
      <c r="BA118" s="40">
        <f t="shared" si="215"/>
        <v>0</v>
      </c>
      <c r="BB118" s="47">
        <f t="shared" si="216"/>
        <v>0</v>
      </c>
      <c r="BC118" s="106">
        <f t="shared" ref="BC118" si="348">SUM(BB118:BB121)</f>
        <v>0</v>
      </c>
      <c r="BD118" s="40">
        <f t="shared" si="217"/>
        <v>0</v>
      </c>
      <c r="BF118" s="48">
        <v>1.125</v>
      </c>
      <c r="BG118" s="9">
        <v>33.74</v>
      </c>
      <c r="BH118" s="48">
        <v>1.125</v>
      </c>
      <c r="BI118" s="9">
        <v>33.74</v>
      </c>
      <c r="BJ118" s="40">
        <f t="shared" si="218"/>
        <v>17.180895932307692</v>
      </c>
      <c r="BK118" s="47">
        <f t="shared" si="219"/>
        <v>4.295223983076923</v>
      </c>
      <c r="BL118" s="106">
        <f t="shared" ref="BL118" si="349">SUM(BK118:BK121)</f>
        <v>17.191082485384616</v>
      </c>
      <c r="BM118" s="40">
        <f t="shared" si="220"/>
        <v>28.863905166276922</v>
      </c>
      <c r="BO118" s="48">
        <v>1.125</v>
      </c>
      <c r="BP118" s="9">
        <v>0</v>
      </c>
      <c r="BQ118" s="48">
        <v>1.125</v>
      </c>
      <c r="BR118" s="9">
        <v>0</v>
      </c>
      <c r="BS118" s="40">
        <f t="shared" si="221"/>
        <v>0</v>
      </c>
      <c r="BT118" s="47">
        <f t="shared" si="222"/>
        <v>0</v>
      </c>
      <c r="BU118" s="106">
        <f t="shared" ref="BU118" si="350">SUM(BT118:BT121)</f>
        <v>0</v>
      </c>
      <c r="BV118" s="40">
        <f t="shared" si="223"/>
        <v>0</v>
      </c>
      <c r="BX118" s="48">
        <v>1.125</v>
      </c>
      <c r="BY118" s="9">
        <v>98.32</v>
      </c>
      <c r="BZ118" s="48">
        <v>1.125</v>
      </c>
      <c r="CA118" s="9">
        <v>-30.91</v>
      </c>
      <c r="CB118" s="40">
        <f t="shared" si="224"/>
        <v>45.866597649230769</v>
      </c>
      <c r="CC118" s="47">
        <f t="shared" si="225"/>
        <v>11.466649412307692</v>
      </c>
      <c r="CD118" s="106">
        <f t="shared" ref="CD118" si="351">SUM(CC118:CC121)</f>
        <v>45.906885055384613</v>
      </c>
      <c r="CE118" s="40">
        <f t="shared" si="226"/>
        <v>77.055884050707689</v>
      </c>
      <c r="CG118" s="48">
        <v>1.125</v>
      </c>
      <c r="CH118" s="9">
        <v>98.34</v>
      </c>
      <c r="CI118" s="48">
        <v>1.125</v>
      </c>
      <c r="CJ118" s="9">
        <v>-30.9</v>
      </c>
      <c r="CK118" s="40">
        <f t="shared" si="227"/>
        <v>45.861085938461542</v>
      </c>
      <c r="CL118" s="47">
        <f t="shared" si="228"/>
        <v>11.465271484615386</v>
      </c>
      <c r="CM118" s="106">
        <f t="shared" ref="CM118" si="352">SUM(CL118:CL121)</f>
        <v>45.901411075384615</v>
      </c>
      <c r="CN118" s="40">
        <f t="shared" si="229"/>
        <v>77.046624376615384</v>
      </c>
      <c r="CP118" s="48">
        <v>1.125</v>
      </c>
      <c r="CQ118" s="9">
        <v>98.32</v>
      </c>
      <c r="CR118" s="48">
        <v>1.125</v>
      </c>
      <c r="CS118" s="9">
        <v>-30.91</v>
      </c>
      <c r="CT118" s="40">
        <f t="shared" si="230"/>
        <v>45.866597649230769</v>
      </c>
      <c r="CU118" s="47">
        <f t="shared" si="231"/>
        <v>11.466649412307692</v>
      </c>
      <c r="CV118" s="106">
        <f t="shared" ref="CV118" si="353">SUM(CU118:CU121)</f>
        <v>45.906885055384613</v>
      </c>
      <c r="CW118" s="40">
        <f t="shared" si="232"/>
        <v>77.055884050707689</v>
      </c>
    </row>
    <row r="119" spans="1:101" s="9" customFormat="1">
      <c r="A119" s="9">
        <v>6.72</v>
      </c>
      <c r="B119" s="40">
        <f t="shared" si="199"/>
        <v>1.68</v>
      </c>
      <c r="D119" s="48">
        <v>1.1354166666666667</v>
      </c>
      <c r="E119" s="9">
        <v>38.22</v>
      </c>
      <c r="F119" s="48">
        <v>1.1354166666666667</v>
      </c>
      <c r="G119" s="9">
        <v>-56.33</v>
      </c>
      <c r="H119" s="47">
        <f t="shared" si="200"/>
        <v>32.492721240000002</v>
      </c>
      <c r="I119" s="47">
        <f t="shared" si="201"/>
        <v>8.1231803100000004</v>
      </c>
      <c r="J119" s="107"/>
      <c r="K119" s="40">
        <f t="shared" si="202"/>
        <v>54.587771683200003</v>
      </c>
      <c r="M119" s="48">
        <v>1.1354166666666667</v>
      </c>
      <c r="N119" s="9">
        <v>0</v>
      </c>
      <c r="O119" s="48">
        <v>1.1354166666666667</v>
      </c>
      <c r="P119" s="9">
        <v>0</v>
      </c>
      <c r="Q119" s="47">
        <f t="shared" si="203"/>
        <v>0</v>
      </c>
      <c r="R119" s="47">
        <f t="shared" si="204"/>
        <v>0</v>
      </c>
      <c r="S119" s="107"/>
      <c r="T119" s="40">
        <f t="shared" si="205"/>
        <v>0</v>
      </c>
      <c r="V119" s="48">
        <v>1.1354166666666667</v>
      </c>
      <c r="W119" s="9">
        <v>0</v>
      </c>
      <c r="X119" s="48">
        <v>1.1354166666666667</v>
      </c>
      <c r="Y119" s="40">
        <v>0</v>
      </c>
      <c r="Z119" s="40">
        <f t="shared" si="206"/>
        <v>0</v>
      </c>
      <c r="AA119" s="47">
        <f t="shared" si="207"/>
        <v>0</v>
      </c>
      <c r="AB119" s="107"/>
      <c r="AC119" s="40">
        <f t="shared" si="208"/>
        <v>0</v>
      </c>
      <c r="AE119" s="48">
        <v>1.1354166666666667</v>
      </c>
      <c r="AF119" s="9">
        <v>53.02</v>
      </c>
      <c r="AG119" s="48">
        <v>1.1354166666666667</v>
      </c>
      <c r="AH119" s="9">
        <v>-76.22</v>
      </c>
      <c r="AI119" s="40">
        <f t="shared" si="209"/>
        <v>60.990798406153836</v>
      </c>
      <c r="AJ119" s="47">
        <f t="shared" si="210"/>
        <v>15.247699601538459</v>
      </c>
      <c r="AK119" s="107"/>
      <c r="AL119" s="40">
        <f t="shared" si="211"/>
        <v>102.46454132233843</v>
      </c>
      <c r="AN119" s="48">
        <v>1.1354166666666667</v>
      </c>
      <c r="AO119" s="9">
        <v>0</v>
      </c>
      <c r="AP119" s="48">
        <v>1.1354166666666667</v>
      </c>
      <c r="AQ119" s="9">
        <v>0</v>
      </c>
      <c r="AR119" s="40">
        <f t="shared" si="212"/>
        <v>0</v>
      </c>
      <c r="AS119" s="47">
        <f t="shared" si="213"/>
        <v>0</v>
      </c>
      <c r="AT119" s="107"/>
      <c r="AU119" s="40">
        <f t="shared" si="214"/>
        <v>0</v>
      </c>
      <c r="AW119" s="48">
        <v>1.1354166666666667</v>
      </c>
      <c r="AX119" s="9">
        <v>0</v>
      </c>
      <c r="AY119" s="48">
        <v>1.1354166666666667</v>
      </c>
      <c r="AZ119" s="9">
        <v>0</v>
      </c>
      <c r="BA119" s="40">
        <f t="shared" si="215"/>
        <v>0</v>
      </c>
      <c r="BB119" s="47">
        <f t="shared" si="216"/>
        <v>0</v>
      </c>
      <c r="BC119" s="107"/>
      <c r="BD119" s="40">
        <f t="shared" si="217"/>
        <v>0</v>
      </c>
      <c r="BF119" s="48">
        <v>1.1354166666666667</v>
      </c>
      <c r="BG119" s="9">
        <v>33.75</v>
      </c>
      <c r="BH119" s="48">
        <v>1.1354166666666667</v>
      </c>
      <c r="BI119" s="9">
        <v>33.75</v>
      </c>
      <c r="BJ119" s="40">
        <f t="shared" si="218"/>
        <v>17.191081730769234</v>
      </c>
      <c r="BK119" s="47">
        <f t="shared" si="219"/>
        <v>4.2977704326923085</v>
      </c>
      <c r="BL119" s="107"/>
      <c r="BM119" s="40">
        <f t="shared" si="220"/>
        <v>28.881017307692311</v>
      </c>
      <c r="BO119" s="48">
        <v>1.1354166666666667</v>
      </c>
      <c r="BP119" s="9">
        <v>0</v>
      </c>
      <c r="BQ119" s="48">
        <v>1.1354166666666667</v>
      </c>
      <c r="BR119" s="9">
        <v>0</v>
      </c>
      <c r="BS119" s="40">
        <f t="shared" si="221"/>
        <v>0</v>
      </c>
      <c r="BT119" s="47">
        <f t="shared" si="222"/>
        <v>0</v>
      </c>
      <c r="BU119" s="107"/>
      <c r="BV119" s="40">
        <f t="shared" si="223"/>
        <v>0</v>
      </c>
      <c r="BX119" s="48">
        <v>1.1354166666666667</v>
      </c>
      <c r="BY119" s="9">
        <v>98.24</v>
      </c>
      <c r="BZ119" s="48">
        <v>1.1354166666666667</v>
      </c>
      <c r="CA119" s="9">
        <v>-30.95</v>
      </c>
      <c r="CB119" s="40">
        <f t="shared" si="224"/>
        <v>45.888584123076924</v>
      </c>
      <c r="CC119" s="47">
        <f t="shared" si="225"/>
        <v>11.472146030769231</v>
      </c>
      <c r="CD119" s="107"/>
      <c r="CE119" s="40">
        <f t="shared" si="226"/>
        <v>77.092821326769226</v>
      </c>
      <c r="CG119" s="48">
        <v>1.1354166666666667</v>
      </c>
      <c r="CH119" s="9">
        <v>98.26</v>
      </c>
      <c r="CI119" s="48">
        <v>1.1354166666666667</v>
      </c>
      <c r="CJ119" s="9">
        <v>-30.94</v>
      </c>
      <c r="CK119" s="40">
        <f t="shared" si="227"/>
        <v>45.883096560000006</v>
      </c>
      <c r="CL119" s="47">
        <f t="shared" si="228"/>
        <v>11.470774140000001</v>
      </c>
      <c r="CM119" s="107"/>
      <c r="CN119" s="40">
        <f t="shared" si="229"/>
        <v>77.083602220800003</v>
      </c>
      <c r="CP119" s="48">
        <v>1.1354166666666667</v>
      </c>
      <c r="CQ119" s="9">
        <v>98.24</v>
      </c>
      <c r="CR119" s="48">
        <v>1.1354166666666667</v>
      </c>
      <c r="CS119" s="9">
        <v>-30.95</v>
      </c>
      <c r="CT119" s="40">
        <f t="shared" si="230"/>
        <v>45.888584123076924</v>
      </c>
      <c r="CU119" s="47">
        <f t="shared" si="231"/>
        <v>11.472146030769231</v>
      </c>
      <c r="CV119" s="107"/>
      <c r="CW119" s="40">
        <f t="shared" si="232"/>
        <v>77.092821326769226</v>
      </c>
    </row>
    <row r="120" spans="1:101" s="9" customFormat="1">
      <c r="A120" s="9">
        <v>6.72</v>
      </c>
      <c r="B120" s="40">
        <f t="shared" si="199"/>
        <v>1.68</v>
      </c>
      <c r="D120" s="48">
        <v>1.1458333333333333</v>
      </c>
      <c r="E120" s="9">
        <v>38.21</v>
      </c>
      <c r="F120" s="48">
        <v>1.1458333333333333</v>
      </c>
      <c r="G120" s="9">
        <v>-56.35</v>
      </c>
      <c r="H120" s="47">
        <f t="shared" si="200"/>
        <v>32.495753284615382</v>
      </c>
      <c r="I120" s="47">
        <f t="shared" si="201"/>
        <v>8.1239383211538456</v>
      </c>
      <c r="J120" s="107"/>
      <c r="K120" s="40">
        <f t="shared" si="202"/>
        <v>54.592865518153843</v>
      </c>
      <c r="M120" s="48">
        <v>1.1458333333333333</v>
      </c>
      <c r="N120" s="9">
        <v>0</v>
      </c>
      <c r="O120" s="48">
        <v>1.1458333333333333</v>
      </c>
      <c r="P120" s="9">
        <v>0</v>
      </c>
      <c r="Q120" s="47">
        <f t="shared" si="203"/>
        <v>0</v>
      </c>
      <c r="R120" s="47">
        <f t="shared" si="204"/>
        <v>0</v>
      </c>
      <c r="S120" s="107"/>
      <c r="T120" s="40">
        <f t="shared" si="205"/>
        <v>0</v>
      </c>
      <c r="V120" s="48">
        <v>1.1458333333333333</v>
      </c>
      <c r="W120" s="9">
        <v>0</v>
      </c>
      <c r="X120" s="48">
        <v>1.1458333333333333</v>
      </c>
      <c r="Y120" s="40">
        <v>0</v>
      </c>
      <c r="Z120" s="40">
        <f t="shared" si="206"/>
        <v>0</v>
      </c>
      <c r="AA120" s="47">
        <f t="shared" si="207"/>
        <v>0</v>
      </c>
      <c r="AB120" s="107"/>
      <c r="AC120" s="40">
        <f t="shared" si="208"/>
        <v>0</v>
      </c>
      <c r="AE120" s="48">
        <v>1.1458333333333333</v>
      </c>
      <c r="AF120" s="9">
        <v>53</v>
      </c>
      <c r="AG120" s="48">
        <v>1.1458333333333333</v>
      </c>
      <c r="AH120" s="9">
        <v>-76.27</v>
      </c>
      <c r="AI120" s="40">
        <f t="shared" si="209"/>
        <v>61.007786307692299</v>
      </c>
      <c r="AJ120" s="47">
        <f t="shared" si="210"/>
        <v>15.251946576923075</v>
      </c>
      <c r="AK120" s="107"/>
      <c r="AL120" s="40">
        <f t="shared" si="211"/>
        <v>102.49308099692306</v>
      </c>
      <c r="AN120" s="48">
        <v>1.1458333333333333</v>
      </c>
      <c r="AO120" s="9">
        <v>0</v>
      </c>
      <c r="AP120" s="48">
        <v>1.1458333333333333</v>
      </c>
      <c r="AQ120" s="9">
        <v>0</v>
      </c>
      <c r="AR120" s="40">
        <f t="shared" si="212"/>
        <v>0</v>
      </c>
      <c r="AS120" s="47">
        <f t="shared" si="213"/>
        <v>0</v>
      </c>
      <c r="AT120" s="107"/>
      <c r="AU120" s="40">
        <f t="shared" si="214"/>
        <v>0</v>
      </c>
      <c r="AW120" s="48">
        <v>1.1458333333333333</v>
      </c>
      <c r="AX120" s="9">
        <v>0</v>
      </c>
      <c r="AY120" s="48">
        <v>1.1458333333333333</v>
      </c>
      <c r="AZ120" s="9">
        <v>0</v>
      </c>
      <c r="BA120" s="40">
        <f t="shared" si="215"/>
        <v>0</v>
      </c>
      <c r="BB120" s="47">
        <f t="shared" si="216"/>
        <v>0</v>
      </c>
      <c r="BC120" s="107"/>
      <c r="BD120" s="40">
        <f t="shared" si="217"/>
        <v>0</v>
      </c>
      <c r="BF120" s="48">
        <v>1.1458333333333333</v>
      </c>
      <c r="BG120" s="9">
        <v>33.75</v>
      </c>
      <c r="BH120" s="48">
        <v>1.1458333333333333</v>
      </c>
      <c r="BI120" s="9">
        <v>33.75</v>
      </c>
      <c r="BJ120" s="40">
        <f t="shared" si="218"/>
        <v>17.191081730769234</v>
      </c>
      <c r="BK120" s="47">
        <f t="shared" si="219"/>
        <v>4.2977704326923085</v>
      </c>
      <c r="BL120" s="107"/>
      <c r="BM120" s="40">
        <f t="shared" si="220"/>
        <v>28.881017307692311</v>
      </c>
      <c r="BO120" s="48">
        <v>1.1458333333333333</v>
      </c>
      <c r="BP120" s="9">
        <v>0</v>
      </c>
      <c r="BQ120" s="48">
        <v>1.1458333333333333</v>
      </c>
      <c r="BR120" s="9">
        <v>0</v>
      </c>
      <c r="BS120" s="40">
        <f t="shared" si="221"/>
        <v>0</v>
      </c>
      <c r="BT120" s="47">
        <f t="shared" si="222"/>
        <v>0</v>
      </c>
      <c r="BU120" s="107"/>
      <c r="BV120" s="40">
        <f t="shared" si="223"/>
        <v>0</v>
      </c>
      <c r="BX120" s="48">
        <v>1.1458333333333333</v>
      </c>
      <c r="BY120" s="9">
        <v>98.16</v>
      </c>
      <c r="BZ120" s="48">
        <v>1.1458333333333333</v>
      </c>
      <c r="CA120" s="9">
        <v>-31</v>
      </c>
      <c r="CB120" s="40">
        <f t="shared" si="224"/>
        <v>45.925288615384609</v>
      </c>
      <c r="CC120" s="47">
        <f t="shared" si="225"/>
        <v>11.481322153846152</v>
      </c>
      <c r="CD120" s="107"/>
      <c r="CE120" s="40">
        <f t="shared" si="226"/>
        <v>77.154484873846144</v>
      </c>
      <c r="CG120" s="48">
        <v>1.1458333333333333</v>
      </c>
      <c r="CH120" s="9">
        <v>98.18</v>
      </c>
      <c r="CI120" s="48">
        <v>1.1458333333333333</v>
      </c>
      <c r="CJ120" s="9">
        <v>-30.99</v>
      </c>
      <c r="CK120" s="40">
        <f t="shared" si="227"/>
        <v>45.919828218461539</v>
      </c>
      <c r="CL120" s="47">
        <f t="shared" si="228"/>
        <v>11.479957054615385</v>
      </c>
      <c r="CM120" s="107"/>
      <c r="CN120" s="40">
        <f t="shared" si="229"/>
        <v>77.145311407015384</v>
      </c>
      <c r="CP120" s="48">
        <v>1.1458333333333333</v>
      </c>
      <c r="CQ120" s="9">
        <v>98.16</v>
      </c>
      <c r="CR120" s="48">
        <v>1.1458333333333333</v>
      </c>
      <c r="CS120" s="9">
        <v>-31</v>
      </c>
      <c r="CT120" s="40">
        <f t="shared" si="230"/>
        <v>45.925288615384609</v>
      </c>
      <c r="CU120" s="47">
        <f t="shared" si="231"/>
        <v>11.481322153846152</v>
      </c>
      <c r="CV120" s="107"/>
      <c r="CW120" s="40">
        <f t="shared" si="232"/>
        <v>77.154484873846144</v>
      </c>
    </row>
    <row r="121" spans="1:101" s="9" customFormat="1">
      <c r="A121" s="9">
        <v>6.72</v>
      </c>
      <c r="B121" s="40">
        <f t="shared" si="199"/>
        <v>1.68</v>
      </c>
      <c r="D121" s="48">
        <v>1.15625</v>
      </c>
      <c r="E121" s="9">
        <v>38.200000000000003</v>
      </c>
      <c r="F121" s="48">
        <v>1.15625</v>
      </c>
      <c r="G121" s="9">
        <v>-56.37</v>
      </c>
      <c r="H121" s="47">
        <f t="shared" si="200"/>
        <v>32.498779292307695</v>
      </c>
      <c r="I121" s="47">
        <f t="shared" si="201"/>
        <v>8.1246948230769238</v>
      </c>
      <c r="J121" s="108"/>
      <c r="K121" s="40">
        <f t="shared" si="202"/>
        <v>54.597949211076923</v>
      </c>
      <c r="M121" s="48">
        <v>1.15625</v>
      </c>
      <c r="N121" s="9">
        <v>0</v>
      </c>
      <c r="O121" s="48">
        <v>1.15625</v>
      </c>
      <c r="P121" s="9">
        <v>0</v>
      </c>
      <c r="Q121" s="47">
        <f t="shared" si="203"/>
        <v>0</v>
      </c>
      <c r="R121" s="47">
        <f t="shared" si="204"/>
        <v>0</v>
      </c>
      <c r="S121" s="108"/>
      <c r="T121" s="40">
        <f t="shared" si="205"/>
        <v>0</v>
      </c>
      <c r="V121" s="48">
        <v>1.15625</v>
      </c>
      <c r="W121" s="9">
        <v>0</v>
      </c>
      <c r="X121" s="48">
        <v>1.15625</v>
      </c>
      <c r="Y121" s="40">
        <v>0</v>
      </c>
      <c r="Z121" s="40">
        <f t="shared" si="206"/>
        <v>0</v>
      </c>
      <c r="AA121" s="47">
        <f t="shared" si="207"/>
        <v>0</v>
      </c>
      <c r="AB121" s="108"/>
      <c r="AC121" s="40">
        <f t="shared" si="208"/>
        <v>0</v>
      </c>
      <c r="AE121" s="48">
        <v>1.15625</v>
      </c>
      <c r="AF121" s="9">
        <v>52.97</v>
      </c>
      <c r="AG121" s="48">
        <v>1.15625</v>
      </c>
      <c r="AH121" s="9">
        <v>-76.31</v>
      </c>
      <c r="AI121" s="40">
        <f t="shared" si="209"/>
        <v>61.005231180000003</v>
      </c>
      <c r="AJ121" s="47">
        <f t="shared" si="210"/>
        <v>15.251307795000001</v>
      </c>
      <c r="AK121" s="108"/>
      <c r="AL121" s="40">
        <f t="shared" si="211"/>
        <v>102.4887883824</v>
      </c>
      <c r="AN121" s="48">
        <v>1.15625</v>
      </c>
      <c r="AO121" s="9">
        <v>0</v>
      </c>
      <c r="AP121" s="48">
        <v>1.15625</v>
      </c>
      <c r="AQ121" s="9">
        <v>0</v>
      </c>
      <c r="AR121" s="40">
        <f t="shared" si="212"/>
        <v>0</v>
      </c>
      <c r="AS121" s="47">
        <f t="shared" si="213"/>
        <v>0</v>
      </c>
      <c r="AT121" s="108"/>
      <c r="AU121" s="40">
        <f t="shared" si="214"/>
        <v>0</v>
      </c>
      <c r="AW121" s="48">
        <v>1.15625</v>
      </c>
      <c r="AX121" s="9">
        <v>0</v>
      </c>
      <c r="AY121" s="48">
        <v>1.15625</v>
      </c>
      <c r="AZ121" s="9">
        <v>0</v>
      </c>
      <c r="BA121" s="40">
        <f t="shared" si="215"/>
        <v>0</v>
      </c>
      <c r="BB121" s="47">
        <f t="shared" si="216"/>
        <v>0</v>
      </c>
      <c r="BC121" s="108"/>
      <c r="BD121" s="40">
        <f t="shared" si="217"/>
        <v>0</v>
      </c>
      <c r="BF121" s="48">
        <v>1.15625</v>
      </c>
      <c r="BG121" s="9">
        <v>33.76</v>
      </c>
      <c r="BH121" s="48">
        <v>1.15625</v>
      </c>
      <c r="BI121" s="9">
        <v>33.76</v>
      </c>
      <c r="BJ121" s="40">
        <f t="shared" si="218"/>
        <v>17.201270547692307</v>
      </c>
      <c r="BK121" s="47">
        <f t="shared" si="219"/>
        <v>4.3003176369230767</v>
      </c>
      <c r="BL121" s="108"/>
      <c r="BM121" s="40">
        <f t="shared" si="220"/>
        <v>28.898134520123072</v>
      </c>
      <c r="BO121" s="48">
        <v>1.15625</v>
      </c>
      <c r="BP121" s="9">
        <v>0</v>
      </c>
      <c r="BQ121" s="48">
        <v>1.15625</v>
      </c>
      <c r="BR121" s="9">
        <v>0</v>
      </c>
      <c r="BS121" s="40">
        <f t="shared" si="221"/>
        <v>0</v>
      </c>
      <c r="BT121" s="47">
        <f t="shared" si="222"/>
        <v>0</v>
      </c>
      <c r="BU121" s="108"/>
      <c r="BV121" s="40">
        <f t="shared" si="223"/>
        <v>0</v>
      </c>
      <c r="BX121" s="48">
        <v>1.15625</v>
      </c>
      <c r="BY121" s="9">
        <v>98.08</v>
      </c>
      <c r="BZ121" s="48">
        <v>1.15625</v>
      </c>
      <c r="CA121" s="9">
        <v>-31.04</v>
      </c>
      <c r="CB121" s="40">
        <f t="shared" si="224"/>
        <v>45.94706983384615</v>
      </c>
      <c r="CC121" s="47">
        <f t="shared" si="225"/>
        <v>11.486767458461538</v>
      </c>
      <c r="CD121" s="108"/>
      <c r="CE121" s="40">
        <f t="shared" si="226"/>
        <v>77.191077320861524</v>
      </c>
      <c r="CG121" s="48">
        <v>1.15625</v>
      </c>
      <c r="CH121" s="9">
        <v>98.1</v>
      </c>
      <c r="CI121" s="48">
        <v>1.15625</v>
      </c>
      <c r="CJ121" s="9">
        <v>-31.03</v>
      </c>
      <c r="CK121" s="40">
        <f t="shared" si="227"/>
        <v>45.941633584615381</v>
      </c>
      <c r="CL121" s="47">
        <f t="shared" si="228"/>
        <v>11.485408396153845</v>
      </c>
      <c r="CM121" s="108"/>
      <c r="CN121" s="40">
        <f t="shared" si="229"/>
        <v>77.181944422153833</v>
      </c>
      <c r="CP121" s="48">
        <v>1.15625</v>
      </c>
      <c r="CQ121" s="9">
        <v>98.08</v>
      </c>
      <c r="CR121" s="48">
        <v>1.15625</v>
      </c>
      <c r="CS121" s="9">
        <v>-31.04</v>
      </c>
      <c r="CT121" s="40">
        <f t="shared" si="230"/>
        <v>45.94706983384615</v>
      </c>
      <c r="CU121" s="47">
        <f t="shared" si="231"/>
        <v>11.486767458461538</v>
      </c>
      <c r="CV121" s="108"/>
      <c r="CW121" s="40">
        <f t="shared" si="232"/>
        <v>77.191077320861524</v>
      </c>
    </row>
    <row r="122" spans="1:101" s="9" customFormat="1">
      <c r="A122" s="9">
        <v>6.72</v>
      </c>
      <c r="B122" s="40">
        <f t="shared" si="199"/>
        <v>1.68</v>
      </c>
      <c r="D122" s="48">
        <v>1.1666666666666667</v>
      </c>
      <c r="E122" s="9">
        <v>38.19</v>
      </c>
      <c r="F122" s="48">
        <v>1.1666666666666667</v>
      </c>
      <c r="G122" s="9">
        <v>-56.39</v>
      </c>
      <c r="H122" s="47">
        <f t="shared" si="200"/>
        <v>32.501799263076926</v>
      </c>
      <c r="I122" s="47">
        <f t="shared" si="201"/>
        <v>8.1254498157692314</v>
      </c>
      <c r="J122" s="106">
        <f t="shared" ref="J122" si="354">SUM(I122:I125)</f>
        <v>32.346307367307695</v>
      </c>
      <c r="K122" s="40">
        <f t="shared" si="202"/>
        <v>54.603022761969235</v>
      </c>
      <c r="M122" s="48">
        <v>1.1666666666666667</v>
      </c>
      <c r="N122" s="9">
        <v>0</v>
      </c>
      <c r="O122" s="48">
        <v>1.1666666666666667</v>
      </c>
      <c r="P122" s="9">
        <v>0</v>
      </c>
      <c r="Q122" s="47">
        <f t="shared" si="203"/>
        <v>0</v>
      </c>
      <c r="R122" s="47">
        <f t="shared" si="204"/>
        <v>0</v>
      </c>
      <c r="S122" s="106">
        <f t="shared" ref="S122" si="355">SUM(R122:R125)</f>
        <v>0</v>
      </c>
      <c r="T122" s="40">
        <f t="shared" si="205"/>
        <v>0</v>
      </c>
      <c r="V122" s="48">
        <v>1.1666666666666667</v>
      </c>
      <c r="W122" s="9">
        <v>0</v>
      </c>
      <c r="X122" s="48">
        <v>1.1666666666666667</v>
      </c>
      <c r="Y122" s="40">
        <v>0</v>
      </c>
      <c r="Z122" s="40">
        <f t="shared" si="206"/>
        <v>0</v>
      </c>
      <c r="AA122" s="47">
        <f t="shared" si="207"/>
        <v>0</v>
      </c>
      <c r="AB122" s="106">
        <f t="shared" ref="AB122" si="356">SUM(AA122:AA125)</f>
        <v>0</v>
      </c>
      <c r="AC122" s="40">
        <f t="shared" si="208"/>
        <v>0</v>
      </c>
      <c r="AE122" s="48">
        <v>1.1666666666666667</v>
      </c>
      <c r="AF122" s="9">
        <v>52.89</v>
      </c>
      <c r="AG122" s="48">
        <v>1.1666666666666667</v>
      </c>
      <c r="AH122" s="9">
        <v>-76.489999999999995</v>
      </c>
      <c r="AI122" s="40">
        <f t="shared" si="209"/>
        <v>61.056777447692298</v>
      </c>
      <c r="AJ122" s="47">
        <f t="shared" si="210"/>
        <v>15.264194361923074</v>
      </c>
      <c r="AK122" s="106">
        <f t="shared" ref="AK122" si="357">SUM(AJ122:AJ125)</f>
        <v>30.531697334999997</v>
      </c>
      <c r="AL122" s="40">
        <f t="shared" si="211"/>
        <v>102.57538611212306</v>
      </c>
      <c r="AN122" s="48">
        <v>1.1666666666666667</v>
      </c>
      <c r="AO122" s="9">
        <v>0</v>
      </c>
      <c r="AP122" s="48">
        <v>1.1666666666666667</v>
      </c>
      <c r="AQ122" s="9">
        <v>0</v>
      </c>
      <c r="AR122" s="40">
        <f t="shared" si="212"/>
        <v>0</v>
      </c>
      <c r="AS122" s="47">
        <f t="shared" si="213"/>
        <v>0</v>
      </c>
      <c r="AT122" s="106">
        <f t="shared" ref="AT122" si="358">SUM(AS122:AS125)</f>
        <v>0</v>
      </c>
      <c r="AU122" s="40">
        <f t="shared" si="214"/>
        <v>0</v>
      </c>
      <c r="AW122" s="48">
        <v>1.1666666666666667</v>
      </c>
      <c r="AX122" s="9">
        <v>37.57</v>
      </c>
      <c r="AY122" s="48">
        <v>1.1666666666666667</v>
      </c>
      <c r="AZ122" s="9">
        <v>-57.62</v>
      </c>
      <c r="BA122" s="40">
        <f t="shared" si="215"/>
        <v>32.671577160000005</v>
      </c>
      <c r="BB122" s="47">
        <f t="shared" si="216"/>
        <v>8.1678942900000013</v>
      </c>
      <c r="BC122" s="106">
        <f t="shared" ref="BC122" si="359">SUM(BB122:BB125)</f>
        <v>32.643113445000004</v>
      </c>
      <c r="BD122" s="40">
        <f t="shared" si="217"/>
        <v>54.888249628800004</v>
      </c>
      <c r="BF122" s="48">
        <v>1.1666666666666667</v>
      </c>
      <c r="BG122" s="9">
        <v>32.4</v>
      </c>
      <c r="BH122" s="48">
        <v>1.1666666666666667</v>
      </c>
      <c r="BI122" s="9">
        <v>32.4</v>
      </c>
      <c r="BJ122" s="40">
        <f t="shared" si="218"/>
        <v>15.843300923076921</v>
      </c>
      <c r="BK122" s="47">
        <f t="shared" si="219"/>
        <v>3.9608252307692302</v>
      </c>
      <c r="BL122" s="106">
        <f t="shared" ref="BL122" si="360">SUM(BK122:BK125)</f>
        <v>15.884919848076922</v>
      </c>
      <c r="BM122" s="40">
        <f t="shared" si="220"/>
        <v>26.616745550769227</v>
      </c>
      <c r="BO122" s="48">
        <v>1.1666666666666667</v>
      </c>
      <c r="BP122" s="9">
        <v>0</v>
      </c>
      <c r="BQ122" s="48">
        <v>1.1666666666666667</v>
      </c>
      <c r="BR122" s="9">
        <v>0</v>
      </c>
      <c r="BS122" s="40">
        <f t="shared" si="221"/>
        <v>0</v>
      </c>
      <c r="BT122" s="47">
        <f t="shared" si="222"/>
        <v>0</v>
      </c>
      <c r="BU122" s="106">
        <f t="shared" ref="BU122" si="361">SUM(BT122:BT125)</f>
        <v>0</v>
      </c>
      <c r="BV122" s="40">
        <f t="shared" si="223"/>
        <v>0</v>
      </c>
      <c r="BX122" s="48">
        <v>1.1666666666666667</v>
      </c>
      <c r="BY122" s="9">
        <v>99.28</v>
      </c>
      <c r="BZ122" s="48">
        <v>1.1666666666666667</v>
      </c>
      <c r="CA122" s="9">
        <v>-30.39</v>
      </c>
      <c r="CB122" s="40">
        <f t="shared" si="224"/>
        <v>45.535291310769239</v>
      </c>
      <c r="CC122" s="47">
        <f t="shared" si="225"/>
        <v>11.38382282769231</v>
      </c>
      <c r="CD122" s="106">
        <f t="shared" ref="CD122" si="362">SUM(CC122:CC125)</f>
        <v>45.686364178846155</v>
      </c>
      <c r="CE122" s="40">
        <f t="shared" si="226"/>
        <v>76.499289402092316</v>
      </c>
      <c r="CG122" s="48">
        <v>1.1666666666666667</v>
      </c>
      <c r="CH122" s="9">
        <v>99.3</v>
      </c>
      <c r="CI122" s="48">
        <v>1.1666666666666667</v>
      </c>
      <c r="CJ122" s="9">
        <v>-30.38</v>
      </c>
      <c r="CK122" s="40">
        <f t="shared" si="227"/>
        <v>45.529477753846152</v>
      </c>
      <c r="CL122" s="47">
        <f t="shared" si="228"/>
        <v>11.382369438461538</v>
      </c>
      <c r="CM122" s="106">
        <f t="shared" ref="CM122" si="363">SUM(CL122:CL125)</f>
        <v>45.680688716538462</v>
      </c>
      <c r="CN122" s="40">
        <f t="shared" si="229"/>
        <v>76.489522626461536</v>
      </c>
      <c r="CP122" s="48">
        <v>1.1666666666666667</v>
      </c>
      <c r="CQ122" s="9">
        <v>99.28</v>
      </c>
      <c r="CR122" s="48">
        <v>1.1666666666666667</v>
      </c>
      <c r="CS122" s="9">
        <v>-30.39</v>
      </c>
      <c r="CT122" s="40">
        <f t="shared" si="230"/>
        <v>45.535291310769239</v>
      </c>
      <c r="CU122" s="47">
        <f t="shared" si="231"/>
        <v>11.38382282769231</v>
      </c>
      <c r="CV122" s="106">
        <f t="shared" ref="CV122" si="364">SUM(CU122:CU125)</f>
        <v>45.686364178846155</v>
      </c>
      <c r="CW122" s="40">
        <f t="shared" si="232"/>
        <v>76.499289402092316</v>
      </c>
    </row>
    <row r="123" spans="1:101" s="9" customFormat="1">
      <c r="A123" s="9">
        <v>6.72</v>
      </c>
      <c r="B123" s="40">
        <f t="shared" si="199"/>
        <v>1.68</v>
      </c>
      <c r="D123" s="48">
        <v>1.1770833333333333</v>
      </c>
      <c r="E123" s="9">
        <v>38.18</v>
      </c>
      <c r="F123" s="48">
        <v>1.1770833333333333</v>
      </c>
      <c r="G123" s="9">
        <v>-56.41</v>
      </c>
      <c r="H123" s="47">
        <f t="shared" si="200"/>
        <v>32.504813196923081</v>
      </c>
      <c r="I123" s="47">
        <f t="shared" si="201"/>
        <v>8.1262032992307702</v>
      </c>
      <c r="J123" s="107"/>
      <c r="K123" s="40">
        <f t="shared" si="202"/>
        <v>54.608086170830774</v>
      </c>
      <c r="M123" s="48">
        <v>1.1770833333333333</v>
      </c>
      <c r="N123" s="9">
        <v>0</v>
      </c>
      <c r="O123" s="48">
        <v>1.1770833333333333</v>
      </c>
      <c r="P123" s="9">
        <v>0</v>
      </c>
      <c r="Q123" s="47">
        <f t="shared" si="203"/>
        <v>0</v>
      </c>
      <c r="R123" s="47">
        <f t="shared" si="204"/>
        <v>0</v>
      </c>
      <c r="S123" s="107"/>
      <c r="T123" s="40">
        <f t="shared" si="205"/>
        <v>0</v>
      </c>
      <c r="V123" s="48">
        <v>1.1770833333333333</v>
      </c>
      <c r="W123" s="9">
        <v>0</v>
      </c>
      <c r="X123" s="48">
        <v>1.1770833333333333</v>
      </c>
      <c r="Y123" s="40">
        <v>0</v>
      </c>
      <c r="Z123" s="40">
        <f t="shared" si="206"/>
        <v>0</v>
      </c>
      <c r="AA123" s="47">
        <f t="shared" si="207"/>
        <v>0</v>
      </c>
      <c r="AB123" s="107"/>
      <c r="AC123" s="40">
        <f t="shared" si="208"/>
        <v>0</v>
      </c>
      <c r="AE123" s="48">
        <v>1.1770833333333333</v>
      </c>
      <c r="AF123" s="9">
        <v>52.86</v>
      </c>
      <c r="AG123" s="48">
        <v>1.1770833333333333</v>
      </c>
      <c r="AH123" s="9">
        <v>-76.55</v>
      </c>
      <c r="AI123" s="40">
        <f t="shared" si="209"/>
        <v>61.07001189230769</v>
      </c>
      <c r="AJ123" s="47">
        <f t="shared" si="210"/>
        <v>15.267502973076923</v>
      </c>
      <c r="AK123" s="107"/>
      <c r="AL123" s="40">
        <f t="shared" si="211"/>
        <v>102.59761997907691</v>
      </c>
      <c r="AN123" s="48">
        <v>1.1770833333333333</v>
      </c>
      <c r="AO123" s="9">
        <v>0</v>
      </c>
      <c r="AP123" s="48">
        <v>1.1770833333333333</v>
      </c>
      <c r="AQ123" s="9">
        <v>0</v>
      </c>
      <c r="AR123" s="40">
        <f t="shared" si="212"/>
        <v>0</v>
      </c>
      <c r="AS123" s="47">
        <f t="shared" si="213"/>
        <v>0</v>
      </c>
      <c r="AT123" s="107"/>
      <c r="AU123" s="40">
        <f t="shared" si="214"/>
        <v>0</v>
      </c>
      <c r="AW123" s="48">
        <v>1.1770833333333333</v>
      </c>
      <c r="AX123" s="9">
        <v>37.520000000000003</v>
      </c>
      <c r="AY123" s="48">
        <v>1.1770833333333333</v>
      </c>
      <c r="AZ123" s="9">
        <v>-57.65</v>
      </c>
      <c r="BA123" s="40">
        <f t="shared" si="215"/>
        <v>32.645084123076927</v>
      </c>
      <c r="BB123" s="47">
        <f t="shared" si="216"/>
        <v>8.1612710307692318</v>
      </c>
      <c r="BC123" s="107"/>
      <c r="BD123" s="40">
        <f t="shared" si="217"/>
        <v>54.843741326769234</v>
      </c>
      <c r="BF123" s="48">
        <v>1.1770833333333333</v>
      </c>
      <c r="BG123" s="9">
        <v>32.4</v>
      </c>
      <c r="BH123" s="48">
        <v>1.1770833333333333</v>
      </c>
      <c r="BI123" s="9">
        <v>32.4</v>
      </c>
      <c r="BJ123" s="40">
        <f t="shared" si="218"/>
        <v>15.843300923076921</v>
      </c>
      <c r="BK123" s="47">
        <f t="shared" si="219"/>
        <v>3.9608252307692302</v>
      </c>
      <c r="BL123" s="107"/>
      <c r="BM123" s="40">
        <f t="shared" si="220"/>
        <v>26.616745550769227</v>
      </c>
      <c r="BO123" s="48">
        <v>1.1770833333333333</v>
      </c>
      <c r="BP123" s="9">
        <v>0</v>
      </c>
      <c r="BQ123" s="48">
        <v>1.1770833333333333</v>
      </c>
      <c r="BR123" s="9">
        <v>0</v>
      </c>
      <c r="BS123" s="40">
        <f t="shared" si="221"/>
        <v>0</v>
      </c>
      <c r="BT123" s="47">
        <f t="shared" si="222"/>
        <v>0</v>
      </c>
      <c r="BU123" s="107"/>
      <c r="BV123" s="40">
        <f t="shared" si="223"/>
        <v>0</v>
      </c>
      <c r="BX123" s="48">
        <v>1.1770833333333333</v>
      </c>
      <c r="BY123" s="9">
        <v>99.23</v>
      </c>
      <c r="BZ123" s="48">
        <v>1.1770833333333333</v>
      </c>
      <c r="CA123" s="9">
        <v>-30.42</v>
      </c>
      <c r="CB123" s="40">
        <f t="shared" si="224"/>
        <v>45.557286840000003</v>
      </c>
      <c r="CC123" s="47">
        <f t="shared" si="225"/>
        <v>11.389321710000001</v>
      </c>
      <c r="CD123" s="107"/>
      <c r="CE123" s="40">
        <f t="shared" si="226"/>
        <v>76.536241891200007</v>
      </c>
      <c r="CG123" s="48">
        <v>1.1770833333333333</v>
      </c>
      <c r="CH123" s="9">
        <v>99.25</v>
      </c>
      <c r="CI123" s="48">
        <v>1.1770833333333333</v>
      </c>
      <c r="CJ123" s="9">
        <v>-30.41</v>
      </c>
      <c r="CK123" s="40">
        <f t="shared" si="227"/>
        <v>45.551489884615386</v>
      </c>
      <c r="CL123" s="47">
        <f t="shared" si="228"/>
        <v>11.387872471153846</v>
      </c>
      <c r="CM123" s="107"/>
      <c r="CN123" s="40">
        <f t="shared" si="229"/>
        <v>76.526503006153845</v>
      </c>
      <c r="CP123" s="48">
        <v>1.1770833333333333</v>
      </c>
      <c r="CQ123" s="9">
        <v>99.23</v>
      </c>
      <c r="CR123" s="48">
        <v>1.1770833333333333</v>
      </c>
      <c r="CS123" s="9">
        <v>-30.42</v>
      </c>
      <c r="CT123" s="40">
        <f t="shared" si="230"/>
        <v>45.557286840000003</v>
      </c>
      <c r="CU123" s="47">
        <f t="shared" si="231"/>
        <v>11.389321710000001</v>
      </c>
      <c r="CV123" s="107"/>
      <c r="CW123" s="40">
        <f t="shared" si="232"/>
        <v>76.536241891200007</v>
      </c>
    </row>
    <row r="124" spans="1:101" s="9" customFormat="1">
      <c r="A124" s="9">
        <v>6.72</v>
      </c>
      <c r="B124" s="40">
        <f t="shared" si="199"/>
        <v>1.68</v>
      </c>
      <c r="D124" s="48">
        <v>1.1875</v>
      </c>
      <c r="E124" s="9">
        <v>39.270000000000003</v>
      </c>
      <c r="F124" s="48">
        <v>1.1875</v>
      </c>
      <c r="G124" s="9">
        <v>-54.32</v>
      </c>
      <c r="H124" s="47">
        <f t="shared" si="200"/>
        <v>32.19410182153846</v>
      </c>
      <c r="I124" s="47">
        <f t="shared" si="201"/>
        <v>8.0485254553846151</v>
      </c>
      <c r="J124" s="107"/>
      <c r="K124" s="40">
        <f t="shared" si="202"/>
        <v>54.086091060184614</v>
      </c>
      <c r="M124" s="48">
        <v>1.1875</v>
      </c>
      <c r="N124" s="9">
        <v>0</v>
      </c>
      <c r="O124" s="48">
        <v>1.1875</v>
      </c>
      <c r="P124" s="9">
        <v>0</v>
      </c>
      <c r="Q124" s="47">
        <f t="shared" si="203"/>
        <v>0</v>
      </c>
      <c r="R124" s="47">
        <f t="shared" si="204"/>
        <v>0</v>
      </c>
      <c r="S124" s="107"/>
      <c r="T124" s="40">
        <f t="shared" si="205"/>
        <v>0</v>
      </c>
      <c r="V124" s="48">
        <v>1.1875</v>
      </c>
      <c r="W124" s="9">
        <v>0</v>
      </c>
      <c r="X124" s="48">
        <v>1.1875</v>
      </c>
      <c r="Y124" s="40">
        <v>0</v>
      </c>
      <c r="Z124" s="40">
        <f t="shared" si="206"/>
        <v>0</v>
      </c>
      <c r="AA124" s="47">
        <f t="shared" si="207"/>
        <v>0</v>
      </c>
      <c r="AB124" s="107"/>
      <c r="AC124" s="40">
        <f t="shared" si="208"/>
        <v>0</v>
      </c>
      <c r="AE124" s="48">
        <v>1.1875</v>
      </c>
      <c r="AF124" s="9">
        <v>0</v>
      </c>
      <c r="AG124" s="48">
        <v>1.1875</v>
      </c>
      <c r="AH124" s="9">
        <v>0</v>
      </c>
      <c r="AI124" s="40">
        <f t="shared" si="209"/>
        <v>0</v>
      </c>
      <c r="AJ124" s="47">
        <f t="shared" si="210"/>
        <v>0</v>
      </c>
      <c r="AK124" s="107"/>
      <c r="AL124" s="40">
        <f t="shared" si="211"/>
        <v>0</v>
      </c>
      <c r="AN124" s="48">
        <v>1.1875</v>
      </c>
      <c r="AO124" s="9">
        <v>0</v>
      </c>
      <c r="AP124" s="48">
        <v>1.1875</v>
      </c>
      <c r="AQ124" s="9">
        <v>0</v>
      </c>
      <c r="AR124" s="40">
        <f t="shared" si="212"/>
        <v>0</v>
      </c>
      <c r="AS124" s="47">
        <f t="shared" si="213"/>
        <v>0</v>
      </c>
      <c r="AT124" s="107"/>
      <c r="AU124" s="40">
        <f t="shared" si="214"/>
        <v>0</v>
      </c>
      <c r="AW124" s="48">
        <v>1.1875</v>
      </c>
      <c r="AX124" s="9">
        <v>37.590000000000003</v>
      </c>
      <c r="AY124" s="48">
        <v>1.1875</v>
      </c>
      <c r="AZ124" s="9">
        <v>-57.51</v>
      </c>
      <c r="BA124" s="40">
        <f t="shared" si="215"/>
        <v>32.626564352307696</v>
      </c>
      <c r="BB124" s="47">
        <f t="shared" si="216"/>
        <v>8.156641088076924</v>
      </c>
      <c r="BC124" s="107"/>
      <c r="BD124" s="40">
        <f t="shared" si="217"/>
        <v>54.812628111876926</v>
      </c>
      <c r="BF124" s="48">
        <v>1.1875</v>
      </c>
      <c r="BG124" s="9">
        <v>32.479999999999997</v>
      </c>
      <c r="BH124" s="48">
        <v>1.1875</v>
      </c>
      <c r="BI124" s="9">
        <v>32.479999999999997</v>
      </c>
      <c r="BJ124" s="40">
        <f t="shared" si="218"/>
        <v>15.921636036923074</v>
      </c>
      <c r="BK124" s="47">
        <f t="shared" si="219"/>
        <v>3.9804090092307685</v>
      </c>
      <c r="BL124" s="107"/>
      <c r="BM124" s="40">
        <f t="shared" si="220"/>
        <v>26.748348542030762</v>
      </c>
      <c r="BO124" s="48">
        <v>1.1875</v>
      </c>
      <c r="BP124" s="9">
        <v>0</v>
      </c>
      <c r="BQ124" s="48">
        <v>1.1875</v>
      </c>
      <c r="BR124" s="9">
        <v>0</v>
      </c>
      <c r="BS124" s="40">
        <f t="shared" si="221"/>
        <v>0</v>
      </c>
      <c r="BT124" s="47">
        <f t="shared" si="222"/>
        <v>0</v>
      </c>
      <c r="BU124" s="107"/>
      <c r="BV124" s="40">
        <f t="shared" si="223"/>
        <v>0</v>
      </c>
      <c r="BX124" s="48">
        <v>1.1875</v>
      </c>
      <c r="BY124" s="9">
        <v>98.47</v>
      </c>
      <c r="BZ124" s="48">
        <v>1.1875</v>
      </c>
      <c r="CA124" s="9">
        <v>-30.83</v>
      </c>
      <c r="CB124" s="40">
        <f t="shared" si="224"/>
        <v>45.817681970769236</v>
      </c>
      <c r="CC124" s="47">
        <f t="shared" si="225"/>
        <v>11.454420492692309</v>
      </c>
      <c r="CD124" s="107"/>
      <c r="CE124" s="40">
        <f t="shared" si="226"/>
        <v>76.973705710892318</v>
      </c>
      <c r="CG124" s="48">
        <v>1.1875</v>
      </c>
      <c r="CH124" s="9">
        <v>98.49</v>
      </c>
      <c r="CI124" s="48">
        <v>1.1875</v>
      </c>
      <c r="CJ124" s="9">
        <v>-30.82</v>
      </c>
      <c r="CK124" s="40">
        <f t="shared" si="227"/>
        <v>45.812123473846157</v>
      </c>
      <c r="CL124" s="47">
        <f t="shared" si="228"/>
        <v>11.453030868461539</v>
      </c>
      <c r="CM124" s="107"/>
      <c r="CN124" s="40">
        <f t="shared" si="229"/>
        <v>76.964367436061536</v>
      </c>
      <c r="CP124" s="48">
        <v>1.1875</v>
      </c>
      <c r="CQ124" s="9">
        <v>98.47</v>
      </c>
      <c r="CR124" s="48">
        <v>1.1875</v>
      </c>
      <c r="CS124" s="9">
        <v>-30.83</v>
      </c>
      <c r="CT124" s="40">
        <f t="shared" si="230"/>
        <v>45.817681970769236</v>
      </c>
      <c r="CU124" s="47">
        <f t="shared" si="231"/>
        <v>11.454420492692309</v>
      </c>
      <c r="CV124" s="107"/>
      <c r="CW124" s="40">
        <f t="shared" si="232"/>
        <v>76.973705710892318</v>
      </c>
    </row>
    <row r="125" spans="1:101" s="9" customFormat="1">
      <c r="A125" s="9">
        <v>6.72</v>
      </c>
      <c r="B125" s="40">
        <f t="shared" si="199"/>
        <v>1.68</v>
      </c>
      <c r="D125" s="48">
        <v>1.1979166666666667</v>
      </c>
      <c r="E125" s="9">
        <v>39.28</v>
      </c>
      <c r="F125" s="48">
        <v>1.1979166666666667</v>
      </c>
      <c r="G125" s="9">
        <v>-54.29</v>
      </c>
      <c r="H125" s="47">
        <f t="shared" si="200"/>
        <v>32.184515187692305</v>
      </c>
      <c r="I125" s="47">
        <f t="shared" si="201"/>
        <v>8.0461287969230764</v>
      </c>
      <c r="J125" s="108"/>
      <c r="K125" s="40">
        <f t="shared" si="202"/>
        <v>54.069985515323069</v>
      </c>
      <c r="M125" s="48">
        <v>1.1979166666666667</v>
      </c>
      <c r="N125" s="9">
        <v>0</v>
      </c>
      <c r="O125" s="48">
        <v>1.1979166666666667</v>
      </c>
      <c r="P125" s="9">
        <v>0</v>
      </c>
      <c r="Q125" s="47">
        <f t="shared" si="203"/>
        <v>0</v>
      </c>
      <c r="R125" s="47">
        <f t="shared" si="204"/>
        <v>0</v>
      </c>
      <c r="S125" s="108"/>
      <c r="T125" s="40">
        <f t="shared" si="205"/>
        <v>0</v>
      </c>
      <c r="V125" s="48">
        <v>1.1979166666666667</v>
      </c>
      <c r="W125" s="9">
        <v>0</v>
      </c>
      <c r="X125" s="48">
        <v>1.1979166666666667</v>
      </c>
      <c r="Y125" s="40">
        <v>0</v>
      </c>
      <c r="Z125" s="40">
        <f t="shared" si="206"/>
        <v>0</v>
      </c>
      <c r="AA125" s="47">
        <f t="shared" si="207"/>
        <v>0</v>
      </c>
      <c r="AB125" s="108"/>
      <c r="AC125" s="40">
        <f t="shared" si="208"/>
        <v>0</v>
      </c>
      <c r="AE125" s="48">
        <v>1.1979166666666667</v>
      </c>
      <c r="AF125" s="9">
        <v>0</v>
      </c>
      <c r="AG125" s="48">
        <v>1.1979166666666667</v>
      </c>
      <c r="AH125" s="9">
        <v>0</v>
      </c>
      <c r="AI125" s="40">
        <f t="shared" si="209"/>
        <v>0</v>
      </c>
      <c r="AJ125" s="47">
        <f t="shared" si="210"/>
        <v>0</v>
      </c>
      <c r="AK125" s="108"/>
      <c r="AL125" s="40">
        <f t="shared" si="211"/>
        <v>0</v>
      </c>
      <c r="AN125" s="48">
        <v>1.1979166666666667</v>
      </c>
      <c r="AO125" s="9">
        <v>0</v>
      </c>
      <c r="AP125" s="48">
        <v>1.1979166666666667</v>
      </c>
      <c r="AQ125" s="9">
        <v>0</v>
      </c>
      <c r="AR125" s="40">
        <f t="shared" si="212"/>
        <v>0</v>
      </c>
      <c r="AS125" s="47">
        <f t="shared" si="213"/>
        <v>0</v>
      </c>
      <c r="AT125" s="108"/>
      <c r="AU125" s="40">
        <f t="shared" si="214"/>
        <v>0</v>
      </c>
      <c r="AW125" s="48">
        <v>1.1979166666666667</v>
      </c>
      <c r="AX125" s="9">
        <v>37.58</v>
      </c>
      <c r="AY125" s="48">
        <v>1.1979166666666667</v>
      </c>
      <c r="AZ125" s="9">
        <v>-57.53</v>
      </c>
      <c r="BA125" s="40">
        <f t="shared" si="215"/>
        <v>32.629228144615382</v>
      </c>
      <c r="BB125" s="47">
        <f t="shared" si="216"/>
        <v>8.1573070361538456</v>
      </c>
      <c r="BC125" s="108"/>
      <c r="BD125" s="40">
        <f t="shared" si="217"/>
        <v>54.817103282953838</v>
      </c>
      <c r="BF125" s="48">
        <v>1.1979166666666667</v>
      </c>
      <c r="BG125" s="9">
        <v>32.49</v>
      </c>
      <c r="BH125" s="48">
        <v>1.1979166666666667</v>
      </c>
      <c r="BI125" s="9">
        <v>32.49</v>
      </c>
      <c r="BJ125" s="40">
        <f t="shared" si="218"/>
        <v>15.931441509230773</v>
      </c>
      <c r="BK125" s="47">
        <f t="shared" si="219"/>
        <v>3.9828603773076932</v>
      </c>
      <c r="BL125" s="108"/>
      <c r="BM125" s="40">
        <f t="shared" si="220"/>
        <v>26.764821735507699</v>
      </c>
      <c r="BO125" s="48">
        <v>1.1979166666666667</v>
      </c>
      <c r="BP125" s="9">
        <v>0</v>
      </c>
      <c r="BQ125" s="48">
        <v>1.1979166666666667</v>
      </c>
      <c r="BR125" s="9">
        <v>0</v>
      </c>
      <c r="BS125" s="40">
        <f t="shared" si="221"/>
        <v>0</v>
      </c>
      <c r="BT125" s="47">
        <f t="shared" si="222"/>
        <v>0</v>
      </c>
      <c r="BU125" s="108"/>
      <c r="BV125" s="40">
        <f t="shared" si="223"/>
        <v>0</v>
      </c>
      <c r="BX125" s="48">
        <v>1.1979166666666667</v>
      </c>
      <c r="BY125" s="9">
        <v>98.38</v>
      </c>
      <c r="BZ125" s="48">
        <v>1.1979166666666667</v>
      </c>
      <c r="CA125" s="9">
        <v>-30.87</v>
      </c>
      <c r="CB125" s="40">
        <f t="shared" si="224"/>
        <v>45.835196593846149</v>
      </c>
      <c r="CC125" s="47">
        <f t="shared" si="225"/>
        <v>11.458799148461537</v>
      </c>
      <c r="CD125" s="108"/>
      <c r="CE125" s="40">
        <f t="shared" si="226"/>
        <v>77.003130277661526</v>
      </c>
      <c r="CG125" s="48">
        <v>1.1979166666666667</v>
      </c>
      <c r="CH125" s="9">
        <v>98.4</v>
      </c>
      <c r="CI125" s="48">
        <v>1.1979166666666667</v>
      </c>
      <c r="CJ125" s="9">
        <v>-30.86</v>
      </c>
      <c r="CK125" s="40">
        <f t="shared" si="227"/>
        <v>45.829663753846155</v>
      </c>
      <c r="CL125" s="47">
        <f t="shared" si="228"/>
        <v>11.457415938461539</v>
      </c>
      <c r="CM125" s="108"/>
      <c r="CN125" s="40">
        <f t="shared" si="229"/>
        <v>76.993835106461532</v>
      </c>
      <c r="CP125" s="48">
        <v>1.1979166666666667</v>
      </c>
      <c r="CQ125" s="9">
        <v>98.38</v>
      </c>
      <c r="CR125" s="48">
        <v>1.1979166666666667</v>
      </c>
      <c r="CS125" s="9">
        <v>-30.87</v>
      </c>
      <c r="CT125" s="40">
        <f t="shared" si="230"/>
        <v>45.835196593846149</v>
      </c>
      <c r="CU125" s="47">
        <f t="shared" si="231"/>
        <v>11.458799148461537</v>
      </c>
      <c r="CV125" s="108"/>
      <c r="CW125" s="40">
        <f t="shared" si="232"/>
        <v>77.003130277661526</v>
      </c>
    </row>
    <row r="126" spans="1:101" s="9" customFormat="1">
      <c r="A126" s="9">
        <v>6.72</v>
      </c>
      <c r="B126" s="40">
        <f t="shared" si="199"/>
        <v>1.68</v>
      </c>
      <c r="D126" s="48">
        <v>1.2083333333333333</v>
      </c>
      <c r="E126" s="9">
        <v>39.46</v>
      </c>
      <c r="F126" s="48">
        <v>1.2083333333333333</v>
      </c>
      <c r="G126" s="9">
        <v>-53.94</v>
      </c>
      <c r="H126" s="47">
        <f t="shared" si="200"/>
        <v>32.123560375384614</v>
      </c>
      <c r="I126" s="47">
        <f t="shared" si="201"/>
        <v>8.0308900938461534</v>
      </c>
      <c r="J126" s="106">
        <f t="shared" ref="J126" si="365">SUM(I126:I129)</f>
        <v>32.112207941538458</v>
      </c>
      <c r="K126" s="40">
        <f t="shared" si="202"/>
        <v>53.967581430646149</v>
      </c>
      <c r="M126" s="48">
        <v>1.2083333333333333</v>
      </c>
      <c r="N126" s="9">
        <v>0</v>
      </c>
      <c r="O126" s="48">
        <v>1.2083333333333333</v>
      </c>
      <c r="P126" s="9">
        <v>0</v>
      </c>
      <c r="Q126" s="47">
        <f t="shared" si="203"/>
        <v>0</v>
      </c>
      <c r="R126" s="47">
        <f t="shared" si="204"/>
        <v>0</v>
      </c>
      <c r="S126" s="106">
        <f t="shared" ref="S126" si="366">SUM(R126:R129)</f>
        <v>0</v>
      </c>
      <c r="T126" s="40">
        <f t="shared" si="205"/>
        <v>0</v>
      </c>
      <c r="V126" s="48">
        <v>1.2083333333333333</v>
      </c>
      <c r="W126" s="9">
        <v>0</v>
      </c>
      <c r="X126" s="48">
        <v>1.2083333333333333</v>
      </c>
      <c r="Y126" s="40">
        <v>0</v>
      </c>
      <c r="Z126" s="40">
        <f t="shared" si="206"/>
        <v>0</v>
      </c>
      <c r="AA126" s="47">
        <f t="shared" si="207"/>
        <v>0</v>
      </c>
      <c r="AB126" s="106">
        <f t="shared" ref="AB126" si="367">SUM(AA126:AA129)</f>
        <v>0</v>
      </c>
      <c r="AC126" s="40">
        <f t="shared" si="208"/>
        <v>0</v>
      </c>
      <c r="AE126" s="48">
        <v>1.2083333333333333</v>
      </c>
      <c r="AF126" s="9">
        <v>0</v>
      </c>
      <c r="AG126" s="48">
        <v>1.2083333333333333</v>
      </c>
      <c r="AH126" s="9">
        <v>0</v>
      </c>
      <c r="AI126" s="40">
        <f t="shared" si="209"/>
        <v>0</v>
      </c>
      <c r="AJ126" s="47">
        <f t="shared" si="210"/>
        <v>0</v>
      </c>
      <c r="AK126" s="106">
        <f t="shared" ref="AK126" si="368">SUM(AJ126:AJ129)</f>
        <v>0</v>
      </c>
      <c r="AL126" s="40">
        <f t="shared" si="211"/>
        <v>0</v>
      </c>
      <c r="AN126" s="48">
        <v>1.2083333333333333</v>
      </c>
      <c r="AO126" s="9">
        <v>0</v>
      </c>
      <c r="AP126" s="48">
        <v>1.2083333333333333</v>
      </c>
      <c r="AQ126" s="9">
        <v>0</v>
      </c>
      <c r="AR126" s="40">
        <f t="shared" si="212"/>
        <v>0</v>
      </c>
      <c r="AS126" s="47">
        <f t="shared" si="213"/>
        <v>0</v>
      </c>
      <c r="AT126" s="106">
        <f t="shared" ref="AT126" si="369">SUM(AS126:AS129)</f>
        <v>0</v>
      </c>
      <c r="AU126" s="40">
        <f t="shared" si="214"/>
        <v>0</v>
      </c>
      <c r="AW126" s="48">
        <v>1.2083333333333333</v>
      </c>
      <c r="AX126" s="9">
        <v>37.6</v>
      </c>
      <c r="AY126" s="48">
        <v>1.2083333333333333</v>
      </c>
      <c r="AZ126" s="9">
        <v>-57.5</v>
      </c>
      <c r="BA126" s="40">
        <f t="shared" si="215"/>
        <v>32.629569230769235</v>
      </c>
      <c r="BB126" s="47">
        <f t="shared" si="216"/>
        <v>8.1573923076923087</v>
      </c>
      <c r="BC126" s="106">
        <f t="shared" ref="BC126" si="370">SUM(BB126:BB129)</f>
        <v>32.630730206538459</v>
      </c>
      <c r="BD126" s="40">
        <f t="shared" si="217"/>
        <v>54.817676307692309</v>
      </c>
      <c r="BF126" s="48">
        <v>1.2083333333333333</v>
      </c>
      <c r="BG126" s="9">
        <v>32.6</v>
      </c>
      <c r="BH126" s="48">
        <v>1.2083333333333333</v>
      </c>
      <c r="BI126" s="9">
        <v>32.6</v>
      </c>
      <c r="BJ126" s="40">
        <f t="shared" si="218"/>
        <v>16.039500923076925</v>
      </c>
      <c r="BK126" s="47">
        <f t="shared" si="219"/>
        <v>4.0098752307692314</v>
      </c>
      <c r="BL126" s="106">
        <f t="shared" ref="BL126" si="371">SUM(BK126:BK129)</f>
        <v>16.059191102307693</v>
      </c>
      <c r="BM126" s="40">
        <f t="shared" si="220"/>
        <v>26.946361550769232</v>
      </c>
      <c r="BO126" s="48">
        <v>1.2083333333333333</v>
      </c>
      <c r="BP126" s="9">
        <v>0</v>
      </c>
      <c r="BQ126" s="48">
        <v>1.2083333333333333</v>
      </c>
      <c r="BR126" s="9">
        <v>0</v>
      </c>
      <c r="BS126" s="40">
        <f t="shared" si="221"/>
        <v>0</v>
      </c>
      <c r="BT126" s="47">
        <f t="shared" si="222"/>
        <v>0</v>
      </c>
      <c r="BU126" s="106">
        <f t="shared" ref="BU126" si="372">SUM(BT126:BT129)</f>
        <v>0</v>
      </c>
      <c r="BV126" s="40">
        <f t="shared" si="223"/>
        <v>0</v>
      </c>
      <c r="BX126" s="48">
        <v>1.2083333333333333</v>
      </c>
      <c r="BY126" s="9">
        <v>98.88</v>
      </c>
      <c r="BZ126" s="48">
        <v>1.2083333333333333</v>
      </c>
      <c r="CA126" s="9">
        <v>-30.61</v>
      </c>
      <c r="CB126" s="40">
        <f t="shared" si="224"/>
        <v>45.680141243076918</v>
      </c>
      <c r="CC126" s="47">
        <f t="shared" si="225"/>
        <v>11.420035310769229</v>
      </c>
      <c r="CD126" s="106">
        <f t="shared" ref="CD126" si="373">SUM(CC126:CC129)</f>
        <v>45.715234254230772</v>
      </c>
      <c r="CE126" s="40">
        <f t="shared" si="226"/>
        <v>76.742637288369224</v>
      </c>
      <c r="CG126" s="48">
        <v>1.2083333333333333</v>
      </c>
      <c r="CH126" s="9">
        <v>98.9</v>
      </c>
      <c r="CI126" s="48">
        <v>1.2083333333333333</v>
      </c>
      <c r="CJ126" s="9">
        <v>-30.59</v>
      </c>
      <c r="CK126" s="40">
        <f t="shared" si="227"/>
        <v>45.659528169230768</v>
      </c>
      <c r="CL126" s="47">
        <f t="shared" si="228"/>
        <v>11.414882042307692</v>
      </c>
      <c r="CM126" s="106">
        <f t="shared" ref="CM126" si="374">SUM(CL126:CL129)</f>
        <v>45.705851743846146</v>
      </c>
      <c r="CN126" s="40">
        <f t="shared" si="229"/>
        <v>76.708007324307687</v>
      </c>
      <c r="CP126" s="48">
        <v>1.2083333333333333</v>
      </c>
      <c r="CQ126" s="9">
        <v>98.88</v>
      </c>
      <c r="CR126" s="48">
        <v>1.2083333333333333</v>
      </c>
      <c r="CS126" s="9">
        <v>-30.61</v>
      </c>
      <c r="CT126" s="40">
        <f t="shared" si="230"/>
        <v>45.680141243076918</v>
      </c>
      <c r="CU126" s="47">
        <f t="shared" si="231"/>
        <v>11.420035310769229</v>
      </c>
      <c r="CV126" s="106">
        <f t="shared" ref="CV126" si="375">SUM(CU126:CU129)</f>
        <v>45.715234254230772</v>
      </c>
      <c r="CW126" s="40">
        <f t="shared" si="232"/>
        <v>76.742637288369224</v>
      </c>
    </row>
    <row r="127" spans="1:101" s="9" customFormat="1">
      <c r="A127" s="9">
        <v>6.72</v>
      </c>
      <c r="B127" s="40">
        <f t="shared" si="199"/>
        <v>1.68</v>
      </c>
      <c r="D127" s="48">
        <v>1.21875</v>
      </c>
      <c r="E127" s="9">
        <v>39.479999999999997</v>
      </c>
      <c r="F127" s="48">
        <v>1.21875</v>
      </c>
      <c r="G127" s="9">
        <v>-53.9</v>
      </c>
      <c r="H127" s="47">
        <f t="shared" si="200"/>
        <v>32.116008184615382</v>
      </c>
      <c r="I127" s="47">
        <f t="shared" si="201"/>
        <v>8.0290020461538454</v>
      </c>
      <c r="J127" s="107"/>
      <c r="K127" s="40">
        <f t="shared" si="202"/>
        <v>53.954893750153836</v>
      </c>
      <c r="M127" s="48">
        <v>1.21875</v>
      </c>
      <c r="N127" s="9">
        <v>0</v>
      </c>
      <c r="O127" s="48">
        <v>1.21875</v>
      </c>
      <c r="P127" s="9">
        <v>0</v>
      </c>
      <c r="Q127" s="47">
        <f t="shared" si="203"/>
        <v>0</v>
      </c>
      <c r="R127" s="47">
        <f t="shared" si="204"/>
        <v>0</v>
      </c>
      <c r="S127" s="107"/>
      <c r="T127" s="40">
        <f t="shared" si="205"/>
        <v>0</v>
      </c>
      <c r="V127" s="48">
        <v>1.21875</v>
      </c>
      <c r="W127" s="9">
        <v>0</v>
      </c>
      <c r="X127" s="48">
        <v>1.21875</v>
      </c>
      <c r="Y127" s="40">
        <v>0</v>
      </c>
      <c r="Z127" s="40">
        <f t="shared" si="206"/>
        <v>0</v>
      </c>
      <c r="AA127" s="47">
        <f t="shared" si="207"/>
        <v>0</v>
      </c>
      <c r="AB127" s="107"/>
      <c r="AC127" s="40">
        <f t="shared" si="208"/>
        <v>0</v>
      </c>
      <c r="AE127" s="48">
        <v>1.21875</v>
      </c>
      <c r="AF127" s="9">
        <v>0</v>
      </c>
      <c r="AG127" s="48">
        <v>1.21875</v>
      </c>
      <c r="AH127" s="9">
        <v>0</v>
      </c>
      <c r="AI127" s="40">
        <f t="shared" si="209"/>
        <v>0</v>
      </c>
      <c r="AJ127" s="47">
        <f t="shared" si="210"/>
        <v>0</v>
      </c>
      <c r="AK127" s="107"/>
      <c r="AL127" s="40">
        <f t="shared" si="211"/>
        <v>0</v>
      </c>
      <c r="AN127" s="48">
        <v>1.21875</v>
      </c>
      <c r="AO127" s="9">
        <v>0</v>
      </c>
      <c r="AP127" s="48">
        <v>1.21875</v>
      </c>
      <c r="AQ127" s="9">
        <v>0</v>
      </c>
      <c r="AR127" s="40">
        <f t="shared" si="212"/>
        <v>0</v>
      </c>
      <c r="AS127" s="47">
        <f t="shared" si="213"/>
        <v>0</v>
      </c>
      <c r="AT127" s="107"/>
      <c r="AU127" s="40">
        <f t="shared" si="214"/>
        <v>0</v>
      </c>
      <c r="AW127" s="48">
        <v>1.21875</v>
      </c>
      <c r="AX127" s="9">
        <v>37.590000000000003</v>
      </c>
      <c r="AY127" s="48">
        <v>1.21875</v>
      </c>
      <c r="AZ127" s="9">
        <v>-57.52</v>
      </c>
      <c r="BA127" s="40">
        <f t="shared" si="215"/>
        <v>32.632237550769233</v>
      </c>
      <c r="BB127" s="47">
        <f t="shared" si="216"/>
        <v>8.1580593876923082</v>
      </c>
      <c r="BC127" s="107"/>
      <c r="BD127" s="40">
        <f t="shared" si="217"/>
        <v>54.822159085292306</v>
      </c>
      <c r="BF127" s="48">
        <v>1.21875</v>
      </c>
      <c r="BG127" s="9">
        <v>32.61</v>
      </c>
      <c r="BH127" s="48">
        <v>1.21875</v>
      </c>
      <c r="BI127" s="9">
        <v>32.61</v>
      </c>
      <c r="BJ127" s="40">
        <f t="shared" si="218"/>
        <v>16.049342616923077</v>
      </c>
      <c r="BK127" s="47">
        <f t="shared" si="219"/>
        <v>4.0123356542307693</v>
      </c>
      <c r="BL127" s="107"/>
      <c r="BM127" s="40">
        <f t="shared" si="220"/>
        <v>26.962895596430769</v>
      </c>
      <c r="BO127" s="48">
        <v>1.21875</v>
      </c>
      <c r="BP127" s="9">
        <v>0</v>
      </c>
      <c r="BQ127" s="48">
        <v>1.21875</v>
      </c>
      <c r="BR127" s="9">
        <v>0</v>
      </c>
      <c r="BS127" s="40">
        <f t="shared" si="221"/>
        <v>0</v>
      </c>
      <c r="BT127" s="47">
        <f t="shared" si="222"/>
        <v>0</v>
      </c>
      <c r="BU127" s="107"/>
      <c r="BV127" s="40">
        <f t="shared" si="223"/>
        <v>0</v>
      </c>
      <c r="BX127" s="48">
        <v>1.21875</v>
      </c>
      <c r="BY127" s="9">
        <v>98.8</v>
      </c>
      <c r="BZ127" s="48">
        <v>1.21875</v>
      </c>
      <c r="CA127" s="9">
        <v>-30.65</v>
      </c>
      <c r="CB127" s="40">
        <f t="shared" si="224"/>
        <v>45.702828000000004</v>
      </c>
      <c r="CC127" s="47">
        <f t="shared" si="225"/>
        <v>11.425707000000001</v>
      </c>
      <c r="CD127" s="107"/>
      <c r="CE127" s="40">
        <f t="shared" si="226"/>
        <v>76.780751039999998</v>
      </c>
      <c r="CG127" s="48">
        <v>1.21875</v>
      </c>
      <c r="CH127" s="9">
        <v>98.82</v>
      </c>
      <c r="CI127" s="48">
        <v>1.21875</v>
      </c>
      <c r="CJ127" s="9">
        <v>-30.64</v>
      </c>
      <c r="CK127" s="40">
        <f t="shared" si="227"/>
        <v>45.697165366153847</v>
      </c>
      <c r="CL127" s="47">
        <f t="shared" si="228"/>
        <v>11.424291341538462</v>
      </c>
      <c r="CM127" s="107"/>
      <c r="CN127" s="40">
        <f t="shared" si="229"/>
        <v>76.771237815138463</v>
      </c>
      <c r="CP127" s="48">
        <v>1.21875</v>
      </c>
      <c r="CQ127" s="9">
        <v>98.8</v>
      </c>
      <c r="CR127" s="48">
        <v>1.21875</v>
      </c>
      <c r="CS127" s="9">
        <v>-30.65</v>
      </c>
      <c r="CT127" s="40">
        <f t="shared" si="230"/>
        <v>45.702828000000004</v>
      </c>
      <c r="CU127" s="47">
        <f t="shared" si="231"/>
        <v>11.425707000000001</v>
      </c>
      <c r="CV127" s="107"/>
      <c r="CW127" s="40">
        <f t="shared" si="232"/>
        <v>76.780751039999998</v>
      </c>
    </row>
    <row r="128" spans="1:101" s="9" customFormat="1">
      <c r="A128" s="9">
        <v>6.72</v>
      </c>
      <c r="B128" s="40">
        <f t="shared" si="199"/>
        <v>1.68</v>
      </c>
      <c r="D128" s="48">
        <v>1.2291666666666667</v>
      </c>
      <c r="E128" s="9">
        <v>39.5</v>
      </c>
      <c r="F128" s="48">
        <v>1.2291666666666667</v>
      </c>
      <c r="G128" s="9">
        <v>-53.86</v>
      </c>
      <c r="H128" s="47">
        <f t="shared" si="200"/>
        <v>32.108431846153842</v>
      </c>
      <c r="I128" s="47">
        <f t="shared" si="201"/>
        <v>8.0271079615384604</v>
      </c>
      <c r="J128" s="107"/>
      <c r="K128" s="40">
        <f t="shared" si="202"/>
        <v>53.942165501538454</v>
      </c>
      <c r="M128" s="48">
        <v>1.2291666666666667</v>
      </c>
      <c r="N128" s="9">
        <v>0</v>
      </c>
      <c r="O128" s="48">
        <v>1.2291666666666667</v>
      </c>
      <c r="P128" s="9">
        <v>0</v>
      </c>
      <c r="Q128" s="47">
        <f t="shared" si="203"/>
        <v>0</v>
      </c>
      <c r="R128" s="47">
        <f t="shared" si="204"/>
        <v>0</v>
      </c>
      <c r="S128" s="107"/>
      <c r="T128" s="40">
        <f t="shared" si="205"/>
        <v>0</v>
      </c>
      <c r="V128" s="48">
        <v>1.2291666666666667</v>
      </c>
      <c r="W128" s="9">
        <v>0</v>
      </c>
      <c r="X128" s="48">
        <v>1.2291666666666667</v>
      </c>
      <c r="Y128" s="40">
        <v>0</v>
      </c>
      <c r="Z128" s="40">
        <f t="shared" si="206"/>
        <v>0</v>
      </c>
      <c r="AA128" s="47">
        <f t="shared" si="207"/>
        <v>0</v>
      </c>
      <c r="AB128" s="107"/>
      <c r="AC128" s="40">
        <f t="shared" si="208"/>
        <v>0</v>
      </c>
      <c r="AE128" s="48">
        <v>1.2291666666666667</v>
      </c>
      <c r="AF128" s="9">
        <v>0</v>
      </c>
      <c r="AG128" s="48">
        <v>1.2291666666666667</v>
      </c>
      <c r="AH128" s="9">
        <v>0</v>
      </c>
      <c r="AI128" s="40">
        <f t="shared" si="209"/>
        <v>0</v>
      </c>
      <c r="AJ128" s="47">
        <f t="shared" si="210"/>
        <v>0</v>
      </c>
      <c r="AK128" s="107"/>
      <c r="AL128" s="40">
        <f t="shared" si="211"/>
        <v>0</v>
      </c>
      <c r="AN128" s="48">
        <v>1.2291666666666667</v>
      </c>
      <c r="AO128" s="9">
        <v>0</v>
      </c>
      <c r="AP128" s="48">
        <v>1.2291666666666667</v>
      </c>
      <c r="AQ128" s="9">
        <v>0</v>
      </c>
      <c r="AR128" s="40">
        <f t="shared" si="212"/>
        <v>0</v>
      </c>
      <c r="AS128" s="47">
        <f t="shared" si="213"/>
        <v>0</v>
      </c>
      <c r="AT128" s="107"/>
      <c r="AU128" s="40">
        <f t="shared" si="214"/>
        <v>0</v>
      </c>
      <c r="AW128" s="48">
        <v>1.2291666666666667</v>
      </c>
      <c r="AX128" s="9">
        <v>37.58</v>
      </c>
      <c r="AY128" s="48">
        <v>1.2291666666666667</v>
      </c>
      <c r="AZ128" s="9">
        <v>-57.53</v>
      </c>
      <c r="BA128" s="40">
        <f t="shared" si="215"/>
        <v>32.629228144615382</v>
      </c>
      <c r="BB128" s="47">
        <f t="shared" si="216"/>
        <v>8.1573070361538456</v>
      </c>
      <c r="BC128" s="107"/>
      <c r="BD128" s="40">
        <f t="shared" si="217"/>
        <v>54.817103282953838</v>
      </c>
      <c r="BF128" s="48">
        <v>1.2291666666666667</v>
      </c>
      <c r="BG128" s="9">
        <v>32.630000000000003</v>
      </c>
      <c r="BH128" s="48">
        <v>1.2291666666666667</v>
      </c>
      <c r="BI128" s="9">
        <v>32.630000000000003</v>
      </c>
      <c r="BJ128" s="40">
        <f t="shared" si="218"/>
        <v>16.069035060000001</v>
      </c>
      <c r="BK128" s="47">
        <f t="shared" si="219"/>
        <v>4.0172587650000002</v>
      </c>
      <c r="BL128" s="107"/>
      <c r="BM128" s="40">
        <f t="shared" si="220"/>
        <v>26.995978900800001</v>
      </c>
      <c r="BO128" s="48">
        <v>1.2291666666666667</v>
      </c>
      <c r="BP128" s="9">
        <v>0</v>
      </c>
      <c r="BQ128" s="48">
        <v>1.2291666666666667</v>
      </c>
      <c r="BR128" s="9">
        <v>0</v>
      </c>
      <c r="BS128" s="40">
        <f t="shared" si="221"/>
        <v>0</v>
      </c>
      <c r="BT128" s="47">
        <f t="shared" si="222"/>
        <v>0</v>
      </c>
      <c r="BU128" s="107"/>
      <c r="BV128" s="40">
        <f t="shared" si="223"/>
        <v>0</v>
      </c>
      <c r="BX128" s="48">
        <v>1.2291666666666667</v>
      </c>
      <c r="BY128" s="9">
        <v>98.72</v>
      </c>
      <c r="BZ128" s="48">
        <v>1.2291666666666667</v>
      </c>
      <c r="CA128" s="9">
        <v>-30.69</v>
      </c>
      <c r="CB128" s="40">
        <f t="shared" si="224"/>
        <v>45.725418166153844</v>
      </c>
      <c r="CC128" s="47">
        <f t="shared" si="225"/>
        <v>11.431354541538461</v>
      </c>
      <c r="CD128" s="107"/>
      <c r="CE128" s="40">
        <f t="shared" si="226"/>
        <v>76.818702519138455</v>
      </c>
      <c r="CG128" s="48">
        <v>1.2291666666666667</v>
      </c>
      <c r="CH128" s="9">
        <v>98.74</v>
      </c>
      <c r="CI128" s="48">
        <v>1.2291666666666667</v>
      </c>
      <c r="CJ128" s="9">
        <v>-30.68</v>
      </c>
      <c r="CK128" s="40">
        <f t="shared" si="227"/>
        <v>45.719779679999995</v>
      </c>
      <c r="CL128" s="47">
        <f t="shared" si="228"/>
        <v>11.429944919999999</v>
      </c>
      <c r="CM128" s="107"/>
      <c r="CN128" s="40">
        <f t="shared" si="229"/>
        <v>76.809229862399988</v>
      </c>
      <c r="CP128" s="48">
        <v>1.2291666666666667</v>
      </c>
      <c r="CQ128" s="9">
        <v>98.72</v>
      </c>
      <c r="CR128" s="48">
        <v>1.2291666666666667</v>
      </c>
      <c r="CS128" s="9">
        <v>-30.69</v>
      </c>
      <c r="CT128" s="40">
        <f t="shared" si="230"/>
        <v>45.725418166153844</v>
      </c>
      <c r="CU128" s="47">
        <f t="shared" si="231"/>
        <v>11.431354541538461</v>
      </c>
      <c r="CV128" s="107"/>
      <c r="CW128" s="40">
        <f t="shared" si="232"/>
        <v>76.818702519138455</v>
      </c>
    </row>
    <row r="129" spans="1:101" s="9" customFormat="1">
      <c r="A129" s="9">
        <v>6.72</v>
      </c>
      <c r="B129" s="40">
        <f t="shared" si="199"/>
        <v>1.68</v>
      </c>
      <c r="D129" s="48">
        <v>1.2395833333333333</v>
      </c>
      <c r="E129" s="9">
        <v>39.520000000000003</v>
      </c>
      <c r="F129" s="48">
        <v>1.2395833333333333</v>
      </c>
      <c r="G129" s="9">
        <v>-53.82</v>
      </c>
      <c r="H129" s="47">
        <f t="shared" si="200"/>
        <v>32.100831360000001</v>
      </c>
      <c r="I129" s="47">
        <f t="shared" si="201"/>
        <v>8.0252078400000002</v>
      </c>
      <c r="J129" s="108"/>
      <c r="K129" s="40">
        <f t="shared" si="202"/>
        <v>53.929396684799997</v>
      </c>
      <c r="M129" s="48">
        <v>1.2395833333333333</v>
      </c>
      <c r="N129" s="9">
        <v>0</v>
      </c>
      <c r="O129" s="48">
        <v>1.2395833333333333</v>
      </c>
      <c r="P129" s="9">
        <v>0</v>
      </c>
      <c r="Q129" s="47">
        <f t="shared" si="203"/>
        <v>0</v>
      </c>
      <c r="R129" s="47">
        <f t="shared" si="204"/>
        <v>0</v>
      </c>
      <c r="S129" s="108"/>
      <c r="T129" s="40">
        <f t="shared" si="205"/>
        <v>0</v>
      </c>
      <c r="V129" s="48">
        <v>1.2395833333333333</v>
      </c>
      <c r="W129" s="9">
        <v>0</v>
      </c>
      <c r="X129" s="48">
        <v>1.2395833333333333</v>
      </c>
      <c r="Y129" s="40">
        <v>0</v>
      </c>
      <c r="Z129" s="40">
        <f t="shared" si="206"/>
        <v>0</v>
      </c>
      <c r="AA129" s="47">
        <f t="shared" si="207"/>
        <v>0</v>
      </c>
      <c r="AB129" s="108"/>
      <c r="AC129" s="40">
        <f t="shared" si="208"/>
        <v>0</v>
      </c>
      <c r="AE129" s="48">
        <v>1.2395833333333333</v>
      </c>
      <c r="AF129" s="9">
        <v>0</v>
      </c>
      <c r="AG129" s="48">
        <v>1.2395833333333333</v>
      </c>
      <c r="AH129" s="9">
        <v>0</v>
      </c>
      <c r="AI129" s="40">
        <f t="shared" si="209"/>
        <v>0</v>
      </c>
      <c r="AJ129" s="47">
        <f t="shared" si="210"/>
        <v>0</v>
      </c>
      <c r="AK129" s="108"/>
      <c r="AL129" s="40">
        <f t="shared" si="211"/>
        <v>0</v>
      </c>
      <c r="AN129" s="48">
        <v>1.2395833333333333</v>
      </c>
      <c r="AO129" s="9">
        <v>0</v>
      </c>
      <c r="AP129" s="48">
        <v>1.2395833333333333</v>
      </c>
      <c r="AQ129" s="9">
        <v>0</v>
      </c>
      <c r="AR129" s="40">
        <f t="shared" si="212"/>
        <v>0</v>
      </c>
      <c r="AS129" s="47">
        <f t="shared" si="213"/>
        <v>0</v>
      </c>
      <c r="AT129" s="108"/>
      <c r="AU129" s="40">
        <f t="shared" si="214"/>
        <v>0</v>
      </c>
      <c r="AW129" s="48">
        <v>1.2395833333333333</v>
      </c>
      <c r="AX129" s="9">
        <v>37.57</v>
      </c>
      <c r="AY129" s="48">
        <v>1.2395833333333333</v>
      </c>
      <c r="AZ129" s="9">
        <v>-57.55</v>
      </c>
      <c r="BA129" s="40">
        <f t="shared" si="215"/>
        <v>32.6318859</v>
      </c>
      <c r="BB129" s="47">
        <f t="shared" si="216"/>
        <v>8.1579714750000001</v>
      </c>
      <c r="BC129" s="108"/>
      <c r="BD129" s="40">
        <f t="shared" si="217"/>
        <v>54.821568311999997</v>
      </c>
      <c r="BF129" s="48">
        <v>1.2395833333333333</v>
      </c>
      <c r="BG129" s="9">
        <v>32.64</v>
      </c>
      <c r="BH129" s="48">
        <v>1.2395833333333333</v>
      </c>
      <c r="BI129" s="9">
        <v>32.64</v>
      </c>
      <c r="BJ129" s="40">
        <f t="shared" si="218"/>
        <v>16.078885809230769</v>
      </c>
      <c r="BK129" s="47">
        <f t="shared" si="219"/>
        <v>4.0197214523076923</v>
      </c>
      <c r="BL129" s="108"/>
      <c r="BM129" s="40">
        <f t="shared" si="220"/>
        <v>27.012528159507692</v>
      </c>
      <c r="BO129" s="48">
        <v>1.2395833333333333</v>
      </c>
      <c r="BP129" s="9">
        <v>0</v>
      </c>
      <c r="BQ129" s="48">
        <v>1.2395833333333333</v>
      </c>
      <c r="BR129" s="9">
        <v>0</v>
      </c>
      <c r="BS129" s="40">
        <f t="shared" si="221"/>
        <v>0</v>
      </c>
      <c r="BT129" s="47">
        <f t="shared" si="222"/>
        <v>0</v>
      </c>
      <c r="BU129" s="108"/>
      <c r="BV129" s="40">
        <f t="shared" si="223"/>
        <v>0</v>
      </c>
      <c r="BX129" s="48">
        <v>1.2395833333333333</v>
      </c>
      <c r="BY129" s="9">
        <v>98.65</v>
      </c>
      <c r="BZ129" s="48">
        <v>1.2395833333333333</v>
      </c>
      <c r="CA129" s="9">
        <v>-30.73</v>
      </c>
      <c r="CB129" s="40">
        <f t="shared" si="224"/>
        <v>45.752549607692309</v>
      </c>
      <c r="CC129" s="47">
        <f t="shared" si="225"/>
        <v>11.438137401923077</v>
      </c>
      <c r="CD129" s="108"/>
      <c r="CE129" s="40">
        <f t="shared" si="226"/>
        <v>76.86428334092308</v>
      </c>
      <c r="CG129" s="48">
        <v>1.2395833333333333</v>
      </c>
      <c r="CH129" s="9">
        <v>98.67</v>
      </c>
      <c r="CI129" s="48">
        <v>1.2395833333333333</v>
      </c>
      <c r="CJ129" s="9">
        <v>-30.72</v>
      </c>
      <c r="CK129" s="40">
        <f t="shared" si="227"/>
        <v>45.746933759999997</v>
      </c>
      <c r="CL129" s="47">
        <f t="shared" si="228"/>
        <v>11.436733439999999</v>
      </c>
      <c r="CM129" s="108"/>
      <c r="CN129" s="40">
        <f t="shared" si="229"/>
        <v>76.854848716799992</v>
      </c>
      <c r="CP129" s="48">
        <v>1.2395833333333333</v>
      </c>
      <c r="CQ129" s="9">
        <v>98.65</v>
      </c>
      <c r="CR129" s="48">
        <v>1.2395833333333333</v>
      </c>
      <c r="CS129" s="9">
        <v>-30.73</v>
      </c>
      <c r="CT129" s="40">
        <f t="shared" si="230"/>
        <v>45.752549607692309</v>
      </c>
      <c r="CU129" s="47">
        <f t="shared" si="231"/>
        <v>11.438137401923077</v>
      </c>
      <c r="CV129" s="108"/>
      <c r="CW129" s="40">
        <f t="shared" si="232"/>
        <v>76.86428334092308</v>
      </c>
    </row>
    <row r="130" spans="1:101" s="9" customFormat="1">
      <c r="A130" s="9">
        <v>6.72</v>
      </c>
      <c r="B130" s="40">
        <f t="shared" si="199"/>
        <v>1.68</v>
      </c>
      <c r="D130" s="48">
        <v>1.25</v>
      </c>
      <c r="E130" s="9">
        <v>38.68</v>
      </c>
      <c r="F130" s="48">
        <v>1.25</v>
      </c>
      <c r="G130" s="9">
        <v>-55.46</v>
      </c>
      <c r="H130" s="47">
        <f t="shared" si="200"/>
        <v>32.375909796923082</v>
      </c>
      <c r="I130" s="47">
        <f t="shared" si="201"/>
        <v>8.0939774492307706</v>
      </c>
      <c r="J130" s="106">
        <f t="shared" ref="J130" si="376">SUM(I130:I133)</f>
        <v>32.380857055384617</v>
      </c>
      <c r="K130" s="40">
        <f t="shared" si="202"/>
        <v>54.391528458830777</v>
      </c>
      <c r="M130" s="48">
        <v>1.25</v>
      </c>
      <c r="N130" s="9">
        <v>0</v>
      </c>
      <c r="O130" s="48">
        <v>1.25</v>
      </c>
      <c r="P130" s="9">
        <v>0</v>
      </c>
      <c r="Q130" s="47">
        <f t="shared" si="203"/>
        <v>0</v>
      </c>
      <c r="R130" s="47">
        <f t="shared" si="204"/>
        <v>0</v>
      </c>
      <c r="S130" s="106">
        <f t="shared" ref="S130" si="377">SUM(R130:R133)</f>
        <v>0</v>
      </c>
      <c r="T130" s="40">
        <f t="shared" si="205"/>
        <v>0</v>
      </c>
      <c r="V130" s="48">
        <v>1.25</v>
      </c>
      <c r="W130" s="9">
        <v>0</v>
      </c>
      <c r="X130" s="48">
        <v>1.25</v>
      </c>
      <c r="Y130" s="40">
        <v>0</v>
      </c>
      <c r="Z130" s="40">
        <f t="shared" si="206"/>
        <v>0</v>
      </c>
      <c r="AA130" s="47">
        <f t="shared" si="207"/>
        <v>0</v>
      </c>
      <c r="AB130" s="106">
        <f t="shared" ref="AB130" si="378">SUM(AA130:AA133)</f>
        <v>0</v>
      </c>
      <c r="AC130" s="40">
        <f t="shared" si="208"/>
        <v>0</v>
      </c>
      <c r="AE130" s="48">
        <v>1.25</v>
      </c>
      <c r="AF130" s="9">
        <v>54.32</v>
      </c>
      <c r="AG130" s="48">
        <v>1.25</v>
      </c>
      <c r="AH130" s="9">
        <v>-73.38</v>
      </c>
      <c r="AI130" s="40">
        <f t="shared" si="209"/>
        <v>60.157962609230772</v>
      </c>
      <c r="AJ130" s="47">
        <f t="shared" si="210"/>
        <v>15.039490652307693</v>
      </c>
      <c r="AK130" s="106">
        <f t="shared" ref="AK130" si="379">SUM(AJ130:AJ133)</f>
        <v>60.154581932307693</v>
      </c>
      <c r="AL130" s="40">
        <f t="shared" si="211"/>
        <v>101.06537718350769</v>
      </c>
      <c r="AN130" s="48">
        <v>1.25</v>
      </c>
      <c r="AO130" s="9">
        <v>0</v>
      </c>
      <c r="AP130" s="48">
        <v>1.25</v>
      </c>
      <c r="AQ130" s="9">
        <v>0</v>
      </c>
      <c r="AR130" s="40">
        <f t="shared" si="212"/>
        <v>0</v>
      </c>
      <c r="AS130" s="47">
        <f t="shared" si="213"/>
        <v>0</v>
      </c>
      <c r="AT130" s="106">
        <f t="shared" ref="AT130" si="380">SUM(AS130:AS133)</f>
        <v>0</v>
      </c>
      <c r="AU130" s="40">
        <f t="shared" si="214"/>
        <v>0</v>
      </c>
      <c r="AW130" s="48">
        <v>1.25</v>
      </c>
      <c r="AX130" s="9">
        <v>37.6</v>
      </c>
      <c r="AY130" s="48">
        <v>1.25</v>
      </c>
      <c r="AZ130" s="9">
        <v>-57.5</v>
      </c>
      <c r="BA130" s="40">
        <f t="shared" si="215"/>
        <v>32.629569230769235</v>
      </c>
      <c r="BB130" s="47">
        <f t="shared" si="216"/>
        <v>8.1573923076923087</v>
      </c>
      <c r="BC130" s="106">
        <f t="shared" ref="BC130" si="381">SUM(BB130:BB133)</f>
        <v>32.629311906923078</v>
      </c>
      <c r="BD130" s="40">
        <f t="shared" si="217"/>
        <v>54.817676307692309</v>
      </c>
      <c r="BF130" s="48">
        <v>1.25</v>
      </c>
      <c r="BG130" s="9">
        <v>32.58</v>
      </c>
      <c r="BH130" s="48">
        <v>1.25</v>
      </c>
      <c r="BI130" s="9">
        <v>32.58</v>
      </c>
      <c r="BJ130" s="40">
        <f t="shared" si="218"/>
        <v>16.019826590769231</v>
      </c>
      <c r="BK130" s="47">
        <f t="shared" si="219"/>
        <v>4.0049566476923077</v>
      </c>
      <c r="BL130" s="106">
        <f t="shared" ref="BL130" si="382">SUM(BK130:BK133)</f>
        <v>16.039504696153848</v>
      </c>
      <c r="BM130" s="40">
        <f t="shared" si="220"/>
        <v>26.913308672492306</v>
      </c>
      <c r="BO130" s="48">
        <v>1.25</v>
      </c>
      <c r="BP130" s="9">
        <v>0</v>
      </c>
      <c r="BQ130" s="48">
        <v>1.25</v>
      </c>
      <c r="BR130" s="9">
        <v>0</v>
      </c>
      <c r="BS130" s="40">
        <f t="shared" si="221"/>
        <v>0</v>
      </c>
      <c r="BT130" s="47">
        <f t="shared" si="222"/>
        <v>0</v>
      </c>
      <c r="BU130" s="106">
        <f t="shared" ref="BU130" si="383">SUM(BT130:BT133)</f>
        <v>0</v>
      </c>
      <c r="BV130" s="40">
        <f t="shared" si="223"/>
        <v>0</v>
      </c>
      <c r="BX130" s="48">
        <v>1.25</v>
      </c>
      <c r="BY130" s="9">
        <v>100.33</v>
      </c>
      <c r="BZ130" s="48">
        <v>1.25</v>
      </c>
      <c r="CA130" s="9">
        <v>-29.82</v>
      </c>
      <c r="CB130" s="40">
        <f t="shared" si="224"/>
        <v>45.153778901538452</v>
      </c>
      <c r="CC130" s="47">
        <f t="shared" si="225"/>
        <v>11.288444725384613</v>
      </c>
      <c r="CD130" s="106">
        <f t="shared" ref="CD130" si="384">SUM(CC130:CC133)</f>
        <v>45.172482798461537</v>
      </c>
      <c r="CE130" s="40">
        <f t="shared" si="226"/>
        <v>75.858348554584595</v>
      </c>
      <c r="CG130" s="48">
        <v>1.25</v>
      </c>
      <c r="CH130" s="9">
        <v>100.35</v>
      </c>
      <c r="CI130" s="48">
        <v>1.25</v>
      </c>
      <c r="CJ130" s="9">
        <v>-29.81</v>
      </c>
      <c r="CK130" s="40">
        <f t="shared" si="227"/>
        <v>45.14763482307692</v>
      </c>
      <c r="CL130" s="47">
        <f t="shared" si="228"/>
        <v>11.28690870576923</v>
      </c>
      <c r="CM130" s="106">
        <f t="shared" ref="CM130" si="385">SUM(CL130:CL133)</f>
        <v>45.162569416153843</v>
      </c>
      <c r="CN130" s="40">
        <f t="shared" si="229"/>
        <v>75.84802650276923</v>
      </c>
      <c r="CP130" s="48">
        <v>1.25</v>
      </c>
      <c r="CQ130" s="9">
        <v>100.33</v>
      </c>
      <c r="CR130" s="48">
        <v>1.25</v>
      </c>
      <c r="CS130" s="9">
        <v>-29.82</v>
      </c>
      <c r="CT130" s="40">
        <f t="shared" si="230"/>
        <v>45.153778901538452</v>
      </c>
      <c r="CU130" s="47">
        <f t="shared" si="231"/>
        <v>11.288444725384613</v>
      </c>
      <c r="CV130" s="106">
        <f t="shared" ref="CV130" si="386">SUM(CU130:CU133)</f>
        <v>45.172482798461537</v>
      </c>
      <c r="CW130" s="40">
        <f t="shared" si="232"/>
        <v>75.858348554584595</v>
      </c>
    </row>
    <row r="131" spans="1:101" s="9" customFormat="1">
      <c r="A131" s="9">
        <v>6.72</v>
      </c>
      <c r="B131" s="40">
        <f t="shared" si="199"/>
        <v>1.68</v>
      </c>
      <c r="D131" s="48">
        <v>1.2604166666666667</v>
      </c>
      <c r="E131" s="9">
        <v>38.67</v>
      </c>
      <c r="F131" s="48">
        <v>1.2604166666666667</v>
      </c>
      <c r="G131" s="9">
        <v>-55.48</v>
      </c>
      <c r="H131" s="47">
        <f t="shared" si="200"/>
        <v>32.379211993846155</v>
      </c>
      <c r="I131" s="47">
        <f t="shared" si="201"/>
        <v>8.0948029984615388</v>
      </c>
      <c r="J131" s="107"/>
      <c r="K131" s="40">
        <f t="shared" si="202"/>
        <v>54.397076149661537</v>
      </c>
      <c r="M131" s="48">
        <v>1.2604166666666667</v>
      </c>
      <c r="N131" s="9">
        <v>0</v>
      </c>
      <c r="O131" s="48">
        <v>1.2604166666666667</v>
      </c>
      <c r="P131" s="9">
        <v>0</v>
      </c>
      <c r="Q131" s="47">
        <f t="shared" si="203"/>
        <v>0</v>
      </c>
      <c r="R131" s="47">
        <f t="shared" si="204"/>
        <v>0</v>
      </c>
      <c r="S131" s="107"/>
      <c r="T131" s="40">
        <f t="shared" si="205"/>
        <v>0</v>
      </c>
      <c r="V131" s="48">
        <v>1.2604166666666667</v>
      </c>
      <c r="W131" s="9">
        <v>0</v>
      </c>
      <c r="X131" s="48">
        <v>1.2604166666666667</v>
      </c>
      <c r="Y131" s="40">
        <v>0</v>
      </c>
      <c r="Z131" s="40">
        <f t="shared" si="206"/>
        <v>0</v>
      </c>
      <c r="AA131" s="47">
        <f t="shared" si="207"/>
        <v>0</v>
      </c>
      <c r="AB131" s="107"/>
      <c r="AC131" s="40">
        <f t="shared" si="208"/>
        <v>0</v>
      </c>
      <c r="AE131" s="48">
        <v>1.2604166666666667</v>
      </c>
      <c r="AF131" s="9">
        <v>54.32</v>
      </c>
      <c r="AG131" s="48">
        <v>1.2604166666666667</v>
      </c>
      <c r="AH131" s="9">
        <v>-73.38</v>
      </c>
      <c r="AI131" s="40">
        <f t="shared" si="209"/>
        <v>60.157962609230772</v>
      </c>
      <c r="AJ131" s="47">
        <f t="shared" si="210"/>
        <v>15.039490652307693</v>
      </c>
      <c r="AK131" s="107"/>
      <c r="AL131" s="40">
        <f t="shared" si="211"/>
        <v>101.06537718350769</v>
      </c>
      <c r="AN131" s="48">
        <v>1.2604166666666667</v>
      </c>
      <c r="AO131" s="9">
        <v>0</v>
      </c>
      <c r="AP131" s="48">
        <v>1.2604166666666667</v>
      </c>
      <c r="AQ131" s="9">
        <v>0</v>
      </c>
      <c r="AR131" s="40">
        <f t="shared" si="212"/>
        <v>0</v>
      </c>
      <c r="AS131" s="47">
        <f t="shared" si="213"/>
        <v>0</v>
      </c>
      <c r="AT131" s="107"/>
      <c r="AU131" s="40">
        <f t="shared" si="214"/>
        <v>0</v>
      </c>
      <c r="AW131" s="48">
        <v>1.2604166666666667</v>
      </c>
      <c r="AX131" s="9">
        <v>37.590000000000003</v>
      </c>
      <c r="AY131" s="48">
        <v>1.2604166666666667</v>
      </c>
      <c r="AZ131" s="9">
        <v>-57.51</v>
      </c>
      <c r="BA131" s="40">
        <f t="shared" si="215"/>
        <v>32.626564352307696</v>
      </c>
      <c r="BB131" s="47">
        <f t="shared" si="216"/>
        <v>8.156641088076924</v>
      </c>
      <c r="BC131" s="107"/>
      <c r="BD131" s="40">
        <f t="shared" si="217"/>
        <v>54.812628111876926</v>
      </c>
      <c r="BF131" s="48">
        <v>1.2604166666666667</v>
      </c>
      <c r="BG131" s="9">
        <v>32.590000000000003</v>
      </c>
      <c r="BH131" s="48">
        <v>1.2604166666666667</v>
      </c>
      <c r="BI131" s="9">
        <v>32.590000000000003</v>
      </c>
      <c r="BJ131" s="40">
        <f t="shared" si="218"/>
        <v>16.029662247692311</v>
      </c>
      <c r="BK131" s="47">
        <f t="shared" si="219"/>
        <v>4.0074155619230778</v>
      </c>
      <c r="BL131" s="107"/>
      <c r="BM131" s="40">
        <f t="shared" si="220"/>
        <v>26.929832576123083</v>
      </c>
      <c r="BO131" s="48">
        <v>1.2604166666666667</v>
      </c>
      <c r="BP131" s="9">
        <v>0</v>
      </c>
      <c r="BQ131" s="48">
        <v>1.2604166666666667</v>
      </c>
      <c r="BR131" s="9">
        <v>0</v>
      </c>
      <c r="BS131" s="40">
        <f t="shared" si="221"/>
        <v>0</v>
      </c>
      <c r="BT131" s="47">
        <f t="shared" si="222"/>
        <v>0</v>
      </c>
      <c r="BU131" s="107"/>
      <c r="BV131" s="40">
        <f t="shared" si="223"/>
        <v>0</v>
      </c>
      <c r="BX131" s="48">
        <v>1.2604166666666667</v>
      </c>
      <c r="BY131" s="9">
        <v>100.3</v>
      </c>
      <c r="BZ131" s="48">
        <v>1.2604166666666667</v>
      </c>
      <c r="CA131" s="9">
        <v>-29.84</v>
      </c>
      <c r="CB131" s="40">
        <f t="shared" si="224"/>
        <v>45.170552492307692</v>
      </c>
      <c r="CC131" s="47">
        <f t="shared" si="225"/>
        <v>11.292638123076923</v>
      </c>
      <c r="CD131" s="107"/>
      <c r="CE131" s="40">
        <f t="shared" si="226"/>
        <v>75.886528187076919</v>
      </c>
      <c r="CG131" s="48">
        <v>1.2604166666666667</v>
      </c>
      <c r="CH131" s="9">
        <v>100.32</v>
      </c>
      <c r="CI131" s="48">
        <v>1.2604166666666667</v>
      </c>
      <c r="CJ131" s="9">
        <v>-29.83</v>
      </c>
      <c r="CK131" s="40">
        <f t="shared" si="227"/>
        <v>45.164418978461541</v>
      </c>
      <c r="CL131" s="47">
        <f t="shared" si="228"/>
        <v>11.291104744615385</v>
      </c>
      <c r="CM131" s="107"/>
      <c r="CN131" s="40">
        <f t="shared" si="229"/>
        <v>75.876223883815385</v>
      </c>
      <c r="CP131" s="48">
        <v>1.2604166666666667</v>
      </c>
      <c r="CQ131" s="9">
        <v>100.3</v>
      </c>
      <c r="CR131" s="48">
        <v>1.2604166666666667</v>
      </c>
      <c r="CS131" s="9">
        <v>-29.84</v>
      </c>
      <c r="CT131" s="40">
        <f t="shared" si="230"/>
        <v>45.170552492307692</v>
      </c>
      <c r="CU131" s="47">
        <f t="shared" si="231"/>
        <v>11.292638123076923</v>
      </c>
      <c r="CV131" s="107"/>
      <c r="CW131" s="40">
        <f t="shared" si="232"/>
        <v>75.886528187076919</v>
      </c>
    </row>
    <row r="132" spans="1:101" s="9" customFormat="1">
      <c r="A132" s="9">
        <v>6.72</v>
      </c>
      <c r="B132" s="40">
        <f t="shared" si="199"/>
        <v>1.68</v>
      </c>
      <c r="D132" s="48">
        <v>1.2708333333333333</v>
      </c>
      <c r="E132" s="9">
        <v>38.659999999999997</v>
      </c>
      <c r="F132" s="48">
        <v>1.2708333333333333</v>
      </c>
      <c r="G132" s="9">
        <v>-55.5</v>
      </c>
      <c r="H132" s="47">
        <f t="shared" si="200"/>
        <v>32.382508153846153</v>
      </c>
      <c r="I132" s="47">
        <f t="shared" si="201"/>
        <v>8.0956270384615383</v>
      </c>
      <c r="J132" s="107"/>
      <c r="K132" s="40">
        <f t="shared" si="202"/>
        <v>54.402613698461536</v>
      </c>
      <c r="M132" s="48">
        <v>1.2708333333333333</v>
      </c>
      <c r="N132" s="9">
        <v>0</v>
      </c>
      <c r="O132" s="48">
        <v>1.2708333333333333</v>
      </c>
      <c r="P132" s="9">
        <v>0</v>
      </c>
      <c r="Q132" s="47">
        <f t="shared" si="203"/>
        <v>0</v>
      </c>
      <c r="R132" s="47">
        <f t="shared" si="204"/>
        <v>0</v>
      </c>
      <c r="S132" s="107"/>
      <c r="T132" s="40">
        <f t="shared" si="205"/>
        <v>0</v>
      </c>
      <c r="V132" s="48">
        <v>1.2708333333333333</v>
      </c>
      <c r="W132" s="9">
        <v>0</v>
      </c>
      <c r="X132" s="48">
        <v>1.2708333333333333</v>
      </c>
      <c r="Y132" s="40">
        <v>0</v>
      </c>
      <c r="Z132" s="40">
        <f t="shared" si="206"/>
        <v>0</v>
      </c>
      <c r="AA132" s="47">
        <f t="shared" si="207"/>
        <v>0</v>
      </c>
      <c r="AB132" s="107"/>
      <c r="AC132" s="40">
        <f t="shared" si="208"/>
        <v>0</v>
      </c>
      <c r="AE132" s="48">
        <v>1.2708333333333333</v>
      </c>
      <c r="AF132" s="9">
        <v>54.32</v>
      </c>
      <c r="AG132" s="48">
        <v>1.2708333333333333</v>
      </c>
      <c r="AH132" s="9">
        <v>-73.37</v>
      </c>
      <c r="AI132" s="40">
        <f t="shared" si="209"/>
        <v>60.149764467692314</v>
      </c>
      <c r="AJ132" s="47">
        <f t="shared" si="210"/>
        <v>15.037441116923079</v>
      </c>
      <c r="AK132" s="107"/>
      <c r="AL132" s="40">
        <f t="shared" si="211"/>
        <v>101.05160430572309</v>
      </c>
      <c r="AN132" s="48">
        <v>1.2708333333333333</v>
      </c>
      <c r="AO132" s="9">
        <v>0</v>
      </c>
      <c r="AP132" s="48">
        <v>1.2708333333333333</v>
      </c>
      <c r="AQ132" s="9">
        <v>0</v>
      </c>
      <c r="AR132" s="40">
        <f t="shared" si="212"/>
        <v>0</v>
      </c>
      <c r="AS132" s="47">
        <f t="shared" si="213"/>
        <v>0</v>
      </c>
      <c r="AT132" s="107"/>
      <c r="AU132" s="40">
        <f t="shared" si="214"/>
        <v>0</v>
      </c>
      <c r="AW132" s="48">
        <v>1.2708333333333333</v>
      </c>
      <c r="AX132" s="9">
        <v>37.58</v>
      </c>
      <c r="AY132" s="48">
        <v>1.2708333333333333</v>
      </c>
      <c r="AZ132" s="9">
        <v>-57.53</v>
      </c>
      <c r="BA132" s="40">
        <f t="shared" si="215"/>
        <v>32.629228144615382</v>
      </c>
      <c r="BB132" s="47">
        <f t="shared" si="216"/>
        <v>8.1573070361538456</v>
      </c>
      <c r="BC132" s="107"/>
      <c r="BD132" s="40">
        <f t="shared" si="217"/>
        <v>54.817103282953838</v>
      </c>
      <c r="BF132" s="48">
        <v>1.2708333333333333</v>
      </c>
      <c r="BG132" s="9">
        <v>32.61</v>
      </c>
      <c r="BH132" s="48">
        <v>1.2708333333333333</v>
      </c>
      <c r="BI132" s="9">
        <v>32.61</v>
      </c>
      <c r="BJ132" s="40">
        <f t="shared" si="218"/>
        <v>16.049342616923077</v>
      </c>
      <c r="BK132" s="47">
        <f t="shared" si="219"/>
        <v>4.0123356542307693</v>
      </c>
      <c r="BL132" s="107"/>
      <c r="BM132" s="40">
        <f t="shared" si="220"/>
        <v>26.962895596430769</v>
      </c>
      <c r="BO132" s="48">
        <v>1.2708333333333333</v>
      </c>
      <c r="BP132" s="9">
        <v>0</v>
      </c>
      <c r="BQ132" s="48">
        <v>1.2708333333333333</v>
      </c>
      <c r="BR132" s="9">
        <v>0</v>
      </c>
      <c r="BS132" s="40">
        <f t="shared" si="221"/>
        <v>0</v>
      </c>
      <c r="BT132" s="47">
        <f t="shared" si="222"/>
        <v>0</v>
      </c>
      <c r="BU132" s="107"/>
      <c r="BV132" s="40">
        <f t="shared" si="223"/>
        <v>0</v>
      </c>
      <c r="BX132" s="48">
        <v>1.2708333333333333</v>
      </c>
      <c r="BY132" s="9">
        <v>100.27</v>
      </c>
      <c r="BZ132" s="48">
        <v>1.2708333333333333</v>
      </c>
      <c r="CA132" s="9">
        <v>-29.85</v>
      </c>
      <c r="CB132" s="40">
        <f t="shared" si="224"/>
        <v>45.172174915384616</v>
      </c>
      <c r="CC132" s="47">
        <f t="shared" si="225"/>
        <v>11.293043728846154</v>
      </c>
      <c r="CD132" s="107"/>
      <c r="CE132" s="40">
        <f t="shared" si="226"/>
        <v>75.889253857846157</v>
      </c>
      <c r="CG132" s="48">
        <v>1.2708333333333333</v>
      </c>
      <c r="CH132" s="9">
        <v>100.29</v>
      </c>
      <c r="CI132" s="48">
        <v>1.2708333333333333</v>
      </c>
      <c r="CJ132" s="9">
        <v>-29.84</v>
      </c>
      <c r="CK132" s="40">
        <f t="shared" si="227"/>
        <v>45.16604894769231</v>
      </c>
      <c r="CL132" s="47">
        <f t="shared" si="228"/>
        <v>11.291512236923078</v>
      </c>
      <c r="CM132" s="107"/>
      <c r="CN132" s="40">
        <f t="shared" si="229"/>
        <v>75.878962232123072</v>
      </c>
      <c r="CP132" s="48">
        <v>1.2708333333333333</v>
      </c>
      <c r="CQ132" s="9">
        <v>100.27</v>
      </c>
      <c r="CR132" s="48">
        <v>1.2708333333333333</v>
      </c>
      <c r="CS132" s="9">
        <v>-29.85</v>
      </c>
      <c r="CT132" s="40">
        <f t="shared" si="230"/>
        <v>45.172174915384616</v>
      </c>
      <c r="CU132" s="47">
        <f t="shared" si="231"/>
        <v>11.293043728846154</v>
      </c>
      <c r="CV132" s="107"/>
      <c r="CW132" s="40">
        <f t="shared" si="232"/>
        <v>75.889253857846157</v>
      </c>
    </row>
    <row r="133" spans="1:101" s="9" customFormat="1">
      <c r="A133" s="9">
        <v>6.72</v>
      </c>
      <c r="B133" s="40">
        <f t="shared" si="199"/>
        <v>1.68</v>
      </c>
      <c r="D133" s="48">
        <v>1.28125</v>
      </c>
      <c r="E133" s="9">
        <v>38.65</v>
      </c>
      <c r="F133" s="48">
        <v>1.28125</v>
      </c>
      <c r="G133" s="9">
        <v>-55.52</v>
      </c>
      <c r="H133" s="47">
        <f t="shared" si="200"/>
        <v>32.385798276923076</v>
      </c>
      <c r="I133" s="47">
        <f t="shared" si="201"/>
        <v>8.096449569230769</v>
      </c>
      <c r="J133" s="108"/>
      <c r="K133" s="40">
        <f t="shared" si="202"/>
        <v>54.408141105230769</v>
      </c>
      <c r="M133" s="48">
        <v>1.28125</v>
      </c>
      <c r="N133" s="9">
        <v>0</v>
      </c>
      <c r="O133" s="48">
        <v>1.28125</v>
      </c>
      <c r="P133" s="9">
        <v>0</v>
      </c>
      <c r="Q133" s="47">
        <f t="shared" si="203"/>
        <v>0</v>
      </c>
      <c r="R133" s="47">
        <f t="shared" si="204"/>
        <v>0</v>
      </c>
      <c r="S133" s="108"/>
      <c r="T133" s="40">
        <f t="shared" si="205"/>
        <v>0</v>
      </c>
      <c r="V133" s="48">
        <v>1.28125</v>
      </c>
      <c r="W133" s="9">
        <v>0</v>
      </c>
      <c r="X133" s="48">
        <v>1.28125</v>
      </c>
      <c r="Y133" s="40">
        <v>0</v>
      </c>
      <c r="Z133" s="40">
        <f t="shared" si="206"/>
        <v>0</v>
      </c>
      <c r="AA133" s="47">
        <f t="shared" si="207"/>
        <v>0</v>
      </c>
      <c r="AB133" s="108"/>
      <c r="AC133" s="40">
        <f t="shared" si="208"/>
        <v>0</v>
      </c>
      <c r="AE133" s="48">
        <v>1.28125</v>
      </c>
      <c r="AF133" s="9">
        <v>54.33</v>
      </c>
      <c r="AG133" s="48">
        <v>1.28125</v>
      </c>
      <c r="AH133" s="9">
        <v>-73.36</v>
      </c>
      <c r="AI133" s="40">
        <f t="shared" si="209"/>
        <v>60.152638043076919</v>
      </c>
      <c r="AJ133" s="47">
        <f t="shared" si="210"/>
        <v>15.03815951076923</v>
      </c>
      <c r="AK133" s="108"/>
      <c r="AL133" s="40">
        <f t="shared" si="211"/>
        <v>101.05643191236922</v>
      </c>
      <c r="AN133" s="48">
        <v>1.28125</v>
      </c>
      <c r="AO133" s="9">
        <v>0</v>
      </c>
      <c r="AP133" s="48">
        <v>1.28125</v>
      </c>
      <c r="AQ133" s="9">
        <v>0</v>
      </c>
      <c r="AR133" s="40">
        <f t="shared" si="212"/>
        <v>0</v>
      </c>
      <c r="AS133" s="47">
        <f t="shared" si="213"/>
        <v>0</v>
      </c>
      <c r="AT133" s="108"/>
      <c r="AU133" s="40">
        <f t="shared" si="214"/>
        <v>0</v>
      </c>
      <c r="AW133" s="48">
        <v>1.28125</v>
      </c>
      <c r="AX133" s="9">
        <v>37.57</v>
      </c>
      <c r="AY133" s="48">
        <v>1.28125</v>
      </c>
      <c r="AZ133" s="9">
        <v>-57.55</v>
      </c>
      <c r="BA133" s="40">
        <f t="shared" si="215"/>
        <v>32.6318859</v>
      </c>
      <c r="BB133" s="47">
        <f t="shared" si="216"/>
        <v>8.1579714750000001</v>
      </c>
      <c r="BC133" s="108"/>
      <c r="BD133" s="40">
        <f t="shared" si="217"/>
        <v>54.821568311999997</v>
      </c>
      <c r="BF133" s="48">
        <v>1.28125</v>
      </c>
      <c r="BG133" s="9">
        <v>32.619999999999997</v>
      </c>
      <c r="BH133" s="48">
        <v>1.28125</v>
      </c>
      <c r="BI133" s="9">
        <v>32.619999999999997</v>
      </c>
      <c r="BJ133" s="40">
        <f t="shared" si="218"/>
        <v>16.059187329230767</v>
      </c>
      <c r="BK133" s="47">
        <f t="shared" si="219"/>
        <v>4.0147968323076917</v>
      </c>
      <c r="BL133" s="108"/>
      <c r="BM133" s="40">
        <f t="shared" si="220"/>
        <v>26.979434713107686</v>
      </c>
      <c r="BO133" s="48">
        <v>1.28125</v>
      </c>
      <c r="BP133" s="9">
        <v>0</v>
      </c>
      <c r="BQ133" s="48">
        <v>1.28125</v>
      </c>
      <c r="BR133" s="9">
        <v>0</v>
      </c>
      <c r="BS133" s="40">
        <f t="shared" si="221"/>
        <v>0</v>
      </c>
      <c r="BT133" s="47">
        <f t="shared" si="222"/>
        <v>0</v>
      </c>
      <c r="BU133" s="108"/>
      <c r="BV133" s="40">
        <f t="shared" si="223"/>
        <v>0</v>
      </c>
      <c r="BX133" s="48">
        <v>1.28125</v>
      </c>
      <c r="BY133" s="9">
        <v>100.25</v>
      </c>
      <c r="BZ133" s="48">
        <v>1.28125</v>
      </c>
      <c r="CA133" s="9">
        <v>-29.87</v>
      </c>
      <c r="CB133" s="40">
        <f t="shared" si="224"/>
        <v>45.193424884615389</v>
      </c>
      <c r="CC133" s="47">
        <f t="shared" si="225"/>
        <v>11.298356221153847</v>
      </c>
      <c r="CD133" s="108"/>
      <c r="CE133" s="40">
        <f t="shared" si="226"/>
        <v>75.924953806153852</v>
      </c>
      <c r="CG133" s="48">
        <v>1.28125</v>
      </c>
      <c r="CH133" s="9">
        <v>100.27</v>
      </c>
      <c r="CI133" s="48">
        <v>1.28125</v>
      </c>
      <c r="CJ133" s="9">
        <v>-29.85</v>
      </c>
      <c r="CK133" s="40">
        <f t="shared" si="227"/>
        <v>45.172174915384616</v>
      </c>
      <c r="CL133" s="47">
        <f t="shared" si="228"/>
        <v>11.293043728846154</v>
      </c>
      <c r="CM133" s="108"/>
      <c r="CN133" s="40">
        <f t="shared" si="229"/>
        <v>75.889253857846157</v>
      </c>
      <c r="CP133" s="48">
        <v>1.28125</v>
      </c>
      <c r="CQ133" s="9">
        <v>100.25</v>
      </c>
      <c r="CR133" s="48">
        <v>1.28125</v>
      </c>
      <c r="CS133" s="9">
        <v>-29.87</v>
      </c>
      <c r="CT133" s="40">
        <f t="shared" si="230"/>
        <v>45.193424884615389</v>
      </c>
      <c r="CU133" s="47">
        <f t="shared" si="231"/>
        <v>11.298356221153847</v>
      </c>
      <c r="CV133" s="108"/>
      <c r="CW133" s="40">
        <f t="shared" si="232"/>
        <v>75.924953806153852</v>
      </c>
    </row>
    <row r="134" spans="1:101" s="9" customFormat="1">
      <c r="A134" s="9">
        <v>10.94</v>
      </c>
      <c r="B134" s="40">
        <f t="shared" si="199"/>
        <v>2.7349999999999999</v>
      </c>
      <c r="D134" s="48">
        <v>1.2916666666666667</v>
      </c>
      <c r="E134" s="9">
        <v>38.93</v>
      </c>
      <c r="F134" s="48">
        <v>1.2916666666666667</v>
      </c>
      <c r="G134" s="9">
        <v>-54.98</v>
      </c>
      <c r="H134" s="47">
        <f t="shared" si="200"/>
        <v>32.303143744615383</v>
      </c>
      <c r="I134" s="47">
        <f t="shared" si="201"/>
        <v>8.0757859361538458</v>
      </c>
      <c r="J134" s="106">
        <f t="shared" ref="J134" si="387">SUM(I134:I137)</f>
        <v>32.296747247307692</v>
      </c>
      <c r="K134" s="40">
        <f t="shared" si="202"/>
        <v>88.349098141523072</v>
      </c>
      <c r="M134" s="48">
        <v>1.2916666666666667</v>
      </c>
      <c r="N134" s="9">
        <v>0</v>
      </c>
      <c r="O134" s="48">
        <v>1.2916666666666667</v>
      </c>
      <c r="P134" s="9">
        <v>0</v>
      </c>
      <c r="Q134" s="47">
        <f t="shared" si="203"/>
        <v>0</v>
      </c>
      <c r="R134" s="47">
        <f t="shared" si="204"/>
        <v>0</v>
      </c>
      <c r="S134" s="106">
        <f t="shared" ref="S134" si="388">SUM(R134:R137)</f>
        <v>0</v>
      </c>
      <c r="T134" s="40">
        <f t="shared" si="205"/>
        <v>0</v>
      </c>
      <c r="V134" s="48">
        <v>1.2916666666666667</v>
      </c>
      <c r="W134" s="9">
        <v>0</v>
      </c>
      <c r="X134" s="48">
        <v>1.2916666666666667</v>
      </c>
      <c r="Y134" s="40">
        <v>0</v>
      </c>
      <c r="Z134" s="40">
        <f t="shared" si="206"/>
        <v>0</v>
      </c>
      <c r="AA134" s="47">
        <f t="shared" si="207"/>
        <v>0</v>
      </c>
      <c r="AB134" s="106">
        <f t="shared" ref="AB134" si="389">SUM(AA134:AA137)</f>
        <v>0</v>
      </c>
      <c r="AC134" s="40">
        <f t="shared" si="208"/>
        <v>0</v>
      </c>
      <c r="AE134" s="48">
        <v>1.2916666666666667</v>
      </c>
      <c r="AF134" s="9">
        <v>54.41</v>
      </c>
      <c r="AG134" s="48">
        <v>1.2916666666666667</v>
      </c>
      <c r="AH134" s="9">
        <v>-73.180000000000007</v>
      </c>
      <c r="AI134" s="40">
        <f t="shared" si="209"/>
        <v>60.09340073538462</v>
      </c>
      <c r="AJ134" s="47">
        <f t="shared" si="210"/>
        <v>15.023350183846155</v>
      </c>
      <c r="AK134" s="106">
        <f t="shared" ref="AK134" si="390">SUM(AJ134:AJ137)</f>
        <v>60.071707052307687</v>
      </c>
      <c r="AL134" s="40">
        <f t="shared" si="211"/>
        <v>164.35545101127693</v>
      </c>
      <c r="AN134" s="48">
        <v>1.2916666666666667</v>
      </c>
      <c r="AO134" s="9">
        <v>0</v>
      </c>
      <c r="AP134" s="48">
        <v>1.2916666666666667</v>
      </c>
      <c r="AQ134" s="9">
        <v>0</v>
      </c>
      <c r="AR134" s="40">
        <f t="shared" si="212"/>
        <v>0</v>
      </c>
      <c r="AS134" s="47">
        <f t="shared" si="213"/>
        <v>0</v>
      </c>
      <c r="AT134" s="106">
        <f t="shared" ref="AT134" si="391">SUM(AS134:AS137)</f>
        <v>8.1592958249999992</v>
      </c>
      <c r="AU134" s="40">
        <f t="shared" si="214"/>
        <v>0</v>
      </c>
      <c r="AW134" s="48">
        <v>1.2916666666666667</v>
      </c>
      <c r="AX134" s="9">
        <v>37.57</v>
      </c>
      <c r="AY134" s="48">
        <v>1.2916666666666667</v>
      </c>
      <c r="AZ134" s="9">
        <v>-57.55</v>
      </c>
      <c r="BA134" s="40">
        <f t="shared" si="215"/>
        <v>32.6318859</v>
      </c>
      <c r="BB134" s="47">
        <f t="shared" si="216"/>
        <v>8.1579714750000001</v>
      </c>
      <c r="BC134" s="106">
        <f t="shared" ref="BC134" si="392">SUM(BB134:BB137)</f>
        <v>24.473067746538462</v>
      </c>
      <c r="BD134" s="40">
        <f t="shared" si="217"/>
        <v>89.248207936499995</v>
      </c>
      <c r="BF134" s="48">
        <v>1.2916666666666667</v>
      </c>
      <c r="BG134" s="9">
        <v>32.79</v>
      </c>
      <c r="BH134" s="48">
        <v>1.2916666666666667</v>
      </c>
      <c r="BI134" s="9">
        <v>32.79</v>
      </c>
      <c r="BJ134" s="40">
        <f t="shared" si="218"/>
        <v>16.227009263076923</v>
      </c>
      <c r="BK134" s="47">
        <f t="shared" si="219"/>
        <v>4.0567523157692307</v>
      </c>
      <c r="BL134" s="106">
        <f t="shared" ref="BL134" si="393">SUM(BK134:BK137)</f>
        <v>16.269126988846153</v>
      </c>
      <c r="BM134" s="40">
        <f t="shared" si="220"/>
        <v>44.380870334515379</v>
      </c>
      <c r="BO134" s="48">
        <v>1.2916666666666667</v>
      </c>
      <c r="BP134" s="9">
        <v>0</v>
      </c>
      <c r="BQ134" s="48">
        <v>1.2916666666666667</v>
      </c>
      <c r="BR134" s="9">
        <v>0</v>
      </c>
      <c r="BS134" s="40">
        <f t="shared" si="221"/>
        <v>0</v>
      </c>
      <c r="BT134" s="47">
        <f t="shared" si="222"/>
        <v>0</v>
      </c>
      <c r="BU134" s="106">
        <f t="shared" ref="BU134" si="394">SUM(BT134:BT137)</f>
        <v>0</v>
      </c>
      <c r="BV134" s="40">
        <f t="shared" si="223"/>
        <v>0</v>
      </c>
      <c r="BX134" s="48">
        <v>1.2916666666666667</v>
      </c>
      <c r="BY134" s="9">
        <v>99.89</v>
      </c>
      <c r="BZ134" s="48">
        <v>1.2916666666666667</v>
      </c>
      <c r="CA134" s="9">
        <v>-30.06</v>
      </c>
      <c r="CB134" s="40">
        <f t="shared" si="224"/>
        <v>45.317572698461547</v>
      </c>
      <c r="CC134" s="47">
        <f t="shared" si="225"/>
        <v>11.329393174615387</v>
      </c>
      <c r="CD134" s="106">
        <f t="shared" ref="CD134" si="395">SUM(CC134:CC137)</f>
        <v>45.334820565000001</v>
      </c>
      <c r="CE134" s="40">
        <f t="shared" si="226"/>
        <v>123.94356133029233</v>
      </c>
      <c r="CG134" s="48">
        <v>1.2916666666666667</v>
      </c>
      <c r="CH134" s="9">
        <v>99.91</v>
      </c>
      <c r="CI134" s="48">
        <v>1.2916666666666667</v>
      </c>
      <c r="CJ134" s="9">
        <v>-30.05</v>
      </c>
      <c r="CK134" s="40">
        <f t="shared" si="227"/>
        <v>45.311567469230773</v>
      </c>
      <c r="CL134" s="47">
        <f t="shared" si="228"/>
        <v>11.327891867307693</v>
      </c>
      <c r="CM134" s="106">
        <f t="shared" ref="CM134" si="396">SUM(CL134:CL137)</f>
        <v>45.328829673461541</v>
      </c>
      <c r="CN134" s="40">
        <f t="shared" si="229"/>
        <v>123.92713702834617</v>
      </c>
      <c r="CP134" s="48">
        <v>1.2916666666666667</v>
      </c>
      <c r="CQ134" s="9">
        <v>99.89</v>
      </c>
      <c r="CR134" s="48">
        <v>1.2916666666666667</v>
      </c>
      <c r="CS134" s="9">
        <v>-30.06</v>
      </c>
      <c r="CT134" s="40">
        <f t="shared" si="230"/>
        <v>45.317572698461547</v>
      </c>
      <c r="CU134" s="47">
        <f t="shared" si="231"/>
        <v>11.329393174615387</v>
      </c>
      <c r="CV134" s="106">
        <f t="shared" ref="CV134" si="397">SUM(CU134:CU137)</f>
        <v>45.334820565000001</v>
      </c>
      <c r="CW134" s="40">
        <f t="shared" si="232"/>
        <v>123.94356133029233</v>
      </c>
    </row>
    <row r="135" spans="1:101" s="9" customFormat="1">
      <c r="A135" s="9">
        <v>10.94</v>
      </c>
      <c r="B135" s="40">
        <f t="shared" si="199"/>
        <v>2.7349999999999999</v>
      </c>
      <c r="D135" s="48">
        <v>1.3020833333333333</v>
      </c>
      <c r="E135" s="9">
        <v>38.94</v>
      </c>
      <c r="F135" s="48">
        <v>1.3020833333333333</v>
      </c>
      <c r="G135" s="9">
        <v>-54.96</v>
      </c>
      <c r="H135" s="47">
        <f t="shared" si="200"/>
        <v>32.299687606153846</v>
      </c>
      <c r="I135" s="47">
        <f t="shared" si="201"/>
        <v>8.0749219015384615</v>
      </c>
      <c r="J135" s="107"/>
      <c r="K135" s="40">
        <f t="shared" si="202"/>
        <v>88.339645602830771</v>
      </c>
      <c r="M135" s="48">
        <v>1.3020833333333333</v>
      </c>
      <c r="N135" s="9">
        <v>0</v>
      </c>
      <c r="O135" s="48">
        <v>1.3020833333333333</v>
      </c>
      <c r="P135" s="9">
        <v>0</v>
      </c>
      <c r="Q135" s="47">
        <f t="shared" si="203"/>
        <v>0</v>
      </c>
      <c r="R135" s="47">
        <f t="shared" si="204"/>
        <v>0</v>
      </c>
      <c r="S135" s="107"/>
      <c r="T135" s="40">
        <f t="shared" si="205"/>
        <v>0</v>
      </c>
      <c r="V135" s="48">
        <v>1.3020833333333333</v>
      </c>
      <c r="W135" s="9">
        <v>0</v>
      </c>
      <c r="X135" s="48">
        <v>1.3020833333333333</v>
      </c>
      <c r="Y135" s="40">
        <v>0</v>
      </c>
      <c r="Z135" s="40">
        <f t="shared" si="206"/>
        <v>0</v>
      </c>
      <c r="AA135" s="47">
        <f t="shared" si="207"/>
        <v>0</v>
      </c>
      <c r="AB135" s="107"/>
      <c r="AC135" s="40">
        <f t="shared" si="208"/>
        <v>0</v>
      </c>
      <c r="AE135" s="48">
        <v>1.3020833333333333</v>
      </c>
      <c r="AF135" s="9">
        <v>54.43</v>
      </c>
      <c r="AG135" s="48">
        <v>1.3020833333333333</v>
      </c>
      <c r="AH135" s="9">
        <v>-73.14</v>
      </c>
      <c r="AI135" s="40">
        <f t="shared" si="209"/>
        <v>60.082630864615375</v>
      </c>
      <c r="AJ135" s="47">
        <f t="shared" si="210"/>
        <v>15.020657716153844</v>
      </c>
      <c r="AK135" s="107"/>
      <c r="AL135" s="40">
        <f t="shared" si="211"/>
        <v>164.32599541472305</v>
      </c>
      <c r="AN135" s="48">
        <v>1.3020833333333333</v>
      </c>
      <c r="AO135" s="9">
        <v>0</v>
      </c>
      <c r="AP135" s="48">
        <v>1.3020833333333333</v>
      </c>
      <c r="AQ135" s="9">
        <v>0</v>
      </c>
      <c r="AR135" s="40">
        <f t="shared" si="212"/>
        <v>0</v>
      </c>
      <c r="AS135" s="47">
        <f t="shared" si="213"/>
        <v>0</v>
      </c>
      <c r="AT135" s="107"/>
      <c r="AU135" s="40">
        <f t="shared" si="214"/>
        <v>0</v>
      </c>
      <c r="AW135" s="48">
        <v>1.3020833333333333</v>
      </c>
      <c r="AX135" s="9">
        <v>37.56</v>
      </c>
      <c r="AY135" s="48">
        <v>1.3020833333333333</v>
      </c>
      <c r="AZ135" s="9">
        <v>-57.56</v>
      </c>
      <c r="BA135" s="40">
        <f t="shared" si="215"/>
        <v>32.628868947692304</v>
      </c>
      <c r="BB135" s="47">
        <f t="shared" si="216"/>
        <v>8.157217236923076</v>
      </c>
      <c r="BC135" s="107"/>
      <c r="BD135" s="40">
        <f t="shared" si="217"/>
        <v>89.23995657193845</v>
      </c>
      <c r="BF135" s="48">
        <v>1.3020833333333333</v>
      </c>
      <c r="BG135" s="9">
        <v>32.81</v>
      </c>
      <c r="BH135" s="48">
        <v>1.3020833333333333</v>
      </c>
      <c r="BI135" s="9">
        <v>32.81</v>
      </c>
      <c r="BJ135" s="40">
        <f t="shared" si="218"/>
        <v>16.246810370769232</v>
      </c>
      <c r="BK135" s="47">
        <f t="shared" si="219"/>
        <v>4.061702592692308</v>
      </c>
      <c r="BL135" s="107"/>
      <c r="BM135" s="40">
        <f t="shared" si="220"/>
        <v>44.435026364053847</v>
      </c>
      <c r="BO135" s="48">
        <v>1.3020833333333333</v>
      </c>
      <c r="BP135" s="9">
        <v>0</v>
      </c>
      <c r="BQ135" s="48">
        <v>1.3020833333333333</v>
      </c>
      <c r="BR135" s="9">
        <v>0</v>
      </c>
      <c r="BS135" s="40">
        <f t="shared" si="221"/>
        <v>0</v>
      </c>
      <c r="BT135" s="47">
        <f t="shared" si="222"/>
        <v>0</v>
      </c>
      <c r="BU135" s="107"/>
      <c r="BV135" s="40">
        <f t="shared" si="223"/>
        <v>0</v>
      </c>
      <c r="BX135" s="48">
        <v>1.3020833333333333</v>
      </c>
      <c r="BY135" s="9">
        <v>99.86</v>
      </c>
      <c r="BZ135" s="48">
        <v>1.3020833333333333</v>
      </c>
      <c r="CA135" s="9">
        <v>-30.08</v>
      </c>
      <c r="CB135" s="40">
        <f t="shared" si="224"/>
        <v>45.334104812307686</v>
      </c>
      <c r="CC135" s="47">
        <f t="shared" si="225"/>
        <v>11.333526203076921</v>
      </c>
      <c r="CD135" s="107"/>
      <c r="CE135" s="40">
        <f t="shared" si="226"/>
        <v>123.98877666166152</v>
      </c>
      <c r="CG135" s="48">
        <v>1.3020833333333333</v>
      </c>
      <c r="CH135" s="9">
        <v>99.88</v>
      </c>
      <c r="CI135" s="48">
        <v>1.3020833333333333</v>
      </c>
      <c r="CJ135" s="9">
        <v>-30.07</v>
      </c>
      <c r="CK135" s="40">
        <f t="shared" si="227"/>
        <v>45.328110147692307</v>
      </c>
      <c r="CL135" s="47">
        <f t="shared" si="228"/>
        <v>11.332027536923077</v>
      </c>
      <c r="CM135" s="107"/>
      <c r="CN135" s="40">
        <f t="shared" si="229"/>
        <v>123.97238125393845</v>
      </c>
      <c r="CP135" s="48">
        <v>1.3020833333333333</v>
      </c>
      <c r="CQ135" s="9">
        <v>99.86</v>
      </c>
      <c r="CR135" s="48">
        <v>1.3020833333333333</v>
      </c>
      <c r="CS135" s="9">
        <v>-30.08</v>
      </c>
      <c r="CT135" s="40">
        <f t="shared" si="230"/>
        <v>45.334104812307686</v>
      </c>
      <c r="CU135" s="47">
        <f t="shared" si="231"/>
        <v>11.333526203076921</v>
      </c>
      <c r="CV135" s="107"/>
      <c r="CW135" s="40">
        <f t="shared" si="232"/>
        <v>123.98877666166152</v>
      </c>
    </row>
    <row r="136" spans="1:101" s="9" customFormat="1">
      <c r="A136" s="9">
        <v>10.94</v>
      </c>
      <c r="B136" s="40">
        <f t="shared" si="199"/>
        <v>2.7349999999999999</v>
      </c>
      <c r="D136" s="48">
        <v>1.3125</v>
      </c>
      <c r="E136" s="9">
        <v>38.94</v>
      </c>
      <c r="F136" s="48">
        <v>1.3125</v>
      </c>
      <c r="G136" s="9">
        <v>-54.95</v>
      </c>
      <c r="H136" s="47">
        <f t="shared" si="200"/>
        <v>32.293810661538458</v>
      </c>
      <c r="I136" s="47">
        <f t="shared" si="201"/>
        <v>8.0734526653846146</v>
      </c>
      <c r="J136" s="107"/>
      <c r="K136" s="40">
        <f t="shared" si="202"/>
        <v>88.323572159307673</v>
      </c>
      <c r="M136" s="48">
        <v>1.3125</v>
      </c>
      <c r="N136" s="9">
        <v>0</v>
      </c>
      <c r="O136" s="48">
        <v>1.3125</v>
      </c>
      <c r="P136" s="9">
        <v>0</v>
      </c>
      <c r="Q136" s="47">
        <f t="shared" si="203"/>
        <v>0</v>
      </c>
      <c r="R136" s="47">
        <f t="shared" si="204"/>
        <v>0</v>
      </c>
      <c r="S136" s="107"/>
      <c r="T136" s="40">
        <f t="shared" si="205"/>
        <v>0</v>
      </c>
      <c r="V136" s="48">
        <v>1.3125</v>
      </c>
      <c r="W136" s="9">
        <v>0</v>
      </c>
      <c r="X136" s="48">
        <v>1.3125</v>
      </c>
      <c r="Y136" s="40">
        <v>0</v>
      </c>
      <c r="Z136" s="40">
        <f t="shared" si="206"/>
        <v>0</v>
      </c>
      <c r="AA136" s="47">
        <f t="shared" si="207"/>
        <v>0</v>
      </c>
      <c r="AB136" s="107"/>
      <c r="AC136" s="40">
        <f t="shared" si="208"/>
        <v>0</v>
      </c>
      <c r="AE136" s="48">
        <v>1.3125</v>
      </c>
      <c r="AF136" s="9">
        <v>54.44</v>
      </c>
      <c r="AG136" s="48">
        <v>1.3125</v>
      </c>
      <c r="AH136" s="9">
        <v>-73.099999999999994</v>
      </c>
      <c r="AI136" s="40">
        <f t="shared" si="209"/>
        <v>60.060804369230773</v>
      </c>
      <c r="AJ136" s="47">
        <f t="shared" si="210"/>
        <v>15.015201092307693</v>
      </c>
      <c r="AK136" s="107"/>
      <c r="AL136" s="40">
        <f t="shared" si="211"/>
        <v>164.26629994984614</v>
      </c>
      <c r="AN136" s="48">
        <v>1.3125</v>
      </c>
      <c r="AO136" s="9">
        <v>0</v>
      </c>
      <c r="AP136" s="48">
        <v>1.3125</v>
      </c>
      <c r="AQ136" s="9">
        <v>0</v>
      </c>
      <c r="AR136" s="40">
        <f t="shared" si="212"/>
        <v>0</v>
      </c>
      <c r="AS136" s="47">
        <f t="shared" si="213"/>
        <v>0</v>
      </c>
      <c r="AT136" s="107"/>
      <c r="AU136" s="40">
        <f t="shared" si="214"/>
        <v>0</v>
      </c>
      <c r="AW136" s="48">
        <v>1.3125</v>
      </c>
      <c r="AX136" s="9">
        <v>37.549999999999997</v>
      </c>
      <c r="AY136" s="48">
        <v>1.3125</v>
      </c>
      <c r="AZ136" s="9">
        <v>-57.58</v>
      </c>
      <c r="BA136" s="40">
        <f t="shared" si="215"/>
        <v>32.631516138461535</v>
      </c>
      <c r="BB136" s="47">
        <f t="shared" si="216"/>
        <v>8.1578790346153838</v>
      </c>
      <c r="BC136" s="107"/>
      <c r="BD136" s="40">
        <f t="shared" si="217"/>
        <v>89.247196638692301</v>
      </c>
      <c r="BF136" s="48">
        <v>1.3125</v>
      </c>
      <c r="BG136" s="9">
        <v>32.83</v>
      </c>
      <c r="BH136" s="48">
        <v>1.3125</v>
      </c>
      <c r="BI136" s="9">
        <v>32.83</v>
      </c>
      <c r="BJ136" s="40">
        <f t="shared" si="218"/>
        <v>16.266623552307689</v>
      </c>
      <c r="BK136" s="47">
        <f t="shared" si="219"/>
        <v>4.0666558880769221</v>
      </c>
      <c r="BL136" s="107"/>
      <c r="BM136" s="40">
        <f t="shared" si="220"/>
        <v>44.489215415561524</v>
      </c>
      <c r="BO136" s="48">
        <v>1.3125</v>
      </c>
      <c r="BP136" s="9">
        <v>0</v>
      </c>
      <c r="BQ136" s="48">
        <v>1.3125</v>
      </c>
      <c r="BR136" s="9">
        <v>0</v>
      </c>
      <c r="BS136" s="40">
        <f t="shared" si="221"/>
        <v>0</v>
      </c>
      <c r="BT136" s="47">
        <f t="shared" si="222"/>
        <v>0</v>
      </c>
      <c r="BU136" s="107"/>
      <c r="BV136" s="40">
        <f t="shared" si="223"/>
        <v>0</v>
      </c>
      <c r="BX136" s="48">
        <v>1.3125</v>
      </c>
      <c r="BY136" s="9">
        <v>99.83</v>
      </c>
      <c r="BZ136" s="48">
        <v>1.3125</v>
      </c>
      <c r="CA136" s="9">
        <v>-30.09</v>
      </c>
      <c r="CB136" s="40">
        <f t="shared" si="224"/>
        <v>45.335552164615386</v>
      </c>
      <c r="CC136" s="47">
        <f t="shared" si="225"/>
        <v>11.333888041153847</v>
      </c>
      <c r="CD136" s="107"/>
      <c r="CE136" s="40">
        <f t="shared" si="226"/>
        <v>123.99273517022307</v>
      </c>
      <c r="CG136" s="48">
        <v>1.3125</v>
      </c>
      <c r="CH136" s="9">
        <v>99.85</v>
      </c>
      <c r="CI136" s="48">
        <v>1.3125</v>
      </c>
      <c r="CJ136" s="9">
        <v>-30.08</v>
      </c>
      <c r="CK136" s="40">
        <f t="shared" si="227"/>
        <v>45.329565046153846</v>
      </c>
      <c r="CL136" s="47">
        <f t="shared" si="228"/>
        <v>11.332391261538461</v>
      </c>
      <c r="CM136" s="107"/>
      <c r="CN136" s="40">
        <f t="shared" si="229"/>
        <v>123.97636040123076</v>
      </c>
      <c r="CP136" s="48">
        <v>1.3125</v>
      </c>
      <c r="CQ136" s="9">
        <v>99.83</v>
      </c>
      <c r="CR136" s="48">
        <v>1.3125</v>
      </c>
      <c r="CS136" s="9">
        <v>-30.09</v>
      </c>
      <c r="CT136" s="40">
        <f t="shared" si="230"/>
        <v>45.335552164615386</v>
      </c>
      <c r="CU136" s="47">
        <f t="shared" si="231"/>
        <v>11.333888041153847</v>
      </c>
      <c r="CV136" s="107"/>
      <c r="CW136" s="40">
        <f t="shared" si="232"/>
        <v>123.99273517022307</v>
      </c>
    </row>
    <row r="137" spans="1:101" s="9" customFormat="1">
      <c r="A137" s="9">
        <v>10.94</v>
      </c>
      <c r="B137" s="40">
        <f t="shared" si="199"/>
        <v>2.7349999999999999</v>
      </c>
      <c r="D137" s="48">
        <v>1.3229166666666667</v>
      </c>
      <c r="E137" s="9">
        <v>38.950000000000003</v>
      </c>
      <c r="F137" s="48">
        <v>1.3229166666666667</v>
      </c>
      <c r="G137" s="9">
        <v>-54.93</v>
      </c>
      <c r="H137" s="47">
        <f t="shared" si="200"/>
        <v>32.290346976923082</v>
      </c>
      <c r="I137" s="47">
        <f t="shared" si="201"/>
        <v>8.0725867442307706</v>
      </c>
      <c r="J137" s="108"/>
      <c r="K137" s="40">
        <f t="shared" si="202"/>
        <v>88.314098981884626</v>
      </c>
      <c r="M137" s="48">
        <v>1.3229166666666667</v>
      </c>
      <c r="N137" s="9">
        <v>0</v>
      </c>
      <c r="O137" s="48">
        <v>1.3229166666666667</v>
      </c>
      <c r="P137" s="9">
        <v>0</v>
      </c>
      <c r="Q137" s="47">
        <f t="shared" si="203"/>
        <v>0</v>
      </c>
      <c r="R137" s="47">
        <f t="shared" si="204"/>
        <v>0</v>
      </c>
      <c r="S137" s="108"/>
      <c r="T137" s="40">
        <f t="shared" si="205"/>
        <v>0</v>
      </c>
      <c r="V137" s="48">
        <v>1.3229166666666667</v>
      </c>
      <c r="W137" s="9">
        <v>0</v>
      </c>
      <c r="X137" s="48">
        <v>1.3229166666666667</v>
      </c>
      <c r="Y137" s="40">
        <v>0</v>
      </c>
      <c r="Z137" s="40">
        <f t="shared" si="206"/>
        <v>0</v>
      </c>
      <c r="AA137" s="47">
        <f t="shared" si="207"/>
        <v>0</v>
      </c>
      <c r="AB137" s="108"/>
      <c r="AC137" s="40">
        <f t="shared" si="208"/>
        <v>0</v>
      </c>
      <c r="AE137" s="48">
        <v>1.3229166666666667</v>
      </c>
      <c r="AF137" s="9">
        <v>54.46</v>
      </c>
      <c r="AG137" s="48">
        <v>1.3229166666666667</v>
      </c>
      <c r="AH137" s="9">
        <v>-73.06</v>
      </c>
      <c r="AI137" s="40">
        <f t="shared" si="209"/>
        <v>60.049992240000002</v>
      </c>
      <c r="AJ137" s="47">
        <f t="shared" si="210"/>
        <v>15.01249806</v>
      </c>
      <c r="AK137" s="108"/>
      <c r="AL137" s="40">
        <f t="shared" si="211"/>
        <v>164.23672877639999</v>
      </c>
      <c r="AN137" s="48">
        <v>1.3229166666666667</v>
      </c>
      <c r="AO137" s="9">
        <v>37.549999999999997</v>
      </c>
      <c r="AP137" s="48">
        <v>1.3229166666666667</v>
      </c>
      <c r="AQ137" s="9">
        <v>-57.59</v>
      </c>
      <c r="AR137" s="40">
        <f t="shared" si="212"/>
        <v>32.637183299999997</v>
      </c>
      <c r="AS137" s="47">
        <f t="shared" si="213"/>
        <v>8.1592958249999992</v>
      </c>
      <c r="AT137" s="108"/>
      <c r="AU137" s="40">
        <f t="shared" si="214"/>
        <v>89.262696325499988</v>
      </c>
      <c r="AW137" s="48">
        <v>1.3229166666666667</v>
      </c>
      <c r="AX137" s="9">
        <v>0</v>
      </c>
      <c r="AY137" s="48">
        <v>1.3229166666666667</v>
      </c>
      <c r="AZ137" s="9">
        <v>0</v>
      </c>
      <c r="BA137" s="40">
        <f t="shared" si="215"/>
        <v>0</v>
      </c>
      <c r="BB137" s="47">
        <f t="shared" si="216"/>
        <v>0</v>
      </c>
      <c r="BC137" s="108"/>
      <c r="BD137" s="40">
        <f t="shared" si="217"/>
        <v>0</v>
      </c>
      <c r="BF137" s="48">
        <v>1.3229166666666667</v>
      </c>
      <c r="BG137" s="9">
        <v>32.9</v>
      </c>
      <c r="BH137" s="48">
        <v>1.3229166666666667</v>
      </c>
      <c r="BI137" s="9">
        <v>32.9</v>
      </c>
      <c r="BJ137" s="40">
        <f t="shared" si="218"/>
        <v>16.33606476923077</v>
      </c>
      <c r="BK137" s="47">
        <f t="shared" si="219"/>
        <v>4.0840161923076925</v>
      </c>
      <c r="BL137" s="108"/>
      <c r="BM137" s="40">
        <f t="shared" si="220"/>
        <v>44.679137143846155</v>
      </c>
      <c r="BO137" s="48">
        <v>1.3229166666666667</v>
      </c>
      <c r="BP137" s="9">
        <v>0</v>
      </c>
      <c r="BQ137" s="48">
        <v>1.3229166666666667</v>
      </c>
      <c r="BR137" s="9">
        <v>0</v>
      </c>
      <c r="BS137" s="40">
        <f t="shared" si="221"/>
        <v>0</v>
      </c>
      <c r="BT137" s="47">
        <f t="shared" si="222"/>
        <v>0</v>
      </c>
      <c r="BU137" s="108"/>
      <c r="BV137" s="40">
        <f t="shared" si="223"/>
        <v>0</v>
      </c>
      <c r="BX137" s="48">
        <v>1.3229166666666667</v>
      </c>
      <c r="BY137" s="9">
        <v>99.8</v>
      </c>
      <c r="BZ137" s="48">
        <v>1.3229166666666667</v>
      </c>
      <c r="CA137" s="9">
        <v>-30.11</v>
      </c>
      <c r="CB137" s="40">
        <f t="shared" si="224"/>
        <v>45.352052584615386</v>
      </c>
      <c r="CC137" s="47">
        <f t="shared" si="225"/>
        <v>11.338013146153846</v>
      </c>
      <c r="CD137" s="108"/>
      <c r="CE137" s="40">
        <f t="shared" si="226"/>
        <v>124.03786381892307</v>
      </c>
      <c r="CG137" s="48">
        <v>1.3229166666666667</v>
      </c>
      <c r="CH137" s="9">
        <v>99.82</v>
      </c>
      <c r="CI137" s="48">
        <v>1.3229166666666667</v>
      </c>
      <c r="CJ137" s="9">
        <v>-30.1</v>
      </c>
      <c r="CK137" s="40">
        <f t="shared" si="227"/>
        <v>45.346076030769233</v>
      </c>
      <c r="CL137" s="47">
        <f t="shared" si="228"/>
        <v>11.336519007692308</v>
      </c>
      <c r="CM137" s="108"/>
      <c r="CN137" s="40">
        <f t="shared" si="229"/>
        <v>124.02151794415384</v>
      </c>
      <c r="CP137" s="48">
        <v>1.3229166666666667</v>
      </c>
      <c r="CQ137" s="9">
        <v>99.8</v>
      </c>
      <c r="CR137" s="48">
        <v>1.3229166666666667</v>
      </c>
      <c r="CS137" s="9">
        <v>-30.11</v>
      </c>
      <c r="CT137" s="40">
        <f t="shared" si="230"/>
        <v>45.352052584615386</v>
      </c>
      <c r="CU137" s="47">
        <f t="shared" si="231"/>
        <v>11.338013146153846</v>
      </c>
      <c r="CV137" s="108"/>
      <c r="CW137" s="40">
        <f t="shared" si="232"/>
        <v>124.03786381892307</v>
      </c>
    </row>
    <row r="138" spans="1:101" s="9" customFormat="1">
      <c r="A138" s="9">
        <v>10.94</v>
      </c>
      <c r="B138" s="40">
        <f t="shared" si="199"/>
        <v>2.7349999999999999</v>
      </c>
      <c r="D138" s="48">
        <v>1.3333333333333333</v>
      </c>
      <c r="E138" s="9">
        <v>39.090000000000003</v>
      </c>
      <c r="F138" s="48">
        <v>1.3333333333333333</v>
      </c>
      <c r="G138" s="9">
        <v>-54.66</v>
      </c>
      <c r="H138" s="47">
        <f t="shared" si="200"/>
        <v>32.247121098461541</v>
      </c>
      <c r="I138" s="47">
        <f t="shared" si="201"/>
        <v>8.0617802746153853</v>
      </c>
      <c r="J138" s="106">
        <f t="shared" ref="J138" si="398">SUM(I138:I141)</f>
        <v>32.240588015769234</v>
      </c>
      <c r="K138" s="40">
        <f t="shared" si="202"/>
        <v>88.195876204292304</v>
      </c>
      <c r="M138" s="48">
        <v>1.3333333333333333</v>
      </c>
      <c r="N138" s="9">
        <v>0</v>
      </c>
      <c r="O138" s="48">
        <v>1.3333333333333333</v>
      </c>
      <c r="P138" s="9">
        <v>0</v>
      </c>
      <c r="Q138" s="47">
        <f t="shared" si="203"/>
        <v>0</v>
      </c>
      <c r="R138" s="47">
        <f t="shared" si="204"/>
        <v>0</v>
      </c>
      <c r="S138" s="106">
        <f t="shared" ref="S138" si="399">SUM(R138:R141)</f>
        <v>0</v>
      </c>
      <c r="T138" s="40">
        <f t="shared" si="205"/>
        <v>0</v>
      </c>
      <c r="V138" s="48">
        <v>1.3333333333333333</v>
      </c>
      <c r="W138" s="9">
        <v>0</v>
      </c>
      <c r="X138" s="48">
        <v>1.3333333333333333</v>
      </c>
      <c r="Y138" s="40">
        <v>0</v>
      </c>
      <c r="Z138" s="40">
        <f t="shared" si="206"/>
        <v>0</v>
      </c>
      <c r="AA138" s="47">
        <f t="shared" si="207"/>
        <v>0</v>
      </c>
      <c r="AB138" s="106">
        <f t="shared" ref="AB138" si="400">SUM(AA138:AA141)</f>
        <v>0</v>
      </c>
      <c r="AC138" s="40">
        <f t="shared" si="208"/>
        <v>0</v>
      </c>
      <c r="AE138" s="48">
        <v>1.3333333333333333</v>
      </c>
      <c r="AF138" s="9">
        <v>54.57</v>
      </c>
      <c r="AG138" s="48">
        <v>1.3333333333333333</v>
      </c>
      <c r="AH138" s="9">
        <v>-72.81</v>
      </c>
      <c r="AI138" s="40">
        <f t="shared" si="209"/>
        <v>59.96538627230769</v>
      </c>
      <c r="AJ138" s="47">
        <f t="shared" si="210"/>
        <v>14.991346568076922</v>
      </c>
      <c r="AK138" s="106">
        <f t="shared" ref="AK138" si="401">SUM(AJ138:AJ141)</f>
        <v>59.918536730769233</v>
      </c>
      <c r="AL138" s="40">
        <f t="shared" si="211"/>
        <v>164.00533145476152</v>
      </c>
      <c r="AN138" s="48">
        <v>1.3333333333333333</v>
      </c>
      <c r="AO138" s="9">
        <v>37.93</v>
      </c>
      <c r="AP138" s="48">
        <v>1.3333333333333333</v>
      </c>
      <c r="AQ138" s="9">
        <v>-56.87</v>
      </c>
      <c r="AR138" s="40">
        <f t="shared" si="212"/>
        <v>32.555301493846152</v>
      </c>
      <c r="AS138" s="47">
        <f t="shared" si="213"/>
        <v>8.1388253734615379</v>
      </c>
      <c r="AT138" s="106">
        <f t="shared" ref="AT138" si="402">SUM(AS138:AS141)</f>
        <v>32.557439319230774</v>
      </c>
      <c r="AU138" s="40">
        <f t="shared" si="214"/>
        <v>89.038749585669223</v>
      </c>
      <c r="AW138" s="48">
        <v>1.3333333333333333</v>
      </c>
      <c r="AX138" s="9">
        <v>0</v>
      </c>
      <c r="AY138" s="48">
        <v>1.3333333333333333</v>
      </c>
      <c r="AZ138" s="9">
        <v>0</v>
      </c>
      <c r="BA138" s="40">
        <f t="shared" si="215"/>
        <v>0</v>
      </c>
      <c r="BB138" s="47">
        <f t="shared" si="216"/>
        <v>0</v>
      </c>
      <c r="BC138" s="106">
        <f t="shared" ref="BC138" si="403">SUM(BB138:BB141)</f>
        <v>0</v>
      </c>
      <c r="BD138" s="40">
        <f t="shared" si="217"/>
        <v>0</v>
      </c>
      <c r="BF138" s="48">
        <v>1.3333333333333333</v>
      </c>
      <c r="BG138" s="9">
        <v>32.96</v>
      </c>
      <c r="BH138" s="48">
        <v>1.3333333333333333</v>
      </c>
      <c r="BI138" s="9">
        <v>32.96</v>
      </c>
      <c r="BJ138" s="40">
        <f t="shared" si="218"/>
        <v>16.395703532307692</v>
      </c>
      <c r="BK138" s="47">
        <f t="shared" si="219"/>
        <v>4.0989258830769231</v>
      </c>
      <c r="BL138" s="106">
        <f t="shared" ref="BL138" si="404">SUM(BK138:BK141)</f>
        <v>16.42806332653846</v>
      </c>
      <c r="BM138" s="40">
        <f t="shared" si="220"/>
        <v>44.842249160861535</v>
      </c>
      <c r="BO138" s="48">
        <v>1.3333333333333333</v>
      </c>
      <c r="BP138" s="9">
        <v>0</v>
      </c>
      <c r="BQ138" s="48">
        <v>1.3333333333333333</v>
      </c>
      <c r="BR138" s="9">
        <v>0</v>
      </c>
      <c r="BS138" s="40">
        <f t="shared" si="221"/>
        <v>0</v>
      </c>
      <c r="BT138" s="47">
        <f t="shared" si="222"/>
        <v>0</v>
      </c>
      <c r="BU138" s="106">
        <f t="shared" ref="BU138" si="405">SUM(BT138:BT141)</f>
        <v>0</v>
      </c>
      <c r="BV138" s="40">
        <f t="shared" si="223"/>
        <v>0</v>
      </c>
      <c r="BX138" s="48">
        <v>1.3333333333333333</v>
      </c>
      <c r="BY138" s="9">
        <v>100.22</v>
      </c>
      <c r="BZ138" s="48">
        <v>1.3333333333333333</v>
      </c>
      <c r="CA138" s="9">
        <v>-29.88</v>
      </c>
      <c r="CB138" s="40">
        <f t="shared" si="224"/>
        <v>45.195026178461539</v>
      </c>
      <c r="CC138" s="47">
        <f t="shared" si="225"/>
        <v>11.298756544615385</v>
      </c>
      <c r="CD138" s="106">
        <f t="shared" ref="CD138" si="406">SUM(CC138:CC141)</f>
        <v>45.209476685769239</v>
      </c>
      <c r="CE138" s="40">
        <f t="shared" si="226"/>
        <v>123.6083965980923</v>
      </c>
      <c r="CG138" s="48">
        <v>1.3333333333333333</v>
      </c>
      <c r="CH138" s="9">
        <v>100.24</v>
      </c>
      <c r="CI138" s="48">
        <v>1.3333333333333333</v>
      </c>
      <c r="CJ138" s="9">
        <v>-29.87</v>
      </c>
      <c r="CK138" s="40">
        <f t="shared" si="227"/>
        <v>45.188916812307689</v>
      </c>
      <c r="CL138" s="47">
        <f t="shared" si="228"/>
        <v>11.297229203076922</v>
      </c>
      <c r="CM138" s="106">
        <f t="shared" ref="CM138" si="407">SUM(CL138:CL141)</f>
        <v>45.203378638846161</v>
      </c>
      <c r="CN138" s="40">
        <f t="shared" si="229"/>
        <v>123.59168748166152</v>
      </c>
      <c r="CP138" s="48">
        <v>1.3333333333333333</v>
      </c>
      <c r="CQ138" s="9">
        <v>100.22</v>
      </c>
      <c r="CR138" s="48">
        <v>1.3333333333333333</v>
      </c>
      <c r="CS138" s="9">
        <v>-29.88</v>
      </c>
      <c r="CT138" s="40">
        <f t="shared" si="230"/>
        <v>45.195026178461539</v>
      </c>
      <c r="CU138" s="47">
        <f t="shared" si="231"/>
        <v>11.298756544615385</v>
      </c>
      <c r="CV138" s="106">
        <f t="shared" ref="CV138" si="408">SUM(CU138:CU141)</f>
        <v>45.209476685769239</v>
      </c>
      <c r="CW138" s="40">
        <f t="shared" si="232"/>
        <v>123.6083965980923</v>
      </c>
    </row>
    <row r="139" spans="1:101" s="9" customFormat="1">
      <c r="A139" s="9">
        <v>10.94</v>
      </c>
      <c r="B139" s="40">
        <f t="shared" ref="B139:B202" si="409">+A139/4</f>
        <v>2.7349999999999999</v>
      </c>
      <c r="D139" s="48">
        <v>1.34375</v>
      </c>
      <c r="E139" s="9">
        <v>39.11</v>
      </c>
      <c r="F139" s="48">
        <v>1.34375</v>
      </c>
      <c r="G139" s="9">
        <v>-54.63</v>
      </c>
      <c r="H139" s="47">
        <f t="shared" ref="H139:H202" si="410">+ABS(E139*(G139/1000)*9.81*1000)/$K$5/1000</f>
        <v>32.245912204615387</v>
      </c>
      <c r="I139" s="47">
        <f t="shared" ref="I139:I202" si="411">H139*0.25</f>
        <v>8.0614780511538466</v>
      </c>
      <c r="J139" s="107"/>
      <c r="K139" s="40">
        <f t="shared" ref="K139:K202" si="412">+H139*$B139</f>
        <v>88.192569879623079</v>
      </c>
      <c r="M139" s="48">
        <v>1.34375</v>
      </c>
      <c r="N139" s="9">
        <v>0</v>
      </c>
      <c r="O139" s="48">
        <v>1.34375</v>
      </c>
      <c r="P139" s="9">
        <v>0</v>
      </c>
      <c r="Q139" s="47">
        <f t="shared" ref="Q139:Q202" si="413">+ABS(N139*(P139/1000)*9.81*1000)/$K$5/1000</f>
        <v>0</v>
      </c>
      <c r="R139" s="47">
        <f t="shared" ref="R139:R202" si="414">Q139*0.25</f>
        <v>0</v>
      </c>
      <c r="S139" s="107"/>
      <c r="T139" s="40">
        <f t="shared" ref="T139:T202" si="415">+Q139*$B139</f>
        <v>0</v>
      </c>
      <c r="V139" s="48">
        <v>1.34375</v>
      </c>
      <c r="W139" s="9">
        <v>0</v>
      </c>
      <c r="X139" s="48">
        <v>1.34375</v>
      </c>
      <c r="Y139" s="40">
        <v>0</v>
      </c>
      <c r="Z139" s="40">
        <f t="shared" ref="Z139:Z202" si="416">+ABS(W139*(Y139/1000)*9.81*1000)/$AC$5/1000</f>
        <v>0</v>
      </c>
      <c r="AA139" s="47">
        <f t="shared" ref="AA139:AA202" si="417">Z139*0.25</f>
        <v>0</v>
      </c>
      <c r="AB139" s="107"/>
      <c r="AC139" s="40">
        <f t="shared" ref="AC139:AC202" si="418">+Z139*$B139</f>
        <v>0</v>
      </c>
      <c r="AE139" s="48">
        <v>1.34375</v>
      </c>
      <c r="AF139" s="9">
        <v>54.63</v>
      </c>
      <c r="AG139" s="48">
        <v>1.34375</v>
      </c>
      <c r="AH139" s="9">
        <v>-72.69</v>
      </c>
      <c r="AI139" s="40">
        <f t="shared" ref="AI139:AI202" si="419">+ABS(AF139*(AH139/1000)*9.81*1000)/$AL$5/1000</f>
        <v>59.932379395384615</v>
      </c>
      <c r="AJ139" s="47">
        <f t="shared" ref="AJ139:AJ202" si="420">AI139*0.25</f>
        <v>14.983094848846154</v>
      </c>
      <c r="AK139" s="107"/>
      <c r="AL139" s="40">
        <f t="shared" ref="AL139:AL202" si="421">+AI139*$B139</f>
        <v>163.91505764637691</v>
      </c>
      <c r="AN139" s="48">
        <v>1.34375</v>
      </c>
      <c r="AO139" s="9">
        <v>37.94</v>
      </c>
      <c r="AP139" s="48">
        <v>1.34375</v>
      </c>
      <c r="AQ139" s="9">
        <v>-56.86</v>
      </c>
      <c r="AR139" s="40">
        <f t="shared" ref="AR139:AR202" si="422">+ABS(AO139*(AQ139/1000)*9.81*1000)/$AL$5/1000</f>
        <v>32.558158467692309</v>
      </c>
      <c r="AS139" s="47">
        <f t="shared" ref="AS139:AS202" si="423">AR139*0.25</f>
        <v>8.1395396169230771</v>
      </c>
      <c r="AT139" s="107"/>
      <c r="AU139" s="40">
        <f t="shared" ref="AU139:AU202" si="424">+AR139*$B139</f>
        <v>89.046563409138457</v>
      </c>
      <c r="AW139" s="48">
        <v>1.34375</v>
      </c>
      <c r="AX139" s="9">
        <v>0</v>
      </c>
      <c r="AY139" s="48">
        <v>1.34375</v>
      </c>
      <c r="AZ139" s="9">
        <v>0</v>
      </c>
      <c r="BA139" s="40">
        <f t="shared" ref="BA139:BA202" si="425">+ABS(AX139*(AZ139/1000)*9.81*1000)/$AL$5/1000</f>
        <v>0</v>
      </c>
      <c r="BB139" s="47">
        <f t="shared" ref="BB139:BB202" si="426">BA139*0.25</f>
        <v>0</v>
      </c>
      <c r="BC139" s="107"/>
      <c r="BD139" s="40">
        <f t="shared" ref="BD139:BD202" si="427">+BA139*$B139</f>
        <v>0</v>
      </c>
      <c r="BF139" s="48">
        <v>1.34375</v>
      </c>
      <c r="BG139" s="9">
        <v>32.979999999999997</v>
      </c>
      <c r="BH139" s="48">
        <v>1.34375</v>
      </c>
      <c r="BI139" s="9">
        <v>32.979999999999997</v>
      </c>
      <c r="BJ139" s="40">
        <f t="shared" ref="BJ139:BJ202" si="428">+ABS(BG139*(BI139/1000)*9.81*1000)/$AL$5/1000</f>
        <v>16.415607267692302</v>
      </c>
      <c r="BK139" s="47">
        <f t="shared" ref="BK139:BK202" si="429">BJ139*0.25</f>
        <v>4.1039018169230754</v>
      </c>
      <c r="BL139" s="107"/>
      <c r="BM139" s="40">
        <f t="shared" ref="BM139:BM202" si="430">+BJ139*$B139</f>
        <v>44.896685877138445</v>
      </c>
      <c r="BO139" s="48">
        <v>1.34375</v>
      </c>
      <c r="BP139" s="9">
        <v>0</v>
      </c>
      <c r="BQ139" s="48">
        <v>1.34375</v>
      </c>
      <c r="BR139" s="9">
        <v>0</v>
      </c>
      <c r="BS139" s="40">
        <f t="shared" ref="BS139:BS202" si="431">+ABS(BP139*(BR139/1000)*9.81*1000)/$AL$5/1000</f>
        <v>0</v>
      </c>
      <c r="BT139" s="47">
        <f t="shared" ref="BT139:BT202" si="432">BS139*0.25</f>
        <v>0</v>
      </c>
      <c r="BU139" s="107"/>
      <c r="BV139" s="40">
        <f t="shared" ref="BV139:BV202" si="433">+BS139*$B139</f>
        <v>0</v>
      </c>
      <c r="BX139" s="48">
        <v>1.34375</v>
      </c>
      <c r="BY139" s="9">
        <v>100.2</v>
      </c>
      <c r="BZ139" s="48">
        <v>1.34375</v>
      </c>
      <c r="CA139" s="9">
        <v>-29.89</v>
      </c>
      <c r="CB139" s="40">
        <f t="shared" ref="CB139:CB202" si="434">+ABS(BY139*(CA139/1000)*9.81*1000)/$AL$5/1000</f>
        <v>45.201129507692315</v>
      </c>
      <c r="CC139" s="47">
        <f t="shared" ref="CC139:CC202" si="435">CB139*0.25</f>
        <v>11.300282376923079</v>
      </c>
      <c r="CD139" s="107"/>
      <c r="CE139" s="40">
        <f t="shared" ref="CE139:CE202" si="436">+CB139*$B139</f>
        <v>123.62508920353848</v>
      </c>
      <c r="CG139" s="48">
        <v>1.34375</v>
      </c>
      <c r="CH139" s="9">
        <v>100.22</v>
      </c>
      <c r="CI139" s="48">
        <v>1.34375</v>
      </c>
      <c r="CJ139" s="9">
        <v>-29.88</v>
      </c>
      <c r="CK139" s="40">
        <f t="shared" ref="CK139:CK202" si="437">+ABS(CH139*(CJ139/1000)*9.81*1000)/$AL$5/1000</f>
        <v>45.195026178461539</v>
      </c>
      <c r="CL139" s="47">
        <f t="shared" ref="CL139:CL202" si="438">CK139*0.25</f>
        <v>11.298756544615385</v>
      </c>
      <c r="CM139" s="107"/>
      <c r="CN139" s="40">
        <f t="shared" ref="CN139:CN202" si="439">+CK139*$B139</f>
        <v>123.6083965980923</v>
      </c>
      <c r="CP139" s="48">
        <v>1.34375</v>
      </c>
      <c r="CQ139" s="9">
        <v>100.2</v>
      </c>
      <c r="CR139" s="48">
        <v>1.34375</v>
      </c>
      <c r="CS139" s="9">
        <v>-29.89</v>
      </c>
      <c r="CT139" s="40">
        <f t="shared" ref="CT139:CT202" si="440">+ABS(CQ139*(CS139/1000)*9.81*1000)/$AL$5/1000</f>
        <v>45.201129507692315</v>
      </c>
      <c r="CU139" s="47">
        <f t="shared" ref="CU139:CU202" si="441">CT139*0.25</f>
        <v>11.300282376923079</v>
      </c>
      <c r="CV139" s="107"/>
      <c r="CW139" s="40">
        <f t="shared" ref="CW139:CW202" si="442">+CT139*$B139</f>
        <v>123.62508920353848</v>
      </c>
    </row>
    <row r="140" spans="1:101" s="9" customFormat="1">
      <c r="A140" s="9">
        <v>10.94</v>
      </c>
      <c r="B140" s="40">
        <f t="shared" si="409"/>
        <v>2.7349999999999999</v>
      </c>
      <c r="D140" s="48">
        <v>1.3541666666666667</v>
      </c>
      <c r="E140" s="9">
        <v>39.119999999999997</v>
      </c>
      <c r="F140" s="48">
        <v>1.3541666666666667</v>
      </c>
      <c r="G140" s="9">
        <v>-54.6</v>
      </c>
      <c r="H140" s="47">
        <f t="shared" si="410"/>
        <v>32.236444800000008</v>
      </c>
      <c r="I140" s="47">
        <f t="shared" si="411"/>
        <v>8.059111200000002</v>
      </c>
      <c r="J140" s="107"/>
      <c r="K140" s="40">
        <f t="shared" si="412"/>
        <v>88.166676528000025</v>
      </c>
      <c r="M140" s="48">
        <v>1.3541666666666667</v>
      </c>
      <c r="N140" s="9">
        <v>0</v>
      </c>
      <c r="O140" s="48">
        <v>1.3541666666666667</v>
      </c>
      <c r="P140" s="9">
        <v>0</v>
      </c>
      <c r="Q140" s="47">
        <f t="shared" si="413"/>
        <v>0</v>
      </c>
      <c r="R140" s="47">
        <f t="shared" si="414"/>
        <v>0</v>
      </c>
      <c r="S140" s="107"/>
      <c r="T140" s="40">
        <f t="shared" si="415"/>
        <v>0</v>
      </c>
      <c r="V140" s="48">
        <v>1.3541666666666667</v>
      </c>
      <c r="W140" s="9">
        <v>0</v>
      </c>
      <c r="X140" s="48">
        <v>1.3541666666666667</v>
      </c>
      <c r="Y140" s="40">
        <v>0</v>
      </c>
      <c r="Z140" s="40">
        <f t="shared" si="416"/>
        <v>0</v>
      </c>
      <c r="AA140" s="47">
        <f t="shared" si="417"/>
        <v>0</v>
      </c>
      <c r="AB140" s="107"/>
      <c r="AC140" s="40">
        <f t="shared" si="418"/>
        <v>0</v>
      </c>
      <c r="AE140" s="48">
        <v>1.3541666666666667</v>
      </c>
      <c r="AF140" s="9">
        <v>54.66</v>
      </c>
      <c r="AG140" s="48">
        <v>1.3541666666666667</v>
      </c>
      <c r="AH140" s="9">
        <v>-72.61</v>
      </c>
      <c r="AI140" s="40">
        <f t="shared" si="419"/>
        <v>59.899295547692297</v>
      </c>
      <c r="AJ140" s="47">
        <f t="shared" si="420"/>
        <v>14.974823886923074</v>
      </c>
      <c r="AK140" s="107"/>
      <c r="AL140" s="40">
        <f t="shared" si="421"/>
        <v>163.82457332293842</v>
      </c>
      <c r="AN140" s="48">
        <v>1.3541666666666667</v>
      </c>
      <c r="AO140" s="9">
        <v>37.950000000000003</v>
      </c>
      <c r="AP140" s="48">
        <v>1.3541666666666667</v>
      </c>
      <c r="AQ140" s="9">
        <v>-56.85</v>
      </c>
      <c r="AR140" s="40">
        <f t="shared" si="422"/>
        <v>32.561012423076932</v>
      </c>
      <c r="AS140" s="47">
        <f t="shared" si="423"/>
        <v>8.1402531057692329</v>
      </c>
      <c r="AT140" s="107"/>
      <c r="AU140" s="40">
        <f t="shared" si="424"/>
        <v>89.054368977115402</v>
      </c>
      <c r="AW140" s="48">
        <v>1.3541666666666667</v>
      </c>
      <c r="AX140" s="9">
        <v>0</v>
      </c>
      <c r="AY140" s="48">
        <v>1.3541666666666667</v>
      </c>
      <c r="AZ140" s="9">
        <v>0</v>
      </c>
      <c r="BA140" s="40">
        <f t="shared" si="425"/>
        <v>0</v>
      </c>
      <c r="BB140" s="47">
        <f t="shared" si="426"/>
        <v>0</v>
      </c>
      <c r="BC140" s="107"/>
      <c r="BD140" s="40">
        <f t="shared" si="427"/>
        <v>0</v>
      </c>
      <c r="BF140" s="48">
        <v>1.3541666666666667</v>
      </c>
      <c r="BG140" s="9">
        <v>33</v>
      </c>
      <c r="BH140" s="48">
        <v>1.3541666666666667</v>
      </c>
      <c r="BI140" s="9">
        <v>33</v>
      </c>
      <c r="BJ140" s="40">
        <f t="shared" si="428"/>
        <v>16.435523076923076</v>
      </c>
      <c r="BK140" s="47">
        <f t="shared" si="429"/>
        <v>4.1088807692307689</v>
      </c>
      <c r="BL140" s="107"/>
      <c r="BM140" s="40">
        <f t="shared" si="430"/>
        <v>44.951155615384607</v>
      </c>
      <c r="BO140" s="48">
        <v>1.3541666666666667</v>
      </c>
      <c r="BP140" s="9">
        <v>0</v>
      </c>
      <c r="BQ140" s="48">
        <v>1.3541666666666667</v>
      </c>
      <c r="BR140" s="9">
        <v>0</v>
      </c>
      <c r="BS140" s="40">
        <f t="shared" si="431"/>
        <v>0</v>
      </c>
      <c r="BT140" s="47">
        <f t="shared" si="432"/>
        <v>0</v>
      </c>
      <c r="BU140" s="107"/>
      <c r="BV140" s="40">
        <f t="shared" si="433"/>
        <v>0</v>
      </c>
      <c r="BX140" s="48">
        <v>1.3541666666666667</v>
      </c>
      <c r="BY140" s="9">
        <v>100.17</v>
      </c>
      <c r="BZ140" s="48">
        <v>1.3541666666666667</v>
      </c>
      <c r="CA140" s="9">
        <v>-29.91</v>
      </c>
      <c r="CB140" s="40">
        <f t="shared" si="434"/>
        <v>45.217832164615388</v>
      </c>
      <c r="CC140" s="47">
        <f t="shared" si="435"/>
        <v>11.304458041153847</v>
      </c>
      <c r="CD140" s="107"/>
      <c r="CE140" s="40">
        <f t="shared" si="436"/>
        <v>123.67077097022307</v>
      </c>
      <c r="CG140" s="48">
        <v>1.3541666666666667</v>
      </c>
      <c r="CH140" s="9">
        <v>100.19</v>
      </c>
      <c r="CI140" s="48">
        <v>1.3541666666666667</v>
      </c>
      <c r="CJ140" s="9">
        <v>-29.9</v>
      </c>
      <c r="CK140" s="40">
        <f t="shared" si="437"/>
        <v>45.211739399999999</v>
      </c>
      <c r="CL140" s="47">
        <f t="shared" si="438"/>
        <v>11.30293485</v>
      </c>
      <c r="CM140" s="107"/>
      <c r="CN140" s="40">
        <f t="shared" si="439"/>
        <v>123.65410725899999</v>
      </c>
      <c r="CP140" s="48">
        <v>1.3541666666666667</v>
      </c>
      <c r="CQ140" s="9">
        <v>100.17</v>
      </c>
      <c r="CR140" s="48">
        <v>1.3541666666666667</v>
      </c>
      <c r="CS140" s="9">
        <v>-29.91</v>
      </c>
      <c r="CT140" s="40">
        <f t="shared" si="440"/>
        <v>45.217832164615388</v>
      </c>
      <c r="CU140" s="47">
        <f t="shared" si="441"/>
        <v>11.304458041153847</v>
      </c>
      <c r="CV140" s="107"/>
      <c r="CW140" s="40">
        <f t="shared" si="442"/>
        <v>123.67077097022307</v>
      </c>
    </row>
    <row r="141" spans="1:101" s="9" customFormat="1">
      <c r="A141" s="9">
        <v>10.94</v>
      </c>
      <c r="B141" s="40">
        <f t="shared" si="409"/>
        <v>2.7349999999999999</v>
      </c>
      <c r="D141" s="48">
        <v>1.3645833333333333</v>
      </c>
      <c r="E141" s="9">
        <v>39.130000000000003</v>
      </c>
      <c r="F141" s="48">
        <v>1.3645833333333333</v>
      </c>
      <c r="G141" s="9">
        <v>-54.58</v>
      </c>
      <c r="H141" s="47">
        <f t="shared" si="410"/>
        <v>32.232873959999999</v>
      </c>
      <c r="I141" s="47">
        <f t="shared" si="411"/>
        <v>8.0582184899999998</v>
      </c>
      <c r="J141" s="108"/>
      <c r="K141" s="40">
        <f t="shared" si="412"/>
        <v>88.156910280599988</v>
      </c>
      <c r="M141" s="48">
        <v>1.3645833333333333</v>
      </c>
      <c r="N141" s="9">
        <v>0</v>
      </c>
      <c r="O141" s="48">
        <v>1.3645833333333333</v>
      </c>
      <c r="P141" s="9">
        <v>0</v>
      </c>
      <c r="Q141" s="47">
        <f t="shared" si="413"/>
        <v>0</v>
      </c>
      <c r="R141" s="47">
        <f t="shared" si="414"/>
        <v>0</v>
      </c>
      <c r="S141" s="108"/>
      <c r="T141" s="40">
        <f t="shared" si="415"/>
        <v>0</v>
      </c>
      <c r="V141" s="48">
        <v>1.3645833333333333</v>
      </c>
      <c r="W141" s="9">
        <v>0</v>
      </c>
      <c r="X141" s="48">
        <v>1.3645833333333333</v>
      </c>
      <c r="Y141" s="40">
        <v>0</v>
      </c>
      <c r="Z141" s="40">
        <f t="shared" si="416"/>
        <v>0</v>
      </c>
      <c r="AA141" s="47">
        <f t="shared" si="417"/>
        <v>0</v>
      </c>
      <c r="AB141" s="108"/>
      <c r="AC141" s="40">
        <f t="shared" si="418"/>
        <v>0</v>
      </c>
      <c r="AE141" s="48">
        <v>1.3645833333333333</v>
      </c>
      <c r="AF141" s="9">
        <v>54.7</v>
      </c>
      <c r="AG141" s="48">
        <v>1.3645833333333333</v>
      </c>
      <c r="AH141" s="9">
        <v>-72.53</v>
      </c>
      <c r="AI141" s="40">
        <f t="shared" si="419"/>
        <v>59.877085707692316</v>
      </c>
      <c r="AJ141" s="47">
        <f t="shared" si="420"/>
        <v>14.969271426923079</v>
      </c>
      <c r="AK141" s="108"/>
      <c r="AL141" s="40">
        <f t="shared" si="421"/>
        <v>163.76382941053848</v>
      </c>
      <c r="AN141" s="48">
        <v>1.3645833333333333</v>
      </c>
      <c r="AO141" s="9">
        <v>37.950000000000003</v>
      </c>
      <c r="AP141" s="48">
        <v>1.3645833333333333</v>
      </c>
      <c r="AQ141" s="9">
        <v>-56.84</v>
      </c>
      <c r="AR141" s="40">
        <f t="shared" si="422"/>
        <v>32.555284892307697</v>
      </c>
      <c r="AS141" s="47">
        <f t="shared" si="423"/>
        <v>8.1388212230769241</v>
      </c>
      <c r="AT141" s="108"/>
      <c r="AU141" s="40">
        <f t="shared" si="424"/>
        <v>89.038704180461551</v>
      </c>
      <c r="AW141" s="48">
        <v>1.3645833333333333</v>
      </c>
      <c r="AX141" s="9">
        <v>0</v>
      </c>
      <c r="AY141" s="48">
        <v>1.3645833333333333</v>
      </c>
      <c r="AZ141" s="9">
        <v>0</v>
      </c>
      <c r="BA141" s="40">
        <f t="shared" si="425"/>
        <v>0</v>
      </c>
      <c r="BB141" s="47">
        <f t="shared" si="426"/>
        <v>0</v>
      </c>
      <c r="BC141" s="108"/>
      <c r="BD141" s="40">
        <f t="shared" si="427"/>
        <v>0</v>
      </c>
      <c r="BF141" s="48">
        <v>1.3645833333333333</v>
      </c>
      <c r="BG141" s="9">
        <v>33.03</v>
      </c>
      <c r="BH141" s="48">
        <v>1.3645833333333333</v>
      </c>
      <c r="BI141" s="9">
        <v>33.03</v>
      </c>
      <c r="BJ141" s="40">
        <f t="shared" si="428"/>
        <v>16.465419429230774</v>
      </c>
      <c r="BK141" s="47">
        <f t="shared" si="429"/>
        <v>4.1163548573076936</v>
      </c>
      <c r="BL141" s="108"/>
      <c r="BM141" s="40">
        <f t="shared" si="430"/>
        <v>45.032922138946162</v>
      </c>
      <c r="BO141" s="48">
        <v>1.3645833333333333</v>
      </c>
      <c r="BP141" s="9">
        <v>0</v>
      </c>
      <c r="BQ141" s="48">
        <v>1.3645833333333333</v>
      </c>
      <c r="BR141" s="9">
        <v>0</v>
      </c>
      <c r="BS141" s="40">
        <f t="shared" si="431"/>
        <v>0</v>
      </c>
      <c r="BT141" s="47">
        <f t="shared" si="432"/>
        <v>0</v>
      </c>
      <c r="BU141" s="108"/>
      <c r="BV141" s="40">
        <f t="shared" si="433"/>
        <v>0</v>
      </c>
      <c r="BX141" s="48">
        <v>1.3645833333333333</v>
      </c>
      <c r="BY141" s="9">
        <v>100.15</v>
      </c>
      <c r="BZ141" s="48">
        <v>1.3645833333333333</v>
      </c>
      <c r="CA141" s="9">
        <v>-29.92</v>
      </c>
      <c r="CB141" s="40">
        <f t="shared" si="434"/>
        <v>45.223918892307694</v>
      </c>
      <c r="CC141" s="47">
        <f t="shared" si="435"/>
        <v>11.305979723076923</v>
      </c>
      <c r="CD141" s="108"/>
      <c r="CE141" s="40">
        <f t="shared" si="436"/>
        <v>123.68741817046154</v>
      </c>
      <c r="CG141" s="48">
        <v>1.3645833333333333</v>
      </c>
      <c r="CH141" s="9">
        <v>100.17</v>
      </c>
      <c r="CI141" s="48">
        <v>1.3645833333333333</v>
      </c>
      <c r="CJ141" s="9">
        <v>-29.91</v>
      </c>
      <c r="CK141" s="40">
        <f t="shared" si="437"/>
        <v>45.217832164615388</v>
      </c>
      <c r="CL141" s="47">
        <f t="shared" si="438"/>
        <v>11.304458041153847</v>
      </c>
      <c r="CM141" s="108"/>
      <c r="CN141" s="40">
        <f t="shared" si="439"/>
        <v>123.67077097022307</v>
      </c>
      <c r="CP141" s="48">
        <v>1.3645833333333333</v>
      </c>
      <c r="CQ141" s="9">
        <v>100.15</v>
      </c>
      <c r="CR141" s="48">
        <v>1.3645833333333333</v>
      </c>
      <c r="CS141" s="9">
        <v>-29.92</v>
      </c>
      <c r="CT141" s="40">
        <f t="shared" si="440"/>
        <v>45.223918892307694</v>
      </c>
      <c r="CU141" s="47">
        <f t="shared" si="441"/>
        <v>11.305979723076923</v>
      </c>
      <c r="CV141" s="108"/>
      <c r="CW141" s="40">
        <f t="shared" si="442"/>
        <v>123.68741817046154</v>
      </c>
    </row>
    <row r="142" spans="1:101" s="9" customFormat="1">
      <c r="A142" s="9">
        <v>10.94</v>
      </c>
      <c r="B142" s="40">
        <f t="shared" si="409"/>
        <v>2.7349999999999999</v>
      </c>
      <c r="D142" s="48">
        <v>1.375</v>
      </c>
      <c r="E142" s="9">
        <v>39.119999999999997</v>
      </c>
      <c r="F142" s="48">
        <v>1.375</v>
      </c>
      <c r="G142" s="9">
        <v>-54.6</v>
      </c>
      <c r="H142" s="47">
        <f t="shared" si="410"/>
        <v>32.236444800000008</v>
      </c>
      <c r="I142" s="47">
        <f t="shared" si="411"/>
        <v>8.059111200000002</v>
      </c>
      <c r="J142" s="106">
        <f t="shared" ref="J142" si="443">SUM(I142:I145)</f>
        <v>32.232244233461536</v>
      </c>
      <c r="K142" s="40">
        <f t="shared" si="412"/>
        <v>88.166676528000025</v>
      </c>
      <c r="M142" s="48">
        <v>1.375</v>
      </c>
      <c r="N142" s="9">
        <v>0</v>
      </c>
      <c r="O142" s="48">
        <v>1.375</v>
      </c>
      <c r="P142" s="9">
        <v>0</v>
      </c>
      <c r="Q142" s="47">
        <f t="shared" si="413"/>
        <v>0</v>
      </c>
      <c r="R142" s="47">
        <f t="shared" si="414"/>
        <v>0</v>
      </c>
      <c r="S142" s="106">
        <f t="shared" ref="S142" si="444">SUM(R142:R145)</f>
        <v>0</v>
      </c>
      <c r="T142" s="40">
        <f t="shared" si="415"/>
        <v>0</v>
      </c>
      <c r="V142" s="48">
        <v>1.375</v>
      </c>
      <c r="W142" s="9">
        <v>0</v>
      </c>
      <c r="X142" s="48">
        <v>1.375</v>
      </c>
      <c r="Y142" s="40">
        <v>-90.91</v>
      </c>
      <c r="Z142" s="40">
        <f t="shared" si="416"/>
        <v>0</v>
      </c>
      <c r="AA142" s="47">
        <f t="shared" si="417"/>
        <v>0</v>
      </c>
      <c r="AB142" s="106">
        <f t="shared" ref="AB142" si="445">SUM(AA142:AA145)</f>
        <v>0</v>
      </c>
      <c r="AC142" s="40">
        <f t="shared" si="418"/>
        <v>0</v>
      </c>
      <c r="AE142" s="48">
        <v>1.375</v>
      </c>
      <c r="AF142" s="9">
        <v>54.94</v>
      </c>
      <c r="AG142" s="48">
        <v>1.375</v>
      </c>
      <c r="AH142" s="9">
        <v>-71.98</v>
      </c>
      <c r="AI142" s="40">
        <f t="shared" si="419"/>
        <v>59.683756264615376</v>
      </c>
      <c r="AJ142" s="47">
        <f t="shared" si="420"/>
        <v>14.920939066153844</v>
      </c>
      <c r="AK142" s="106">
        <f t="shared" ref="AK142" si="446">SUM(AJ142:AJ145)</f>
        <v>59.609657561538462</v>
      </c>
      <c r="AL142" s="40">
        <f t="shared" si="421"/>
        <v>163.23507338372303</v>
      </c>
      <c r="AN142" s="48">
        <v>1.375</v>
      </c>
      <c r="AO142" s="9">
        <v>37.9</v>
      </c>
      <c r="AP142" s="48">
        <v>1.375</v>
      </c>
      <c r="AQ142" s="9">
        <v>-56.93</v>
      </c>
      <c r="AR142" s="40">
        <f t="shared" si="422"/>
        <v>32.563872415384616</v>
      </c>
      <c r="AS142" s="47">
        <f t="shared" si="423"/>
        <v>8.1409681038461539</v>
      </c>
      <c r="AT142" s="106">
        <f t="shared" ref="AT142" si="447">SUM(AS142:AS145)</f>
        <v>32.563881093461532</v>
      </c>
      <c r="AU142" s="40">
        <f t="shared" si="424"/>
        <v>89.062191056076912</v>
      </c>
      <c r="AW142" s="48">
        <v>1.375</v>
      </c>
      <c r="AX142" s="9">
        <v>0</v>
      </c>
      <c r="AY142" s="48">
        <v>1.375</v>
      </c>
      <c r="AZ142" s="9">
        <v>0</v>
      </c>
      <c r="BA142" s="40">
        <f t="shared" si="425"/>
        <v>0</v>
      </c>
      <c r="BB142" s="47">
        <f t="shared" si="426"/>
        <v>0</v>
      </c>
      <c r="BC142" s="106">
        <f t="shared" ref="BC142" si="448">SUM(BB142:BB145)</f>
        <v>0</v>
      </c>
      <c r="BD142" s="40">
        <f t="shared" si="427"/>
        <v>0</v>
      </c>
      <c r="BF142" s="48">
        <v>1.375</v>
      </c>
      <c r="BG142" s="9">
        <v>32.909999999999997</v>
      </c>
      <c r="BH142" s="48">
        <v>1.375</v>
      </c>
      <c r="BI142" s="9">
        <v>32.909999999999997</v>
      </c>
      <c r="BJ142" s="40">
        <f t="shared" si="428"/>
        <v>16.345997016923071</v>
      </c>
      <c r="BK142" s="47">
        <f t="shared" si="429"/>
        <v>4.0864992542307679</v>
      </c>
      <c r="BL142" s="106">
        <f t="shared" ref="BL142" si="449">SUM(BK142:BK145)</f>
        <v>16.36836117576923</v>
      </c>
      <c r="BM142" s="40">
        <f t="shared" si="430"/>
        <v>44.706301841284599</v>
      </c>
      <c r="BO142" s="48">
        <v>1.375</v>
      </c>
      <c r="BP142" s="9">
        <v>0</v>
      </c>
      <c r="BQ142" s="48">
        <v>1.375</v>
      </c>
      <c r="BR142" s="9">
        <v>0</v>
      </c>
      <c r="BS142" s="40">
        <f t="shared" si="431"/>
        <v>0</v>
      </c>
      <c r="BT142" s="47">
        <f t="shared" si="432"/>
        <v>0</v>
      </c>
      <c r="BU142" s="106">
        <f t="shared" ref="BU142" si="450">SUM(BT142:BT145)</f>
        <v>0</v>
      </c>
      <c r="BV142" s="40">
        <f t="shared" si="433"/>
        <v>0</v>
      </c>
      <c r="BX142" s="48">
        <v>1.375</v>
      </c>
      <c r="BY142" s="9">
        <v>100.52</v>
      </c>
      <c r="BZ142" s="48">
        <v>1.375</v>
      </c>
      <c r="CA142" s="9">
        <v>-29.72</v>
      </c>
      <c r="CB142" s="40">
        <f t="shared" si="434"/>
        <v>45.087581021538455</v>
      </c>
      <c r="CC142" s="47">
        <f t="shared" si="435"/>
        <v>11.271895255384614</v>
      </c>
      <c r="CD142" s="106">
        <f t="shared" ref="CD142" si="451">SUM(CC142:CC145)</f>
        <v>45.097992827307685</v>
      </c>
      <c r="CE142" s="40">
        <f t="shared" si="436"/>
        <v>123.31453409390767</v>
      </c>
      <c r="CG142" s="48">
        <v>1.375</v>
      </c>
      <c r="CH142" s="9">
        <v>100.54</v>
      </c>
      <c r="CI142" s="48">
        <v>1.375</v>
      </c>
      <c r="CJ142" s="9">
        <v>-29.71</v>
      </c>
      <c r="CK142" s="40">
        <f t="shared" si="437"/>
        <v>45.081378083076928</v>
      </c>
      <c r="CL142" s="47">
        <f t="shared" si="438"/>
        <v>11.270344520769232</v>
      </c>
      <c r="CM142" s="106">
        <f t="shared" ref="CM142" si="452">SUM(CL142:CL145)</f>
        <v>45.091798566923075</v>
      </c>
      <c r="CN142" s="40">
        <f t="shared" si="439"/>
        <v>123.2975690572154</v>
      </c>
      <c r="CP142" s="48">
        <v>1.375</v>
      </c>
      <c r="CQ142" s="9">
        <v>100.52</v>
      </c>
      <c r="CR142" s="48">
        <v>1.375</v>
      </c>
      <c r="CS142" s="9">
        <v>-29.72</v>
      </c>
      <c r="CT142" s="40">
        <f t="shared" si="440"/>
        <v>45.087581021538455</v>
      </c>
      <c r="CU142" s="47">
        <f t="shared" si="441"/>
        <v>11.271895255384614</v>
      </c>
      <c r="CV142" s="106">
        <f t="shared" ref="CV142" si="453">SUM(CU142:CU145)</f>
        <v>45.097992827307685</v>
      </c>
      <c r="CW142" s="40">
        <f t="shared" si="442"/>
        <v>123.31453409390767</v>
      </c>
    </row>
    <row r="143" spans="1:101" s="9" customFormat="1">
      <c r="A143" s="9">
        <v>10.94</v>
      </c>
      <c r="B143" s="40">
        <f t="shared" si="409"/>
        <v>2.7349999999999999</v>
      </c>
      <c r="D143" s="48">
        <v>1.3854166666666667</v>
      </c>
      <c r="E143" s="9">
        <v>39.130000000000003</v>
      </c>
      <c r="F143" s="48">
        <v>1.3854166666666667</v>
      </c>
      <c r="G143" s="9">
        <v>-54.58</v>
      </c>
      <c r="H143" s="47">
        <f t="shared" si="410"/>
        <v>32.232873959999999</v>
      </c>
      <c r="I143" s="47">
        <f t="shared" si="411"/>
        <v>8.0582184899999998</v>
      </c>
      <c r="J143" s="107"/>
      <c r="K143" s="40">
        <f t="shared" si="412"/>
        <v>88.156910280599988</v>
      </c>
      <c r="M143" s="48">
        <v>1.3854166666666667</v>
      </c>
      <c r="N143" s="9">
        <v>0</v>
      </c>
      <c r="O143" s="48">
        <v>1.3854166666666667</v>
      </c>
      <c r="P143" s="9">
        <v>0</v>
      </c>
      <c r="Q143" s="47">
        <f t="shared" si="413"/>
        <v>0</v>
      </c>
      <c r="R143" s="47">
        <f t="shared" si="414"/>
        <v>0</v>
      </c>
      <c r="S143" s="107"/>
      <c r="T143" s="40">
        <f t="shared" si="415"/>
        <v>0</v>
      </c>
      <c r="V143" s="48">
        <v>1.3854166666666667</v>
      </c>
      <c r="W143" s="9">
        <v>0</v>
      </c>
      <c r="X143" s="48">
        <v>1.3854166666666667</v>
      </c>
      <c r="Y143" s="40">
        <v>-91.97</v>
      </c>
      <c r="Z143" s="40">
        <f t="shared" si="416"/>
        <v>0</v>
      </c>
      <c r="AA143" s="47">
        <f t="shared" si="417"/>
        <v>0</v>
      </c>
      <c r="AB143" s="107"/>
      <c r="AC143" s="40">
        <f t="shared" si="418"/>
        <v>0</v>
      </c>
      <c r="AE143" s="48">
        <v>1.3854166666666667</v>
      </c>
      <c r="AF143" s="9">
        <v>55</v>
      </c>
      <c r="AG143" s="48">
        <v>1.3854166666666667</v>
      </c>
      <c r="AH143" s="9">
        <v>-71.84</v>
      </c>
      <c r="AI143" s="40">
        <f t="shared" si="419"/>
        <v>59.632726153846164</v>
      </c>
      <c r="AJ143" s="47">
        <f t="shared" si="420"/>
        <v>14.908181538461541</v>
      </c>
      <c r="AK143" s="107"/>
      <c r="AL143" s="40">
        <f t="shared" si="421"/>
        <v>163.09550603076926</v>
      </c>
      <c r="AN143" s="48">
        <v>1.3854166666666667</v>
      </c>
      <c r="AO143" s="9">
        <v>37.909999999999997</v>
      </c>
      <c r="AP143" s="48">
        <v>1.3854166666666667</v>
      </c>
      <c r="AQ143" s="9">
        <v>-56.92</v>
      </c>
      <c r="AR143" s="40">
        <f t="shared" si="422"/>
        <v>32.566742972307694</v>
      </c>
      <c r="AS143" s="47">
        <f t="shared" si="423"/>
        <v>8.1416857430769234</v>
      </c>
      <c r="AT143" s="107"/>
      <c r="AU143" s="40">
        <f t="shared" si="424"/>
        <v>89.070042029261543</v>
      </c>
      <c r="AW143" s="48">
        <v>1.3854166666666667</v>
      </c>
      <c r="AX143" s="9">
        <v>0</v>
      </c>
      <c r="AY143" s="48">
        <v>1.3854166666666667</v>
      </c>
      <c r="AZ143" s="9">
        <v>0</v>
      </c>
      <c r="BA143" s="40">
        <f t="shared" si="425"/>
        <v>0</v>
      </c>
      <c r="BB143" s="47">
        <f t="shared" si="426"/>
        <v>0</v>
      </c>
      <c r="BC143" s="107"/>
      <c r="BD143" s="40">
        <f t="shared" si="427"/>
        <v>0</v>
      </c>
      <c r="BF143" s="48">
        <v>1.3854166666666667</v>
      </c>
      <c r="BG143" s="9">
        <v>32.92</v>
      </c>
      <c r="BH143" s="48">
        <v>1.3854166666666667</v>
      </c>
      <c r="BI143" s="9">
        <v>32.92</v>
      </c>
      <c r="BJ143" s="40">
        <f t="shared" si="428"/>
        <v>16.355932283076925</v>
      </c>
      <c r="BK143" s="47">
        <f t="shared" si="429"/>
        <v>4.0889830707692312</v>
      </c>
      <c r="BL143" s="107"/>
      <c r="BM143" s="40">
        <f t="shared" si="430"/>
        <v>44.73347479421539</v>
      </c>
      <c r="BO143" s="48">
        <v>1.3854166666666667</v>
      </c>
      <c r="BP143" s="9">
        <v>0</v>
      </c>
      <c r="BQ143" s="48">
        <v>1.3854166666666667</v>
      </c>
      <c r="BR143" s="9">
        <v>0</v>
      </c>
      <c r="BS143" s="40">
        <f t="shared" si="431"/>
        <v>0</v>
      </c>
      <c r="BT143" s="47">
        <f t="shared" si="432"/>
        <v>0</v>
      </c>
      <c r="BU143" s="107"/>
      <c r="BV143" s="40">
        <f t="shared" si="433"/>
        <v>0</v>
      </c>
      <c r="BX143" s="48">
        <v>1.3854166666666667</v>
      </c>
      <c r="BY143" s="9">
        <v>100.5</v>
      </c>
      <c r="BZ143" s="48">
        <v>1.3854166666666667</v>
      </c>
      <c r="CA143" s="9">
        <v>-29.73</v>
      </c>
      <c r="CB143" s="40">
        <f t="shared" si="434"/>
        <v>45.093777923076921</v>
      </c>
      <c r="CC143" s="47">
        <f t="shared" si="435"/>
        <v>11.27344448076923</v>
      </c>
      <c r="CD143" s="107"/>
      <c r="CE143" s="40">
        <f t="shared" si="436"/>
        <v>123.33148261961537</v>
      </c>
      <c r="CG143" s="48">
        <v>1.3854166666666667</v>
      </c>
      <c r="CH143" s="9">
        <v>100.52</v>
      </c>
      <c r="CI143" s="48">
        <v>1.3854166666666667</v>
      </c>
      <c r="CJ143" s="9">
        <v>-29.72</v>
      </c>
      <c r="CK143" s="40">
        <f t="shared" si="437"/>
        <v>45.087581021538455</v>
      </c>
      <c r="CL143" s="47">
        <f t="shared" si="438"/>
        <v>11.271895255384614</v>
      </c>
      <c r="CM143" s="107"/>
      <c r="CN143" s="40">
        <f t="shared" si="439"/>
        <v>123.31453409390767</v>
      </c>
      <c r="CP143" s="48">
        <v>1.3854166666666667</v>
      </c>
      <c r="CQ143" s="9">
        <v>100.5</v>
      </c>
      <c r="CR143" s="48">
        <v>1.3854166666666667</v>
      </c>
      <c r="CS143" s="9">
        <v>-29.73</v>
      </c>
      <c r="CT143" s="40">
        <f t="shared" si="440"/>
        <v>45.093777923076921</v>
      </c>
      <c r="CU143" s="47">
        <f t="shared" si="441"/>
        <v>11.27344448076923</v>
      </c>
      <c r="CV143" s="107"/>
      <c r="CW143" s="40">
        <f t="shared" si="442"/>
        <v>123.33148261961537</v>
      </c>
    </row>
    <row r="144" spans="1:101" s="9" customFormat="1">
      <c r="A144" s="9">
        <v>10.94</v>
      </c>
      <c r="B144" s="40">
        <f t="shared" si="409"/>
        <v>2.7349999999999999</v>
      </c>
      <c r="D144" s="48">
        <v>1.3958333333333333</v>
      </c>
      <c r="E144" s="9">
        <v>39.15</v>
      </c>
      <c r="F144" s="48">
        <v>1.3958333333333333</v>
      </c>
      <c r="G144" s="9">
        <v>-54.55</v>
      </c>
      <c r="H144" s="47">
        <f t="shared" si="410"/>
        <v>32.231622807692304</v>
      </c>
      <c r="I144" s="47">
        <f t="shared" si="411"/>
        <v>8.057905701923076</v>
      </c>
      <c r="J144" s="107"/>
      <c r="K144" s="40">
        <f t="shared" si="412"/>
        <v>88.15348837903845</v>
      </c>
      <c r="M144" s="48">
        <v>1.3958333333333333</v>
      </c>
      <c r="N144" s="9">
        <v>0</v>
      </c>
      <c r="O144" s="48">
        <v>1.3958333333333333</v>
      </c>
      <c r="P144" s="9">
        <v>0</v>
      </c>
      <c r="Q144" s="47">
        <f t="shared" si="413"/>
        <v>0</v>
      </c>
      <c r="R144" s="47">
        <f t="shared" si="414"/>
        <v>0</v>
      </c>
      <c r="S144" s="107"/>
      <c r="T144" s="40">
        <f t="shared" si="415"/>
        <v>0</v>
      </c>
      <c r="V144" s="48">
        <v>1.3958333333333333</v>
      </c>
      <c r="W144" s="9">
        <v>0</v>
      </c>
      <c r="X144" s="48">
        <v>1.3958333333333333</v>
      </c>
      <c r="Y144" s="40">
        <v>-92.03</v>
      </c>
      <c r="Z144" s="40">
        <f t="shared" si="416"/>
        <v>0</v>
      </c>
      <c r="AA144" s="47">
        <f t="shared" si="417"/>
        <v>0</v>
      </c>
      <c r="AB144" s="107"/>
      <c r="AC144" s="40">
        <f t="shared" si="418"/>
        <v>0</v>
      </c>
      <c r="AE144" s="48">
        <v>1.3958333333333333</v>
      </c>
      <c r="AF144" s="9">
        <v>55.06</v>
      </c>
      <c r="AG144" s="48">
        <v>1.3958333333333333</v>
      </c>
      <c r="AH144" s="9">
        <v>-71.7</v>
      </c>
      <c r="AI144" s="40">
        <f t="shared" si="419"/>
        <v>59.581442492307694</v>
      </c>
      <c r="AJ144" s="47">
        <f t="shared" si="420"/>
        <v>14.895360623076924</v>
      </c>
      <c r="AK144" s="107"/>
      <c r="AL144" s="40">
        <f t="shared" si="421"/>
        <v>162.95524521646155</v>
      </c>
      <c r="AN144" s="48">
        <v>1.3958333333333333</v>
      </c>
      <c r="AO144" s="9">
        <v>37.909999999999997</v>
      </c>
      <c r="AP144" s="48">
        <v>1.3958333333333333</v>
      </c>
      <c r="AQ144" s="9">
        <v>-56.91</v>
      </c>
      <c r="AR144" s="40">
        <f t="shared" si="422"/>
        <v>32.561021478461534</v>
      </c>
      <c r="AS144" s="47">
        <f t="shared" si="423"/>
        <v>8.1402553696153834</v>
      </c>
      <c r="AT144" s="107"/>
      <c r="AU144" s="40">
        <f t="shared" si="424"/>
        <v>89.054393743592286</v>
      </c>
      <c r="AW144" s="48">
        <v>1.3958333333333333</v>
      </c>
      <c r="AX144" s="9">
        <v>0</v>
      </c>
      <c r="AY144" s="48">
        <v>1.3958333333333333</v>
      </c>
      <c r="AZ144" s="9">
        <v>0</v>
      </c>
      <c r="BA144" s="40">
        <f t="shared" si="425"/>
        <v>0</v>
      </c>
      <c r="BB144" s="47">
        <f t="shared" si="426"/>
        <v>0</v>
      </c>
      <c r="BC144" s="107"/>
      <c r="BD144" s="40">
        <f t="shared" si="427"/>
        <v>0</v>
      </c>
      <c r="BF144" s="48">
        <v>1.3958333333333333</v>
      </c>
      <c r="BG144" s="9">
        <v>32.94</v>
      </c>
      <c r="BH144" s="48">
        <v>1.3958333333333333</v>
      </c>
      <c r="BI144" s="9">
        <v>32.94</v>
      </c>
      <c r="BJ144" s="40">
        <f t="shared" si="428"/>
        <v>16.37581187076923</v>
      </c>
      <c r="BK144" s="47">
        <f t="shared" si="429"/>
        <v>4.0939529676923074</v>
      </c>
      <c r="BL144" s="107"/>
      <c r="BM144" s="40">
        <f t="shared" si="430"/>
        <v>44.78784546655384</v>
      </c>
      <c r="BO144" s="48">
        <v>1.3958333333333333</v>
      </c>
      <c r="BP144" s="9">
        <v>0</v>
      </c>
      <c r="BQ144" s="48">
        <v>1.3958333333333333</v>
      </c>
      <c r="BR144" s="9">
        <v>0</v>
      </c>
      <c r="BS144" s="40">
        <f t="shared" si="431"/>
        <v>0</v>
      </c>
      <c r="BT144" s="47">
        <f t="shared" si="432"/>
        <v>0</v>
      </c>
      <c r="BU144" s="107"/>
      <c r="BV144" s="40">
        <f t="shared" si="433"/>
        <v>0</v>
      </c>
      <c r="BX144" s="48">
        <v>1.3958333333333333</v>
      </c>
      <c r="BY144" s="9">
        <v>100.48</v>
      </c>
      <c r="BZ144" s="48">
        <v>1.3958333333333333</v>
      </c>
      <c r="CA144" s="9">
        <v>-29.74</v>
      </c>
      <c r="CB144" s="40">
        <f t="shared" si="434"/>
        <v>45.099968787692305</v>
      </c>
      <c r="CC144" s="47">
        <f t="shared" si="435"/>
        <v>11.274992196923076</v>
      </c>
      <c r="CD144" s="107"/>
      <c r="CE144" s="40">
        <f t="shared" si="436"/>
        <v>123.34841463433845</v>
      </c>
      <c r="CG144" s="48">
        <v>1.3958333333333333</v>
      </c>
      <c r="CH144" s="9">
        <v>100.5</v>
      </c>
      <c r="CI144" s="48">
        <v>1.3958333333333333</v>
      </c>
      <c r="CJ144" s="9">
        <v>-29.73</v>
      </c>
      <c r="CK144" s="40">
        <f t="shared" si="437"/>
        <v>45.093777923076921</v>
      </c>
      <c r="CL144" s="47">
        <f t="shared" si="438"/>
        <v>11.27344448076923</v>
      </c>
      <c r="CM144" s="107"/>
      <c r="CN144" s="40">
        <f t="shared" si="439"/>
        <v>123.33148261961537</v>
      </c>
      <c r="CP144" s="48">
        <v>1.3958333333333333</v>
      </c>
      <c r="CQ144" s="9">
        <v>100.48</v>
      </c>
      <c r="CR144" s="48">
        <v>1.3958333333333333</v>
      </c>
      <c r="CS144" s="9">
        <v>-29.74</v>
      </c>
      <c r="CT144" s="40">
        <f t="shared" si="440"/>
        <v>45.099968787692305</v>
      </c>
      <c r="CU144" s="47">
        <f t="shared" si="441"/>
        <v>11.274992196923076</v>
      </c>
      <c r="CV144" s="107"/>
      <c r="CW144" s="40">
        <f t="shared" si="442"/>
        <v>123.34841463433845</v>
      </c>
    </row>
    <row r="145" spans="1:101" s="9" customFormat="1">
      <c r="A145" s="9">
        <v>10.94</v>
      </c>
      <c r="B145" s="40">
        <f t="shared" si="409"/>
        <v>2.7349999999999999</v>
      </c>
      <c r="D145" s="48">
        <v>1.40625</v>
      </c>
      <c r="E145" s="9">
        <v>39.159999999999997</v>
      </c>
      <c r="F145" s="48">
        <v>1.40625</v>
      </c>
      <c r="G145" s="9">
        <v>-54.53</v>
      </c>
      <c r="H145" s="47">
        <f t="shared" si="410"/>
        <v>32.22803536615384</v>
      </c>
      <c r="I145" s="47">
        <f t="shared" si="411"/>
        <v>8.05700884153846</v>
      </c>
      <c r="J145" s="108"/>
      <c r="K145" s="40">
        <f t="shared" si="412"/>
        <v>88.143676726430755</v>
      </c>
      <c r="M145" s="48">
        <v>1.40625</v>
      </c>
      <c r="N145" s="9">
        <v>0</v>
      </c>
      <c r="O145" s="48">
        <v>1.40625</v>
      </c>
      <c r="P145" s="9">
        <v>0</v>
      </c>
      <c r="Q145" s="47">
        <f t="shared" si="413"/>
        <v>0</v>
      </c>
      <c r="R145" s="47">
        <f t="shared" si="414"/>
        <v>0</v>
      </c>
      <c r="S145" s="108"/>
      <c r="T145" s="40">
        <f t="shared" si="415"/>
        <v>0</v>
      </c>
      <c r="V145" s="48">
        <v>1.40625</v>
      </c>
      <c r="W145" s="9">
        <v>0</v>
      </c>
      <c r="X145" s="48">
        <v>1.40625</v>
      </c>
      <c r="Y145" s="40">
        <v>-92.08</v>
      </c>
      <c r="Z145" s="40">
        <f t="shared" si="416"/>
        <v>0</v>
      </c>
      <c r="AA145" s="47">
        <f t="shared" si="417"/>
        <v>0</v>
      </c>
      <c r="AB145" s="108"/>
      <c r="AC145" s="40">
        <f t="shared" si="418"/>
        <v>0</v>
      </c>
      <c r="AE145" s="48">
        <v>1.40625</v>
      </c>
      <c r="AF145" s="9">
        <v>55.13</v>
      </c>
      <c r="AG145" s="48">
        <v>1.40625</v>
      </c>
      <c r="AH145" s="9">
        <v>-71.56</v>
      </c>
      <c r="AI145" s="40">
        <f t="shared" si="419"/>
        <v>59.540705335384608</v>
      </c>
      <c r="AJ145" s="47">
        <f t="shared" si="420"/>
        <v>14.885176333846152</v>
      </c>
      <c r="AK145" s="108"/>
      <c r="AL145" s="40">
        <f t="shared" si="421"/>
        <v>162.84382909227691</v>
      </c>
      <c r="AN145" s="48">
        <v>1.40625</v>
      </c>
      <c r="AO145" s="9">
        <v>37.92</v>
      </c>
      <c r="AP145" s="48">
        <v>1.40625</v>
      </c>
      <c r="AQ145" s="9">
        <v>-56.9</v>
      </c>
      <c r="AR145" s="40">
        <f t="shared" si="422"/>
        <v>32.563887507692307</v>
      </c>
      <c r="AS145" s="47">
        <f t="shared" si="423"/>
        <v>8.1409718769230768</v>
      </c>
      <c r="AT145" s="108"/>
      <c r="AU145" s="40">
        <f t="shared" si="424"/>
        <v>89.062232333538461</v>
      </c>
      <c r="AW145" s="48">
        <v>1.40625</v>
      </c>
      <c r="AX145" s="9">
        <v>0</v>
      </c>
      <c r="AY145" s="48">
        <v>1.40625</v>
      </c>
      <c r="AZ145" s="9">
        <v>0</v>
      </c>
      <c r="BA145" s="40">
        <f t="shared" si="425"/>
        <v>0</v>
      </c>
      <c r="BB145" s="47">
        <f t="shared" si="426"/>
        <v>0</v>
      </c>
      <c r="BC145" s="108"/>
      <c r="BD145" s="40">
        <f t="shared" si="427"/>
        <v>0</v>
      </c>
      <c r="BF145" s="48">
        <v>1.40625</v>
      </c>
      <c r="BG145" s="9">
        <v>32.96</v>
      </c>
      <c r="BH145" s="48">
        <v>1.40625</v>
      </c>
      <c r="BI145" s="9">
        <v>32.96</v>
      </c>
      <c r="BJ145" s="40">
        <f t="shared" si="428"/>
        <v>16.395703532307692</v>
      </c>
      <c r="BK145" s="47">
        <f t="shared" si="429"/>
        <v>4.0989258830769231</v>
      </c>
      <c r="BL145" s="108"/>
      <c r="BM145" s="40">
        <f t="shared" si="430"/>
        <v>44.842249160861535</v>
      </c>
      <c r="BO145" s="48">
        <v>1.40625</v>
      </c>
      <c r="BP145" s="9">
        <v>0</v>
      </c>
      <c r="BQ145" s="48">
        <v>1.40625</v>
      </c>
      <c r="BR145" s="9">
        <v>0</v>
      </c>
      <c r="BS145" s="40">
        <f t="shared" si="431"/>
        <v>0</v>
      </c>
      <c r="BT145" s="47">
        <f t="shared" si="432"/>
        <v>0</v>
      </c>
      <c r="BU145" s="108"/>
      <c r="BV145" s="40">
        <f t="shared" si="433"/>
        <v>0</v>
      </c>
      <c r="BX145" s="48">
        <v>1.40625</v>
      </c>
      <c r="BY145" s="9">
        <v>100.47</v>
      </c>
      <c r="BZ145" s="48">
        <v>1.40625</v>
      </c>
      <c r="CA145" s="9">
        <v>-29.75</v>
      </c>
      <c r="CB145" s="40">
        <f t="shared" si="434"/>
        <v>45.110643576923074</v>
      </c>
      <c r="CC145" s="47">
        <f t="shared" si="435"/>
        <v>11.277660894230769</v>
      </c>
      <c r="CD145" s="108"/>
      <c r="CE145" s="40">
        <f t="shared" si="436"/>
        <v>123.37761018288461</v>
      </c>
      <c r="CG145" s="48">
        <v>1.40625</v>
      </c>
      <c r="CH145" s="9">
        <v>100.49</v>
      </c>
      <c r="CI145" s="48">
        <v>1.40625</v>
      </c>
      <c r="CJ145" s="9">
        <v>-29.74</v>
      </c>
      <c r="CK145" s="40">
        <f t="shared" si="437"/>
        <v>45.104457240000002</v>
      </c>
      <c r="CL145" s="47">
        <f t="shared" si="438"/>
        <v>11.276114310000001</v>
      </c>
      <c r="CM145" s="108"/>
      <c r="CN145" s="40">
        <f t="shared" si="439"/>
        <v>123.3606905514</v>
      </c>
      <c r="CP145" s="48">
        <v>1.40625</v>
      </c>
      <c r="CQ145" s="9">
        <v>100.47</v>
      </c>
      <c r="CR145" s="48">
        <v>1.40625</v>
      </c>
      <c r="CS145" s="9">
        <v>-29.75</v>
      </c>
      <c r="CT145" s="40">
        <f t="shared" si="440"/>
        <v>45.110643576923074</v>
      </c>
      <c r="CU145" s="47">
        <f t="shared" si="441"/>
        <v>11.277660894230769</v>
      </c>
      <c r="CV145" s="108"/>
      <c r="CW145" s="40">
        <f t="shared" si="442"/>
        <v>123.37761018288461</v>
      </c>
    </row>
    <row r="146" spans="1:101" s="9" customFormat="1">
      <c r="A146" s="9">
        <v>27.68</v>
      </c>
      <c r="B146" s="40">
        <f t="shared" si="409"/>
        <v>6.92</v>
      </c>
      <c r="D146" s="48">
        <v>1.4166666666666667</v>
      </c>
      <c r="E146" s="9">
        <v>39.19</v>
      </c>
      <c r="F146" s="48">
        <v>1.4166666666666667</v>
      </c>
      <c r="G146" s="9">
        <v>-54.46</v>
      </c>
      <c r="H146" s="47">
        <f t="shared" si="410"/>
        <v>32.211322144615387</v>
      </c>
      <c r="I146" s="47">
        <f t="shared" si="411"/>
        <v>8.0528305361538468</v>
      </c>
      <c r="J146" s="106">
        <f t="shared" ref="J146" si="454">SUM(I146:I149)</f>
        <v>32.396507401153848</v>
      </c>
      <c r="K146" s="40">
        <f t="shared" si="412"/>
        <v>222.90234924073849</v>
      </c>
      <c r="M146" s="48">
        <v>1.4166666666666667</v>
      </c>
      <c r="N146" s="9">
        <v>0</v>
      </c>
      <c r="O146" s="48">
        <v>1.4166666666666667</v>
      </c>
      <c r="P146" s="9">
        <v>0</v>
      </c>
      <c r="Q146" s="47">
        <f t="shared" si="413"/>
        <v>0</v>
      </c>
      <c r="R146" s="47">
        <f t="shared" si="414"/>
        <v>0</v>
      </c>
      <c r="S146" s="106">
        <f t="shared" ref="S146" si="455">SUM(R146:R149)</f>
        <v>0</v>
      </c>
      <c r="T146" s="40">
        <f t="shared" si="415"/>
        <v>0</v>
      </c>
      <c r="V146" s="48">
        <v>1.4166666666666667</v>
      </c>
      <c r="W146" s="9">
        <v>0</v>
      </c>
      <c r="X146" s="48">
        <v>1.4166666666666667</v>
      </c>
      <c r="Y146" s="40">
        <v>-92.16</v>
      </c>
      <c r="Z146" s="40">
        <f t="shared" si="416"/>
        <v>0</v>
      </c>
      <c r="AA146" s="47">
        <f t="shared" si="417"/>
        <v>0</v>
      </c>
      <c r="AB146" s="106">
        <f t="shared" ref="AB146" si="456">SUM(AA146:AA149)</f>
        <v>49.23595156846153</v>
      </c>
      <c r="AC146" s="40">
        <f t="shared" si="418"/>
        <v>0</v>
      </c>
      <c r="AE146" s="48">
        <v>1.4166666666666667</v>
      </c>
      <c r="AF146" s="9">
        <v>55.14</v>
      </c>
      <c r="AG146" s="48">
        <v>1.4166666666666667</v>
      </c>
      <c r="AH146" s="9">
        <v>-71.52</v>
      </c>
      <c r="AI146" s="40">
        <f t="shared" si="419"/>
        <v>59.518217796923068</v>
      </c>
      <c r="AJ146" s="47">
        <f t="shared" si="420"/>
        <v>14.879554449230767</v>
      </c>
      <c r="AK146" s="106">
        <f t="shared" ref="AK146" si="457">SUM(AJ146:AJ149)</f>
        <v>61.685758048846154</v>
      </c>
      <c r="AL146" s="40">
        <f t="shared" si="421"/>
        <v>411.86606715470765</v>
      </c>
      <c r="AN146" s="48">
        <v>1.4166666666666667</v>
      </c>
      <c r="AO146" s="9">
        <v>37.35</v>
      </c>
      <c r="AP146" s="48">
        <v>1.4166666666666667</v>
      </c>
      <c r="AQ146" s="9">
        <v>-57.95</v>
      </c>
      <c r="AR146" s="40">
        <f t="shared" si="422"/>
        <v>32.666281269230772</v>
      </c>
      <c r="AS146" s="47">
        <f t="shared" si="423"/>
        <v>8.1665703173076931</v>
      </c>
      <c r="AT146" s="106">
        <f t="shared" ref="AT146" si="458">SUM(AS146:AS149)</f>
        <v>32.685445481538466</v>
      </c>
      <c r="AU146" s="40">
        <f t="shared" si="424"/>
        <v>226.05066638307693</v>
      </c>
      <c r="AW146" s="48">
        <v>1.4166666666666667</v>
      </c>
      <c r="AX146" s="9">
        <v>0</v>
      </c>
      <c r="AY146" s="48">
        <v>1.4166666666666667</v>
      </c>
      <c r="AZ146" s="9">
        <v>0</v>
      </c>
      <c r="BA146" s="40">
        <f t="shared" si="425"/>
        <v>0</v>
      </c>
      <c r="BB146" s="47">
        <f t="shared" si="426"/>
        <v>0</v>
      </c>
      <c r="BC146" s="106">
        <f t="shared" ref="BC146" si="459">SUM(BB146:BB149)</f>
        <v>0</v>
      </c>
      <c r="BD146" s="40">
        <f t="shared" si="427"/>
        <v>0</v>
      </c>
      <c r="BF146" s="48">
        <v>1.4166666666666667</v>
      </c>
      <c r="BG146" s="9">
        <v>32.78</v>
      </c>
      <c r="BH146" s="48">
        <v>1.4166666666666667</v>
      </c>
      <c r="BI146" s="9">
        <v>32.78</v>
      </c>
      <c r="BJ146" s="40">
        <f t="shared" si="428"/>
        <v>16.21711323692308</v>
      </c>
      <c r="BK146" s="47">
        <f t="shared" si="429"/>
        <v>4.0542783092307699</v>
      </c>
      <c r="BL146" s="106">
        <f t="shared" ref="BL146" si="460">SUM(BK146:BK149)</f>
        <v>16.180037096538459</v>
      </c>
      <c r="BM146" s="40">
        <f t="shared" si="430"/>
        <v>112.22242359950771</v>
      </c>
      <c r="BO146" s="48">
        <v>1.4166666666666667</v>
      </c>
      <c r="BP146" s="9">
        <v>0</v>
      </c>
      <c r="BQ146" s="48">
        <v>1.4166666666666667</v>
      </c>
      <c r="BR146" s="9">
        <v>0</v>
      </c>
      <c r="BS146" s="40">
        <f t="shared" si="431"/>
        <v>0</v>
      </c>
      <c r="BT146" s="47">
        <f t="shared" si="432"/>
        <v>0</v>
      </c>
      <c r="BU146" s="106">
        <f t="shared" ref="BU146" si="461">SUM(BT146:BT149)</f>
        <v>0</v>
      </c>
      <c r="BV146" s="40">
        <f t="shared" si="433"/>
        <v>0</v>
      </c>
      <c r="BX146" s="48">
        <v>1.4166666666666667</v>
      </c>
      <c r="BY146" s="9">
        <v>0</v>
      </c>
      <c r="BZ146" s="48">
        <v>1.4166666666666667</v>
      </c>
      <c r="CA146" s="9">
        <v>0</v>
      </c>
      <c r="CB146" s="40">
        <f t="shared" si="434"/>
        <v>0</v>
      </c>
      <c r="CC146" s="47">
        <f t="shared" si="435"/>
        <v>0</v>
      </c>
      <c r="CD146" s="106">
        <f t="shared" ref="CD146" si="462">SUM(CC146:CC149)</f>
        <v>0</v>
      </c>
      <c r="CE146" s="40">
        <f t="shared" si="436"/>
        <v>0</v>
      </c>
      <c r="CG146" s="48">
        <v>1.4166666666666667</v>
      </c>
      <c r="CH146" s="9">
        <v>114.61</v>
      </c>
      <c r="CI146" s="48">
        <v>1.4166666666666667</v>
      </c>
      <c r="CJ146" s="9">
        <v>-21.87</v>
      </c>
      <c r="CK146" s="40">
        <f t="shared" si="437"/>
        <v>37.829181641538462</v>
      </c>
      <c r="CL146" s="47">
        <f t="shared" si="438"/>
        <v>9.4572954103846154</v>
      </c>
      <c r="CM146" s="106">
        <f t="shared" ref="CM146" si="463">SUM(CL146:CL149)</f>
        <v>37.529934005769228</v>
      </c>
      <c r="CN146" s="40">
        <f t="shared" si="439"/>
        <v>261.77793695944615</v>
      </c>
      <c r="CP146" s="48">
        <v>1.4166666666666667</v>
      </c>
      <c r="CQ146" s="9">
        <v>114.59</v>
      </c>
      <c r="CR146" s="48">
        <v>1.4166666666666667</v>
      </c>
      <c r="CS146" s="9">
        <v>-21.88</v>
      </c>
      <c r="CT146" s="40">
        <f t="shared" si="440"/>
        <v>37.839874541538464</v>
      </c>
      <c r="CU146" s="47">
        <f t="shared" si="441"/>
        <v>9.459968635384616</v>
      </c>
      <c r="CV146" s="106">
        <f t="shared" ref="CV146" si="464">SUM(CU146:CU149)</f>
        <v>37.548654126923076</v>
      </c>
      <c r="CW146" s="40">
        <f t="shared" si="442"/>
        <v>261.85193182744615</v>
      </c>
    </row>
    <row r="147" spans="1:101" s="9" customFormat="1">
      <c r="A147" s="9">
        <v>27.68</v>
      </c>
      <c r="B147" s="40">
        <f t="shared" si="409"/>
        <v>6.92</v>
      </c>
      <c r="D147" s="48">
        <v>1.4270833333333333</v>
      </c>
      <c r="E147" s="9">
        <v>38.39</v>
      </c>
      <c r="F147" s="48">
        <v>1.4270833333333333</v>
      </c>
      <c r="G147" s="9">
        <v>-56.01</v>
      </c>
      <c r="H147" s="47">
        <f t="shared" si="410"/>
        <v>32.451840706153845</v>
      </c>
      <c r="I147" s="47">
        <f t="shared" si="411"/>
        <v>8.1129601765384614</v>
      </c>
      <c r="J147" s="107"/>
      <c r="K147" s="40">
        <f t="shared" si="412"/>
        <v>224.56673768658462</v>
      </c>
      <c r="M147" s="48">
        <v>1.4270833333333333</v>
      </c>
      <c r="N147" s="9">
        <v>0</v>
      </c>
      <c r="O147" s="48">
        <v>1.4270833333333333</v>
      </c>
      <c r="P147" s="9">
        <v>0</v>
      </c>
      <c r="Q147" s="47">
        <f t="shared" si="413"/>
        <v>0</v>
      </c>
      <c r="R147" s="47">
        <f t="shared" si="414"/>
        <v>0</v>
      </c>
      <c r="S147" s="107"/>
      <c r="T147" s="40">
        <f t="shared" si="415"/>
        <v>0</v>
      </c>
      <c r="V147" s="48">
        <v>1.4270833333333333</v>
      </c>
      <c r="W147" s="9">
        <v>47.24</v>
      </c>
      <c r="X147" s="48">
        <v>1.4270833333333333</v>
      </c>
      <c r="Y147" s="40">
        <v>-92.22</v>
      </c>
      <c r="Z147" s="40">
        <f t="shared" si="416"/>
        <v>65.749227950769225</v>
      </c>
      <c r="AA147" s="47">
        <f t="shared" si="417"/>
        <v>16.437306987692306</v>
      </c>
      <c r="AB147" s="107"/>
      <c r="AC147" s="40">
        <f t="shared" si="418"/>
        <v>454.98465741932301</v>
      </c>
      <c r="AE147" s="48">
        <v>1.4270833333333333</v>
      </c>
      <c r="AF147" s="9">
        <v>47.21</v>
      </c>
      <c r="AG147" s="48">
        <v>1.4270833333333333</v>
      </c>
      <c r="AH147" s="9">
        <v>-87.59</v>
      </c>
      <c r="AI147" s="40">
        <f t="shared" si="419"/>
        <v>62.408562244615382</v>
      </c>
      <c r="AJ147" s="47">
        <f t="shared" si="420"/>
        <v>15.602140561153846</v>
      </c>
      <c r="AK147" s="107"/>
      <c r="AL147" s="40">
        <f t="shared" si="421"/>
        <v>431.86725073273846</v>
      </c>
      <c r="AN147" s="48">
        <v>1.4270833333333333</v>
      </c>
      <c r="AO147" s="9">
        <v>37.270000000000003</v>
      </c>
      <c r="AP147" s="48">
        <v>1.4270833333333333</v>
      </c>
      <c r="AQ147" s="9">
        <v>-58.11</v>
      </c>
      <c r="AR147" s="40">
        <f t="shared" si="422"/>
        <v>32.686311780000004</v>
      </c>
      <c r="AS147" s="47">
        <f t="shared" si="423"/>
        <v>8.171577945000001</v>
      </c>
      <c r="AT147" s="107"/>
      <c r="AU147" s="40">
        <f t="shared" si="424"/>
        <v>226.18927751760003</v>
      </c>
      <c r="AW147" s="48">
        <v>1.4270833333333333</v>
      </c>
      <c r="AX147" s="9">
        <v>0</v>
      </c>
      <c r="AY147" s="48">
        <v>1.4270833333333333</v>
      </c>
      <c r="AZ147" s="9">
        <v>0</v>
      </c>
      <c r="BA147" s="40">
        <f t="shared" si="425"/>
        <v>0</v>
      </c>
      <c r="BB147" s="47">
        <f t="shared" si="426"/>
        <v>0</v>
      </c>
      <c r="BC147" s="107"/>
      <c r="BD147" s="40">
        <f t="shared" si="427"/>
        <v>0</v>
      </c>
      <c r="BF147" s="48">
        <v>1.4270833333333333</v>
      </c>
      <c r="BG147" s="9">
        <v>32.729999999999997</v>
      </c>
      <c r="BH147" s="48">
        <v>1.4270833333333333</v>
      </c>
      <c r="BI147" s="9">
        <v>32.729999999999997</v>
      </c>
      <c r="BJ147" s="40">
        <f t="shared" si="428"/>
        <v>16.167678383076918</v>
      </c>
      <c r="BK147" s="47">
        <f t="shared" si="429"/>
        <v>4.0419195957692295</v>
      </c>
      <c r="BL147" s="107"/>
      <c r="BM147" s="40">
        <f t="shared" si="430"/>
        <v>111.88033441089227</v>
      </c>
      <c r="BO147" s="48">
        <v>1.4270833333333333</v>
      </c>
      <c r="BP147" s="9">
        <v>0</v>
      </c>
      <c r="BQ147" s="48">
        <v>1.4270833333333333</v>
      </c>
      <c r="BR147" s="9">
        <v>0</v>
      </c>
      <c r="BS147" s="40">
        <f t="shared" si="431"/>
        <v>0</v>
      </c>
      <c r="BT147" s="47">
        <f t="shared" si="432"/>
        <v>0</v>
      </c>
      <c r="BU147" s="107"/>
      <c r="BV147" s="40">
        <f t="shared" si="433"/>
        <v>0</v>
      </c>
      <c r="BX147" s="48">
        <v>1.4270833333333333</v>
      </c>
      <c r="BY147" s="9">
        <v>0</v>
      </c>
      <c r="BZ147" s="48">
        <v>1.4270833333333333</v>
      </c>
      <c r="CA147" s="9">
        <v>0</v>
      </c>
      <c r="CB147" s="40">
        <f t="shared" si="434"/>
        <v>0</v>
      </c>
      <c r="CC147" s="47">
        <f t="shared" si="435"/>
        <v>0</v>
      </c>
      <c r="CD147" s="107"/>
      <c r="CE147" s="40">
        <f t="shared" si="436"/>
        <v>0</v>
      </c>
      <c r="CG147" s="48">
        <v>1.4270833333333333</v>
      </c>
      <c r="CH147" s="9">
        <v>115.11</v>
      </c>
      <c r="CI147" s="48">
        <v>1.4270833333333333</v>
      </c>
      <c r="CJ147" s="9">
        <v>-21.58</v>
      </c>
      <c r="CK147" s="40">
        <f t="shared" si="437"/>
        <v>37.490406120000003</v>
      </c>
      <c r="CL147" s="47">
        <f t="shared" si="438"/>
        <v>9.3726015300000007</v>
      </c>
      <c r="CM147" s="107"/>
      <c r="CN147" s="40">
        <f t="shared" si="439"/>
        <v>259.43361035040004</v>
      </c>
      <c r="CP147" s="48">
        <v>1.4270833333333333</v>
      </c>
      <c r="CQ147" s="9">
        <v>115.09</v>
      </c>
      <c r="CR147" s="48">
        <v>1.4270833333333333</v>
      </c>
      <c r="CS147" s="9">
        <v>-21.6</v>
      </c>
      <c r="CT147" s="40">
        <f t="shared" si="440"/>
        <v>37.518631753846158</v>
      </c>
      <c r="CU147" s="47">
        <f t="shared" si="441"/>
        <v>9.3796579384615395</v>
      </c>
      <c r="CV147" s="107"/>
      <c r="CW147" s="40">
        <f t="shared" si="442"/>
        <v>259.62893173661541</v>
      </c>
    </row>
    <row r="148" spans="1:101" s="9" customFormat="1">
      <c r="A148" s="9">
        <v>27.68</v>
      </c>
      <c r="B148" s="40">
        <f t="shared" si="409"/>
        <v>6.92</v>
      </c>
      <c r="D148" s="48">
        <v>1.4375</v>
      </c>
      <c r="E148" s="9">
        <v>38.36</v>
      </c>
      <c r="F148" s="48">
        <v>1.4375</v>
      </c>
      <c r="G148" s="9">
        <v>-56.06</v>
      </c>
      <c r="H148" s="47">
        <f t="shared" si="410"/>
        <v>32.455428147692317</v>
      </c>
      <c r="I148" s="47">
        <f t="shared" si="411"/>
        <v>8.1138570369230791</v>
      </c>
      <c r="J148" s="107"/>
      <c r="K148" s="40">
        <f t="shared" si="412"/>
        <v>224.59156278203082</v>
      </c>
      <c r="M148" s="48">
        <v>1.4375</v>
      </c>
      <c r="N148" s="9">
        <v>0</v>
      </c>
      <c r="O148" s="48">
        <v>1.4375</v>
      </c>
      <c r="P148" s="9">
        <v>0</v>
      </c>
      <c r="Q148" s="47">
        <f t="shared" si="413"/>
        <v>0</v>
      </c>
      <c r="R148" s="47">
        <f t="shared" si="414"/>
        <v>0</v>
      </c>
      <c r="S148" s="107"/>
      <c r="T148" s="40">
        <f t="shared" si="415"/>
        <v>0</v>
      </c>
      <c r="V148" s="48">
        <v>1.4375</v>
      </c>
      <c r="W148" s="9">
        <v>47.14</v>
      </c>
      <c r="X148" s="48">
        <v>1.4375</v>
      </c>
      <c r="Y148" s="40">
        <v>-92.27</v>
      </c>
      <c r="Z148" s="40">
        <f t="shared" si="416"/>
        <v>65.645619258461537</v>
      </c>
      <c r="AA148" s="47">
        <f t="shared" si="417"/>
        <v>16.411404814615384</v>
      </c>
      <c r="AB148" s="107"/>
      <c r="AC148" s="40">
        <f t="shared" si="418"/>
        <v>454.26768526855381</v>
      </c>
      <c r="AE148" s="48">
        <v>1.4375</v>
      </c>
      <c r="AF148" s="9">
        <v>47.12</v>
      </c>
      <c r="AG148" s="48">
        <v>1.4375</v>
      </c>
      <c r="AH148" s="9">
        <v>-87.76</v>
      </c>
      <c r="AI148" s="40">
        <f t="shared" si="419"/>
        <v>62.410483495384618</v>
      </c>
      <c r="AJ148" s="47">
        <f t="shared" si="420"/>
        <v>15.602620873846154</v>
      </c>
      <c r="AK148" s="107"/>
      <c r="AL148" s="40">
        <f t="shared" si="421"/>
        <v>431.88054578806157</v>
      </c>
      <c r="AN148" s="48">
        <v>1.4375</v>
      </c>
      <c r="AO148" s="9">
        <v>37.24</v>
      </c>
      <c r="AP148" s="48">
        <v>1.4375</v>
      </c>
      <c r="AQ148" s="9">
        <v>-58.17</v>
      </c>
      <c r="AR148" s="40">
        <f t="shared" si="422"/>
        <v>32.693723612307693</v>
      </c>
      <c r="AS148" s="47">
        <f t="shared" si="423"/>
        <v>8.1734309030769232</v>
      </c>
      <c r="AT148" s="107"/>
      <c r="AU148" s="40">
        <f t="shared" si="424"/>
        <v>226.24056739716923</v>
      </c>
      <c r="AW148" s="48">
        <v>1.4375</v>
      </c>
      <c r="AX148" s="9">
        <v>0</v>
      </c>
      <c r="AY148" s="48">
        <v>1.4375</v>
      </c>
      <c r="AZ148" s="9">
        <v>0</v>
      </c>
      <c r="BA148" s="40">
        <f t="shared" si="425"/>
        <v>0</v>
      </c>
      <c r="BB148" s="47">
        <f t="shared" si="426"/>
        <v>0</v>
      </c>
      <c r="BC148" s="107"/>
      <c r="BD148" s="40">
        <f t="shared" si="427"/>
        <v>0</v>
      </c>
      <c r="BF148" s="48">
        <v>1.4375</v>
      </c>
      <c r="BG148" s="9">
        <v>32.729999999999997</v>
      </c>
      <c r="BH148" s="48">
        <v>1.4375</v>
      </c>
      <c r="BI148" s="9">
        <v>32.729999999999997</v>
      </c>
      <c r="BJ148" s="40">
        <f t="shared" si="428"/>
        <v>16.167678383076918</v>
      </c>
      <c r="BK148" s="47">
        <f t="shared" si="429"/>
        <v>4.0419195957692295</v>
      </c>
      <c r="BL148" s="107"/>
      <c r="BM148" s="40">
        <f t="shared" si="430"/>
        <v>111.88033441089227</v>
      </c>
      <c r="BO148" s="48">
        <v>1.4375</v>
      </c>
      <c r="BP148" s="9">
        <v>0</v>
      </c>
      <c r="BQ148" s="48">
        <v>1.4375</v>
      </c>
      <c r="BR148" s="9">
        <v>0</v>
      </c>
      <c r="BS148" s="40">
        <f t="shared" si="431"/>
        <v>0</v>
      </c>
      <c r="BT148" s="47">
        <f t="shared" si="432"/>
        <v>0</v>
      </c>
      <c r="BU148" s="107"/>
      <c r="BV148" s="40">
        <f t="shared" si="433"/>
        <v>0</v>
      </c>
      <c r="BX148" s="48">
        <v>1.4375</v>
      </c>
      <c r="BY148" s="9">
        <v>0</v>
      </c>
      <c r="BZ148" s="48">
        <v>1.4375</v>
      </c>
      <c r="CA148" s="9">
        <v>0</v>
      </c>
      <c r="CB148" s="40">
        <f t="shared" si="434"/>
        <v>0</v>
      </c>
      <c r="CC148" s="47">
        <f t="shared" si="435"/>
        <v>0</v>
      </c>
      <c r="CD148" s="107"/>
      <c r="CE148" s="40">
        <f t="shared" si="436"/>
        <v>0</v>
      </c>
      <c r="CG148" s="48">
        <v>1.4375</v>
      </c>
      <c r="CH148" s="9">
        <v>115.21</v>
      </c>
      <c r="CI148" s="48">
        <v>1.4375</v>
      </c>
      <c r="CJ148" s="9">
        <v>-21.53</v>
      </c>
      <c r="CK148" s="40">
        <f t="shared" si="437"/>
        <v>37.436036081538461</v>
      </c>
      <c r="CL148" s="47">
        <f t="shared" si="438"/>
        <v>9.3590090203846152</v>
      </c>
      <c r="CM148" s="107"/>
      <c r="CN148" s="40">
        <f t="shared" si="439"/>
        <v>259.05736968424617</v>
      </c>
      <c r="CP148" s="48">
        <v>1.4375</v>
      </c>
      <c r="CQ148" s="9">
        <v>115.19</v>
      </c>
      <c r="CR148" s="48">
        <v>1.4375</v>
      </c>
      <c r="CS148" s="9">
        <v>-21.54</v>
      </c>
      <c r="CT148" s="40">
        <f t="shared" si="440"/>
        <v>37.44692216307692</v>
      </c>
      <c r="CU148" s="47">
        <f t="shared" si="441"/>
        <v>9.3617305407692299</v>
      </c>
      <c r="CV148" s="107"/>
      <c r="CW148" s="40">
        <f t="shared" si="442"/>
        <v>259.13270136849229</v>
      </c>
    </row>
    <row r="149" spans="1:101" s="9" customFormat="1">
      <c r="A149" s="9">
        <v>27.68</v>
      </c>
      <c r="B149" s="40">
        <f t="shared" si="409"/>
        <v>6.92</v>
      </c>
      <c r="D149" s="48">
        <v>1.4479166666666667</v>
      </c>
      <c r="E149" s="9">
        <v>38.340000000000003</v>
      </c>
      <c r="F149" s="48">
        <v>1.4479166666666667</v>
      </c>
      <c r="G149" s="9">
        <v>-56.11</v>
      </c>
      <c r="H149" s="47">
        <f t="shared" si="410"/>
        <v>32.467438606153848</v>
      </c>
      <c r="I149" s="47">
        <f t="shared" si="411"/>
        <v>8.1168596515384621</v>
      </c>
      <c r="J149" s="108"/>
      <c r="K149" s="40">
        <f t="shared" si="412"/>
        <v>224.67467515458463</v>
      </c>
      <c r="M149" s="48">
        <v>1.4479166666666667</v>
      </c>
      <c r="N149" s="9">
        <v>0</v>
      </c>
      <c r="O149" s="48">
        <v>1.4479166666666667</v>
      </c>
      <c r="P149" s="9">
        <v>0</v>
      </c>
      <c r="Q149" s="47">
        <f t="shared" si="413"/>
        <v>0</v>
      </c>
      <c r="R149" s="47">
        <f t="shared" si="414"/>
        <v>0</v>
      </c>
      <c r="S149" s="108"/>
      <c r="T149" s="40">
        <f t="shared" si="415"/>
        <v>0</v>
      </c>
      <c r="V149" s="48">
        <v>1.4479166666666667</v>
      </c>
      <c r="W149" s="9">
        <v>47.04</v>
      </c>
      <c r="X149" s="48">
        <v>1.4479166666666667</v>
      </c>
      <c r="Y149" s="40">
        <v>-92.33</v>
      </c>
      <c r="Z149" s="40">
        <f t="shared" si="416"/>
        <v>65.548959064615374</v>
      </c>
      <c r="AA149" s="47">
        <f t="shared" si="417"/>
        <v>16.387239766153844</v>
      </c>
      <c r="AB149" s="108"/>
      <c r="AC149" s="40">
        <f t="shared" si="418"/>
        <v>453.59879672713839</v>
      </c>
      <c r="AE149" s="48">
        <v>1.4479166666666667</v>
      </c>
      <c r="AF149" s="9">
        <v>47.02</v>
      </c>
      <c r="AG149" s="48">
        <v>1.4479166666666667</v>
      </c>
      <c r="AH149" s="9">
        <v>-87.94</v>
      </c>
      <c r="AI149" s="40">
        <f t="shared" si="419"/>
        <v>62.405768658461547</v>
      </c>
      <c r="AJ149" s="47">
        <f t="shared" si="420"/>
        <v>15.601442164615387</v>
      </c>
      <c r="AK149" s="108"/>
      <c r="AL149" s="40">
        <f t="shared" si="421"/>
        <v>431.8479191165539</v>
      </c>
      <c r="AN149" s="48">
        <v>1.4479166666666667</v>
      </c>
      <c r="AO149" s="9">
        <v>37.21</v>
      </c>
      <c r="AP149" s="48">
        <v>1.4479166666666667</v>
      </c>
      <c r="AQ149" s="9">
        <v>-58.22</v>
      </c>
      <c r="AR149" s="40">
        <f t="shared" si="422"/>
        <v>32.695465264615386</v>
      </c>
      <c r="AS149" s="47">
        <f t="shared" si="423"/>
        <v>8.1738663161538465</v>
      </c>
      <c r="AT149" s="108"/>
      <c r="AU149" s="40">
        <f t="shared" si="424"/>
        <v>226.25261963113846</v>
      </c>
      <c r="AW149" s="48">
        <v>1.4479166666666667</v>
      </c>
      <c r="AX149" s="9">
        <v>0</v>
      </c>
      <c r="AY149" s="48">
        <v>1.4479166666666667</v>
      </c>
      <c r="AZ149" s="9">
        <v>0</v>
      </c>
      <c r="BA149" s="40">
        <f t="shared" si="425"/>
        <v>0</v>
      </c>
      <c r="BB149" s="47">
        <f t="shared" si="426"/>
        <v>0</v>
      </c>
      <c r="BC149" s="108"/>
      <c r="BD149" s="40">
        <f t="shared" si="427"/>
        <v>0</v>
      </c>
      <c r="BF149" s="48">
        <v>1.4479166666666667</v>
      </c>
      <c r="BG149" s="9">
        <v>32.729999999999997</v>
      </c>
      <c r="BH149" s="48">
        <v>1.4479166666666667</v>
      </c>
      <c r="BI149" s="9">
        <v>32.729999999999997</v>
      </c>
      <c r="BJ149" s="40">
        <f t="shared" si="428"/>
        <v>16.167678383076918</v>
      </c>
      <c r="BK149" s="47">
        <f t="shared" si="429"/>
        <v>4.0419195957692295</v>
      </c>
      <c r="BL149" s="108"/>
      <c r="BM149" s="40">
        <f t="shared" si="430"/>
        <v>111.88033441089227</v>
      </c>
      <c r="BO149" s="48">
        <v>1.4479166666666667</v>
      </c>
      <c r="BP149" s="9">
        <v>0</v>
      </c>
      <c r="BQ149" s="48">
        <v>1.4479166666666667</v>
      </c>
      <c r="BR149" s="9">
        <v>0</v>
      </c>
      <c r="BS149" s="40">
        <f t="shared" si="431"/>
        <v>0</v>
      </c>
      <c r="BT149" s="47">
        <f t="shared" si="432"/>
        <v>0</v>
      </c>
      <c r="BU149" s="108"/>
      <c r="BV149" s="40">
        <f t="shared" si="433"/>
        <v>0</v>
      </c>
      <c r="BX149" s="48">
        <v>1.4479166666666667</v>
      </c>
      <c r="BY149" s="9">
        <v>0</v>
      </c>
      <c r="BZ149" s="48">
        <v>1.4479166666666667</v>
      </c>
      <c r="CA149" s="9">
        <v>0</v>
      </c>
      <c r="CB149" s="40">
        <f t="shared" si="434"/>
        <v>0</v>
      </c>
      <c r="CC149" s="47">
        <f t="shared" si="435"/>
        <v>0</v>
      </c>
      <c r="CD149" s="108"/>
      <c r="CE149" s="40">
        <f t="shared" si="436"/>
        <v>0</v>
      </c>
      <c r="CG149" s="48">
        <v>1.4479166666666667</v>
      </c>
      <c r="CH149" s="9">
        <v>115.31</v>
      </c>
      <c r="CI149" s="48">
        <v>1.4479166666666667</v>
      </c>
      <c r="CJ149" s="9">
        <v>-21.47</v>
      </c>
      <c r="CK149" s="40">
        <f t="shared" si="437"/>
        <v>37.364112179999999</v>
      </c>
      <c r="CL149" s="47">
        <f t="shared" si="438"/>
        <v>9.3410280449999998</v>
      </c>
      <c r="CM149" s="108"/>
      <c r="CN149" s="40">
        <f t="shared" si="439"/>
        <v>258.5596562856</v>
      </c>
      <c r="CP149" s="48">
        <v>1.4479166666666667</v>
      </c>
      <c r="CQ149" s="9">
        <v>115.28</v>
      </c>
      <c r="CR149" s="48">
        <v>1.4479166666666667</v>
      </c>
      <c r="CS149" s="9">
        <v>-21.49</v>
      </c>
      <c r="CT149" s="40">
        <f t="shared" si="440"/>
        <v>37.389188049230768</v>
      </c>
      <c r="CU149" s="47">
        <f t="shared" si="441"/>
        <v>9.3472970123076919</v>
      </c>
      <c r="CV149" s="108"/>
      <c r="CW149" s="40">
        <f t="shared" si="442"/>
        <v>258.7331813006769</v>
      </c>
    </row>
    <row r="150" spans="1:101" s="9" customFormat="1">
      <c r="A150" s="9">
        <v>27.68</v>
      </c>
      <c r="B150" s="40">
        <f t="shared" si="409"/>
        <v>6.92</v>
      </c>
      <c r="D150" s="48">
        <v>1.4583333333333333</v>
      </c>
      <c r="E150" s="9">
        <v>38.15</v>
      </c>
      <c r="F150" s="48">
        <v>1.4583333333333333</v>
      </c>
      <c r="G150" s="9">
        <v>-56.46</v>
      </c>
      <c r="H150" s="47">
        <f t="shared" si="410"/>
        <v>32.508061061538456</v>
      </c>
      <c r="I150" s="47">
        <f t="shared" si="411"/>
        <v>8.1270152653846139</v>
      </c>
      <c r="J150" s="106">
        <f t="shared" ref="J150" si="465">SUM(I150:I153)</f>
        <v>32.423103443076926</v>
      </c>
      <c r="K150" s="40">
        <f t="shared" si="412"/>
        <v>224.95578254584612</v>
      </c>
      <c r="M150" s="48">
        <v>1.4583333333333333</v>
      </c>
      <c r="N150" s="9">
        <v>0</v>
      </c>
      <c r="O150" s="48">
        <v>1.4583333333333333</v>
      </c>
      <c r="P150" s="9">
        <v>0</v>
      </c>
      <c r="Q150" s="47">
        <f t="shared" si="413"/>
        <v>0</v>
      </c>
      <c r="R150" s="47">
        <f t="shared" si="414"/>
        <v>0</v>
      </c>
      <c r="S150" s="106">
        <f t="shared" ref="S150" si="466">SUM(R150:R153)</f>
        <v>0</v>
      </c>
      <c r="T150" s="40">
        <f t="shared" si="415"/>
        <v>0</v>
      </c>
      <c r="V150" s="48">
        <v>1.4583333333333333</v>
      </c>
      <c r="W150" s="9">
        <v>46.99</v>
      </c>
      <c r="X150" s="48">
        <v>1.4583333333333333</v>
      </c>
      <c r="Y150" s="40">
        <v>-92.22</v>
      </c>
      <c r="Z150" s="40">
        <f t="shared" si="416"/>
        <v>65.40127479692309</v>
      </c>
      <c r="AA150" s="47">
        <f t="shared" si="417"/>
        <v>16.350318699230773</v>
      </c>
      <c r="AB150" s="106">
        <f t="shared" ref="AB150" si="467">SUM(AA150:AA153)</f>
        <v>32.679880947692311</v>
      </c>
      <c r="AC150" s="40">
        <f t="shared" si="418"/>
        <v>452.57682159470778</v>
      </c>
      <c r="AE150" s="48">
        <v>1.4583333333333333</v>
      </c>
      <c r="AF150" s="9">
        <v>46.97</v>
      </c>
      <c r="AG150" s="48">
        <v>1.4583333333333333</v>
      </c>
      <c r="AH150" s="9">
        <v>-88.02</v>
      </c>
      <c r="AI150" s="40">
        <f t="shared" si="419"/>
        <v>62.396118636923077</v>
      </c>
      <c r="AJ150" s="47">
        <f t="shared" si="420"/>
        <v>15.599029659230769</v>
      </c>
      <c r="AK150" s="106">
        <f t="shared" ref="AK150" si="468">SUM(AJ150:AJ153)</f>
        <v>61.13849437038462</v>
      </c>
      <c r="AL150" s="40">
        <f t="shared" si="421"/>
        <v>431.78114096750767</v>
      </c>
      <c r="AN150" s="48">
        <v>1.4583333333333333</v>
      </c>
      <c r="AO150" s="9">
        <v>37.32</v>
      </c>
      <c r="AP150" s="48">
        <v>1.4583333333333333</v>
      </c>
      <c r="AQ150" s="9">
        <v>-58.02</v>
      </c>
      <c r="AR150" s="40">
        <f t="shared" si="422"/>
        <v>32.679470436923076</v>
      </c>
      <c r="AS150" s="47">
        <f t="shared" si="423"/>
        <v>8.1698676092307689</v>
      </c>
      <c r="AT150" s="106">
        <f t="shared" ref="AT150" si="469">SUM(AS150:AS153)</f>
        <v>32.679624001153847</v>
      </c>
      <c r="AU150" s="40">
        <f t="shared" si="424"/>
        <v>226.14193542350768</v>
      </c>
      <c r="AW150" s="48">
        <v>1.4583333333333333</v>
      </c>
      <c r="AX150" s="9">
        <v>0</v>
      </c>
      <c r="AY150" s="48">
        <v>1.4583333333333333</v>
      </c>
      <c r="AZ150" s="9">
        <v>0</v>
      </c>
      <c r="BA150" s="40">
        <f t="shared" si="425"/>
        <v>0</v>
      </c>
      <c r="BB150" s="47">
        <f t="shared" si="426"/>
        <v>0</v>
      </c>
      <c r="BC150" s="106">
        <f t="shared" ref="BC150" si="470">SUM(BB150:BB153)</f>
        <v>0</v>
      </c>
      <c r="BD150" s="40">
        <f t="shared" si="427"/>
        <v>0</v>
      </c>
      <c r="BF150" s="48">
        <v>1.4583333333333333</v>
      </c>
      <c r="BG150" s="9">
        <v>32.93</v>
      </c>
      <c r="BH150" s="48">
        <v>1.4583333333333333</v>
      </c>
      <c r="BI150" s="9">
        <v>32.93</v>
      </c>
      <c r="BJ150" s="40">
        <f t="shared" si="428"/>
        <v>16.365870567692308</v>
      </c>
      <c r="BK150" s="47">
        <f t="shared" si="429"/>
        <v>4.0914676419230771</v>
      </c>
      <c r="BL150" s="106">
        <f t="shared" ref="BL150" si="471">SUM(BK150:BK153)</f>
        <v>16.39571334230769</v>
      </c>
      <c r="BM150" s="40">
        <f t="shared" si="430"/>
        <v>113.25182432843077</v>
      </c>
      <c r="BO150" s="48">
        <v>1.4583333333333333</v>
      </c>
      <c r="BP150" s="9">
        <v>0</v>
      </c>
      <c r="BQ150" s="48">
        <v>1.4583333333333333</v>
      </c>
      <c r="BR150" s="9">
        <v>0</v>
      </c>
      <c r="BS150" s="40">
        <f t="shared" si="431"/>
        <v>0</v>
      </c>
      <c r="BT150" s="47">
        <f t="shared" si="432"/>
        <v>0</v>
      </c>
      <c r="BU150" s="106">
        <f t="shared" ref="BU150" si="472">SUM(BT150:BT153)</f>
        <v>0</v>
      </c>
      <c r="BV150" s="40">
        <f t="shared" si="433"/>
        <v>0</v>
      </c>
      <c r="BX150" s="48">
        <v>1.4583333333333333</v>
      </c>
      <c r="BY150" s="9">
        <v>0</v>
      </c>
      <c r="BZ150" s="48">
        <v>1.4583333333333333</v>
      </c>
      <c r="CA150" s="9">
        <v>0</v>
      </c>
      <c r="CB150" s="40">
        <f t="shared" si="434"/>
        <v>0</v>
      </c>
      <c r="CC150" s="47">
        <f t="shared" si="435"/>
        <v>0</v>
      </c>
      <c r="CD150" s="106">
        <f t="shared" ref="CD150" si="473">SUM(CC150:CC153)</f>
        <v>0</v>
      </c>
      <c r="CE150" s="40">
        <f t="shared" si="436"/>
        <v>0</v>
      </c>
      <c r="CG150" s="48">
        <v>1.4583333333333333</v>
      </c>
      <c r="CH150" s="9">
        <v>114.49</v>
      </c>
      <c r="CI150" s="48">
        <v>1.4583333333333333</v>
      </c>
      <c r="CJ150" s="9">
        <v>-21.94</v>
      </c>
      <c r="CK150" s="40">
        <f t="shared" si="437"/>
        <v>37.910527670769234</v>
      </c>
      <c r="CL150" s="47">
        <f t="shared" si="438"/>
        <v>9.4776319176923085</v>
      </c>
      <c r="CM150" s="106">
        <f t="shared" ref="CM150" si="474">SUM(CL150:CL153)</f>
        <v>37.943208176538462</v>
      </c>
      <c r="CN150" s="40">
        <f t="shared" si="439"/>
        <v>262.34085148172312</v>
      </c>
      <c r="CP150" s="48">
        <v>1.4583333333333333</v>
      </c>
      <c r="CQ150" s="9">
        <v>114.46</v>
      </c>
      <c r="CR150" s="48">
        <v>1.4583333333333333</v>
      </c>
      <c r="CS150" s="9">
        <v>-21.95</v>
      </c>
      <c r="CT150" s="40">
        <f t="shared" si="440"/>
        <v>37.91786856923077</v>
      </c>
      <c r="CU150" s="47">
        <f t="shared" si="441"/>
        <v>9.4794671423076924</v>
      </c>
      <c r="CV150" s="106">
        <f t="shared" ref="CV150" si="475">SUM(CU150:CU153)</f>
        <v>37.964305336153849</v>
      </c>
      <c r="CW150" s="40">
        <f t="shared" si="442"/>
        <v>262.39165049907695</v>
      </c>
    </row>
    <row r="151" spans="1:101" s="9" customFormat="1">
      <c r="A151" s="9">
        <v>27.68</v>
      </c>
      <c r="B151" s="40">
        <f t="shared" si="409"/>
        <v>6.92</v>
      </c>
      <c r="D151" s="48">
        <v>1.46875</v>
      </c>
      <c r="E151" s="9">
        <v>38.119999999999997</v>
      </c>
      <c r="F151" s="48">
        <v>1.46875</v>
      </c>
      <c r="G151" s="9">
        <v>-56.52</v>
      </c>
      <c r="H151" s="47">
        <f t="shared" si="410"/>
        <v>32.517016836923077</v>
      </c>
      <c r="I151" s="47">
        <f t="shared" si="411"/>
        <v>8.1292542092307691</v>
      </c>
      <c r="J151" s="107"/>
      <c r="K151" s="40">
        <f t="shared" si="412"/>
        <v>225.01775651150768</v>
      </c>
      <c r="M151" s="48">
        <v>1.46875</v>
      </c>
      <c r="N151" s="9">
        <v>0</v>
      </c>
      <c r="O151" s="48">
        <v>1.46875</v>
      </c>
      <c r="P151" s="9">
        <v>0</v>
      </c>
      <c r="Q151" s="47">
        <f t="shared" si="413"/>
        <v>0</v>
      </c>
      <c r="R151" s="47">
        <f t="shared" si="414"/>
        <v>0</v>
      </c>
      <c r="S151" s="107"/>
      <c r="T151" s="40">
        <f t="shared" si="415"/>
        <v>0</v>
      </c>
      <c r="V151" s="48">
        <v>1.46875</v>
      </c>
      <c r="W151" s="9">
        <v>46.91</v>
      </c>
      <c r="X151" s="48">
        <v>1.46875</v>
      </c>
      <c r="Y151" s="40">
        <v>-92.26</v>
      </c>
      <c r="Z151" s="40">
        <f t="shared" si="416"/>
        <v>65.318248993846154</v>
      </c>
      <c r="AA151" s="47">
        <f t="shared" si="417"/>
        <v>16.329562248461539</v>
      </c>
      <c r="AB151" s="107"/>
      <c r="AC151" s="40">
        <f t="shared" si="418"/>
        <v>452.0022830374154</v>
      </c>
      <c r="AE151" s="48">
        <v>1.46875</v>
      </c>
      <c r="AF151" s="9">
        <v>46.88</v>
      </c>
      <c r="AG151" s="48">
        <v>1.46875</v>
      </c>
      <c r="AH151" s="9">
        <v>-88.18</v>
      </c>
      <c r="AI151" s="40">
        <f t="shared" si="419"/>
        <v>62.389764775384613</v>
      </c>
      <c r="AJ151" s="47">
        <f t="shared" si="420"/>
        <v>15.597441193846153</v>
      </c>
      <c r="AK151" s="107"/>
      <c r="AL151" s="40">
        <f t="shared" si="421"/>
        <v>431.7371722456615</v>
      </c>
      <c r="AN151" s="48">
        <v>1.46875</v>
      </c>
      <c r="AO151" s="9">
        <v>37.29</v>
      </c>
      <c r="AP151" s="48">
        <v>1.46875</v>
      </c>
      <c r="AQ151" s="9">
        <v>-58.07</v>
      </c>
      <c r="AR151" s="40">
        <f t="shared" si="422"/>
        <v>32.681340373846162</v>
      </c>
      <c r="AS151" s="47">
        <f t="shared" si="423"/>
        <v>8.1703350934615404</v>
      </c>
      <c r="AT151" s="107"/>
      <c r="AU151" s="40">
        <f t="shared" si="424"/>
        <v>226.15487538701544</v>
      </c>
      <c r="AW151" s="48">
        <v>1.46875</v>
      </c>
      <c r="AX151" s="9">
        <v>0</v>
      </c>
      <c r="AY151" s="48">
        <v>1.46875</v>
      </c>
      <c r="AZ151" s="9">
        <v>0</v>
      </c>
      <c r="BA151" s="40">
        <f t="shared" si="425"/>
        <v>0</v>
      </c>
      <c r="BB151" s="47">
        <f t="shared" si="426"/>
        <v>0</v>
      </c>
      <c r="BC151" s="107"/>
      <c r="BD151" s="40">
        <f t="shared" si="427"/>
        <v>0</v>
      </c>
      <c r="BF151" s="48">
        <v>1.46875</v>
      </c>
      <c r="BG151" s="9">
        <v>32.94</v>
      </c>
      <c r="BH151" s="48">
        <v>1.46875</v>
      </c>
      <c r="BI151" s="9">
        <v>32.94</v>
      </c>
      <c r="BJ151" s="40">
        <f t="shared" si="428"/>
        <v>16.37581187076923</v>
      </c>
      <c r="BK151" s="47">
        <f t="shared" si="429"/>
        <v>4.0939529676923074</v>
      </c>
      <c r="BL151" s="107"/>
      <c r="BM151" s="40">
        <f t="shared" si="430"/>
        <v>113.32061814572307</v>
      </c>
      <c r="BO151" s="48">
        <v>1.46875</v>
      </c>
      <c r="BP151" s="9">
        <v>0</v>
      </c>
      <c r="BQ151" s="48">
        <v>1.46875</v>
      </c>
      <c r="BR151" s="9">
        <v>0</v>
      </c>
      <c r="BS151" s="40">
        <f t="shared" si="431"/>
        <v>0</v>
      </c>
      <c r="BT151" s="47">
        <f t="shared" si="432"/>
        <v>0</v>
      </c>
      <c r="BU151" s="107"/>
      <c r="BV151" s="40">
        <f t="shared" si="433"/>
        <v>0</v>
      </c>
      <c r="BX151" s="48">
        <v>1.46875</v>
      </c>
      <c r="BY151" s="9">
        <v>0</v>
      </c>
      <c r="BZ151" s="48">
        <v>1.46875</v>
      </c>
      <c r="CA151" s="9">
        <v>0</v>
      </c>
      <c r="CB151" s="40">
        <f t="shared" si="434"/>
        <v>0</v>
      </c>
      <c r="CC151" s="47">
        <f t="shared" si="435"/>
        <v>0</v>
      </c>
      <c r="CD151" s="107"/>
      <c r="CE151" s="40">
        <f t="shared" si="436"/>
        <v>0</v>
      </c>
      <c r="CG151" s="48">
        <v>1.46875</v>
      </c>
      <c r="CH151" s="9">
        <v>114.57</v>
      </c>
      <c r="CI151" s="48">
        <v>1.46875</v>
      </c>
      <c r="CJ151" s="9">
        <v>-21.89</v>
      </c>
      <c r="CK151" s="40">
        <f t="shared" si="437"/>
        <v>37.850561404615384</v>
      </c>
      <c r="CL151" s="47">
        <f t="shared" si="438"/>
        <v>9.4626403511538459</v>
      </c>
      <c r="CM151" s="107"/>
      <c r="CN151" s="40">
        <f t="shared" si="439"/>
        <v>261.92588491993843</v>
      </c>
      <c r="CP151" s="48">
        <v>1.46875</v>
      </c>
      <c r="CQ151" s="9">
        <v>114.54</v>
      </c>
      <c r="CR151" s="48">
        <v>1.46875</v>
      </c>
      <c r="CS151" s="9">
        <v>-21.91</v>
      </c>
      <c r="CT151" s="40">
        <f t="shared" si="440"/>
        <v>37.87522374461539</v>
      </c>
      <c r="CU151" s="47">
        <f t="shared" si="441"/>
        <v>9.4688059361538475</v>
      </c>
      <c r="CV151" s="107"/>
      <c r="CW151" s="40">
        <f t="shared" si="442"/>
        <v>262.09654831273849</v>
      </c>
    </row>
    <row r="152" spans="1:101" s="9" customFormat="1">
      <c r="A152" s="9">
        <v>27.68</v>
      </c>
      <c r="B152" s="40">
        <f t="shared" si="409"/>
        <v>6.92</v>
      </c>
      <c r="D152" s="48">
        <v>1.4791666666666667</v>
      </c>
      <c r="E152" s="9">
        <v>38.82</v>
      </c>
      <c r="F152" s="48">
        <v>1.4791666666666667</v>
      </c>
      <c r="G152" s="9">
        <v>-55.19</v>
      </c>
      <c r="H152" s="47">
        <f t="shared" si="410"/>
        <v>32.334903996923074</v>
      </c>
      <c r="I152" s="47">
        <f t="shared" si="411"/>
        <v>8.0837259992307686</v>
      </c>
      <c r="J152" s="107"/>
      <c r="K152" s="40">
        <f t="shared" si="412"/>
        <v>223.75753565870767</v>
      </c>
      <c r="M152" s="48">
        <v>1.4791666666666667</v>
      </c>
      <c r="N152" s="9">
        <v>0</v>
      </c>
      <c r="O152" s="48">
        <v>1.4791666666666667</v>
      </c>
      <c r="P152" s="9">
        <v>0</v>
      </c>
      <c r="Q152" s="47">
        <f t="shared" si="413"/>
        <v>0</v>
      </c>
      <c r="R152" s="47">
        <f t="shared" si="414"/>
        <v>0</v>
      </c>
      <c r="S152" s="107"/>
      <c r="T152" s="40">
        <f t="shared" si="415"/>
        <v>0</v>
      </c>
      <c r="V152" s="48">
        <v>1.4791666666666667</v>
      </c>
      <c r="W152" s="9">
        <v>0</v>
      </c>
      <c r="X152" s="48">
        <v>1.4791666666666667</v>
      </c>
      <c r="Y152" s="40">
        <v>-92.3</v>
      </c>
      <c r="Z152" s="40">
        <f t="shared" si="416"/>
        <v>0</v>
      </c>
      <c r="AA152" s="47">
        <f t="shared" si="417"/>
        <v>0</v>
      </c>
      <c r="AB152" s="107"/>
      <c r="AC152" s="40">
        <f t="shared" si="418"/>
        <v>0</v>
      </c>
      <c r="AE152" s="48">
        <v>1.4791666666666667</v>
      </c>
      <c r="AF152" s="9">
        <v>54.65</v>
      </c>
      <c r="AG152" s="48">
        <v>1.4791666666666667</v>
      </c>
      <c r="AH152" s="9">
        <v>-72.63</v>
      </c>
      <c r="AI152" s="40">
        <f t="shared" si="419"/>
        <v>59.904832915384617</v>
      </c>
      <c r="AJ152" s="47">
        <f t="shared" si="420"/>
        <v>14.976208228846154</v>
      </c>
      <c r="AK152" s="107"/>
      <c r="AL152" s="40">
        <f t="shared" si="421"/>
        <v>414.54144377446153</v>
      </c>
      <c r="AN152" s="48">
        <v>1.4791666666666667</v>
      </c>
      <c r="AO152" s="9">
        <v>37.31</v>
      </c>
      <c r="AP152" s="48">
        <v>1.4791666666666667</v>
      </c>
      <c r="AQ152" s="9">
        <v>-58.03</v>
      </c>
      <c r="AR152" s="40">
        <f t="shared" si="422"/>
        <v>32.676344820000004</v>
      </c>
      <c r="AS152" s="47">
        <f t="shared" si="423"/>
        <v>8.169086205000001</v>
      </c>
      <c r="AT152" s="107"/>
      <c r="AU152" s="40">
        <f t="shared" si="424"/>
        <v>226.12030615440003</v>
      </c>
      <c r="AW152" s="48">
        <v>1.4791666666666667</v>
      </c>
      <c r="AX152" s="9">
        <v>0</v>
      </c>
      <c r="AY152" s="48">
        <v>1.4791666666666667</v>
      </c>
      <c r="AZ152" s="9">
        <v>0</v>
      </c>
      <c r="BA152" s="40">
        <f t="shared" si="425"/>
        <v>0</v>
      </c>
      <c r="BB152" s="47">
        <f t="shared" si="426"/>
        <v>0</v>
      </c>
      <c r="BC152" s="107"/>
      <c r="BD152" s="40">
        <f t="shared" si="427"/>
        <v>0</v>
      </c>
      <c r="BF152" s="48">
        <v>1.4791666666666667</v>
      </c>
      <c r="BG152" s="9">
        <v>32.979999999999997</v>
      </c>
      <c r="BH152" s="48">
        <v>1.4791666666666667</v>
      </c>
      <c r="BI152" s="9">
        <v>32.979999999999997</v>
      </c>
      <c r="BJ152" s="40">
        <f t="shared" si="428"/>
        <v>16.415607267692302</v>
      </c>
      <c r="BK152" s="47">
        <f t="shared" si="429"/>
        <v>4.1039018169230754</v>
      </c>
      <c r="BL152" s="107"/>
      <c r="BM152" s="40">
        <f t="shared" si="430"/>
        <v>113.59600229243073</v>
      </c>
      <c r="BO152" s="48">
        <v>1.4791666666666667</v>
      </c>
      <c r="BP152" s="9">
        <v>0</v>
      </c>
      <c r="BQ152" s="48">
        <v>1.4791666666666667</v>
      </c>
      <c r="BR152" s="9">
        <v>0</v>
      </c>
      <c r="BS152" s="40">
        <f t="shared" si="431"/>
        <v>0</v>
      </c>
      <c r="BT152" s="47">
        <f t="shared" si="432"/>
        <v>0</v>
      </c>
      <c r="BU152" s="107"/>
      <c r="BV152" s="40">
        <f t="shared" si="433"/>
        <v>0</v>
      </c>
      <c r="BX152" s="48">
        <v>1.4791666666666667</v>
      </c>
      <c r="BY152" s="9">
        <v>0</v>
      </c>
      <c r="BZ152" s="48">
        <v>1.4791666666666667</v>
      </c>
      <c r="CA152" s="9">
        <v>0</v>
      </c>
      <c r="CB152" s="40">
        <f t="shared" si="434"/>
        <v>0</v>
      </c>
      <c r="CC152" s="47">
        <f t="shared" si="435"/>
        <v>0</v>
      </c>
      <c r="CD152" s="107"/>
      <c r="CE152" s="40">
        <f t="shared" si="436"/>
        <v>0</v>
      </c>
      <c r="CG152" s="48">
        <v>1.4791666666666667</v>
      </c>
      <c r="CH152" s="9">
        <v>114.31</v>
      </c>
      <c r="CI152" s="48">
        <v>1.4791666666666667</v>
      </c>
      <c r="CJ152" s="9">
        <v>-22.04</v>
      </c>
      <c r="CK152" s="40">
        <f t="shared" si="437"/>
        <v>38.023445298461539</v>
      </c>
      <c r="CL152" s="47">
        <f t="shared" si="438"/>
        <v>9.5058613246153847</v>
      </c>
      <c r="CM152" s="107"/>
      <c r="CN152" s="40">
        <f t="shared" si="439"/>
        <v>263.12224146535385</v>
      </c>
      <c r="CP152" s="48">
        <v>1.4791666666666667</v>
      </c>
      <c r="CQ152" s="9">
        <v>114.28</v>
      </c>
      <c r="CR152" s="48">
        <v>1.4791666666666667</v>
      </c>
      <c r="CS152" s="9">
        <v>-22.06</v>
      </c>
      <c r="CT152" s="40">
        <f t="shared" si="440"/>
        <v>38.047961243076927</v>
      </c>
      <c r="CU152" s="47">
        <f t="shared" si="441"/>
        <v>9.5119903107692316</v>
      </c>
      <c r="CV152" s="107"/>
      <c r="CW152" s="40">
        <f t="shared" si="442"/>
        <v>263.29189180209232</v>
      </c>
    </row>
    <row r="153" spans="1:101" s="9" customFormat="1">
      <c r="A153" s="9">
        <v>27.68</v>
      </c>
      <c r="B153" s="40">
        <f t="shared" si="409"/>
        <v>6.92</v>
      </c>
      <c r="D153" s="48">
        <v>1.4895833333333333</v>
      </c>
      <c r="E153" s="9">
        <v>38.81</v>
      </c>
      <c r="F153" s="48">
        <v>1.4895833333333333</v>
      </c>
      <c r="G153" s="9">
        <v>-55.2</v>
      </c>
      <c r="H153" s="47">
        <f t="shared" si="410"/>
        <v>32.332431876923081</v>
      </c>
      <c r="I153" s="47">
        <f t="shared" si="411"/>
        <v>8.0831079692307704</v>
      </c>
      <c r="J153" s="108"/>
      <c r="K153" s="40">
        <f t="shared" si="412"/>
        <v>223.74042858830771</v>
      </c>
      <c r="M153" s="48">
        <v>1.4895833333333333</v>
      </c>
      <c r="N153" s="9">
        <v>0</v>
      </c>
      <c r="O153" s="48">
        <v>1.4895833333333333</v>
      </c>
      <c r="P153" s="9">
        <v>0</v>
      </c>
      <c r="Q153" s="47">
        <f t="shared" si="413"/>
        <v>0</v>
      </c>
      <c r="R153" s="47">
        <f t="shared" si="414"/>
        <v>0</v>
      </c>
      <c r="S153" s="108"/>
      <c r="T153" s="40">
        <f t="shared" si="415"/>
        <v>0</v>
      </c>
      <c r="V153" s="48">
        <v>1.4895833333333333</v>
      </c>
      <c r="W153" s="9">
        <v>0</v>
      </c>
      <c r="X153" s="48">
        <v>1.4895833333333333</v>
      </c>
      <c r="Y153" s="40">
        <v>-92.35</v>
      </c>
      <c r="Z153" s="40">
        <f t="shared" si="416"/>
        <v>0</v>
      </c>
      <c r="AA153" s="47">
        <f t="shared" si="417"/>
        <v>0</v>
      </c>
      <c r="AB153" s="108"/>
      <c r="AC153" s="40">
        <f t="shared" si="418"/>
        <v>0</v>
      </c>
      <c r="AE153" s="48">
        <v>1.4895833333333333</v>
      </c>
      <c r="AF153" s="9">
        <v>54.71</v>
      </c>
      <c r="AG153" s="48">
        <v>1.4895833333333333</v>
      </c>
      <c r="AH153" s="9">
        <v>-72.5</v>
      </c>
      <c r="AI153" s="40">
        <f t="shared" si="419"/>
        <v>59.86326115384616</v>
      </c>
      <c r="AJ153" s="47">
        <f t="shared" si="420"/>
        <v>14.96581528846154</v>
      </c>
      <c r="AK153" s="108"/>
      <c r="AL153" s="40">
        <f t="shared" si="421"/>
        <v>414.25376718461541</v>
      </c>
      <c r="AN153" s="48">
        <v>1.4895833333333333</v>
      </c>
      <c r="AO153" s="9">
        <v>37.29</v>
      </c>
      <c r="AP153" s="48">
        <v>1.4895833333333333</v>
      </c>
      <c r="AQ153" s="9">
        <v>-58.07</v>
      </c>
      <c r="AR153" s="40">
        <f t="shared" si="422"/>
        <v>32.681340373846162</v>
      </c>
      <c r="AS153" s="47">
        <f t="shared" si="423"/>
        <v>8.1703350934615404</v>
      </c>
      <c r="AT153" s="108"/>
      <c r="AU153" s="40">
        <f t="shared" si="424"/>
        <v>226.15487538701544</v>
      </c>
      <c r="AW153" s="48">
        <v>1.4895833333333333</v>
      </c>
      <c r="AX153" s="9">
        <v>0</v>
      </c>
      <c r="AY153" s="48">
        <v>1.4895833333333333</v>
      </c>
      <c r="AZ153" s="9">
        <v>0</v>
      </c>
      <c r="BA153" s="40">
        <f t="shared" si="425"/>
        <v>0</v>
      </c>
      <c r="BB153" s="47">
        <f t="shared" si="426"/>
        <v>0</v>
      </c>
      <c r="BC153" s="108"/>
      <c r="BD153" s="40">
        <f t="shared" si="427"/>
        <v>0</v>
      </c>
      <c r="BF153" s="48">
        <v>1.4895833333333333</v>
      </c>
      <c r="BG153" s="9">
        <v>32.99</v>
      </c>
      <c r="BH153" s="48">
        <v>1.4895833333333333</v>
      </c>
      <c r="BI153" s="9">
        <v>32.99</v>
      </c>
      <c r="BJ153" s="40">
        <f t="shared" si="428"/>
        <v>16.425563663076925</v>
      </c>
      <c r="BK153" s="47">
        <f t="shared" si="429"/>
        <v>4.1063909157692313</v>
      </c>
      <c r="BL153" s="108"/>
      <c r="BM153" s="40">
        <f t="shared" si="430"/>
        <v>113.66490054849233</v>
      </c>
      <c r="BO153" s="48">
        <v>1.4895833333333333</v>
      </c>
      <c r="BP153" s="9">
        <v>0</v>
      </c>
      <c r="BQ153" s="48">
        <v>1.4895833333333333</v>
      </c>
      <c r="BR153" s="9">
        <v>0</v>
      </c>
      <c r="BS153" s="40">
        <f t="shared" si="431"/>
        <v>0</v>
      </c>
      <c r="BT153" s="47">
        <f t="shared" si="432"/>
        <v>0</v>
      </c>
      <c r="BU153" s="108"/>
      <c r="BV153" s="40">
        <f t="shared" si="433"/>
        <v>0</v>
      </c>
      <c r="BX153" s="48">
        <v>1.4895833333333333</v>
      </c>
      <c r="BY153" s="9">
        <v>0</v>
      </c>
      <c r="BZ153" s="48">
        <v>1.4895833333333333</v>
      </c>
      <c r="CA153" s="9">
        <v>0</v>
      </c>
      <c r="CB153" s="40">
        <f t="shared" si="434"/>
        <v>0</v>
      </c>
      <c r="CC153" s="47">
        <f t="shared" si="435"/>
        <v>0</v>
      </c>
      <c r="CD153" s="108"/>
      <c r="CE153" s="40">
        <f t="shared" si="436"/>
        <v>0</v>
      </c>
      <c r="CG153" s="48">
        <v>1.4895833333333333</v>
      </c>
      <c r="CH153" s="9">
        <v>114.36</v>
      </c>
      <c r="CI153" s="48">
        <v>1.4895833333333333</v>
      </c>
      <c r="CJ153" s="9">
        <v>-22.01</v>
      </c>
      <c r="CK153" s="40">
        <f t="shared" si="437"/>
        <v>37.9882983323077</v>
      </c>
      <c r="CL153" s="47">
        <f t="shared" si="438"/>
        <v>9.497074583076925</v>
      </c>
      <c r="CM153" s="108"/>
      <c r="CN153" s="40">
        <f t="shared" si="439"/>
        <v>262.87902445956928</v>
      </c>
      <c r="CP153" s="48">
        <v>1.4895833333333333</v>
      </c>
      <c r="CQ153" s="9">
        <v>114.34</v>
      </c>
      <c r="CR153" s="48">
        <v>1.4895833333333333</v>
      </c>
      <c r="CS153" s="9">
        <v>-22.03</v>
      </c>
      <c r="CT153" s="40">
        <f t="shared" si="440"/>
        <v>38.016167787692311</v>
      </c>
      <c r="CU153" s="47">
        <f t="shared" si="441"/>
        <v>9.5040419469230777</v>
      </c>
      <c r="CV153" s="108"/>
      <c r="CW153" s="40">
        <f t="shared" si="442"/>
        <v>263.0718810908308</v>
      </c>
    </row>
    <row r="154" spans="1:101" s="9" customFormat="1">
      <c r="A154" s="9">
        <v>27.68</v>
      </c>
      <c r="B154" s="40">
        <f t="shared" si="409"/>
        <v>6.92</v>
      </c>
      <c r="D154" s="48">
        <v>1.5</v>
      </c>
      <c r="E154" s="9">
        <v>38.83</v>
      </c>
      <c r="F154" s="48">
        <v>1.5</v>
      </c>
      <c r="G154" s="9">
        <v>-55.17</v>
      </c>
      <c r="H154" s="47">
        <f t="shared" si="410"/>
        <v>32.331512755384622</v>
      </c>
      <c r="I154" s="47">
        <f t="shared" si="411"/>
        <v>8.0828781888461556</v>
      </c>
      <c r="J154" s="106">
        <f t="shared" ref="J154" si="476">SUM(I154:I157)</f>
        <v>32.333665295769229</v>
      </c>
      <c r="K154" s="40">
        <f t="shared" si="412"/>
        <v>223.73406826726159</v>
      </c>
      <c r="M154" s="48">
        <v>1.5</v>
      </c>
      <c r="N154" s="9">
        <v>0</v>
      </c>
      <c r="O154" s="48">
        <v>1.5</v>
      </c>
      <c r="P154" s="9">
        <v>0</v>
      </c>
      <c r="Q154" s="47">
        <f t="shared" si="413"/>
        <v>0</v>
      </c>
      <c r="R154" s="47">
        <f t="shared" si="414"/>
        <v>0</v>
      </c>
      <c r="S154" s="106">
        <f t="shared" ref="S154" si="477">SUM(R154:R157)</f>
        <v>0</v>
      </c>
      <c r="T154" s="40">
        <f t="shared" si="415"/>
        <v>0</v>
      </c>
      <c r="V154" s="48">
        <v>1.5</v>
      </c>
      <c r="W154" s="9">
        <v>0</v>
      </c>
      <c r="X154" s="48">
        <v>1.5</v>
      </c>
      <c r="Y154" s="40">
        <v>-93.31</v>
      </c>
      <c r="Z154" s="40">
        <f t="shared" si="416"/>
        <v>0</v>
      </c>
      <c r="AA154" s="47">
        <f t="shared" si="417"/>
        <v>0</v>
      </c>
      <c r="AB154" s="106">
        <f t="shared" ref="AB154" si="478">SUM(AA154:AA157)</f>
        <v>0</v>
      </c>
      <c r="AC154" s="40">
        <f t="shared" si="418"/>
        <v>0</v>
      </c>
      <c r="AE154" s="48">
        <v>1.5</v>
      </c>
      <c r="AF154" s="9">
        <v>54.46</v>
      </c>
      <c r="AG154" s="48">
        <v>1.5</v>
      </c>
      <c r="AH154" s="9">
        <v>-73.05</v>
      </c>
      <c r="AI154" s="40">
        <f t="shared" si="419"/>
        <v>60.041772969230784</v>
      </c>
      <c r="AJ154" s="47">
        <f t="shared" si="420"/>
        <v>15.010443242307696</v>
      </c>
      <c r="AK154" s="106">
        <f t="shared" ref="AK154" si="479">SUM(AJ154:AJ157)</f>
        <v>60.035737555384614</v>
      </c>
      <c r="AL154" s="40">
        <f t="shared" si="421"/>
        <v>415.48906894707704</v>
      </c>
      <c r="AN154" s="48">
        <v>1.5</v>
      </c>
      <c r="AO154" s="9">
        <v>37.200000000000003</v>
      </c>
      <c r="AP154" s="48">
        <v>1.5</v>
      </c>
      <c r="AQ154" s="9">
        <v>-58.24</v>
      </c>
      <c r="AR154" s="40">
        <f t="shared" si="422"/>
        <v>32.697907200000003</v>
      </c>
      <c r="AS154" s="47">
        <f t="shared" si="423"/>
        <v>8.1744768000000008</v>
      </c>
      <c r="AT154" s="106">
        <f t="shared" ref="AT154" si="480">SUM(AS154:AS157)</f>
        <v>32.699180613461536</v>
      </c>
      <c r="AU154" s="40">
        <f t="shared" si="424"/>
        <v>226.26951782400002</v>
      </c>
      <c r="AW154" s="48">
        <v>1.5</v>
      </c>
      <c r="AX154" s="9">
        <v>0</v>
      </c>
      <c r="AY154" s="48">
        <v>1.5</v>
      </c>
      <c r="AZ154" s="9">
        <v>0</v>
      </c>
      <c r="BA154" s="40">
        <f t="shared" si="425"/>
        <v>0</v>
      </c>
      <c r="BB154" s="47">
        <f t="shared" si="426"/>
        <v>0</v>
      </c>
      <c r="BC154" s="106">
        <f t="shared" ref="BC154" si="481">SUM(BB154:BB157)</f>
        <v>0</v>
      </c>
      <c r="BD154" s="40">
        <f t="shared" si="427"/>
        <v>0</v>
      </c>
      <c r="BF154" s="48">
        <v>1.5</v>
      </c>
      <c r="BG154" s="9">
        <v>32.950000000000003</v>
      </c>
      <c r="BH154" s="48">
        <v>1.5</v>
      </c>
      <c r="BI154" s="9">
        <v>32.950000000000003</v>
      </c>
      <c r="BJ154" s="40">
        <f t="shared" si="428"/>
        <v>16.385756192307692</v>
      </c>
      <c r="BK154" s="47">
        <f t="shared" si="429"/>
        <v>4.0964390480769231</v>
      </c>
      <c r="BL154" s="106">
        <f t="shared" ref="BL154" si="482">SUM(BK154:BK157)</f>
        <v>16.393217451923078</v>
      </c>
      <c r="BM154" s="40">
        <f t="shared" si="430"/>
        <v>113.38943285076923</v>
      </c>
      <c r="BO154" s="48">
        <v>1.5</v>
      </c>
      <c r="BP154" s="9">
        <v>0</v>
      </c>
      <c r="BQ154" s="48">
        <v>1.5</v>
      </c>
      <c r="BR154" s="9">
        <v>0</v>
      </c>
      <c r="BS154" s="40">
        <f t="shared" si="431"/>
        <v>0</v>
      </c>
      <c r="BT154" s="47">
        <f t="shared" si="432"/>
        <v>0</v>
      </c>
      <c r="BU154" s="106">
        <f t="shared" ref="BU154" si="483">SUM(BT154:BT157)</f>
        <v>0</v>
      </c>
      <c r="BV154" s="40">
        <f t="shared" si="433"/>
        <v>0</v>
      </c>
      <c r="BX154" s="48">
        <v>1.5</v>
      </c>
      <c r="BY154" s="9">
        <v>0</v>
      </c>
      <c r="BZ154" s="48">
        <v>1.5</v>
      </c>
      <c r="CA154" s="9">
        <v>0</v>
      </c>
      <c r="CB154" s="40">
        <f t="shared" si="434"/>
        <v>0</v>
      </c>
      <c r="CC154" s="47">
        <f t="shared" si="435"/>
        <v>0</v>
      </c>
      <c r="CD154" s="106">
        <f t="shared" ref="CD154" si="484">SUM(CC154:CC157)</f>
        <v>0</v>
      </c>
      <c r="CE154" s="40">
        <f t="shared" si="436"/>
        <v>0</v>
      </c>
      <c r="CG154" s="48">
        <v>1.5</v>
      </c>
      <c r="CH154" s="9">
        <v>114.35</v>
      </c>
      <c r="CI154" s="48">
        <v>1.5</v>
      </c>
      <c r="CJ154" s="9">
        <v>-22.02</v>
      </c>
      <c r="CK154" s="40">
        <f t="shared" si="437"/>
        <v>38.002234569230772</v>
      </c>
      <c r="CL154" s="47">
        <f t="shared" si="438"/>
        <v>9.5005586423076931</v>
      </c>
      <c r="CM154" s="106">
        <f t="shared" ref="CM154" si="485">SUM(CL154:CL157)</f>
        <v>37.950246474230767</v>
      </c>
      <c r="CN154" s="40">
        <f t="shared" si="439"/>
        <v>262.97546321907691</v>
      </c>
      <c r="CP154" s="48">
        <v>1.5</v>
      </c>
      <c r="CQ154" s="9">
        <v>114.32</v>
      </c>
      <c r="CR154" s="48">
        <v>1.5</v>
      </c>
      <c r="CS154" s="9">
        <v>-22.03</v>
      </c>
      <c r="CT154" s="40">
        <f t="shared" si="440"/>
        <v>38.009518116923076</v>
      </c>
      <c r="CU154" s="47">
        <f t="shared" si="441"/>
        <v>9.5023795292307689</v>
      </c>
      <c r="CV154" s="106">
        <f t="shared" ref="CV154" si="486">SUM(CU154:CU157)</f>
        <v>37.959221114999998</v>
      </c>
      <c r="CW154" s="40">
        <f t="shared" si="442"/>
        <v>263.02586536910769</v>
      </c>
    </row>
    <row r="155" spans="1:101" s="9" customFormat="1">
      <c r="A155" s="9">
        <v>27.68</v>
      </c>
      <c r="B155" s="40">
        <f t="shared" si="409"/>
        <v>6.92</v>
      </c>
      <c r="D155" s="48">
        <v>1.5104166666666667</v>
      </c>
      <c r="E155" s="9">
        <v>38.82</v>
      </c>
      <c r="F155" s="48">
        <v>1.5104166666666667</v>
      </c>
      <c r="G155" s="9">
        <v>-55.19</v>
      </c>
      <c r="H155" s="47">
        <f t="shared" si="410"/>
        <v>32.334903996923074</v>
      </c>
      <c r="I155" s="47">
        <f t="shared" si="411"/>
        <v>8.0837259992307686</v>
      </c>
      <c r="J155" s="107"/>
      <c r="K155" s="40">
        <f t="shared" si="412"/>
        <v>223.75753565870767</v>
      </c>
      <c r="M155" s="48">
        <v>1.5104166666666667</v>
      </c>
      <c r="N155" s="9">
        <v>0</v>
      </c>
      <c r="O155" s="48">
        <v>1.5104166666666667</v>
      </c>
      <c r="P155" s="9">
        <v>0</v>
      </c>
      <c r="Q155" s="47">
        <f t="shared" si="413"/>
        <v>0</v>
      </c>
      <c r="R155" s="47">
        <f t="shared" si="414"/>
        <v>0</v>
      </c>
      <c r="S155" s="107"/>
      <c r="T155" s="40">
        <f t="shared" si="415"/>
        <v>0</v>
      </c>
      <c r="V155" s="48">
        <v>1.5104166666666667</v>
      </c>
      <c r="W155" s="9">
        <v>0</v>
      </c>
      <c r="X155" s="48">
        <v>1.5104166666666667</v>
      </c>
      <c r="Y155" s="40">
        <v>-93.41</v>
      </c>
      <c r="Z155" s="40">
        <f t="shared" si="416"/>
        <v>0</v>
      </c>
      <c r="AA155" s="47">
        <f t="shared" si="417"/>
        <v>0</v>
      </c>
      <c r="AB155" s="107"/>
      <c r="AC155" s="40">
        <f t="shared" si="418"/>
        <v>0</v>
      </c>
      <c r="AE155" s="48">
        <v>1.5104166666666667</v>
      </c>
      <c r="AF155" s="9">
        <v>54.48</v>
      </c>
      <c r="AG155" s="48">
        <v>1.5104166666666667</v>
      </c>
      <c r="AH155" s="9">
        <v>-73.03</v>
      </c>
      <c r="AI155" s="40">
        <f t="shared" si="419"/>
        <v>60.047378252307688</v>
      </c>
      <c r="AJ155" s="47">
        <f t="shared" si="420"/>
        <v>15.011844563076922</v>
      </c>
      <c r="AK155" s="107"/>
      <c r="AL155" s="40">
        <f t="shared" si="421"/>
        <v>415.52785750596922</v>
      </c>
      <c r="AN155" s="48">
        <v>1.5104166666666667</v>
      </c>
      <c r="AO155" s="9">
        <v>37.17</v>
      </c>
      <c r="AP155" s="48">
        <v>1.5104166666666667</v>
      </c>
      <c r="AQ155" s="9">
        <v>-58.28</v>
      </c>
      <c r="AR155" s="40">
        <f t="shared" si="422"/>
        <v>32.693977163076916</v>
      </c>
      <c r="AS155" s="47">
        <f t="shared" si="423"/>
        <v>8.173494290769229</v>
      </c>
      <c r="AT155" s="107"/>
      <c r="AU155" s="40">
        <f t="shared" si="424"/>
        <v>226.24232196849226</v>
      </c>
      <c r="AW155" s="48">
        <v>1.5104166666666667</v>
      </c>
      <c r="AX155" s="9">
        <v>0</v>
      </c>
      <c r="AY155" s="48">
        <v>1.5104166666666667</v>
      </c>
      <c r="AZ155" s="9">
        <v>0</v>
      </c>
      <c r="BA155" s="40">
        <f t="shared" si="425"/>
        <v>0</v>
      </c>
      <c r="BB155" s="47">
        <f t="shared" si="426"/>
        <v>0</v>
      </c>
      <c r="BC155" s="107"/>
      <c r="BD155" s="40">
        <f t="shared" si="427"/>
        <v>0</v>
      </c>
      <c r="BF155" s="48">
        <v>1.5104166666666667</v>
      </c>
      <c r="BG155" s="9">
        <v>32.950000000000003</v>
      </c>
      <c r="BH155" s="48">
        <v>1.5104166666666667</v>
      </c>
      <c r="BI155" s="9">
        <v>32.950000000000003</v>
      </c>
      <c r="BJ155" s="40">
        <f t="shared" si="428"/>
        <v>16.385756192307692</v>
      </c>
      <c r="BK155" s="47">
        <f t="shared" si="429"/>
        <v>4.0964390480769231</v>
      </c>
      <c r="BL155" s="107"/>
      <c r="BM155" s="40">
        <f t="shared" si="430"/>
        <v>113.38943285076923</v>
      </c>
      <c r="BO155" s="48">
        <v>1.5104166666666667</v>
      </c>
      <c r="BP155" s="9">
        <v>0</v>
      </c>
      <c r="BQ155" s="48">
        <v>1.5104166666666667</v>
      </c>
      <c r="BR155" s="9">
        <v>0</v>
      </c>
      <c r="BS155" s="40">
        <f t="shared" si="431"/>
        <v>0</v>
      </c>
      <c r="BT155" s="47">
        <f t="shared" si="432"/>
        <v>0</v>
      </c>
      <c r="BU155" s="107"/>
      <c r="BV155" s="40">
        <f t="shared" si="433"/>
        <v>0</v>
      </c>
      <c r="BX155" s="48">
        <v>1.5104166666666667</v>
      </c>
      <c r="BY155" s="9">
        <v>0</v>
      </c>
      <c r="BZ155" s="48">
        <v>1.5104166666666667</v>
      </c>
      <c r="CA155" s="9">
        <v>0</v>
      </c>
      <c r="CB155" s="40">
        <f t="shared" si="434"/>
        <v>0</v>
      </c>
      <c r="CC155" s="47">
        <f t="shared" si="435"/>
        <v>0</v>
      </c>
      <c r="CD155" s="107"/>
      <c r="CE155" s="40">
        <f t="shared" si="436"/>
        <v>0</v>
      </c>
      <c r="CG155" s="48">
        <v>1.5104166666666667</v>
      </c>
      <c r="CH155" s="9">
        <v>114.4</v>
      </c>
      <c r="CI155" s="48">
        <v>1.5104166666666667</v>
      </c>
      <c r="CJ155" s="9">
        <v>-21.99</v>
      </c>
      <c r="CK155" s="40">
        <f t="shared" si="437"/>
        <v>37.967054400000002</v>
      </c>
      <c r="CL155" s="47">
        <f t="shared" si="438"/>
        <v>9.4917636000000005</v>
      </c>
      <c r="CM155" s="107"/>
      <c r="CN155" s="40">
        <f t="shared" si="439"/>
        <v>262.73201644800002</v>
      </c>
      <c r="CP155" s="48">
        <v>1.5104166666666667</v>
      </c>
      <c r="CQ155" s="9">
        <v>114.38</v>
      </c>
      <c r="CR155" s="48">
        <v>1.5104166666666667</v>
      </c>
      <c r="CS155" s="9">
        <v>-22</v>
      </c>
      <c r="CT155" s="40">
        <f t="shared" si="440"/>
        <v>37.977679384615378</v>
      </c>
      <c r="CU155" s="47">
        <f t="shared" si="441"/>
        <v>9.4944198461538445</v>
      </c>
      <c r="CV155" s="107"/>
      <c r="CW155" s="40">
        <f t="shared" si="442"/>
        <v>262.8055413415384</v>
      </c>
    </row>
    <row r="156" spans="1:101" s="9" customFormat="1">
      <c r="A156" s="9">
        <v>27.68</v>
      </c>
      <c r="B156" s="40">
        <f t="shared" si="409"/>
        <v>6.92</v>
      </c>
      <c r="D156" s="48">
        <v>1.5208333333333333</v>
      </c>
      <c r="E156" s="9">
        <v>38.81</v>
      </c>
      <c r="F156" s="48">
        <v>1.5208333333333333</v>
      </c>
      <c r="G156" s="9">
        <v>-55.2</v>
      </c>
      <c r="H156" s="47">
        <f t="shared" si="410"/>
        <v>32.332431876923081</v>
      </c>
      <c r="I156" s="47">
        <f t="shared" si="411"/>
        <v>8.0831079692307704</v>
      </c>
      <c r="J156" s="107"/>
      <c r="K156" s="40">
        <f t="shared" si="412"/>
        <v>223.74042858830771</v>
      </c>
      <c r="M156" s="48">
        <v>1.5208333333333333</v>
      </c>
      <c r="N156" s="9">
        <v>0</v>
      </c>
      <c r="O156" s="48">
        <v>1.5208333333333333</v>
      </c>
      <c r="P156" s="9">
        <v>0</v>
      </c>
      <c r="Q156" s="47">
        <f t="shared" si="413"/>
        <v>0</v>
      </c>
      <c r="R156" s="47">
        <f t="shared" si="414"/>
        <v>0</v>
      </c>
      <c r="S156" s="107"/>
      <c r="T156" s="40">
        <f t="shared" si="415"/>
        <v>0</v>
      </c>
      <c r="V156" s="48">
        <v>1.5208333333333333</v>
      </c>
      <c r="W156" s="9">
        <v>0</v>
      </c>
      <c r="X156" s="48">
        <v>1.5208333333333333</v>
      </c>
      <c r="Y156" s="40">
        <v>-93.52</v>
      </c>
      <c r="Z156" s="40">
        <f t="shared" si="416"/>
        <v>0</v>
      </c>
      <c r="AA156" s="47">
        <f t="shared" si="417"/>
        <v>0</v>
      </c>
      <c r="AB156" s="107"/>
      <c r="AC156" s="40">
        <f t="shared" si="418"/>
        <v>0</v>
      </c>
      <c r="AE156" s="48">
        <v>1.5208333333333333</v>
      </c>
      <c r="AF156" s="9">
        <v>54.49</v>
      </c>
      <c r="AG156" s="48">
        <v>1.5208333333333333</v>
      </c>
      <c r="AH156" s="9">
        <v>-73</v>
      </c>
      <c r="AI156" s="40">
        <f t="shared" si="419"/>
        <v>60.033728769230763</v>
      </c>
      <c r="AJ156" s="47">
        <f t="shared" si="420"/>
        <v>15.008432192307691</v>
      </c>
      <c r="AK156" s="107"/>
      <c r="AL156" s="40">
        <f t="shared" si="421"/>
        <v>415.43340308307688</v>
      </c>
      <c r="AN156" s="48">
        <v>1.5208333333333333</v>
      </c>
      <c r="AO156" s="9">
        <v>37.15</v>
      </c>
      <c r="AP156" s="48">
        <v>1.5208333333333333</v>
      </c>
      <c r="AQ156" s="9">
        <v>-58.33</v>
      </c>
      <c r="AR156" s="40">
        <f t="shared" si="422"/>
        <v>32.704419530769229</v>
      </c>
      <c r="AS156" s="47">
        <f t="shared" si="423"/>
        <v>8.1761048826923073</v>
      </c>
      <c r="AT156" s="107"/>
      <c r="AU156" s="40">
        <f t="shared" si="424"/>
        <v>226.31458315292306</v>
      </c>
      <c r="AW156" s="48">
        <v>1.5208333333333333</v>
      </c>
      <c r="AX156" s="9">
        <v>0</v>
      </c>
      <c r="AY156" s="48">
        <v>1.5208333333333333</v>
      </c>
      <c r="AZ156" s="9">
        <v>0</v>
      </c>
      <c r="BA156" s="40">
        <f t="shared" si="425"/>
        <v>0</v>
      </c>
      <c r="BB156" s="47">
        <f t="shared" si="426"/>
        <v>0</v>
      </c>
      <c r="BC156" s="107"/>
      <c r="BD156" s="40">
        <f t="shared" si="427"/>
        <v>0</v>
      </c>
      <c r="BF156" s="48">
        <v>1.5208333333333333</v>
      </c>
      <c r="BG156" s="9">
        <v>32.96</v>
      </c>
      <c r="BH156" s="48">
        <v>1.5208333333333333</v>
      </c>
      <c r="BI156" s="9">
        <v>32.96</v>
      </c>
      <c r="BJ156" s="40">
        <f t="shared" si="428"/>
        <v>16.395703532307692</v>
      </c>
      <c r="BK156" s="47">
        <f t="shared" si="429"/>
        <v>4.0989258830769231</v>
      </c>
      <c r="BL156" s="107"/>
      <c r="BM156" s="40">
        <f t="shared" si="430"/>
        <v>113.45826844356922</v>
      </c>
      <c r="BO156" s="48">
        <v>1.5208333333333333</v>
      </c>
      <c r="BP156" s="9">
        <v>0</v>
      </c>
      <c r="BQ156" s="48">
        <v>1.5208333333333333</v>
      </c>
      <c r="BR156" s="9">
        <v>0</v>
      </c>
      <c r="BS156" s="40">
        <f t="shared" si="431"/>
        <v>0</v>
      </c>
      <c r="BT156" s="47">
        <f t="shared" si="432"/>
        <v>0</v>
      </c>
      <c r="BU156" s="107"/>
      <c r="BV156" s="40">
        <f t="shared" si="433"/>
        <v>0</v>
      </c>
      <c r="BX156" s="48">
        <v>1.5208333333333333</v>
      </c>
      <c r="BY156" s="9">
        <v>0</v>
      </c>
      <c r="BZ156" s="48">
        <v>1.5208333333333333</v>
      </c>
      <c r="CA156" s="9">
        <v>0</v>
      </c>
      <c r="CB156" s="40">
        <f t="shared" si="434"/>
        <v>0</v>
      </c>
      <c r="CC156" s="47">
        <f t="shared" si="435"/>
        <v>0</v>
      </c>
      <c r="CD156" s="107"/>
      <c r="CE156" s="40">
        <f t="shared" si="436"/>
        <v>0</v>
      </c>
      <c r="CG156" s="48">
        <v>1.5208333333333333</v>
      </c>
      <c r="CH156" s="9">
        <v>114.45</v>
      </c>
      <c r="CI156" s="48">
        <v>1.5208333333333333</v>
      </c>
      <c r="CJ156" s="9">
        <v>-21.96</v>
      </c>
      <c r="CK156" s="40">
        <f t="shared" si="437"/>
        <v>37.931828953846157</v>
      </c>
      <c r="CL156" s="47">
        <f t="shared" si="438"/>
        <v>9.4829572384615393</v>
      </c>
      <c r="CM156" s="107"/>
      <c r="CN156" s="40">
        <f t="shared" si="439"/>
        <v>262.48825636061542</v>
      </c>
      <c r="CP156" s="48">
        <v>1.5208333333333333</v>
      </c>
      <c r="CQ156" s="9">
        <v>114.43</v>
      </c>
      <c r="CR156" s="48">
        <v>1.5208333333333333</v>
      </c>
      <c r="CS156" s="9">
        <v>-21.97</v>
      </c>
      <c r="CT156" s="40">
        <f t="shared" si="440"/>
        <v>37.942470540000002</v>
      </c>
      <c r="CU156" s="47">
        <f t="shared" si="441"/>
        <v>9.4856176350000005</v>
      </c>
      <c r="CV156" s="107"/>
      <c r="CW156" s="40">
        <f t="shared" si="442"/>
        <v>262.56189613679999</v>
      </c>
    </row>
    <row r="157" spans="1:101" s="9" customFormat="1">
      <c r="A157" s="9">
        <v>27.68</v>
      </c>
      <c r="B157" s="40">
        <f t="shared" si="409"/>
        <v>6.92</v>
      </c>
      <c r="D157" s="48">
        <v>1.53125</v>
      </c>
      <c r="E157" s="9">
        <v>38.799999999999997</v>
      </c>
      <c r="F157" s="48">
        <v>1.53125</v>
      </c>
      <c r="G157" s="9">
        <v>-55.22</v>
      </c>
      <c r="H157" s="47">
        <f t="shared" si="410"/>
        <v>32.335812553846146</v>
      </c>
      <c r="I157" s="47">
        <f t="shared" si="411"/>
        <v>8.0839531384615366</v>
      </c>
      <c r="J157" s="108"/>
      <c r="K157" s="40">
        <f t="shared" si="412"/>
        <v>223.76382287261532</v>
      </c>
      <c r="M157" s="48">
        <v>1.53125</v>
      </c>
      <c r="N157" s="9">
        <v>0</v>
      </c>
      <c r="O157" s="48">
        <v>1.53125</v>
      </c>
      <c r="P157" s="9">
        <v>0</v>
      </c>
      <c r="Q157" s="47">
        <f t="shared" si="413"/>
        <v>0</v>
      </c>
      <c r="R157" s="47">
        <f t="shared" si="414"/>
        <v>0</v>
      </c>
      <c r="S157" s="108"/>
      <c r="T157" s="40">
        <f t="shared" si="415"/>
        <v>0</v>
      </c>
      <c r="V157" s="48">
        <v>1.53125</v>
      </c>
      <c r="W157" s="9">
        <v>0</v>
      </c>
      <c r="X157" s="48">
        <v>1.53125</v>
      </c>
      <c r="Y157" s="40">
        <v>0</v>
      </c>
      <c r="Z157" s="40">
        <f t="shared" si="416"/>
        <v>0</v>
      </c>
      <c r="AA157" s="47">
        <f t="shared" si="417"/>
        <v>0</v>
      </c>
      <c r="AB157" s="108"/>
      <c r="AC157" s="40">
        <f t="shared" si="418"/>
        <v>0</v>
      </c>
      <c r="AE157" s="48">
        <v>1.53125</v>
      </c>
      <c r="AF157" s="9">
        <v>54.5</v>
      </c>
      <c r="AG157" s="48">
        <v>1.53125</v>
      </c>
      <c r="AH157" s="9">
        <v>-72.97</v>
      </c>
      <c r="AI157" s="40">
        <f t="shared" si="419"/>
        <v>60.020070230769221</v>
      </c>
      <c r="AJ157" s="47">
        <f t="shared" si="420"/>
        <v>15.005017557692305</v>
      </c>
      <c r="AK157" s="108"/>
      <c r="AL157" s="40">
        <f t="shared" si="421"/>
        <v>415.33888599692301</v>
      </c>
      <c r="AN157" s="48">
        <v>1.53125</v>
      </c>
      <c r="AO157" s="9">
        <v>37.119999999999997</v>
      </c>
      <c r="AP157" s="48">
        <v>1.53125</v>
      </c>
      <c r="AQ157" s="9">
        <v>-58.37</v>
      </c>
      <c r="AR157" s="40">
        <f t="shared" si="422"/>
        <v>32.700418559999996</v>
      </c>
      <c r="AS157" s="47">
        <f t="shared" si="423"/>
        <v>8.1751046399999989</v>
      </c>
      <c r="AT157" s="108"/>
      <c r="AU157" s="40">
        <f t="shared" si="424"/>
        <v>226.28689643519996</v>
      </c>
      <c r="AW157" s="48">
        <v>1.53125</v>
      </c>
      <c r="AX157" s="9">
        <v>0</v>
      </c>
      <c r="AY157" s="48">
        <v>1.53125</v>
      </c>
      <c r="AZ157" s="9">
        <v>0</v>
      </c>
      <c r="BA157" s="40">
        <f t="shared" si="425"/>
        <v>0</v>
      </c>
      <c r="BB157" s="47">
        <f t="shared" si="426"/>
        <v>0</v>
      </c>
      <c r="BC157" s="108"/>
      <c r="BD157" s="40">
        <f t="shared" si="427"/>
        <v>0</v>
      </c>
      <c r="BF157" s="48">
        <v>1.53125</v>
      </c>
      <c r="BG157" s="9">
        <v>32.97</v>
      </c>
      <c r="BH157" s="48">
        <v>1.53125</v>
      </c>
      <c r="BI157" s="9">
        <v>32.97</v>
      </c>
      <c r="BJ157" s="40">
        <f t="shared" si="428"/>
        <v>16.40565389076923</v>
      </c>
      <c r="BK157" s="47">
        <f t="shared" si="429"/>
        <v>4.1014134726923075</v>
      </c>
      <c r="BL157" s="108"/>
      <c r="BM157" s="40">
        <f t="shared" si="430"/>
        <v>113.52712492412307</v>
      </c>
      <c r="BO157" s="48">
        <v>1.53125</v>
      </c>
      <c r="BP157" s="9">
        <v>0</v>
      </c>
      <c r="BQ157" s="48">
        <v>1.53125</v>
      </c>
      <c r="BR157" s="9">
        <v>0</v>
      </c>
      <c r="BS157" s="40">
        <f t="shared" si="431"/>
        <v>0</v>
      </c>
      <c r="BT157" s="47">
        <f t="shared" si="432"/>
        <v>0</v>
      </c>
      <c r="BU157" s="108"/>
      <c r="BV157" s="40">
        <f t="shared" si="433"/>
        <v>0</v>
      </c>
      <c r="BX157" s="48">
        <v>1.53125</v>
      </c>
      <c r="BY157" s="9">
        <v>0</v>
      </c>
      <c r="BZ157" s="48">
        <v>1.53125</v>
      </c>
      <c r="CA157" s="9">
        <v>0</v>
      </c>
      <c r="CB157" s="40">
        <f t="shared" si="434"/>
        <v>0</v>
      </c>
      <c r="CC157" s="47">
        <f t="shared" si="435"/>
        <v>0</v>
      </c>
      <c r="CD157" s="108"/>
      <c r="CE157" s="40">
        <f t="shared" si="436"/>
        <v>0</v>
      </c>
      <c r="CG157" s="48">
        <v>1.53125</v>
      </c>
      <c r="CH157" s="9">
        <v>114.51</v>
      </c>
      <c r="CI157" s="48">
        <v>1.53125</v>
      </c>
      <c r="CJ157" s="9">
        <v>-21.93</v>
      </c>
      <c r="CK157" s="40">
        <f t="shared" si="437"/>
        <v>37.899867973846149</v>
      </c>
      <c r="CL157" s="47">
        <f t="shared" si="438"/>
        <v>9.4749669934615373</v>
      </c>
      <c r="CM157" s="108"/>
      <c r="CN157" s="40">
        <f t="shared" si="439"/>
        <v>262.26708637901532</v>
      </c>
      <c r="CP157" s="48">
        <v>1.53125</v>
      </c>
      <c r="CQ157" s="9">
        <v>114.48</v>
      </c>
      <c r="CR157" s="48">
        <v>1.53125</v>
      </c>
      <c r="CS157" s="9">
        <v>-21.94</v>
      </c>
      <c r="CT157" s="40">
        <f t="shared" si="440"/>
        <v>37.907216418461537</v>
      </c>
      <c r="CU157" s="47">
        <f t="shared" si="441"/>
        <v>9.4768041046153844</v>
      </c>
      <c r="CV157" s="108"/>
      <c r="CW157" s="40">
        <f t="shared" si="442"/>
        <v>262.31793761575386</v>
      </c>
    </row>
    <row r="158" spans="1:101" s="9" customFormat="1">
      <c r="A158" s="9">
        <v>27.68</v>
      </c>
      <c r="B158" s="40">
        <f t="shared" si="409"/>
        <v>6.92</v>
      </c>
      <c r="D158" s="48">
        <v>1.5416666666666667</v>
      </c>
      <c r="E158" s="9">
        <v>38.72</v>
      </c>
      <c r="F158" s="48">
        <v>1.5416666666666667</v>
      </c>
      <c r="G158" s="9">
        <v>-55.38</v>
      </c>
      <c r="H158" s="47">
        <f t="shared" si="410"/>
        <v>32.362640640000002</v>
      </c>
      <c r="I158" s="47">
        <f t="shared" si="411"/>
        <v>8.0906601600000005</v>
      </c>
      <c r="J158" s="106">
        <f t="shared" ref="J158" si="487">SUM(I158:I161)</f>
        <v>32.366991752307698</v>
      </c>
      <c r="K158" s="40">
        <f t="shared" si="412"/>
        <v>223.9494732288</v>
      </c>
      <c r="M158" s="48">
        <v>1.5416666666666667</v>
      </c>
      <c r="N158" s="9">
        <v>0</v>
      </c>
      <c r="O158" s="48">
        <v>1.5416666666666667</v>
      </c>
      <c r="P158" s="9">
        <v>0</v>
      </c>
      <c r="Q158" s="47">
        <f t="shared" si="413"/>
        <v>0</v>
      </c>
      <c r="R158" s="47">
        <f t="shared" si="414"/>
        <v>0</v>
      </c>
      <c r="S158" s="106">
        <f t="shared" ref="S158" si="488">SUM(R158:R161)</f>
        <v>0</v>
      </c>
      <c r="T158" s="40">
        <f t="shared" si="415"/>
        <v>0</v>
      </c>
      <c r="V158" s="48">
        <v>1.5416666666666667</v>
      </c>
      <c r="W158" s="9">
        <v>0</v>
      </c>
      <c r="X158" s="48">
        <v>1.5416666666666667</v>
      </c>
      <c r="Y158" s="40">
        <v>0</v>
      </c>
      <c r="Z158" s="40">
        <f t="shared" si="416"/>
        <v>0</v>
      </c>
      <c r="AA158" s="47">
        <f t="shared" si="417"/>
        <v>0</v>
      </c>
      <c r="AB158" s="106">
        <f t="shared" ref="AB158" si="489">SUM(AA158:AA161)</f>
        <v>0</v>
      </c>
      <c r="AC158" s="40">
        <f t="shared" si="418"/>
        <v>0</v>
      </c>
      <c r="AE158" s="48">
        <v>1.5416666666666667</v>
      </c>
      <c r="AF158" s="9">
        <v>54.65</v>
      </c>
      <c r="AG158" s="48">
        <v>1.5416666666666667</v>
      </c>
      <c r="AH158" s="9">
        <v>-72.64</v>
      </c>
      <c r="AI158" s="40">
        <f t="shared" si="419"/>
        <v>59.913080861538461</v>
      </c>
      <c r="AJ158" s="47">
        <f t="shared" si="420"/>
        <v>14.978270215384615</v>
      </c>
      <c r="AK158" s="106">
        <f t="shared" ref="AK158" si="490">SUM(AJ158:AJ161)</f>
        <v>59.87151664615385</v>
      </c>
      <c r="AL158" s="40">
        <f t="shared" si="421"/>
        <v>414.59851956184616</v>
      </c>
      <c r="AN158" s="48">
        <v>1.5416666666666667</v>
      </c>
      <c r="AO158" s="9">
        <v>37.25</v>
      </c>
      <c r="AP158" s="48">
        <v>1.5416666666666667</v>
      </c>
      <c r="AQ158" s="9">
        <v>-58.14</v>
      </c>
      <c r="AR158" s="40">
        <f t="shared" si="422"/>
        <v>32.685637153846159</v>
      </c>
      <c r="AS158" s="47">
        <f t="shared" si="423"/>
        <v>8.1714092884615397</v>
      </c>
      <c r="AT158" s="106">
        <f t="shared" ref="AT158" si="491">SUM(AS158:AS161)</f>
        <v>32.692571314615385</v>
      </c>
      <c r="AU158" s="40">
        <f t="shared" si="424"/>
        <v>226.18460910461542</v>
      </c>
      <c r="AW158" s="48">
        <v>1.5416666666666667</v>
      </c>
      <c r="AX158" s="9">
        <v>0</v>
      </c>
      <c r="AY158" s="48">
        <v>1.5416666666666667</v>
      </c>
      <c r="AZ158" s="9">
        <v>0</v>
      </c>
      <c r="BA158" s="40">
        <f t="shared" si="425"/>
        <v>0</v>
      </c>
      <c r="BB158" s="47">
        <f t="shared" si="426"/>
        <v>0</v>
      </c>
      <c r="BC158" s="106">
        <f t="shared" ref="BC158" si="492">SUM(BB158:BB161)</f>
        <v>0</v>
      </c>
      <c r="BD158" s="40">
        <f t="shared" si="427"/>
        <v>0</v>
      </c>
      <c r="BF158" s="48">
        <v>1.5416666666666667</v>
      </c>
      <c r="BG158" s="9">
        <v>32.76</v>
      </c>
      <c r="BH158" s="48">
        <v>1.5416666666666667</v>
      </c>
      <c r="BI158" s="9">
        <v>32.76</v>
      </c>
      <c r="BJ158" s="40">
        <f t="shared" si="428"/>
        <v>16.197330239999996</v>
      </c>
      <c r="BK158" s="47">
        <f t="shared" si="429"/>
        <v>4.049332559999999</v>
      </c>
      <c r="BL158" s="106">
        <f t="shared" ref="BL158" si="493">SUM(BK158:BK161)</f>
        <v>16.189915011923077</v>
      </c>
      <c r="BM158" s="40">
        <f t="shared" si="430"/>
        <v>112.08552526079997</v>
      </c>
      <c r="BO158" s="48">
        <v>1.5416666666666667</v>
      </c>
      <c r="BP158" s="9">
        <v>0</v>
      </c>
      <c r="BQ158" s="48">
        <v>1.5416666666666667</v>
      </c>
      <c r="BR158" s="9">
        <v>0</v>
      </c>
      <c r="BS158" s="40">
        <f t="shared" si="431"/>
        <v>0</v>
      </c>
      <c r="BT158" s="47">
        <f t="shared" si="432"/>
        <v>0</v>
      </c>
      <c r="BU158" s="106">
        <f t="shared" ref="BU158" si="494">SUM(BT158:BT161)</f>
        <v>0</v>
      </c>
      <c r="BV158" s="40">
        <f t="shared" si="433"/>
        <v>0</v>
      </c>
      <c r="BX158" s="48">
        <v>1.5416666666666667</v>
      </c>
      <c r="BY158" s="9">
        <v>0</v>
      </c>
      <c r="BZ158" s="48">
        <v>1.5416666666666667</v>
      </c>
      <c r="CA158" s="9">
        <v>0</v>
      </c>
      <c r="CB158" s="40">
        <f t="shared" si="434"/>
        <v>0</v>
      </c>
      <c r="CC158" s="47">
        <f t="shared" si="435"/>
        <v>0</v>
      </c>
      <c r="CD158" s="106">
        <f t="shared" ref="CD158" si="495">SUM(CC158:CC161)</f>
        <v>0</v>
      </c>
      <c r="CE158" s="40">
        <f t="shared" si="436"/>
        <v>0</v>
      </c>
      <c r="CG158" s="48">
        <v>1.5416666666666667</v>
      </c>
      <c r="CH158" s="9">
        <v>114.24</v>
      </c>
      <c r="CI158" s="48">
        <v>1.5416666666666667</v>
      </c>
      <c r="CJ158" s="9">
        <v>-22.08</v>
      </c>
      <c r="CK158" s="40">
        <f t="shared" si="437"/>
        <v>38.069126695384611</v>
      </c>
      <c r="CL158" s="47">
        <f t="shared" si="438"/>
        <v>9.5172816738461528</v>
      </c>
      <c r="CM158" s="106">
        <f t="shared" ref="CM158" si="496">SUM(CL158:CL161)</f>
        <v>38.026902568846154</v>
      </c>
      <c r="CN158" s="40">
        <f t="shared" si="439"/>
        <v>263.43835673206149</v>
      </c>
      <c r="CP158" s="48">
        <v>1.5416666666666667</v>
      </c>
      <c r="CQ158" s="9">
        <v>114.21</v>
      </c>
      <c r="CR158" s="48">
        <v>1.5416666666666667</v>
      </c>
      <c r="CS158" s="9">
        <v>-22.1</v>
      </c>
      <c r="CT158" s="40">
        <f t="shared" si="440"/>
        <v>38.093603399999999</v>
      </c>
      <c r="CU158" s="47">
        <f t="shared" si="441"/>
        <v>9.5234008499999998</v>
      </c>
      <c r="CV158" s="106">
        <f t="shared" ref="CV158" si="497">SUM(CU158:CU161)</f>
        <v>38.044457563846152</v>
      </c>
      <c r="CW158" s="40">
        <f t="shared" si="442"/>
        <v>263.60773552799998</v>
      </c>
    </row>
    <row r="159" spans="1:101" s="9" customFormat="1">
      <c r="A159" s="9">
        <v>27.68</v>
      </c>
      <c r="B159" s="40">
        <f t="shared" si="409"/>
        <v>6.92</v>
      </c>
      <c r="D159" s="48">
        <v>1.5520833333333333</v>
      </c>
      <c r="E159" s="9">
        <v>38.71</v>
      </c>
      <c r="F159" s="48">
        <v>1.5520833333333333</v>
      </c>
      <c r="G159" s="9">
        <v>-55.4</v>
      </c>
      <c r="H159" s="47">
        <f t="shared" si="410"/>
        <v>32.365966984615383</v>
      </c>
      <c r="I159" s="47">
        <f t="shared" si="411"/>
        <v>8.0914917461538458</v>
      </c>
      <c r="J159" s="107"/>
      <c r="K159" s="40">
        <f t="shared" si="412"/>
        <v>223.97249153353846</v>
      </c>
      <c r="M159" s="48">
        <v>1.5520833333333333</v>
      </c>
      <c r="N159" s="9">
        <v>0</v>
      </c>
      <c r="O159" s="48">
        <v>1.5520833333333333</v>
      </c>
      <c r="P159" s="9">
        <v>0</v>
      </c>
      <c r="Q159" s="47">
        <f t="shared" si="413"/>
        <v>0</v>
      </c>
      <c r="R159" s="47">
        <f t="shared" si="414"/>
        <v>0</v>
      </c>
      <c r="S159" s="107"/>
      <c r="T159" s="40">
        <f t="shared" si="415"/>
        <v>0</v>
      </c>
      <c r="V159" s="48">
        <v>1.5520833333333333</v>
      </c>
      <c r="W159" s="9">
        <v>0</v>
      </c>
      <c r="X159" s="48">
        <v>1.5520833333333333</v>
      </c>
      <c r="Y159" s="40">
        <v>0</v>
      </c>
      <c r="Z159" s="40">
        <f t="shared" si="416"/>
        <v>0</v>
      </c>
      <c r="AA159" s="47">
        <f t="shared" si="417"/>
        <v>0</v>
      </c>
      <c r="AB159" s="107"/>
      <c r="AC159" s="40">
        <f t="shared" si="418"/>
        <v>0</v>
      </c>
      <c r="AE159" s="48">
        <v>1.5520833333333333</v>
      </c>
      <c r="AF159" s="9">
        <v>54.69</v>
      </c>
      <c r="AG159" s="48">
        <v>1.5520833333333333</v>
      </c>
      <c r="AH159" s="9">
        <v>-72.56</v>
      </c>
      <c r="AI159" s="40">
        <f t="shared" si="419"/>
        <v>59.890901206153842</v>
      </c>
      <c r="AJ159" s="47">
        <f t="shared" si="420"/>
        <v>14.97272530153846</v>
      </c>
      <c r="AK159" s="107"/>
      <c r="AL159" s="40">
        <f t="shared" si="421"/>
        <v>414.44503634658457</v>
      </c>
      <c r="AN159" s="48">
        <v>1.5520833333333333</v>
      </c>
      <c r="AO159" s="9">
        <v>37.24</v>
      </c>
      <c r="AP159" s="48">
        <v>1.5520833333333333</v>
      </c>
      <c r="AQ159" s="9">
        <v>-58.17</v>
      </c>
      <c r="AR159" s="40">
        <f t="shared" si="422"/>
        <v>32.693723612307693</v>
      </c>
      <c r="AS159" s="47">
        <f t="shared" si="423"/>
        <v>8.1734309030769232</v>
      </c>
      <c r="AT159" s="107"/>
      <c r="AU159" s="40">
        <f t="shared" si="424"/>
        <v>226.24056739716923</v>
      </c>
      <c r="AW159" s="48">
        <v>1.5520833333333333</v>
      </c>
      <c r="AX159" s="9">
        <v>0</v>
      </c>
      <c r="AY159" s="48">
        <v>1.5520833333333333</v>
      </c>
      <c r="AZ159" s="9">
        <v>0</v>
      </c>
      <c r="BA159" s="40">
        <f t="shared" si="425"/>
        <v>0</v>
      </c>
      <c r="BB159" s="47">
        <f t="shared" si="426"/>
        <v>0</v>
      </c>
      <c r="BC159" s="107"/>
      <c r="BD159" s="40">
        <f t="shared" si="427"/>
        <v>0</v>
      </c>
      <c r="BF159" s="48">
        <v>1.5520833333333333</v>
      </c>
      <c r="BG159" s="9">
        <v>32.75</v>
      </c>
      <c r="BH159" s="48">
        <v>1.5520833333333333</v>
      </c>
      <c r="BI159" s="9">
        <v>32.75</v>
      </c>
      <c r="BJ159" s="40">
        <f t="shared" si="428"/>
        <v>16.187443269230769</v>
      </c>
      <c r="BK159" s="47">
        <f t="shared" si="429"/>
        <v>4.0468608173076923</v>
      </c>
      <c r="BL159" s="107"/>
      <c r="BM159" s="40">
        <f t="shared" si="430"/>
        <v>112.01710742307692</v>
      </c>
      <c r="BO159" s="48">
        <v>1.5520833333333333</v>
      </c>
      <c r="BP159" s="9">
        <v>0</v>
      </c>
      <c r="BQ159" s="48">
        <v>1.5520833333333333</v>
      </c>
      <c r="BR159" s="9">
        <v>0</v>
      </c>
      <c r="BS159" s="40">
        <f t="shared" si="431"/>
        <v>0</v>
      </c>
      <c r="BT159" s="47">
        <f t="shared" si="432"/>
        <v>0</v>
      </c>
      <c r="BU159" s="107"/>
      <c r="BV159" s="40">
        <f t="shared" si="433"/>
        <v>0</v>
      </c>
      <c r="BX159" s="48">
        <v>1.5520833333333333</v>
      </c>
      <c r="BY159" s="9">
        <v>0</v>
      </c>
      <c r="BZ159" s="48">
        <v>1.5520833333333333</v>
      </c>
      <c r="CA159" s="9">
        <v>0</v>
      </c>
      <c r="CB159" s="40">
        <f t="shared" si="434"/>
        <v>0</v>
      </c>
      <c r="CC159" s="47">
        <f t="shared" si="435"/>
        <v>0</v>
      </c>
      <c r="CD159" s="107"/>
      <c r="CE159" s="40">
        <f t="shared" si="436"/>
        <v>0</v>
      </c>
      <c r="CG159" s="48">
        <v>1.5520833333333333</v>
      </c>
      <c r="CH159" s="9">
        <v>114.28</v>
      </c>
      <c r="CI159" s="48">
        <v>1.5520833333333333</v>
      </c>
      <c r="CJ159" s="9">
        <v>-22.06</v>
      </c>
      <c r="CK159" s="40">
        <f t="shared" si="437"/>
        <v>38.047961243076927</v>
      </c>
      <c r="CL159" s="47">
        <f t="shared" si="438"/>
        <v>9.5119903107692316</v>
      </c>
      <c r="CM159" s="107"/>
      <c r="CN159" s="40">
        <f t="shared" si="439"/>
        <v>263.29189180209232</v>
      </c>
      <c r="CP159" s="48">
        <v>1.5520833333333333</v>
      </c>
      <c r="CQ159" s="9">
        <v>114.26</v>
      </c>
      <c r="CR159" s="48">
        <v>1.5520833333333333</v>
      </c>
      <c r="CS159" s="9">
        <v>-22.07</v>
      </c>
      <c r="CT159" s="40">
        <f t="shared" si="440"/>
        <v>38.05854698769231</v>
      </c>
      <c r="CU159" s="47">
        <f t="shared" si="441"/>
        <v>9.5146367469230775</v>
      </c>
      <c r="CV159" s="107"/>
      <c r="CW159" s="40">
        <f t="shared" si="442"/>
        <v>263.36514515483077</v>
      </c>
    </row>
    <row r="160" spans="1:101" s="9" customFormat="1">
      <c r="A160" s="9">
        <v>27.68</v>
      </c>
      <c r="B160" s="40">
        <f t="shared" si="409"/>
        <v>6.92</v>
      </c>
      <c r="D160" s="48">
        <v>1.5625</v>
      </c>
      <c r="E160" s="9">
        <v>38.700000000000003</v>
      </c>
      <c r="F160" s="48">
        <v>1.5625</v>
      </c>
      <c r="G160" s="9">
        <v>-55.42</v>
      </c>
      <c r="H160" s="47">
        <f t="shared" si="410"/>
        <v>32.369287292307696</v>
      </c>
      <c r="I160" s="47">
        <f t="shared" si="411"/>
        <v>8.092321823076924</v>
      </c>
      <c r="J160" s="107"/>
      <c r="K160" s="40">
        <f t="shared" si="412"/>
        <v>223.99546806276925</v>
      </c>
      <c r="M160" s="48">
        <v>1.5625</v>
      </c>
      <c r="N160" s="9">
        <v>0</v>
      </c>
      <c r="O160" s="48">
        <v>1.5625</v>
      </c>
      <c r="P160" s="9">
        <v>0</v>
      </c>
      <c r="Q160" s="47">
        <f t="shared" si="413"/>
        <v>0</v>
      </c>
      <c r="R160" s="47">
        <f t="shared" si="414"/>
        <v>0</v>
      </c>
      <c r="S160" s="107"/>
      <c r="T160" s="40">
        <f t="shared" si="415"/>
        <v>0</v>
      </c>
      <c r="V160" s="48">
        <v>1.5625</v>
      </c>
      <c r="W160" s="9">
        <v>0</v>
      </c>
      <c r="X160" s="48">
        <v>1.5625</v>
      </c>
      <c r="Y160" s="40">
        <v>0</v>
      </c>
      <c r="Z160" s="40">
        <f t="shared" si="416"/>
        <v>0</v>
      </c>
      <c r="AA160" s="47">
        <f t="shared" si="417"/>
        <v>0</v>
      </c>
      <c r="AB160" s="107"/>
      <c r="AC160" s="40">
        <f t="shared" si="418"/>
        <v>0</v>
      </c>
      <c r="AE160" s="48">
        <v>1.5625</v>
      </c>
      <c r="AF160" s="9">
        <v>54.72</v>
      </c>
      <c r="AG160" s="48">
        <v>1.5625</v>
      </c>
      <c r="AH160" s="9">
        <v>-72.48</v>
      </c>
      <c r="AI160" s="40">
        <f t="shared" si="419"/>
        <v>59.857686055384619</v>
      </c>
      <c r="AJ160" s="47">
        <f t="shared" si="420"/>
        <v>14.964421513846155</v>
      </c>
      <c r="AK160" s="107"/>
      <c r="AL160" s="40">
        <f t="shared" si="421"/>
        <v>414.21518750326157</v>
      </c>
      <c r="AN160" s="48">
        <v>1.5625</v>
      </c>
      <c r="AO160" s="9">
        <v>37.22</v>
      </c>
      <c r="AP160" s="48">
        <v>1.5625</v>
      </c>
      <c r="AQ160" s="9">
        <v>-58.2</v>
      </c>
      <c r="AR160" s="40">
        <f t="shared" si="422"/>
        <v>32.693017292307694</v>
      </c>
      <c r="AS160" s="47">
        <f t="shared" si="423"/>
        <v>8.1732543230769235</v>
      </c>
      <c r="AT160" s="107"/>
      <c r="AU160" s="40">
        <f t="shared" si="424"/>
        <v>226.23567966276923</v>
      </c>
      <c r="AW160" s="48">
        <v>1.5625</v>
      </c>
      <c r="AX160" s="9">
        <v>0</v>
      </c>
      <c r="AY160" s="48">
        <v>1.5625</v>
      </c>
      <c r="AZ160" s="9">
        <v>0</v>
      </c>
      <c r="BA160" s="40">
        <f t="shared" si="425"/>
        <v>0</v>
      </c>
      <c r="BB160" s="47">
        <f t="shared" si="426"/>
        <v>0</v>
      </c>
      <c r="BC160" s="107"/>
      <c r="BD160" s="40">
        <f t="shared" si="427"/>
        <v>0</v>
      </c>
      <c r="BF160" s="48">
        <v>1.5625</v>
      </c>
      <c r="BG160" s="9">
        <v>32.75</v>
      </c>
      <c r="BH160" s="48">
        <v>1.5625</v>
      </c>
      <c r="BI160" s="9">
        <v>32.75</v>
      </c>
      <c r="BJ160" s="40">
        <f t="shared" si="428"/>
        <v>16.187443269230769</v>
      </c>
      <c r="BK160" s="47">
        <f t="shared" si="429"/>
        <v>4.0468608173076923</v>
      </c>
      <c r="BL160" s="107"/>
      <c r="BM160" s="40">
        <f t="shared" si="430"/>
        <v>112.01710742307692</v>
      </c>
      <c r="BO160" s="48">
        <v>1.5625</v>
      </c>
      <c r="BP160" s="9">
        <v>0</v>
      </c>
      <c r="BQ160" s="48">
        <v>1.5625</v>
      </c>
      <c r="BR160" s="9">
        <v>0</v>
      </c>
      <c r="BS160" s="40">
        <f t="shared" si="431"/>
        <v>0</v>
      </c>
      <c r="BT160" s="47">
        <f t="shared" si="432"/>
        <v>0</v>
      </c>
      <c r="BU160" s="107"/>
      <c r="BV160" s="40">
        <f t="shared" si="433"/>
        <v>0</v>
      </c>
      <c r="BX160" s="48">
        <v>1.5625</v>
      </c>
      <c r="BY160" s="9">
        <v>0</v>
      </c>
      <c r="BZ160" s="48">
        <v>1.5625</v>
      </c>
      <c r="CA160" s="9">
        <v>0</v>
      </c>
      <c r="CB160" s="40">
        <f t="shared" si="434"/>
        <v>0</v>
      </c>
      <c r="CC160" s="47">
        <f t="shared" si="435"/>
        <v>0</v>
      </c>
      <c r="CD160" s="107"/>
      <c r="CE160" s="40">
        <f t="shared" si="436"/>
        <v>0</v>
      </c>
      <c r="CG160" s="48">
        <v>1.5625</v>
      </c>
      <c r="CH160" s="9">
        <v>114.33</v>
      </c>
      <c r="CI160" s="48">
        <v>1.5625</v>
      </c>
      <c r="CJ160" s="9">
        <v>-22.03</v>
      </c>
      <c r="CK160" s="40">
        <f t="shared" si="437"/>
        <v>38.012842952307693</v>
      </c>
      <c r="CL160" s="47">
        <f t="shared" si="438"/>
        <v>9.5032107380769233</v>
      </c>
      <c r="CM160" s="107"/>
      <c r="CN160" s="40">
        <f t="shared" si="439"/>
        <v>263.04887322996922</v>
      </c>
      <c r="CP160" s="48">
        <v>1.5625</v>
      </c>
      <c r="CQ160" s="9">
        <v>114.31</v>
      </c>
      <c r="CR160" s="48">
        <v>1.5625</v>
      </c>
      <c r="CS160" s="9">
        <v>-22.04</v>
      </c>
      <c r="CT160" s="40">
        <f t="shared" si="440"/>
        <v>38.023445298461539</v>
      </c>
      <c r="CU160" s="47">
        <f t="shared" si="441"/>
        <v>9.5058613246153847</v>
      </c>
      <c r="CV160" s="107"/>
      <c r="CW160" s="40">
        <f t="shared" si="442"/>
        <v>263.12224146535385</v>
      </c>
    </row>
    <row r="161" spans="1:101" s="9" customFormat="1">
      <c r="A161" s="9">
        <v>27.68</v>
      </c>
      <c r="B161" s="40">
        <f t="shared" si="409"/>
        <v>6.92</v>
      </c>
      <c r="D161" s="48">
        <v>1.5729166666666667</v>
      </c>
      <c r="E161" s="9">
        <v>38.68</v>
      </c>
      <c r="F161" s="48">
        <v>1.5729166666666667</v>
      </c>
      <c r="G161" s="9">
        <v>-55.45</v>
      </c>
      <c r="H161" s="47">
        <f t="shared" si="410"/>
        <v>32.370072092307701</v>
      </c>
      <c r="I161" s="47">
        <f t="shared" si="411"/>
        <v>8.0925180230769254</v>
      </c>
      <c r="J161" s="108"/>
      <c r="K161" s="40">
        <f t="shared" si="412"/>
        <v>224.00089887876931</v>
      </c>
      <c r="M161" s="48">
        <v>1.5729166666666667</v>
      </c>
      <c r="N161" s="9">
        <v>0</v>
      </c>
      <c r="O161" s="48">
        <v>1.5729166666666667</v>
      </c>
      <c r="P161" s="9">
        <v>0</v>
      </c>
      <c r="Q161" s="47">
        <f t="shared" si="413"/>
        <v>0</v>
      </c>
      <c r="R161" s="47">
        <f t="shared" si="414"/>
        <v>0</v>
      </c>
      <c r="S161" s="108"/>
      <c r="T161" s="40">
        <f t="shared" si="415"/>
        <v>0</v>
      </c>
      <c r="V161" s="48">
        <v>1.5729166666666667</v>
      </c>
      <c r="W161" s="9">
        <v>0</v>
      </c>
      <c r="X161" s="48">
        <v>1.5729166666666667</v>
      </c>
      <c r="Y161" s="40">
        <v>0</v>
      </c>
      <c r="Z161" s="40">
        <f t="shared" si="416"/>
        <v>0</v>
      </c>
      <c r="AA161" s="47">
        <f t="shared" si="417"/>
        <v>0</v>
      </c>
      <c r="AB161" s="108"/>
      <c r="AC161" s="40">
        <f t="shared" si="418"/>
        <v>0</v>
      </c>
      <c r="AE161" s="48">
        <v>1.5729166666666667</v>
      </c>
      <c r="AF161" s="9">
        <v>54.75</v>
      </c>
      <c r="AG161" s="48">
        <v>1.5729166666666667</v>
      </c>
      <c r="AH161" s="9">
        <v>-72.400000000000006</v>
      </c>
      <c r="AI161" s="40">
        <f t="shared" si="419"/>
        <v>59.824398461538472</v>
      </c>
      <c r="AJ161" s="47">
        <f t="shared" si="420"/>
        <v>14.956099615384618</v>
      </c>
      <c r="AK161" s="108"/>
      <c r="AL161" s="40">
        <f t="shared" si="421"/>
        <v>413.98483735384622</v>
      </c>
      <c r="AN161" s="48">
        <v>1.5729166666666667</v>
      </c>
      <c r="AO161" s="9">
        <v>37.200000000000003</v>
      </c>
      <c r="AP161" s="48">
        <v>1.5729166666666667</v>
      </c>
      <c r="AQ161" s="9">
        <v>-58.24</v>
      </c>
      <c r="AR161" s="40">
        <f t="shared" si="422"/>
        <v>32.697907200000003</v>
      </c>
      <c r="AS161" s="47">
        <f t="shared" si="423"/>
        <v>8.1744768000000008</v>
      </c>
      <c r="AT161" s="108"/>
      <c r="AU161" s="40">
        <f t="shared" si="424"/>
        <v>226.26951782400002</v>
      </c>
      <c r="AW161" s="48">
        <v>1.5729166666666667</v>
      </c>
      <c r="AX161" s="9">
        <v>0</v>
      </c>
      <c r="AY161" s="48">
        <v>1.5729166666666667</v>
      </c>
      <c r="AZ161" s="9">
        <v>0</v>
      </c>
      <c r="BA161" s="40">
        <f t="shared" si="425"/>
        <v>0</v>
      </c>
      <c r="BB161" s="47">
        <f t="shared" si="426"/>
        <v>0</v>
      </c>
      <c r="BC161" s="108"/>
      <c r="BD161" s="40">
        <f t="shared" si="427"/>
        <v>0</v>
      </c>
      <c r="BF161" s="48">
        <v>1.5729166666666667</v>
      </c>
      <c r="BG161" s="9">
        <v>32.75</v>
      </c>
      <c r="BH161" s="48">
        <v>1.5729166666666667</v>
      </c>
      <c r="BI161" s="9">
        <v>32.75</v>
      </c>
      <c r="BJ161" s="40">
        <f t="shared" si="428"/>
        <v>16.187443269230769</v>
      </c>
      <c r="BK161" s="47">
        <f t="shared" si="429"/>
        <v>4.0468608173076923</v>
      </c>
      <c r="BL161" s="108"/>
      <c r="BM161" s="40">
        <f t="shared" si="430"/>
        <v>112.01710742307692</v>
      </c>
      <c r="BO161" s="48">
        <v>1.5729166666666667</v>
      </c>
      <c r="BP161" s="9">
        <v>0</v>
      </c>
      <c r="BQ161" s="48">
        <v>1.5729166666666667</v>
      </c>
      <c r="BR161" s="9">
        <v>0</v>
      </c>
      <c r="BS161" s="40">
        <f t="shared" si="431"/>
        <v>0</v>
      </c>
      <c r="BT161" s="47">
        <f t="shared" si="432"/>
        <v>0</v>
      </c>
      <c r="BU161" s="108"/>
      <c r="BV161" s="40">
        <f t="shared" si="433"/>
        <v>0</v>
      </c>
      <c r="BX161" s="48">
        <v>1.5729166666666667</v>
      </c>
      <c r="BY161" s="9">
        <v>0</v>
      </c>
      <c r="BZ161" s="48">
        <v>1.5729166666666667</v>
      </c>
      <c r="CA161" s="9">
        <v>0</v>
      </c>
      <c r="CB161" s="40">
        <f t="shared" si="434"/>
        <v>0</v>
      </c>
      <c r="CC161" s="47">
        <f t="shared" si="435"/>
        <v>0</v>
      </c>
      <c r="CD161" s="108"/>
      <c r="CE161" s="40">
        <f t="shared" si="436"/>
        <v>0</v>
      </c>
      <c r="CG161" s="48">
        <v>1.5729166666666667</v>
      </c>
      <c r="CH161" s="9">
        <v>114.38</v>
      </c>
      <c r="CI161" s="48">
        <v>1.5729166666666667</v>
      </c>
      <c r="CJ161" s="9">
        <v>-22</v>
      </c>
      <c r="CK161" s="40">
        <f t="shared" si="437"/>
        <v>37.977679384615378</v>
      </c>
      <c r="CL161" s="47">
        <f t="shared" si="438"/>
        <v>9.4944198461538445</v>
      </c>
      <c r="CM161" s="108"/>
      <c r="CN161" s="40">
        <f t="shared" si="439"/>
        <v>262.8055413415384</v>
      </c>
      <c r="CP161" s="48">
        <v>1.5729166666666667</v>
      </c>
      <c r="CQ161" s="9">
        <v>114.35</v>
      </c>
      <c r="CR161" s="48">
        <v>1.5729166666666667</v>
      </c>
      <c r="CS161" s="9">
        <v>-22.02</v>
      </c>
      <c r="CT161" s="40">
        <f t="shared" si="440"/>
        <v>38.002234569230772</v>
      </c>
      <c r="CU161" s="47">
        <f t="shared" si="441"/>
        <v>9.5005586423076931</v>
      </c>
      <c r="CV161" s="108"/>
      <c r="CW161" s="40">
        <f t="shared" si="442"/>
        <v>262.97546321907691</v>
      </c>
    </row>
    <row r="162" spans="1:101" s="9" customFormat="1">
      <c r="A162" s="9">
        <v>27.68</v>
      </c>
      <c r="B162" s="40">
        <f t="shared" si="409"/>
        <v>6.92</v>
      </c>
      <c r="D162" s="48">
        <v>1.5833333333333333</v>
      </c>
      <c r="E162" s="9">
        <v>38.57</v>
      </c>
      <c r="F162" s="48">
        <v>1.5833333333333333</v>
      </c>
      <c r="G162" s="9">
        <v>-55.66</v>
      </c>
      <c r="H162" s="47">
        <f t="shared" si="410"/>
        <v>32.400259726153841</v>
      </c>
      <c r="I162" s="47">
        <f t="shared" si="411"/>
        <v>8.1000649315384603</v>
      </c>
      <c r="J162" s="106">
        <f t="shared" ref="J162" si="498">SUM(I162:I165)</f>
        <v>32.492092268076924</v>
      </c>
      <c r="K162" s="40">
        <f t="shared" si="412"/>
        <v>224.20979730498459</v>
      </c>
      <c r="M162" s="48">
        <v>1.5833333333333333</v>
      </c>
      <c r="N162" s="9">
        <v>0</v>
      </c>
      <c r="O162" s="48">
        <v>1.5833333333333333</v>
      </c>
      <c r="P162" s="9">
        <v>0</v>
      </c>
      <c r="Q162" s="47">
        <f t="shared" si="413"/>
        <v>0</v>
      </c>
      <c r="R162" s="47">
        <f t="shared" si="414"/>
        <v>0</v>
      </c>
      <c r="S162" s="106">
        <f t="shared" ref="S162" si="499">SUM(R162:R165)</f>
        <v>0</v>
      </c>
      <c r="T162" s="40">
        <f t="shared" si="415"/>
        <v>0</v>
      </c>
      <c r="V162" s="48">
        <v>1.5833333333333333</v>
      </c>
      <c r="W162" s="9">
        <v>0</v>
      </c>
      <c r="X162" s="48">
        <v>1.5833333333333333</v>
      </c>
      <c r="Y162" s="40">
        <v>0</v>
      </c>
      <c r="Z162" s="40">
        <f t="shared" si="416"/>
        <v>0</v>
      </c>
      <c r="AA162" s="47">
        <f t="shared" si="417"/>
        <v>0</v>
      </c>
      <c r="AB162" s="106">
        <f t="shared" ref="AB162" si="500">SUM(AA162:AA165)</f>
        <v>16.246168193076926</v>
      </c>
      <c r="AC162" s="40">
        <f t="shared" si="418"/>
        <v>0</v>
      </c>
      <c r="AE162" s="48">
        <v>1.5833333333333333</v>
      </c>
      <c r="AF162" s="9">
        <v>54.75</v>
      </c>
      <c r="AG162" s="48">
        <v>1.5833333333333333</v>
      </c>
      <c r="AH162" s="9">
        <v>-72.41</v>
      </c>
      <c r="AI162" s="40">
        <f t="shared" si="419"/>
        <v>59.8326615</v>
      </c>
      <c r="AJ162" s="47">
        <f t="shared" si="420"/>
        <v>14.958165375</v>
      </c>
      <c r="AK162" s="106">
        <f t="shared" ref="AK162" si="501">SUM(AJ162:AJ165)</f>
        <v>61.097714955000001</v>
      </c>
      <c r="AL162" s="40">
        <f t="shared" si="421"/>
        <v>414.04201757999999</v>
      </c>
      <c r="AN162" s="48">
        <v>1.5833333333333333</v>
      </c>
      <c r="AO162" s="9">
        <v>37.049999999999997</v>
      </c>
      <c r="AP162" s="48">
        <v>1.5833333333333333</v>
      </c>
      <c r="AQ162" s="9">
        <v>-58.51</v>
      </c>
      <c r="AR162" s="40">
        <f t="shared" si="422"/>
        <v>32.717036700000001</v>
      </c>
      <c r="AS162" s="47">
        <f t="shared" si="423"/>
        <v>8.1792591750000003</v>
      </c>
      <c r="AT162" s="106">
        <f t="shared" ref="AT162" si="502">SUM(AS162:AS165)</f>
        <v>32.723433197307699</v>
      </c>
      <c r="AU162" s="40">
        <f t="shared" si="424"/>
        <v>226.40189396400001</v>
      </c>
      <c r="AW162" s="48">
        <v>1.5833333333333333</v>
      </c>
      <c r="AX162" s="9">
        <v>0</v>
      </c>
      <c r="AY162" s="48">
        <v>1.5833333333333333</v>
      </c>
      <c r="AZ162" s="9">
        <v>0</v>
      </c>
      <c r="BA162" s="40">
        <f t="shared" si="425"/>
        <v>0</v>
      </c>
      <c r="BB162" s="47">
        <f t="shared" si="426"/>
        <v>0</v>
      </c>
      <c r="BC162" s="106">
        <f t="shared" ref="BC162" si="503">SUM(BB162:BB165)</f>
        <v>0</v>
      </c>
      <c r="BD162" s="40">
        <f t="shared" si="427"/>
        <v>0</v>
      </c>
      <c r="BF162" s="48">
        <v>1.5833333333333333</v>
      </c>
      <c r="BG162" s="9">
        <v>32.75</v>
      </c>
      <c r="BH162" s="48">
        <v>1.5833333333333333</v>
      </c>
      <c r="BI162" s="9">
        <v>32.75</v>
      </c>
      <c r="BJ162" s="40">
        <f t="shared" si="428"/>
        <v>16.187443269230769</v>
      </c>
      <c r="BK162" s="47">
        <f t="shared" si="429"/>
        <v>4.0468608173076923</v>
      </c>
      <c r="BL162" s="106">
        <f t="shared" ref="BL162" si="504">SUM(BK162:BK165)</f>
        <v>16.167682156153848</v>
      </c>
      <c r="BM162" s="40">
        <f t="shared" si="430"/>
        <v>112.01710742307692</v>
      </c>
      <c r="BO162" s="48">
        <v>1.5833333333333333</v>
      </c>
      <c r="BP162" s="9">
        <v>0</v>
      </c>
      <c r="BQ162" s="48">
        <v>1.5833333333333333</v>
      </c>
      <c r="BR162" s="9">
        <v>0</v>
      </c>
      <c r="BS162" s="40">
        <f t="shared" si="431"/>
        <v>0</v>
      </c>
      <c r="BT162" s="47">
        <f t="shared" si="432"/>
        <v>0</v>
      </c>
      <c r="BU162" s="106">
        <f t="shared" ref="BU162" si="505">SUM(BT162:BT165)</f>
        <v>0</v>
      </c>
      <c r="BV162" s="40">
        <f t="shared" si="433"/>
        <v>0</v>
      </c>
      <c r="BX162" s="48">
        <v>1.5833333333333333</v>
      </c>
      <c r="BY162" s="9">
        <v>0</v>
      </c>
      <c r="BZ162" s="48">
        <v>1.5833333333333333</v>
      </c>
      <c r="CA162" s="9">
        <v>0</v>
      </c>
      <c r="CB162" s="40">
        <f t="shared" si="434"/>
        <v>0</v>
      </c>
      <c r="CC162" s="47">
        <f t="shared" si="435"/>
        <v>0</v>
      </c>
      <c r="CD162" s="106">
        <f t="shared" ref="CD162" si="506">SUM(CC162:CC165)</f>
        <v>0</v>
      </c>
      <c r="CE162" s="40">
        <f t="shared" si="436"/>
        <v>0</v>
      </c>
      <c r="CG162" s="48">
        <v>1.5833333333333333</v>
      </c>
      <c r="CH162" s="9">
        <v>114.16</v>
      </c>
      <c r="CI162" s="48">
        <v>1.5833333333333333</v>
      </c>
      <c r="CJ162" s="9">
        <v>-22.12</v>
      </c>
      <c r="CK162" s="40">
        <f t="shared" si="437"/>
        <v>38.111385156923077</v>
      </c>
      <c r="CL162" s="47">
        <f t="shared" si="438"/>
        <v>9.5278462892307694</v>
      </c>
      <c r="CM162" s="106">
        <f t="shared" ref="CM162" si="507">SUM(CL162:CL165)</f>
        <v>37.973019257307691</v>
      </c>
      <c r="CN162" s="40">
        <f t="shared" si="439"/>
        <v>263.7307852859077</v>
      </c>
      <c r="CP162" s="48">
        <v>1.5833333333333333</v>
      </c>
      <c r="CQ162" s="9">
        <v>114.14</v>
      </c>
      <c r="CR162" s="48">
        <v>1.5833333333333333</v>
      </c>
      <c r="CS162" s="9">
        <v>-22.14</v>
      </c>
      <c r="CT162" s="40">
        <f t="shared" si="440"/>
        <v>38.139161039999998</v>
      </c>
      <c r="CU162" s="47">
        <f t="shared" si="441"/>
        <v>9.5347902599999994</v>
      </c>
      <c r="CV162" s="106">
        <f t="shared" ref="CV162" si="508">SUM(CU162:CU165)</f>
        <v>37.991439796153841</v>
      </c>
      <c r="CW162" s="40">
        <f t="shared" si="442"/>
        <v>263.92299439679999</v>
      </c>
    </row>
    <row r="163" spans="1:101" s="9" customFormat="1">
      <c r="A163" s="9">
        <v>27.68</v>
      </c>
      <c r="B163" s="40">
        <f t="shared" si="409"/>
        <v>6.92</v>
      </c>
      <c r="D163" s="48">
        <v>1.59375</v>
      </c>
      <c r="E163" s="9">
        <v>38.549999999999997</v>
      </c>
      <c r="F163" s="48">
        <v>1.59375</v>
      </c>
      <c r="G163" s="9">
        <v>-55.7</v>
      </c>
      <c r="H163" s="47">
        <f t="shared" si="410"/>
        <v>32.406731307692304</v>
      </c>
      <c r="I163" s="47">
        <f t="shared" si="411"/>
        <v>8.1016828269230761</v>
      </c>
      <c r="J163" s="107"/>
      <c r="K163" s="40">
        <f t="shared" si="412"/>
        <v>224.25458064923075</v>
      </c>
      <c r="M163" s="48">
        <v>1.59375</v>
      </c>
      <c r="N163" s="9">
        <v>0</v>
      </c>
      <c r="O163" s="48">
        <v>1.59375</v>
      </c>
      <c r="P163" s="9">
        <v>0</v>
      </c>
      <c r="Q163" s="47">
        <f t="shared" si="413"/>
        <v>0</v>
      </c>
      <c r="R163" s="47">
        <f t="shared" si="414"/>
        <v>0</v>
      </c>
      <c r="S163" s="107"/>
      <c r="T163" s="40">
        <f t="shared" si="415"/>
        <v>0</v>
      </c>
      <c r="V163" s="48">
        <v>1.59375</v>
      </c>
      <c r="W163" s="9">
        <v>0</v>
      </c>
      <c r="X163" s="48">
        <v>1.59375</v>
      </c>
      <c r="Y163" s="40">
        <v>0</v>
      </c>
      <c r="Z163" s="40">
        <f t="shared" si="416"/>
        <v>0</v>
      </c>
      <c r="AA163" s="47">
        <f t="shared" si="417"/>
        <v>0</v>
      </c>
      <c r="AB163" s="107"/>
      <c r="AC163" s="40">
        <f t="shared" si="418"/>
        <v>0</v>
      </c>
      <c r="AE163" s="48">
        <v>1.59375</v>
      </c>
      <c r="AF163" s="9">
        <v>54.78</v>
      </c>
      <c r="AG163" s="48">
        <v>1.59375</v>
      </c>
      <c r="AH163" s="9">
        <v>-72.349999999999994</v>
      </c>
      <c r="AI163" s="40">
        <f t="shared" si="419"/>
        <v>59.815841123076929</v>
      </c>
      <c r="AJ163" s="47">
        <f t="shared" si="420"/>
        <v>14.953960280769232</v>
      </c>
      <c r="AK163" s="107"/>
      <c r="AL163" s="40">
        <f t="shared" si="421"/>
        <v>413.92562057169232</v>
      </c>
      <c r="AN163" s="48">
        <v>1.59375</v>
      </c>
      <c r="AO163" s="9">
        <v>37.020000000000003</v>
      </c>
      <c r="AP163" s="48">
        <v>1.59375</v>
      </c>
      <c r="AQ163" s="9">
        <v>-58.56</v>
      </c>
      <c r="AR163" s="40">
        <f t="shared" si="422"/>
        <v>32.71848103384616</v>
      </c>
      <c r="AS163" s="47">
        <f t="shared" si="423"/>
        <v>8.1796202584615401</v>
      </c>
      <c r="AT163" s="107"/>
      <c r="AU163" s="40">
        <f t="shared" si="424"/>
        <v>226.41188875421543</v>
      </c>
      <c r="AW163" s="48">
        <v>1.59375</v>
      </c>
      <c r="AX163" s="9">
        <v>0</v>
      </c>
      <c r="AY163" s="48">
        <v>1.59375</v>
      </c>
      <c r="AZ163" s="9">
        <v>0</v>
      </c>
      <c r="BA163" s="40">
        <f t="shared" si="425"/>
        <v>0</v>
      </c>
      <c r="BB163" s="47">
        <f t="shared" si="426"/>
        <v>0</v>
      </c>
      <c r="BC163" s="107"/>
      <c r="BD163" s="40">
        <f t="shared" si="427"/>
        <v>0</v>
      </c>
      <c r="BF163" s="48">
        <v>1.59375</v>
      </c>
      <c r="BG163" s="9">
        <v>32.74</v>
      </c>
      <c r="BH163" s="48">
        <v>1.59375</v>
      </c>
      <c r="BI163" s="9">
        <v>32.74</v>
      </c>
      <c r="BJ163" s="40">
        <f t="shared" si="428"/>
        <v>16.17755931692308</v>
      </c>
      <c r="BK163" s="47">
        <f t="shared" si="429"/>
        <v>4.0443898292307701</v>
      </c>
      <c r="BL163" s="107"/>
      <c r="BM163" s="40">
        <f t="shared" si="430"/>
        <v>111.94871047310771</v>
      </c>
      <c r="BO163" s="48">
        <v>1.59375</v>
      </c>
      <c r="BP163" s="9">
        <v>0</v>
      </c>
      <c r="BQ163" s="48">
        <v>1.59375</v>
      </c>
      <c r="BR163" s="9">
        <v>0</v>
      </c>
      <c r="BS163" s="40">
        <f t="shared" si="431"/>
        <v>0</v>
      </c>
      <c r="BT163" s="47">
        <f t="shared" si="432"/>
        <v>0</v>
      </c>
      <c r="BU163" s="107"/>
      <c r="BV163" s="40">
        <f t="shared" si="433"/>
        <v>0</v>
      </c>
      <c r="BX163" s="48">
        <v>1.59375</v>
      </c>
      <c r="BY163" s="9">
        <v>0</v>
      </c>
      <c r="BZ163" s="48">
        <v>1.59375</v>
      </c>
      <c r="CA163" s="9">
        <v>0</v>
      </c>
      <c r="CB163" s="40">
        <f t="shared" si="434"/>
        <v>0</v>
      </c>
      <c r="CC163" s="47">
        <f t="shared" si="435"/>
        <v>0</v>
      </c>
      <c r="CD163" s="107"/>
      <c r="CE163" s="40">
        <f t="shared" si="436"/>
        <v>0</v>
      </c>
      <c r="CG163" s="48">
        <v>1.59375</v>
      </c>
      <c r="CH163" s="9">
        <v>114.2</v>
      </c>
      <c r="CI163" s="48">
        <v>1.59375</v>
      </c>
      <c r="CJ163" s="9">
        <v>-22.1</v>
      </c>
      <c r="CK163" s="40">
        <f t="shared" si="437"/>
        <v>38.090268000000002</v>
      </c>
      <c r="CL163" s="47">
        <f t="shared" si="438"/>
        <v>9.5225670000000004</v>
      </c>
      <c r="CM163" s="107"/>
      <c r="CN163" s="40">
        <f t="shared" si="439"/>
        <v>263.58465455999999</v>
      </c>
      <c r="CP163" s="48">
        <v>1.59375</v>
      </c>
      <c r="CQ163" s="9">
        <v>114.18</v>
      </c>
      <c r="CR163" s="48">
        <v>1.59375</v>
      </c>
      <c r="CS163" s="9">
        <v>-22.11</v>
      </c>
      <c r="CT163" s="40">
        <f t="shared" si="440"/>
        <v>38.100829596923077</v>
      </c>
      <c r="CU163" s="47">
        <f t="shared" si="441"/>
        <v>9.5252073992307693</v>
      </c>
      <c r="CV163" s="107"/>
      <c r="CW163" s="40">
        <f t="shared" si="442"/>
        <v>263.65774081070771</v>
      </c>
    </row>
    <row r="164" spans="1:101" s="9" customFormat="1">
      <c r="A164" s="9">
        <v>27.68</v>
      </c>
      <c r="B164" s="40">
        <f t="shared" si="409"/>
        <v>6.92</v>
      </c>
      <c r="D164" s="48">
        <v>1.6041666666666667</v>
      </c>
      <c r="E164" s="9">
        <v>37.83</v>
      </c>
      <c r="F164" s="48">
        <v>1.6041666666666667</v>
      </c>
      <c r="G164" s="9">
        <v>-57.06</v>
      </c>
      <c r="H164" s="47">
        <f t="shared" si="410"/>
        <v>32.577950520000002</v>
      </c>
      <c r="I164" s="47">
        <f t="shared" si="411"/>
        <v>8.1444876300000004</v>
      </c>
      <c r="J164" s="107"/>
      <c r="K164" s="40">
        <f t="shared" si="412"/>
        <v>225.43941759840001</v>
      </c>
      <c r="M164" s="48">
        <v>1.6041666666666667</v>
      </c>
      <c r="N164" s="9">
        <v>0</v>
      </c>
      <c r="O164" s="48">
        <v>1.6041666666666667</v>
      </c>
      <c r="P164" s="9">
        <v>0</v>
      </c>
      <c r="Q164" s="47">
        <f t="shared" si="413"/>
        <v>0</v>
      </c>
      <c r="R164" s="47">
        <f t="shared" si="414"/>
        <v>0</v>
      </c>
      <c r="S164" s="107"/>
      <c r="T164" s="40">
        <f t="shared" si="415"/>
        <v>0</v>
      </c>
      <c r="V164" s="48">
        <v>1.6041666666666667</v>
      </c>
      <c r="W164" s="9">
        <v>46.75</v>
      </c>
      <c r="X164" s="48">
        <v>1.6041666666666667</v>
      </c>
      <c r="Y164" s="40">
        <v>0</v>
      </c>
      <c r="Z164" s="40">
        <f t="shared" si="416"/>
        <v>0</v>
      </c>
      <c r="AA164" s="47">
        <f t="shared" si="417"/>
        <v>0</v>
      </c>
      <c r="AB164" s="107"/>
      <c r="AC164" s="40">
        <f t="shared" si="418"/>
        <v>0</v>
      </c>
      <c r="AE164" s="48">
        <v>1.6041666666666667</v>
      </c>
      <c r="AF164" s="9">
        <v>46.72</v>
      </c>
      <c r="AG164" s="48">
        <v>1.6041666666666667</v>
      </c>
      <c r="AH164" s="9">
        <v>-88.46</v>
      </c>
      <c r="AI164" s="40">
        <f t="shared" si="419"/>
        <v>62.374261956923071</v>
      </c>
      <c r="AJ164" s="47">
        <f t="shared" si="420"/>
        <v>15.593565489230768</v>
      </c>
      <c r="AK164" s="107"/>
      <c r="AL164" s="40">
        <f t="shared" si="421"/>
        <v>431.62989274190767</v>
      </c>
      <c r="AN164" s="48">
        <v>1.6041666666666667</v>
      </c>
      <c r="AO164" s="9">
        <v>36.96</v>
      </c>
      <c r="AP164" s="48">
        <v>1.6041666666666667</v>
      </c>
      <c r="AQ164" s="9">
        <v>-58.67</v>
      </c>
      <c r="AR164" s="40">
        <f t="shared" si="422"/>
        <v>32.726811987692308</v>
      </c>
      <c r="AS164" s="47">
        <f t="shared" si="423"/>
        <v>8.181702996923077</v>
      </c>
      <c r="AT164" s="107"/>
      <c r="AU164" s="40">
        <f t="shared" si="424"/>
        <v>226.46953895483077</v>
      </c>
      <c r="AW164" s="48">
        <v>1.6041666666666667</v>
      </c>
      <c r="AX164" s="9">
        <v>0</v>
      </c>
      <c r="AY164" s="48">
        <v>1.6041666666666667</v>
      </c>
      <c r="AZ164" s="9">
        <v>0</v>
      </c>
      <c r="BA164" s="40">
        <f t="shared" si="425"/>
        <v>0</v>
      </c>
      <c r="BB164" s="47">
        <f t="shared" si="426"/>
        <v>0</v>
      </c>
      <c r="BC164" s="107"/>
      <c r="BD164" s="40">
        <f t="shared" si="427"/>
        <v>0</v>
      </c>
      <c r="BF164" s="48">
        <v>1.6041666666666667</v>
      </c>
      <c r="BG164" s="9">
        <v>32.72</v>
      </c>
      <c r="BH164" s="48">
        <v>1.6041666666666667</v>
      </c>
      <c r="BI164" s="9">
        <v>32.72</v>
      </c>
      <c r="BJ164" s="40">
        <f t="shared" si="428"/>
        <v>16.157800467692308</v>
      </c>
      <c r="BK164" s="47">
        <f t="shared" si="429"/>
        <v>4.039450116923077</v>
      </c>
      <c r="BL164" s="107"/>
      <c r="BM164" s="40">
        <f t="shared" si="430"/>
        <v>111.81197923643077</v>
      </c>
      <c r="BO164" s="48">
        <v>1.6041666666666667</v>
      </c>
      <c r="BP164" s="9">
        <v>0</v>
      </c>
      <c r="BQ164" s="48">
        <v>1.6041666666666667</v>
      </c>
      <c r="BR164" s="9">
        <v>0</v>
      </c>
      <c r="BS164" s="40">
        <f t="shared" si="431"/>
        <v>0</v>
      </c>
      <c r="BT164" s="47">
        <f t="shared" si="432"/>
        <v>0</v>
      </c>
      <c r="BU164" s="107"/>
      <c r="BV164" s="40">
        <f t="shared" si="433"/>
        <v>0</v>
      </c>
      <c r="BX164" s="48">
        <v>1.6041666666666667</v>
      </c>
      <c r="BY164" s="9">
        <v>0</v>
      </c>
      <c r="BZ164" s="48">
        <v>1.6041666666666667</v>
      </c>
      <c r="CA164" s="9">
        <v>0</v>
      </c>
      <c r="CB164" s="40">
        <f t="shared" si="434"/>
        <v>0</v>
      </c>
      <c r="CC164" s="47">
        <f t="shared" si="435"/>
        <v>0</v>
      </c>
      <c r="CD164" s="107"/>
      <c r="CE164" s="40">
        <f t="shared" si="436"/>
        <v>0</v>
      </c>
      <c r="CG164" s="48">
        <v>1.6041666666666667</v>
      </c>
      <c r="CH164" s="9">
        <v>114.55</v>
      </c>
      <c r="CI164" s="48">
        <v>1.6041666666666667</v>
      </c>
      <c r="CJ164" s="9">
        <v>-21.9</v>
      </c>
      <c r="CK164" s="40">
        <f t="shared" si="437"/>
        <v>37.861242230769236</v>
      </c>
      <c r="CL164" s="47">
        <f t="shared" si="438"/>
        <v>9.4653105576923089</v>
      </c>
      <c r="CM164" s="107"/>
      <c r="CN164" s="40">
        <f t="shared" si="439"/>
        <v>261.99979623692309</v>
      </c>
      <c r="CP164" s="48">
        <v>1.6041666666666667</v>
      </c>
      <c r="CQ164" s="9">
        <v>114.52</v>
      </c>
      <c r="CR164" s="48">
        <v>1.6041666666666667</v>
      </c>
      <c r="CS164" s="9">
        <v>-21.92</v>
      </c>
      <c r="CT164" s="40">
        <f t="shared" si="440"/>
        <v>37.885894006153855</v>
      </c>
      <c r="CU164" s="47">
        <f t="shared" si="441"/>
        <v>9.4714735015384637</v>
      </c>
      <c r="CV164" s="107"/>
      <c r="CW164" s="40">
        <f t="shared" si="442"/>
        <v>262.17038652258469</v>
      </c>
    </row>
    <row r="165" spans="1:101" s="9" customFormat="1">
      <c r="A165" s="9">
        <v>27.68</v>
      </c>
      <c r="B165" s="40">
        <f t="shared" si="409"/>
        <v>6.92</v>
      </c>
      <c r="D165" s="48">
        <v>1.6145833333333333</v>
      </c>
      <c r="E165" s="9">
        <v>37.79</v>
      </c>
      <c r="F165" s="48">
        <v>1.6145833333333333</v>
      </c>
      <c r="G165" s="9">
        <v>-57.13</v>
      </c>
      <c r="H165" s="47">
        <f t="shared" si="410"/>
        <v>32.583427518461541</v>
      </c>
      <c r="I165" s="47">
        <f t="shared" si="411"/>
        <v>8.1458568796153852</v>
      </c>
      <c r="J165" s="108"/>
      <c r="K165" s="40">
        <f t="shared" si="412"/>
        <v>225.47731842775386</v>
      </c>
      <c r="M165" s="48">
        <v>1.6145833333333333</v>
      </c>
      <c r="N165" s="9">
        <v>0</v>
      </c>
      <c r="O165" s="48">
        <v>1.6145833333333333</v>
      </c>
      <c r="P165" s="9">
        <v>0</v>
      </c>
      <c r="Q165" s="47">
        <f t="shared" si="413"/>
        <v>0</v>
      </c>
      <c r="R165" s="47">
        <f t="shared" si="414"/>
        <v>0</v>
      </c>
      <c r="S165" s="108"/>
      <c r="T165" s="40">
        <f t="shared" si="415"/>
        <v>0</v>
      </c>
      <c r="V165" s="48">
        <v>1.6145833333333333</v>
      </c>
      <c r="W165" s="9">
        <v>46.63</v>
      </c>
      <c r="X165" s="48">
        <v>1.6145833333333333</v>
      </c>
      <c r="Y165" s="40">
        <v>-92.34</v>
      </c>
      <c r="Z165" s="40">
        <f t="shared" si="416"/>
        <v>64.984672772307704</v>
      </c>
      <c r="AA165" s="47">
        <f t="shared" si="417"/>
        <v>16.246168193076926</v>
      </c>
      <c r="AB165" s="108"/>
      <c r="AC165" s="40">
        <f t="shared" si="418"/>
        <v>449.69393558436929</v>
      </c>
      <c r="AE165" s="48">
        <v>1.6145833333333333</v>
      </c>
      <c r="AF165" s="9">
        <v>46.61</v>
      </c>
      <c r="AG165" s="48">
        <v>1.6145833333333333</v>
      </c>
      <c r="AH165" s="9">
        <v>-88.66</v>
      </c>
      <c r="AI165" s="40">
        <f t="shared" si="419"/>
        <v>62.368095239999995</v>
      </c>
      <c r="AJ165" s="47">
        <f t="shared" si="420"/>
        <v>15.592023809999999</v>
      </c>
      <c r="AK165" s="108"/>
      <c r="AL165" s="40">
        <f t="shared" si="421"/>
        <v>431.58721906079995</v>
      </c>
      <c r="AN165" s="48">
        <v>1.6145833333333333</v>
      </c>
      <c r="AO165" s="9">
        <v>36.94</v>
      </c>
      <c r="AP165" s="48">
        <v>1.6145833333333333</v>
      </c>
      <c r="AQ165" s="9">
        <v>-58.71</v>
      </c>
      <c r="AR165" s="40">
        <f t="shared" si="422"/>
        <v>32.731403067692312</v>
      </c>
      <c r="AS165" s="47">
        <f t="shared" si="423"/>
        <v>8.1828507669230781</v>
      </c>
      <c r="AT165" s="108"/>
      <c r="AU165" s="40">
        <f t="shared" si="424"/>
        <v>226.50130922843081</v>
      </c>
      <c r="AW165" s="48">
        <v>1.6145833333333333</v>
      </c>
      <c r="AX165" s="9">
        <v>0</v>
      </c>
      <c r="AY165" s="48">
        <v>1.6145833333333333</v>
      </c>
      <c r="AZ165" s="9">
        <v>0</v>
      </c>
      <c r="BA165" s="40">
        <f t="shared" si="425"/>
        <v>0</v>
      </c>
      <c r="BB165" s="47">
        <f t="shared" si="426"/>
        <v>0</v>
      </c>
      <c r="BC165" s="108"/>
      <c r="BD165" s="40">
        <f t="shared" si="427"/>
        <v>0</v>
      </c>
      <c r="BF165" s="48">
        <v>1.6145833333333333</v>
      </c>
      <c r="BG165" s="9">
        <v>32.71</v>
      </c>
      <c r="BH165" s="48">
        <v>1.6145833333333333</v>
      </c>
      <c r="BI165" s="9">
        <v>32.71</v>
      </c>
      <c r="BJ165" s="40">
        <f t="shared" si="428"/>
        <v>16.147925570769232</v>
      </c>
      <c r="BK165" s="47">
        <f t="shared" si="429"/>
        <v>4.0369813926923079</v>
      </c>
      <c r="BL165" s="108"/>
      <c r="BM165" s="40">
        <f t="shared" si="430"/>
        <v>111.74364494972308</v>
      </c>
      <c r="BO165" s="48">
        <v>1.6145833333333333</v>
      </c>
      <c r="BP165" s="9">
        <v>0</v>
      </c>
      <c r="BQ165" s="48">
        <v>1.6145833333333333</v>
      </c>
      <c r="BR165" s="9">
        <v>0</v>
      </c>
      <c r="BS165" s="40">
        <f t="shared" si="431"/>
        <v>0</v>
      </c>
      <c r="BT165" s="47">
        <f t="shared" si="432"/>
        <v>0</v>
      </c>
      <c r="BU165" s="108"/>
      <c r="BV165" s="40">
        <f t="shared" si="433"/>
        <v>0</v>
      </c>
      <c r="BX165" s="48">
        <v>1.6145833333333333</v>
      </c>
      <c r="BY165" s="9">
        <v>0</v>
      </c>
      <c r="BZ165" s="48">
        <v>1.6145833333333333</v>
      </c>
      <c r="CA165" s="9">
        <v>0</v>
      </c>
      <c r="CB165" s="40">
        <f t="shared" si="434"/>
        <v>0</v>
      </c>
      <c r="CC165" s="47">
        <f t="shared" si="435"/>
        <v>0</v>
      </c>
      <c r="CD165" s="108"/>
      <c r="CE165" s="40">
        <f t="shared" si="436"/>
        <v>0</v>
      </c>
      <c r="CG165" s="48">
        <v>1.6145833333333333</v>
      </c>
      <c r="CH165" s="9">
        <v>114.61</v>
      </c>
      <c r="CI165" s="48">
        <v>1.6145833333333333</v>
      </c>
      <c r="CJ165" s="9">
        <v>-21.87</v>
      </c>
      <c r="CK165" s="40">
        <f t="shared" si="437"/>
        <v>37.829181641538462</v>
      </c>
      <c r="CL165" s="47">
        <f t="shared" si="438"/>
        <v>9.4572954103846154</v>
      </c>
      <c r="CM165" s="108"/>
      <c r="CN165" s="40">
        <f t="shared" si="439"/>
        <v>261.77793695944615</v>
      </c>
      <c r="CP165" s="48">
        <v>1.6145833333333333</v>
      </c>
      <c r="CQ165" s="9">
        <v>114.59</v>
      </c>
      <c r="CR165" s="48">
        <v>1.6145833333333333</v>
      </c>
      <c r="CS165" s="9">
        <v>-21.88</v>
      </c>
      <c r="CT165" s="40">
        <f t="shared" si="440"/>
        <v>37.839874541538464</v>
      </c>
      <c r="CU165" s="47">
        <f t="shared" si="441"/>
        <v>9.459968635384616</v>
      </c>
      <c r="CV165" s="108"/>
      <c r="CW165" s="40">
        <f t="shared" si="442"/>
        <v>261.85193182744615</v>
      </c>
    </row>
    <row r="166" spans="1:101" s="9" customFormat="1">
      <c r="A166" s="9">
        <v>27.68</v>
      </c>
      <c r="B166" s="40">
        <f t="shared" si="409"/>
        <v>6.92</v>
      </c>
      <c r="D166" s="48">
        <v>1.625</v>
      </c>
      <c r="E166" s="9">
        <v>37.76</v>
      </c>
      <c r="F166" s="48">
        <v>1.625</v>
      </c>
      <c r="G166" s="9">
        <v>-57.2</v>
      </c>
      <c r="H166" s="47">
        <f t="shared" si="410"/>
        <v>32.597452800000006</v>
      </c>
      <c r="I166" s="47">
        <f t="shared" si="411"/>
        <v>8.1493632000000016</v>
      </c>
      <c r="J166" s="106">
        <f t="shared" ref="J166" si="509">SUM(I166:I169)</f>
        <v>32.492376380769237</v>
      </c>
      <c r="K166" s="40">
        <f t="shared" si="412"/>
        <v>225.57437337600004</v>
      </c>
      <c r="M166" s="48">
        <v>1.625</v>
      </c>
      <c r="N166" s="9">
        <v>0</v>
      </c>
      <c r="O166" s="48">
        <v>1.625</v>
      </c>
      <c r="P166" s="9">
        <v>0</v>
      </c>
      <c r="Q166" s="47">
        <f t="shared" si="413"/>
        <v>0</v>
      </c>
      <c r="R166" s="47">
        <f t="shared" si="414"/>
        <v>0</v>
      </c>
      <c r="S166" s="106">
        <f t="shared" ref="S166" si="510">SUM(R166:R169)</f>
        <v>0</v>
      </c>
      <c r="T166" s="40">
        <f t="shared" si="415"/>
        <v>0</v>
      </c>
      <c r="V166" s="48">
        <v>1.625</v>
      </c>
      <c r="W166" s="9">
        <v>46</v>
      </c>
      <c r="X166" s="48">
        <v>1.625</v>
      </c>
      <c r="Y166" s="40">
        <v>-93.33</v>
      </c>
      <c r="Z166" s="40">
        <f t="shared" si="416"/>
        <v>64.793993538461535</v>
      </c>
      <c r="AA166" s="47">
        <f t="shared" si="417"/>
        <v>16.198498384615384</v>
      </c>
      <c r="AB166" s="106">
        <f t="shared" ref="AB166" si="511">SUM(AA166:AA169)</f>
        <v>16.198498384615384</v>
      </c>
      <c r="AC166" s="40">
        <f t="shared" si="418"/>
        <v>448.37443528615381</v>
      </c>
      <c r="AE166" s="48">
        <v>1.625</v>
      </c>
      <c r="AF166" s="9">
        <v>45.98</v>
      </c>
      <c r="AG166" s="48">
        <v>1.625</v>
      </c>
      <c r="AH166" s="9">
        <v>-89.74</v>
      </c>
      <c r="AI166" s="40">
        <f t="shared" si="419"/>
        <v>62.274562172307682</v>
      </c>
      <c r="AJ166" s="47">
        <f t="shared" si="420"/>
        <v>15.568640543076921</v>
      </c>
      <c r="AK166" s="106">
        <f t="shared" ref="AK166" si="512">SUM(AJ166:AJ169)</f>
        <v>60.762083915769225</v>
      </c>
      <c r="AL166" s="40">
        <f t="shared" si="421"/>
        <v>430.93997023236915</v>
      </c>
      <c r="AN166" s="48">
        <v>1.625</v>
      </c>
      <c r="AO166" s="9">
        <v>36.75</v>
      </c>
      <c r="AP166" s="48">
        <v>1.625</v>
      </c>
      <c r="AQ166" s="9">
        <v>-59.05</v>
      </c>
      <c r="AR166" s="40">
        <f t="shared" si="422"/>
        <v>32.751628269230764</v>
      </c>
      <c r="AS166" s="47">
        <f t="shared" si="423"/>
        <v>8.187907067307691</v>
      </c>
      <c r="AT166" s="106">
        <f t="shared" ref="AT166" si="513">SUM(AS166:AS169)</f>
        <v>32.754879152307694</v>
      </c>
      <c r="AU166" s="40">
        <f t="shared" si="424"/>
        <v>226.64126762307689</v>
      </c>
      <c r="AW166" s="48">
        <v>1.625</v>
      </c>
      <c r="AX166" s="9">
        <v>0</v>
      </c>
      <c r="AY166" s="48">
        <v>1.625</v>
      </c>
      <c r="AZ166" s="9">
        <v>0</v>
      </c>
      <c r="BA166" s="40">
        <f t="shared" si="425"/>
        <v>0</v>
      </c>
      <c r="BB166" s="47">
        <f t="shared" si="426"/>
        <v>0</v>
      </c>
      <c r="BC166" s="106">
        <f t="shared" ref="BC166" si="514">SUM(BB166:BB169)</f>
        <v>0</v>
      </c>
      <c r="BD166" s="40">
        <f t="shared" si="427"/>
        <v>0</v>
      </c>
      <c r="BF166" s="48">
        <v>1.625</v>
      </c>
      <c r="BG166" s="9">
        <v>32.659999999999997</v>
      </c>
      <c r="BH166" s="48">
        <v>1.625</v>
      </c>
      <c r="BI166" s="9">
        <v>32.659999999999997</v>
      </c>
      <c r="BJ166" s="40">
        <f t="shared" si="428"/>
        <v>16.098596363076918</v>
      </c>
      <c r="BK166" s="47">
        <f t="shared" si="429"/>
        <v>4.0246490907692296</v>
      </c>
      <c r="BL166" s="106">
        <f t="shared" ref="BL166" si="515">SUM(BK166:BK169)</f>
        <v>16.108456922307692</v>
      </c>
      <c r="BM166" s="40">
        <f t="shared" si="430"/>
        <v>111.40228683249228</v>
      </c>
      <c r="BO166" s="48">
        <v>1.625</v>
      </c>
      <c r="BP166" s="9">
        <v>0</v>
      </c>
      <c r="BQ166" s="48">
        <v>1.625</v>
      </c>
      <c r="BR166" s="9">
        <v>0</v>
      </c>
      <c r="BS166" s="40">
        <f t="shared" si="431"/>
        <v>0</v>
      </c>
      <c r="BT166" s="47">
        <f t="shared" si="432"/>
        <v>0</v>
      </c>
      <c r="BU166" s="106">
        <f t="shared" ref="BU166" si="516">SUM(BT166:BT169)</f>
        <v>0</v>
      </c>
      <c r="BV166" s="40">
        <f t="shared" si="433"/>
        <v>0</v>
      </c>
      <c r="BX166" s="48">
        <v>1.625</v>
      </c>
      <c r="BY166" s="9">
        <v>0</v>
      </c>
      <c r="BZ166" s="48">
        <v>1.625</v>
      </c>
      <c r="CA166" s="9">
        <v>0</v>
      </c>
      <c r="CB166" s="40">
        <f t="shared" si="434"/>
        <v>0</v>
      </c>
      <c r="CC166" s="47">
        <f t="shared" si="435"/>
        <v>0</v>
      </c>
      <c r="CD166" s="106">
        <f t="shared" ref="CD166" si="517">SUM(CC166:CC169)</f>
        <v>0</v>
      </c>
      <c r="CE166" s="40">
        <f t="shared" si="436"/>
        <v>0</v>
      </c>
      <c r="CG166" s="48">
        <v>1.625</v>
      </c>
      <c r="CH166" s="9">
        <v>114.92</v>
      </c>
      <c r="CI166" s="48">
        <v>1.625</v>
      </c>
      <c r="CJ166" s="9">
        <v>-21.69</v>
      </c>
      <c r="CK166" s="40">
        <f t="shared" si="437"/>
        <v>37.619309520000002</v>
      </c>
      <c r="CL166" s="47">
        <f t="shared" si="438"/>
        <v>9.4048273800000004</v>
      </c>
      <c r="CM166" s="106">
        <f t="shared" ref="CM166" si="518">SUM(CL166:CL169)</f>
        <v>37.712821458461534</v>
      </c>
      <c r="CN166" s="40">
        <f t="shared" si="439"/>
        <v>260.3256218784</v>
      </c>
      <c r="CP166" s="48">
        <v>1.625</v>
      </c>
      <c r="CQ166" s="9">
        <v>114.89</v>
      </c>
      <c r="CR166" s="48">
        <v>1.625</v>
      </c>
      <c r="CS166" s="9">
        <v>-21.71</v>
      </c>
      <c r="CT166" s="40">
        <f t="shared" si="440"/>
        <v>37.644168060000005</v>
      </c>
      <c r="CU166" s="47">
        <f t="shared" si="441"/>
        <v>9.4110420150000014</v>
      </c>
      <c r="CV166" s="106">
        <f t="shared" ref="CV166" si="519">SUM(CU166:CU169)</f>
        <v>37.734920370000005</v>
      </c>
      <c r="CW166" s="40">
        <f t="shared" si="442"/>
        <v>260.49764297520005</v>
      </c>
    </row>
    <row r="167" spans="1:101" s="9" customFormat="1">
      <c r="A167" s="9">
        <v>27.68</v>
      </c>
      <c r="B167" s="40">
        <f t="shared" si="409"/>
        <v>6.92</v>
      </c>
      <c r="D167" s="48">
        <v>1.6354166666666667</v>
      </c>
      <c r="E167" s="9">
        <v>38.380000000000003</v>
      </c>
      <c r="F167" s="48">
        <v>1.6354166666666667</v>
      </c>
      <c r="G167" s="9">
        <v>-56.03</v>
      </c>
      <c r="H167" s="47">
        <f t="shared" si="410"/>
        <v>32.454972360000006</v>
      </c>
      <c r="I167" s="47">
        <f t="shared" si="411"/>
        <v>8.1137430900000016</v>
      </c>
      <c r="J167" s="107"/>
      <c r="K167" s="40">
        <f t="shared" si="412"/>
        <v>224.58840873120005</v>
      </c>
      <c r="M167" s="48">
        <v>1.6354166666666667</v>
      </c>
      <c r="N167" s="9">
        <v>0</v>
      </c>
      <c r="O167" s="48">
        <v>1.6354166666666667</v>
      </c>
      <c r="P167" s="9">
        <v>0</v>
      </c>
      <c r="Q167" s="47">
        <f t="shared" si="413"/>
        <v>0</v>
      </c>
      <c r="R167" s="47">
        <f t="shared" si="414"/>
        <v>0</v>
      </c>
      <c r="S167" s="107"/>
      <c r="T167" s="40">
        <f t="shared" si="415"/>
        <v>0</v>
      </c>
      <c r="V167" s="48">
        <v>1.6354166666666667</v>
      </c>
      <c r="W167" s="9">
        <v>0</v>
      </c>
      <c r="X167" s="48">
        <v>1.6354166666666667</v>
      </c>
      <c r="Y167" s="40">
        <v>-93.47</v>
      </c>
      <c r="Z167" s="40">
        <f t="shared" si="416"/>
        <v>0</v>
      </c>
      <c r="AA167" s="47">
        <f t="shared" si="417"/>
        <v>0</v>
      </c>
      <c r="AB167" s="107"/>
      <c r="AC167" s="40">
        <f t="shared" si="418"/>
        <v>0</v>
      </c>
      <c r="AE167" s="48">
        <v>1.6354166666666667</v>
      </c>
      <c r="AF167" s="9">
        <v>54.17</v>
      </c>
      <c r="AG167" s="48">
        <v>1.6354166666666667</v>
      </c>
      <c r="AH167" s="9">
        <v>-73.7</v>
      </c>
      <c r="AI167" s="40">
        <f t="shared" si="419"/>
        <v>60.253457676923077</v>
      </c>
      <c r="AJ167" s="47">
        <f t="shared" si="420"/>
        <v>15.063364419230769</v>
      </c>
      <c r="AK167" s="107"/>
      <c r="AL167" s="40">
        <f t="shared" si="421"/>
        <v>416.95392712430771</v>
      </c>
      <c r="AN167" s="48">
        <v>1.6354166666666667</v>
      </c>
      <c r="AO167" s="9">
        <v>36.76</v>
      </c>
      <c r="AP167" s="48">
        <v>1.6354166666666667</v>
      </c>
      <c r="AQ167" s="9">
        <v>-59.04</v>
      </c>
      <c r="AR167" s="40">
        <f t="shared" si="422"/>
        <v>32.754992344615381</v>
      </c>
      <c r="AS167" s="47">
        <f t="shared" si="423"/>
        <v>8.1887480861538453</v>
      </c>
      <c r="AT167" s="107"/>
      <c r="AU167" s="40">
        <f t="shared" si="424"/>
        <v>226.66454702473843</v>
      </c>
      <c r="AW167" s="48">
        <v>1.6354166666666667</v>
      </c>
      <c r="AX167" s="9">
        <v>0</v>
      </c>
      <c r="AY167" s="48">
        <v>1.6354166666666667</v>
      </c>
      <c r="AZ167" s="9">
        <v>0</v>
      </c>
      <c r="BA167" s="40">
        <f t="shared" si="425"/>
        <v>0</v>
      </c>
      <c r="BB167" s="47">
        <f t="shared" si="426"/>
        <v>0</v>
      </c>
      <c r="BC167" s="107"/>
      <c r="BD167" s="40">
        <f t="shared" si="427"/>
        <v>0</v>
      </c>
      <c r="BF167" s="48">
        <v>1.6354166666666667</v>
      </c>
      <c r="BG167" s="9">
        <v>32.68</v>
      </c>
      <c r="BH167" s="48">
        <v>1.6354166666666667</v>
      </c>
      <c r="BI167" s="9">
        <v>32.68</v>
      </c>
      <c r="BJ167" s="40">
        <f t="shared" si="428"/>
        <v>16.118318990769232</v>
      </c>
      <c r="BK167" s="47">
        <f t="shared" si="429"/>
        <v>4.0295797476923081</v>
      </c>
      <c r="BL167" s="107"/>
      <c r="BM167" s="40">
        <f t="shared" si="430"/>
        <v>111.53876741612309</v>
      </c>
      <c r="BO167" s="48">
        <v>1.6354166666666667</v>
      </c>
      <c r="BP167" s="9">
        <v>0</v>
      </c>
      <c r="BQ167" s="48">
        <v>1.6354166666666667</v>
      </c>
      <c r="BR167" s="9">
        <v>0</v>
      </c>
      <c r="BS167" s="40">
        <f t="shared" si="431"/>
        <v>0</v>
      </c>
      <c r="BT167" s="47">
        <f t="shared" si="432"/>
        <v>0</v>
      </c>
      <c r="BU167" s="107"/>
      <c r="BV167" s="40">
        <f t="shared" si="433"/>
        <v>0</v>
      </c>
      <c r="BX167" s="48">
        <v>1.6354166666666667</v>
      </c>
      <c r="BY167" s="9">
        <v>0</v>
      </c>
      <c r="BZ167" s="48">
        <v>1.6354166666666667</v>
      </c>
      <c r="CA167" s="9">
        <v>0</v>
      </c>
      <c r="CB167" s="40">
        <f t="shared" si="434"/>
        <v>0</v>
      </c>
      <c r="CC167" s="47">
        <f t="shared" si="435"/>
        <v>0</v>
      </c>
      <c r="CD167" s="107"/>
      <c r="CE167" s="40">
        <f t="shared" si="436"/>
        <v>0</v>
      </c>
      <c r="CG167" s="48">
        <v>1.6354166666666667</v>
      </c>
      <c r="CH167" s="9">
        <v>114.69</v>
      </c>
      <c r="CI167" s="48">
        <v>1.6354166666666667</v>
      </c>
      <c r="CJ167" s="9">
        <v>-21.82</v>
      </c>
      <c r="CK167" s="40">
        <f t="shared" si="437"/>
        <v>37.76904030461538</v>
      </c>
      <c r="CL167" s="47">
        <f t="shared" si="438"/>
        <v>9.4422600761538451</v>
      </c>
      <c r="CM167" s="107"/>
      <c r="CN167" s="40">
        <f t="shared" si="439"/>
        <v>261.36175890793845</v>
      </c>
      <c r="CP167" s="48">
        <v>1.6354166666666667</v>
      </c>
      <c r="CQ167" s="9">
        <v>114.67</v>
      </c>
      <c r="CR167" s="48">
        <v>1.6354166666666667</v>
      </c>
      <c r="CS167" s="9">
        <v>-21.84</v>
      </c>
      <c r="CT167" s="40">
        <f t="shared" si="440"/>
        <v>37.797066719999997</v>
      </c>
      <c r="CU167" s="47">
        <f t="shared" si="441"/>
        <v>9.4492666799999991</v>
      </c>
      <c r="CV167" s="107"/>
      <c r="CW167" s="40">
        <f t="shared" si="442"/>
        <v>261.55570170239997</v>
      </c>
    </row>
    <row r="168" spans="1:101" s="9" customFormat="1">
      <c r="A168" s="9">
        <v>27.68</v>
      </c>
      <c r="B168" s="40">
        <f t="shared" si="409"/>
        <v>6.92</v>
      </c>
      <c r="D168" s="48">
        <v>1.6458333333333333</v>
      </c>
      <c r="E168" s="9">
        <v>38.36</v>
      </c>
      <c r="F168" s="48">
        <v>1.6458333333333333</v>
      </c>
      <c r="G168" s="9">
        <v>-56.06</v>
      </c>
      <c r="H168" s="47">
        <f t="shared" si="410"/>
        <v>32.455428147692317</v>
      </c>
      <c r="I168" s="47">
        <f t="shared" si="411"/>
        <v>8.1138570369230791</v>
      </c>
      <c r="J168" s="107"/>
      <c r="K168" s="40">
        <f t="shared" si="412"/>
        <v>224.59156278203082</v>
      </c>
      <c r="M168" s="48">
        <v>1.6458333333333333</v>
      </c>
      <c r="N168" s="9">
        <v>0</v>
      </c>
      <c r="O168" s="48">
        <v>1.6458333333333333</v>
      </c>
      <c r="P168" s="9">
        <v>0</v>
      </c>
      <c r="Q168" s="47">
        <f t="shared" si="413"/>
        <v>0</v>
      </c>
      <c r="R168" s="47">
        <f t="shared" si="414"/>
        <v>0</v>
      </c>
      <c r="S168" s="107"/>
      <c r="T168" s="40">
        <f t="shared" si="415"/>
        <v>0</v>
      </c>
      <c r="V168" s="48">
        <v>1.6458333333333333</v>
      </c>
      <c r="W168" s="9">
        <v>0</v>
      </c>
      <c r="X168" s="48">
        <v>1.6458333333333333</v>
      </c>
      <c r="Y168" s="40">
        <v>-93.6</v>
      </c>
      <c r="Z168" s="40">
        <f t="shared" si="416"/>
        <v>0</v>
      </c>
      <c r="AA168" s="47">
        <f t="shared" si="417"/>
        <v>0</v>
      </c>
      <c r="AB168" s="107"/>
      <c r="AC168" s="40">
        <f t="shared" si="418"/>
        <v>0</v>
      </c>
      <c r="AE168" s="48">
        <v>1.6458333333333333</v>
      </c>
      <c r="AF168" s="9">
        <v>54.17</v>
      </c>
      <c r="AG168" s="48">
        <v>1.6458333333333333</v>
      </c>
      <c r="AH168" s="9">
        <v>-73.709999999999994</v>
      </c>
      <c r="AI168" s="40">
        <f t="shared" si="419"/>
        <v>60.261633180000004</v>
      </c>
      <c r="AJ168" s="47">
        <f t="shared" si="420"/>
        <v>15.065408295000001</v>
      </c>
      <c r="AK168" s="107"/>
      <c r="AL168" s="40">
        <f t="shared" si="421"/>
        <v>417.01050160560004</v>
      </c>
      <c r="AN168" s="48">
        <v>1.6458333333333333</v>
      </c>
      <c r="AO168" s="9">
        <v>36.729999999999997</v>
      </c>
      <c r="AP168" s="48">
        <v>1.6458333333333333</v>
      </c>
      <c r="AQ168" s="9">
        <v>-59.09</v>
      </c>
      <c r="AR168" s="40">
        <f t="shared" si="422"/>
        <v>32.755977872307696</v>
      </c>
      <c r="AS168" s="47">
        <f t="shared" si="423"/>
        <v>8.188994468076924</v>
      </c>
      <c r="AT168" s="107"/>
      <c r="AU168" s="40">
        <f t="shared" si="424"/>
        <v>226.67136687636926</v>
      </c>
      <c r="AW168" s="48">
        <v>1.6458333333333333</v>
      </c>
      <c r="AX168" s="9">
        <v>0</v>
      </c>
      <c r="AY168" s="48">
        <v>1.6458333333333333</v>
      </c>
      <c r="AZ168" s="9">
        <v>0</v>
      </c>
      <c r="BA168" s="40">
        <f t="shared" si="425"/>
        <v>0</v>
      </c>
      <c r="BB168" s="47">
        <f t="shared" si="426"/>
        <v>0</v>
      </c>
      <c r="BC168" s="107"/>
      <c r="BD168" s="40">
        <f t="shared" si="427"/>
        <v>0</v>
      </c>
      <c r="BF168" s="48">
        <v>1.6458333333333333</v>
      </c>
      <c r="BG168" s="9">
        <v>32.67</v>
      </c>
      <c r="BH168" s="48">
        <v>1.6458333333333333</v>
      </c>
      <c r="BI168" s="9">
        <v>32.67</v>
      </c>
      <c r="BJ168" s="40">
        <f t="shared" si="428"/>
        <v>16.10845616769231</v>
      </c>
      <c r="BK168" s="47">
        <f t="shared" si="429"/>
        <v>4.0271140419230775</v>
      </c>
      <c r="BL168" s="107"/>
      <c r="BM168" s="40">
        <f t="shared" si="430"/>
        <v>111.47051668043079</v>
      </c>
      <c r="BO168" s="48">
        <v>1.6458333333333333</v>
      </c>
      <c r="BP168" s="9">
        <v>0</v>
      </c>
      <c r="BQ168" s="48">
        <v>1.6458333333333333</v>
      </c>
      <c r="BR168" s="9">
        <v>0</v>
      </c>
      <c r="BS168" s="40">
        <f t="shared" si="431"/>
        <v>0</v>
      </c>
      <c r="BT168" s="47">
        <f t="shared" si="432"/>
        <v>0</v>
      </c>
      <c r="BU168" s="107"/>
      <c r="BV168" s="40">
        <f t="shared" si="433"/>
        <v>0</v>
      </c>
      <c r="BX168" s="48">
        <v>1.6458333333333333</v>
      </c>
      <c r="BY168" s="9">
        <v>0</v>
      </c>
      <c r="BZ168" s="48">
        <v>1.6458333333333333</v>
      </c>
      <c r="CA168" s="9">
        <v>0</v>
      </c>
      <c r="CB168" s="40">
        <f t="shared" si="434"/>
        <v>0</v>
      </c>
      <c r="CC168" s="47">
        <f t="shared" si="435"/>
        <v>0</v>
      </c>
      <c r="CD168" s="107"/>
      <c r="CE168" s="40">
        <f t="shared" si="436"/>
        <v>0</v>
      </c>
      <c r="CG168" s="48">
        <v>1.6458333333333333</v>
      </c>
      <c r="CH168" s="9">
        <v>114.74</v>
      </c>
      <c r="CI168" s="48">
        <v>1.6458333333333333</v>
      </c>
      <c r="CJ168" s="9">
        <v>-21.8</v>
      </c>
      <c r="CK168" s="40">
        <f t="shared" si="437"/>
        <v>37.750872184615382</v>
      </c>
      <c r="CL168" s="47">
        <f t="shared" si="438"/>
        <v>9.4377180461538455</v>
      </c>
      <c r="CM168" s="107"/>
      <c r="CN168" s="40">
        <f t="shared" si="439"/>
        <v>261.23603551753843</v>
      </c>
      <c r="CP168" s="48">
        <v>1.6458333333333333</v>
      </c>
      <c r="CQ168" s="9">
        <v>114.71</v>
      </c>
      <c r="CR168" s="48">
        <v>1.6458333333333333</v>
      </c>
      <c r="CS168" s="9">
        <v>-21.81</v>
      </c>
      <c r="CT168" s="40">
        <f t="shared" si="440"/>
        <v>37.758314201538461</v>
      </c>
      <c r="CU168" s="47">
        <f t="shared" si="441"/>
        <v>9.4395785503846152</v>
      </c>
      <c r="CV168" s="107"/>
      <c r="CW168" s="40">
        <f t="shared" si="442"/>
        <v>261.28753427464613</v>
      </c>
    </row>
    <row r="169" spans="1:101" s="9" customFormat="1">
      <c r="A169" s="9">
        <v>27.68</v>
      </c>
      <c r="B169" s="40">
        <f t="shared" si="409"/>
        <v>6.92</v>
      </c>
      <c r="D169" s="48">
        <v>1.65625</v>
      </c>
      <c r="E169" s="9">
        <v>38.340000000000003</v>
      </c>
      <c r="F169" s="48">
        <v>1.65625</v>
      </c>
      <c r="G169" s="9">
        <v>-56.1</v>
      </c>
      <c r="H169" s="47">
        <f t="shared" si="410"/>
        <v>32.461652215384625</v>
      </c>
      <c r="I169" s="47">
        <f t="shared" si="411"/>
        <v>8.1154130538461562</v>
      </c>
      <c r="J169" s="108"/>
      <c r="K169" s="40">
        <f t="shared" si="412"/>
        <v>224.63463333046161</v>
      </c>
      <c r="M169" s="48">
        <v>1.65625</v>
      </c>
      <c r="N169" s="9">
        <v>0</v>
      </c>
      <c r="O169" s="48">
        <v>1.65625</v>
      </c>
      <c r="P169" s="9">
        <v>0</v>
      </c>
      <c r="Q169" s="47">
        <f t="shared" si="413"/>
        <v>0</v>
      </c>
      <c r="R169" s="47">
        <f t="shared" si="414"/>
        <v>0</v>
      </c>
      <c r="S169" s="108"/>
      <c r="T169" s="40">
        <f t="shared" si="415"/>
        <v>0</v>
      </c>
      <c r="V169" s="48">
        <v>1.65625</v>
      </c>
      <c r="W169" s="9">
        <v>0</v>
      </c>
      <c r="X169" s="48">
        <v>1.65625</v>
      </c>
      <c r="Y169" s="40">
        <v>-93.74</v>
      </c>
      <c r="Z169" s="40">
        <f t="shared" si="416"/>
        <v>0</v>
      </c>
      <c r="AA169" s="47">
        <f t="shared" si="417"/>
        <v>0</v>
      </c>
      <c r="AB169" s="108"/>
      <c r="AC169" s="40">
        <f t="shared" si="418"/>
        <v>0</v>
      </c>
      <c r="AE169" s="48">
        <v>1.65625</v>
      </c>
      <c r="AF169" s="9">
        <v>54.16</v>
      </c>
      <c r="AG169" s="48">
        <v>1.65625</v>
      </c>
      <c r="AH169" s="9">
        <v>-73.72</v>
      </c>
      <c r="AI169" s="40">
        <f t="shared" si="419"/>
        <v>60.258682633846149</v>
      </c>
      <c r="AJ169" s="47">
        <f t="shared" si="420"/>
        <v>15.064670658461537</v>
      </c>
      <c r="AK169" s="108"/>
      <c r="AL169" s="40">
        <f t="shared" si="421"/>
        <v>416.99008382621537</v>
      </c>
      <c r="AN169" s="48">
        <v>1.65625</v>
      </c>
      <c r="AO169" s="9">
        <v>36.700000000000003</v>
      </c>
      <c r="AP169" s="48">
        <v>1.65625</v>
      </c>
      <c r="AQ169" s="9">
        <v>-59.14</v>
      </c>
      <c r="AR169" s="40">
        <f t="shared" si="422"/>
        <v>32.756918123076929</v>
      </c>
      <c r="AS169" s="47">
        <f t="shared" si="423"/>
        <v>8.1892295307692322</v>
      </c>
      <c r="AT169" s="108"/>
      <c r="AU169" s="40">
        <f t="shared" si="424"/>
        <v>226.67787341169233</v>
      </c>
      <c r="AW169" s="48">
        <v>1.65625</v>
      </c>
      <c r="AX169" s="9">
        <v>0</v>
      </c>
      <c r="AY169" s="48">
        <v>1.65625</v>
      </c>
      <c r="AZ169" s="9">
        <v>0</v>
      </c>
      <c r="BA169" s="40">
        <f t="shared" si="425"/>
        <v>0</v>
      </c>
      <c r="BB169" s="47">
        <f t="shared" si="426"/>
        <v>0</v>
      </c>
      <c r="BC169" s="108"/>
      <c r="BD169" s="40">
        <f t="shared" si="427"/>
        <v>0</v>
      </c>
      <c r="BF169" s="48">
        <v>1.65625</v>
      </c>
      <c r="BG169" s="9">
        <v>32.67</v>
      </c>
      <c r="BH169" s="48">
        <v>1.65625</v>
      </c>
      <c r="BI169" s="9">
        <v>32.67</v>
      </c>
      <c r="BJ169" s="40">
        <f t="shared" si="428"/>
        <v>16.10845616769231</v>
      </c>
      <c r="BK169" s="47">
        <f t="shared" si="429"/>
        <v>4.0271140419230775</v>
      </c>
      <c r="BL169" s="108"/>
      <c r="BM169" s="40">
        <f t="shared" si="430"/>
        <v>111.47051668043079</v>
      </c>
      <c r="BO169" s="48">
        <v>1.65625</v>
      </c>
      <c r="BP169" s="9">
        <v>0</v>
      </c>
      <c r="BQ169" s="48">
        <v>1.65625</v>
      </c>
      <c r="BR169" s="9">
        <v>0</v>
      </c>
      <c r="BS169" s="40">
        <f t="shared" si="431"/>
        <v>0</v>
      </c>
      <c r="BT169" s="47">
        <f t="shared" si="432"/>
        <v>0</v>
      </c>
      <c r="BU169" s="108"/>
      <c r="BV169" s="40">
        <f t="shared" si="433"/>
        <v>0</v>
      </c>
      <c r="BX169" s="48">
        <v>1.65625</v>
      </c>
      <c r="BY169" s="9">
        <v>0</v>
      </c>
      <c r="BZ169" s="48">
        <v>1.65625</v>
      </c>
      <c r="CA169" s="9">
        <v>0</v>
      </c>
      <c r="CB169" s="40">
        <f t="shared" si="434"/>
        <v>0</v>
      </c>
      <c r="CC169" s="47">
        <f t="shared" si="435"/>
        <v>0</v>
      </c>
      <c r="CD169" s="108"/>
      <c r="CE169" s="40">
        <f t="shared" si="436"/>
        <v>0</v>
      </c>
      <c r="CG169" s="48">
        <v>1.65625</v>
      </c>
      <c r="CH169" s="9">
        <v>114.78</v>
      </c>
      <c r="CI169" s="48">
        <v>1.65625</v>
      </c>
      <c r="CJ169" s="9">
        <v>-21.77</v>
      </c>
      <c r="CK169" s="40">
        <f t="shared" si="437"/>
        <v>37.712063824615385</v>
      </c>
      <c r="CL169" s="47">
        <f t="shared" si="438"/>
        <v>9.4280159561538461</v>
      </c>
      <c r="CM169" s="108"/>
      <c r="CN169" s="40">
        <f t="shared" si="439"/>
        <v>260.96748166633847</v>
      </c>
      <c r="CP169" s="48">
        <v>1.65625</v>
      </c>
      <c r="CQ169" s="9">
        <v>114.76</v>
      </c>
      <c r="CR169" s="48">
        <v>1.65625</v>
      </c>
      <c r="CS169" s="9">
        <v>-21.79</v>
      </c>
      <c r="CT169" s="40">
        <f t="shared" si="440"/>
        <v>37.740132498461541</v>
      </c>
      <c r="CU169" s="47">
        <f t="shared" si="441"/>
        <v>9.4350331246153853</v>
      </c>
      <c r="CV169" s="108"/>
      <c r="CW169" s="40">
        <f t="shared" si="442"/>
        <v>261.16171688935384</v>
      </c>
    </row>
    <row r="170" spans="1:101" s="9" customFormat="1">
      <c r="A170" s="9">
        <v>27.68</v>
      </c>
      <c r="B170" s="40">
        <f t="shared" si="409"/>
        <v>6.92</v>
      </c>
      <c r="D170" s="48">
        <v>1.6666666666666667</v>
      </c>
      <c r="E170" s="9">
        <v>38.43</v>
      </c>
      <c r="F170" s="48">
        <v>1.6666666666666667</v>
      </c>
      <c r="G170" s="9">
        <v>-55.93</v>
      </c>
      <c r="H170" s="47">
        <f t="shared" si="410"/>
        <v>32.439253721538464</v>
      </c>
      <c r="I170" s="47">
        <f t="shared" si="411"/>
        <v>8.1098134303846159</v>
      </c>
      <c r="J170" s="106">
        <f t="shared" ref="J170" si="520">SUM(I170:I173)</f>
        <v>32.443981386923078</v>
      </c>
      <c r="K170" s="40">
        <f t="shared" si="412"/>
        <v>224.47963575304615</v>
      </c>
      <c r="M170" s="48">
        <v>1.6666666666666667</v>
      </c>
      <c r="N170" s="9">
        <v>0</v>
      </c>
      <c r="O170" s="48">
        <v>1.6666666666666667</v>
      </c>
      <c r="P170" s="9">
        <v>0</v>
      </c>
      <c r="Q170" s="47">
        <f t="shared" si="413"/>
        <v>0</v>
      </c>
      <c r="R170" s="47">
        <f t="shared" si="414"/>
        <v>0</v>
      </c>
      <c r="S170" s="106">
        <f t="shared" ref="S170" si="521">SUM(R170:R173)</f>
        <v>0</v>
      </c>
      <c r="T170" s="40">
        <f t="shared" si="415"/>
        <v>0</v>
      </c>
      <c r="V170" s="48">
        <v>1.6666666666666667</v>
      </c>
      <c r="W170" s="9">
        <v>0</v>
      </c>
      <c r="X170" s="48">
        <v>1.6666666666666667</v>
      </c>
      <c r="Y170" s="40">
        <v>-93.56</v>
      </c>
      <c r="Z170" s="40">
        <f t="shared" si="416"/>
        <v>0</v>
      </c>
      <c r="AA170" s="47">
        <f t="shared" si="417"/>
        <v>0</v>
      </c>
      <c r="AB170" s="106">
        <f t="shared" ref="AB170" si="522">SUM(AA170:AA173)</f>
        <v>0</v>
      </c>
      <c r="AC170" s="40">
        <f t="shared" si="418"/>
        <v>0</v>
      </c>
      <c r="AE170" s="48">
        <v>1.6666666666666667</v>
      </c>
      <c r="AF170" s="9">
        <v>54.23</v>
      </c>
      <c r="AG170" s="48">
        <v>1.6666666666666667</v>
      </c>
      <c r="AH170" s="9">
        <v>-73.569999999999993</v>
      </c>
      <c r="AI170" s="40">
        <f t="shared" si="419"/>
        <v>60.213796601538455</v>
      </c>
      <c r="AJ170" s="47">
        <f t="shared" si="420"/>
        <v>15.053449150384614</v>
      </c>
      <c r="AK170" s="106">
        <f t="shared" ref="AK170" si="523">SUM(AJ170:AJ173)</f>
        <v>60.205887477692308</v>
      </c>
      <c r="AL170" s="40">
        <f t="shared" si="421"/>
        <v>416.67947248264608</v>
      </c>
      <c r="AN170" s="48">
        <v>1.6666666666666667</v>
      </c>
      <c r="AO170" s="9">
        <v>36.92</v>
      </c>
      <c r="AP170" s="48">
        <v>1.6666666666666667</v>
      </c>
      <c r="AQ170" s="9">
        <v>-58.74</v>
      </c>
      <c r="AR170" s="40">
        <f t="shared" si="422"/>
        <v>32.730397920000001</v>
      </c>
      <c r="AS170" s="47">
        <f t="shared" si="423"/>
        <v>8.1825994800000004</v>
      </c>
      <c r="AT170" s="106">
        <f t="shared" ref="AT170" si="524">SUM(AS170:AS173)</f>
        <v>32.73441021</v>
      </c>
      <c r="AU170" s="40">
        <f t="shared" si="424"/>
        <v>226.49435360640001</v>
      </c>
      <c r="AW170" s="48">
        <v>1.6666666666666667</v>
      </c>
      <c r="AX170" s="9">
        <v>0</v>
      </c>
      <c r="AY170" s="48">
        <v>1.6666666666666667</v>
      </c>
      <c r="AZ170" s="9">
        <v>0</v>
      </c>
      <c r="BA170" s="40">
        <f t="shared" si="425"/>
        <v>0</v>
      </c>
      <c r="BB170" s="47">
        <f t="shared" si="426"/>
        <v>0</v>
      </c>
      <c r="BC170" s="106">
        <f t="shared" ref="BC170" si="525">SUM(BB170:BB173)</f>
        <v>0</v>
      </c>
      <c r="BD170" s="40">
        <f t="shared" si="427"/>
        <v>0</v>
      </c>
      <c r="BF170" s="48">
        <v>1.6666666666666667</v>
      </c>
      <c r="BG170" s="9">
        <v>32.76</v>
      </c>
      <c r="BH170" s="48">
        <v>1.6666666666666667</v>
      </c>
      <c r="BI170" s="9">
        <v>32.76</v>
      </c>
      <c r="BJ170" s="40">
        <f t="shared" si="428"/>
        <v>16.197330239999996</v>
      </c>
      <c r="BK170" s="47">
        <f t="shared" si="429"/>
        <v>4.049332559999999</v>
      </c>
      <c r="BL170" s="106">
        <f t="shared" ref="BL170" si="526">SUM(BK170:BK173)</f>
        <v>16.189915011923077</v>
      </c>
      <c r="BM170" s="40">
        <f t="shared" si="430"/>
        <v>112.08552526079997</v>
      </c>
      <c r="BO170" s="48">
        <v>1.6666666666666667</v>
      </c>
      <c r="BP170" s="9">
        <v>0</v>
      </c>
      <c r="BQ170" s="48">
        <v>1.6666666666666667</v>
      </c>
      <c r="BR170" s="9">
        <v>0</v>
      </c>
      <c r="BS170" s="40">
        <f t="shared" si="431"/>
        <v>0</v>
      </c>
      <c r="BT170" s="47">
        <f t="shared" si="432"/>
        <v>0</v>
      </c>
      <c r="BU170" s="106">
        <f t="shared" ref="BU170" si="527">SUM(BT170:BT173)</f>
        <v>0</v>
      </c>
      <c r="BV170" s="40">
        <f t="shared" si="433"/>
        <v>0</v>
      </c>
      <c r="BX170" s="48">
        <v>1.6666666666666667</v>
      </c>
      <c r="BY170" s="9">
        <v>0</v>
      </c>
      <c r="BZ170" s="48">
        <v>1.6666666666666667</v>
      </c>
      <c r="CA170" s="9">
        <v>0</v>
      </c>
      <c r="CB170" s="40">
        <f t="shared" si="434"/>
        <v>0</v>
      </c>
      <c r="CC170" s="47">
        <f t="shared" si="435"/>
        <v>0</v>
      </c>
      <c r="CD170" s="106">
        <f t="shared" ref="CD170" si="528">SUM(CC170:CC173)</f>
        <v>0</v>
      </c>
      <c r="CE170" s="40">
        <f t="shared" si="436"/>
        <v>0</v>
      </c>
      <c r="CG170" s="48">
        <v>1.6666666666666667</v>
      </c>
      <c r="CH170" s="9">
        <v>114.21</v>
      </c>
      <c r="CI170" s="48">
        <v>1.6666666666666667</v>
      </c>
      <c r="CJ170" s="9">
        <v>-22.09</v>
      </c>
      <c r="CK170" s="40">
        <f t="shared" si="437"/>
        <v>38.07636647538461</v>
      </c>
      <c r="CL170" s="47">
        <f t="shared" si="438"/>
        <v>9.5190916188461525</v>
      </c>
      <c r="CM170" s="106">
        <f t="shared" ref="CM170" si="529">SUM(CL170:CL173)</f>
        <v>38.055058023461541</v>
      </c>
      <c r="CN170" s="40">
        <f t="shared" si="439"/>
        <v>263.48845600966149</v>
      </c>
      <c r="CP170" s="48">
        <v>1.6666666666666667</v>
      </c>
      <c r="CQ170" s="9">
        <v>114.19</v>
      </c>
      <c r="CR170" s="48">
        <v>1.6666666666666667</v>
      </c>
      <c r="CS170" s="9">
        <v>-22.11</v>
      </c>
      <c r="CT170" s="40">
        <f t="shared" si="440"/>
        <v>38.104166506153845</v>
      </c>
      <c r="CU170" s="47">
        <f t="shared" si="441"/>
        <v>9.5260416265384613</v>
      </c>
      <c r="CV170" s="106">
        <f t="shared" ref="CV170" si="530">SUM(CU170:CU173)</f>
        <v>38.071761057692306</v>
      </c>
      <c r="CW170" s="40">
        <f t="shared" si="442"/>
        <v>263.68083222258463</v>
      </c>
    </row>
    <row r="171" spans="1:101" s="9" customFormat="1">
      <c r="A171" s="9">
        <v>27.68</v>
      </c>
      <c r="B171" s="40">
        <f t="shared" si="409"/>
        <v>6.92</v>
      </c>
      <c r="D171" s="48">
        <v>1.6770833333333333</v>
      </c>
      <c r="E171" s="9">
        <v>38.42</v>
      </c>
      <c r="F171" s="48">
        <v>1.6770833333333333</v>
      </c>
      <c r="G171" s="9">
        <v>-55.95</v>
      </c>
      <c r="H171" s="47">
        <f t="shared" si="410"/>
        <v>32.442409523076932</v>
      </c>
      <c r="I171" s="47">
        <f t="shared" si="411"/>
        <v>8.1106023807692331</v>
      </c>
      <c r="J171" s="107"/>
      <c r="K171" s="40">
        <f t="shared" si="412"/>
        <v>224.50147389969237</v>
      </c>
      <c r="M171" s="48">
        <v>1.6770833333333333</v>
      </c>
      <c r="N171" s="9">
        <v>0</v>
      </c>
      <c r="O171" s="48">
        <v>1.6770833333333333</v>
      </c>
      <c r="P171" s="9">
        <v>0</v>
      </c>
      <c r="Q171" s="47">
        <f t="shared" si="413"/>
        <v>0</v>
      </c>
      <c r="R171" s="47">
        <f t="shared" si="414"/>
        <v>0</v>
      </c>
      <c r="S171" s="107"/>
      <c r="T171" s="40">
        <f t="shared" si="415"/>
        <v>0</v>
      </c>
      <c r="V171" s="48">
        <v>1.6770833333333333</v>
      </c>
      <c r="W171" s="9">
        <v>0</v>
      </c>
      <c r="X171" s="48">
        <v>1.6770833333333333</v>
      </c>
      <c r="Y171" s="40">
        <v>-93.68</v>
      </c>
      <c r="Z171" s="40">
        <f t="shared" si="416"/>
        <v>0</v>
      </c>
      <c r="AA171" s="47">
        <f t="shared" si="417"/>
        <v>0</v>
      </c>
      <c r="AB171" s="107"/>
      <c r="AC171" s="40">
        <f t="shared" si="418"/>
        <v>0</v>
      </c>
      <c r="AE171" s="48">
        <v>1.6770833333333333</v>
      </c>
      <c r="AF171" s="9">
        <v>54.24</v>
      </c>
      <c r="AG171" s="48">
        <v>1.6770833333333333</v>
      </c>
      <c r="AH171" s="9">
        <v>-73.55</v>
      </c>
      <c r="AI171" s="40">
        <f t="shared" si="419"/>
        <v>60.208527876923078</v>
      </c>
      <c r="AJ171" s="47">
        <f t="shared" si="420"/>
        <v>15.05213196923077</v>
      </c>
      <c r="AK171" s="107"/>
      <c r="AL171" s="40">
        <f t="shared" si="421"/>
        <v>416.6430129083077</v>
      </c>
      <c r="AN171" s="48">
        <v>1.6770833333333333</v>
      </c>
      <c r="AO171" s="9">
        <v>36.9</v>
      </c>
      <c r="AP171" s="48">
        <v>1.6770833333333333</v>
      </c>
      <c r="AQ171" s="9">
        <v>-58.78</v>
      </c>
      <c r="AR171" s="40">
        <f t="shared" si="422"/>
        <v>32.734943723076917</v>
      </c>
      <c r="AS171" s="47">
        <f t="shared" si="423"/>
        <v>8.1837359307692292</v>
      </c>
      <c r="AT171" s="107"/>
      <c r="AU171" s="40">
        <f t="shared" si="424"/>
        <v>226.52581056369226</v>
      </c>
      <c r="AW171" s="48">
        <v>1.6770833333333333</v>
      </c>
      <c r="AX171" s="9">
        <v>0</v>
      </c>
      <c r="AY171" s="48">
        <v>1.6770833333333333</v>
      </c>
      <c r="AZ171" s="9">
        <v>0</v>
      </c>
      <c r="BA171" s="40">
        <f t="shared" si="425"/>
        <v>0</v>
      </c>
      <c r="BB171" s="47">
        <f t="shared" si="426"/>
        <v>0</v>
      </c>
      <c r="BC171" s="107"/>
      <c r="BD171" s="40">
        <f t="shared" si="427"/>
        <v>0</v>
      </c>
      <c r="BF171" s="48">
        <v>1.6770833333333333</v>
      </c>
      <c r="BG171" s="9">
        <v>32.75</v>
      </c>
      <c r="BH171" s="48">
        <v>1.6770833333333333</v>
      </c>
      <c r="BI171" s="9">
        <v>32.75</v>
      </c>
      <c r="BJ171" s="40">
        <f t="shared" si="428"/>
        <v>16.187443269230769</v>
      </c>
      <c r="BK171" s="47">
        <f t="shared" si="429"/>
        <v>4.0468608173076923</v>
      </c>
      <c r="BL171" s="107"/>
      <c r="BM171" s="40">
        <f t="shared" si="430"/>
        <v>112.01710742307692</v>
      </c>
      <c r="BO171" s="48">
        <v>1.6770833333333333</v>
      </c>
      <c r="BP171" s="9">
        <v>0</v>
      </c>
      <c r="BQ171" s="48">
        <v>1.6770833333333333</v>
      </c>
      <c r="BR171" s="9">
        <v>0</v>
      </c>
      <c r="BS171" s="40">
        <f t="shared" si="431"/>
        <v>0</v>
      </c>
      <c r="BT171" s="47">
        <f t="shared" si="432"/>
        <v>0</v>
      </c>
      <c r="BU171" s="107"/>
      <c r="BV171" s="40">
        <f t="shared" si="433"/>
        <v>0</v>
      </c>
      <c r="BX171" s="48">
        <v>1.6770833333333333</v>
      </c>
      <c r="BY171" s="9">
        <v>0</v>
      </c>
      <c r="BZ171" s="48">
        <v>1.6770833333333333</v>
      </c>
      <c r="CA171" s="9">
        <v>0</v>
      </c>
      <c r="CB171" s="40">
        <f t="shared" si="434"/>
        <v>0</v>
      </c>
      <c r="CC171" s="47">
        <f t="shared" si="435"/>
        <v>0</v>
      </c>
      <c r="CD171" s="107"/>
      <c r="CE171" s="40">
        <f t="shared" si="436"/>
        <v>0</v>
      </c>
      <c r="CG171" s="48">
        <v>1.6770833333333333</v>
      </c>
      <c r="CH171" s="9">
        <v>114.25</v>
      </c>
      <c r="CI171" s="48">
        <v>1.6770833333333333</v>
      </c>
      <c r="CJ171" s="9">
        <v>-22.08</v>
      </c>
      <c r="CK171" s="40">
        <f t="shared" si="437"/>
        <v>38.072459076923082</v>
      </c>
      <c r="CL171" s="47">
        <f t="shared" si="438"/>
        <v>9.5181147692307704</v>
      </c>
      <c r="CM171" s="107"/>
      <c r="CN171" s="40">
        <f t="shared" si="439"/>
        <v>263.46141681230773</v>
      </c>
      <c r="CP171" s="48">
        <v>1.6770833333333333</v>
      </c>
      <c r="CQ171" s="9">
        <v>114.22</v>
      </c>
      <c r="CR171" s="48">
        <v>1.6770833333333333</v>
      </c>
      <c r="CS171" s="9">
        <v>-22.09</v>
      </c>
      <c r="CT171" s="40">
        <f t="shared" si="440"/>
        <v>38.079700366153844</v>
      </c>
      <c r="CU171" s="47">
        <f t="shared" si="441"/>
        <v>9.519925091538461</v>
      </c>
      <c r="CV171" s="107"/>
      <c r="CW171" s="40">
        <f t="shared" si="442"/>
        <v>263.5115265337846</v>
      </c>
    </row>
    <row r="172" spans="1:101" s="9" customFormat="1">
      <c r="A172" s="9">
        <v>27.68</v>
      </c>
      <c r="B172" s="40">
        <f t="shared" si="409"/>
        <v>6.92</v>
      </c>
      <c r="D172" s="48">
        <v>1.6875</v>
      </c>
      <c r="E172" s="9">
        <v>38.409999999999997</v>
      </c>
      <c r="F172" s="48">
        <v>1.6875</v>
      </c>
      <c r="G172" s="9">
        <v>-55.97</v>
      </c>
      <c r="H172" s="47">
        <f t="shared" si="410"/>
        <v>32.445559287692305</v>
      </c>
      <c r="I172" s="47">
        <f t="shared" si="411"/>
        <v>8.1113898219230762</v>
      </c>
      <c r="J172" s="107"/>
      <c r="K172" s="40">
        <f t="shared" si="412"/>
        <v>224.52327027083075</v>
      </c>
      <c r="M172" s="48">
        <v>1.6875</v>
      </c>
      <c r="N172" s="9">
        <v>0</v>
      </c>
      <c r="O172" s="48">
        <v>1.6875</v>
      </c>
      <c r="P172" s="9">
        <v>0</v>
      </c>
      <c r="Q172" s="47">
        <f t="shared" si="413"/>
        <v>0</v>
      </c>
      <c r="R172" s="47">
        <f t="shared" si="414"/>
        <v>0</v>
      </c>
      <c r="S172" s="107"/>
      <c r="T172" s="40">
        <f t="shared" si="415"/>
        <v>0</v>
      </c>
      <c r="V172" s="48">
        <v>1.6875</v>
      </c>
      <c r="W172" s="9">
        <v>0</v>
      </c>
      <c r="X172" s="48">
        <v>1.6875</v>
      </c>
      <c r="Y172" s="40">
        <v>-93.79</v>
      </c>
      <c r="Z172" s="40">
        <f t="shared" si="416"/>
        <v>0</v>
      </c>
      <c r="AA172" s="47">
        <f t="shared" si="417"/>
        <v>0</v>
      </c>
      <c r="AB172" s="107"/>
      <c r="AC172" s="40">
        <f t="shared" si="418"/>
        <v>0</v>
      </c>
      <c r="AE172" s="48">
        <v>1.6875</v>
      </c>
      <c r="AF172" s="9">
        <v>54.25</v>
      </c>
      <c r="AG172" s="48">
        <v>1.6875</v>
      </c>
      <c r="AH172" s="9">
        <v>-73.53</v>
      </c>
      <c r="AI172" s="40">
        <f t="shared" si="419"/>
        <v>60.203253115384605</v>
      </c>
      <c r="AJ172" s="47">
        <f t="shared" si="420"/>
        <v>15.050813278846151</v>
      </c>
      <c r="AK172" s="107"/>
      <c r="AL172" s="40">
        <f t="shared" si="421"/>
        <v>416.60651155846148</v>
      </c>
      <c r="AN172" s="48">
        <v>1.6875</v>
      </c>
      <c r="AO172" s="9">
        <v>36.880000000000003</v>
      </c>
      <c r="AP172" s="48">
        <v>1.6875</v>
      </c>
      <c r="AQ172" s="9">
        <v>-58.81</v>
      </c>
      <c r="AR172" s="40">
        <f t="shared" si="422"/>
        <v>32.733899335384621</v>
      </c>
      <c r="AS172" s="47">
        <f t="shared" si="423"/>
        <v>8.1834748338461551</v>
      </c>
      <c r="AT172" s="107"/>
      <c r="AU172" s="40">
        <f t="shared" si="424"/>
        <v>226.51858340086156</v>
      </c>
      <c r="AW172" s="48">
        <v>1.6875</v>
      </c>
      <c r="AX172" s="9">
        <v>0</v>
      </c>
      <c r="AY172" s="48">
        <v>1.6875</v>
      </c>
      <c r="AZ172" s="9">
        <v>0</v>
      </c>
      <c r="BA172" s="40">
        <f t="shared" si="425"/>
        <v>0</v>
      </c>
      <c r="BB172" s="47">
        <f t="shared" si="426"/>
        <v>0</v>
      </c>
      <c r="BC172" s="107"/>
      <c r="BD172" s="40">
        <f t="shared" si="427"/>
        <v>0</v>
      </c>
      <c r="BF172" s="48">
        <v>1.6875</v>
      </c>
      <c r="BG172" s="9">
        <v>32.75</v>
      </c>
      <c r="BH172" s="48">
        <v>1.6875</v>
      </c>
      <c r="BI172" s="9">
        <v>32.75</v>
      </c>
      <c r="BJ172" s="40">
        <f t="shared" si="428"/>
        <v>16.187443269230769</v>
      </c>
      <c r="BK172" s="47">
        <f t="shared" si="429"/>
        <v>4.0468608173076923</v>
      </c>
      <c r="BL172" s="107"/>
      <c r="BM172" s="40">
        <f t="shared" si="430"/>
        <v>112.01710742307692</v>
      </c>
      <c r="BO172" s="48">
        <v>1.6875</v>
      </c>
      <c r="BP172" s="9">
        <v>0</v>
      </c>
      <c r="BQ172" s="48">
        <v>1.6875</v>
      </c>
      <c r="BR172" s="9">
        <v>0</v>
      </c>
      <c r="BS172" s="40">
        <f t="shared" si="431"/>
        <v>0</v>
      </c>
      <c r="BT172" s="47">
        <f t="shared" si="432"/>
        <v>0</v>
      </c>
      <c r="BU172" s="107"/>
      <c r="BV172" s="40">
        <f t="shared" si="433"/>
        <v>0</v>
      </c>
      <c r="BX172" s="48">
        <v>1.6875</v>
      </c>
      <c r="BY172" s="9">
        <v>0</v>
      </c>
      <c r="BZ172" s="48">
        <v>1.6875</v>
      </c>
      <c r="CA172" s="9">
        <v>0</v>
      </c>
      <c r="CB172" s="40">
        <f t="shared" si="434"/>
        <v>0</v>
      </c>
      <c r="CC172" s="47">
        <f t="shared" si="435"/>
        <v>0</v>
      </c>
      <c r="CD172" s="107"/>
      <c r="CE172" s="40">
        <f t="shared" si="436"/>
        <v>0</v>
      </c>
      <c r="CG172" s="48">
        <v>1.6875</v>
      </c>
      <c r="CH172" s="9">
        <v>114.28</v>
      </c>
      <c r="CI172" s="48">
        <v>1.6875</v>
      </c>
      <c r="CJ172" s="9">
        <v>-22.06</v>
      </c>
      <c r="CK172" s="40">
        <f t="shared" si="437"/>
        <v>38.047961243076927</v>
      </c>
      <c r="CL172" s="47">
        <f t="shared" si="438"/>
        <v>9.5119903107692316</v>
      </c>
      <c r="CM172" s="107"/>
      <c r="CN172" s="40">
        <f t="shared" si="439"/>
        <v>263.29189180209232</v>
      </c>
      <c r="CP172" s="48">
        <v>1.6875</v>
      </c>
      <c r="CQ172" s="9">
        <v>114.25</v>
      </c>
      <c r="CR172" s="48">
        <v>1.6875</v>
      </c>
      <c r="CS172" s="9">
        <v>-22.07</v>
      </c>
      <c r="CT172" s="40">
        <f t="shared" si="440"/>
        <v>38.05521611538461</v>
      </c>
      <c r="CU172" s="47">
        <f t="shared" si="441"/>
        <v>9.5138040288461525</v>
      </c>
      <c r="CV172" s="107"/>
      <c r="CW172" s="40">
        <f t="shared" si="442"/>
        <v>263.34209551846152</v>
      </c>
    </row>
    <row r="173" spans="1:101" s="9" customFormat="1">
      <c r="A173" s="9">
        <v>27.68</v>
      </c>
      <c r="B173" s="40">
        <f t="shared" si="409"/>
        <v>6.92</v>
      </c>
      <c r="D173" s="48">
        <v>1.6979166666666667</v>
      </c>
      <c r="E173" s="9">
        <v>38.4</v>
      </c>
      <c r="F173" s="48">
        <v>1.6979166666666667</v>
      </c>
      <c r="G173" s="9">
        <v>-55.99</v>
      </c>
      <c r="H173" s="47">
        <f t="shared" si="410"/>
        <v>32.448703015384616</v>
      </c>
      <c r="I173" s="47">
        <f t="shared" si="411"/>
        <v>8.1121757538461541</v>
      </c>
      <c r="J173" s="108"/>
      <c r="K173" s="40">
        <f t="shared" si="412"/>
        <v>224.54502486646155</v>
      </c>
      <c r="M173" s="48">
        <v>1.6979166666666667</v>
      </c>
      <c r="N173" s="9">
        <v>0</v>
      </c>
      <c r="O173" s="48">
        <v>1.6979166666666667</v>
      </c>
      <c r="P173" s="9">
        <v>0</v>
      </c>
      <c r="Q173" s="47">
        <f t="shared" si="413"/>
        <v>0</v>
      </c>
      <c r="R173" s="47">
        <f t="shared" si="414"/>
        <v>0</v>
      </c>
      <c r="S173" s="108"/>
      <c r="T173" s="40">
        <f t="shared" si="415"/>
        <v>0</v>
      </c>
      <c r="V173" s="48">
        <v>1.6979166666666667</v>
      </c>
      <c r="W173" s="9">
        <v>0</v>
      </c>
      <c r="X173" s="48">
        <v>1.6979166666666667</v>
      </c>
      <c r="Y173" s="40">
        <v>0</v>
      </c>
      <c r="Z173" s="40">
        <f t="shared" si="416"/>
        <v>0</v>
      </c>
      <c r="AA173" s="47">
        <f t="shared" si="417"/>
        <v>0</v>
      </c>
      <c r="AB173" s="108"/>
      <c r="AC173" s="40">
        <f t="shared" si="418"/>
        <v>0</v>
      </c>
      <c r="AE173" s="48">
        <v>1.6979166666666667</v>
      </c>
      <c r="AF173" s="9">
        <v>54.26</v>
      </c>
      <c r="AG173" s="48">
        <v>1.6979166666666667</v>
      </c>
      <c r="AH173" s="9">
        <v>-73.510000000000005</v>
      </c>
      <c r="AI173" s="40">
        <f t="shared" si="419"/>
        <v>60.197972316923078</v>
      </c>
      <c r="AJ173" s="47">
        <f t="shared" si="420"/>
        <v>15.04949307923077</v>
      </c>
      <c r="AK173" s="108"/>
      <c r="AL173" s="40">
        <f t="shared" si="421"/>
        <v>416.5699684331077</v>
      </c>
      <c r="AN173" s="48">
        <v>1.6979166666666667</v>
      </c>
      <c r="AO173" s="9">
        <v>36.86</v>
      </c>
      <c r="AP173" s="48">
        <v>1.6979166666666667</v>
      </c>
      <c r="AQ173" s="9">
        <v>-58.85</v>
      </c>
      <c r="AR173" s="40">
        <f t="shared" si="422"/>
        <v>32.738399861538454</v>
      </c>
      <c r="AS173" s="47">
        <f t="shared" si="423"/>
        <v>8.1845999653846135</v>
      </c>
      <c r="AT173" s="108"/>
      <c r="AU173" s="40">
        <f t="shared" si="424"/>
        <v>226.5497270418461</v>
      </c>
      <c r="AW173" s="48">
        <v>1.6979166666666667</v>
      </c>
      <c r="AX173" s="9">
        <v>0</v>
      </c>
      <c r="AY173" s="48">
        <v>1.6979166666666667</v>
      </c>
      <c r="AZ173" s="9">
        <v>0</v>
      </c>
      <c r="BA173" s="40">
        <f t="shared" si="425"/>
        <v>0</v>
      </c>
      <c r="BB173" s="47">
        <f t="shared" si="426"/>
        <v>0</v>
      </c>
      <c r="BC173" s="108"/>
      <c r="BD173" s="40">
        <f t="shared" si="427"/>
        <v>0</v>
      </c>
      <c r="BF173" s="48">
        <v>1.6979166666666667</v>
      </c>
      <c r="BG173" s="9">
        <v>32.75</v>
      </c>
      <c r="BH173" s="48">
        <v>1.6979166666666667</v>
      </c>
      <c r="BI173" s="9">
        <v>32.75</v>
      </c>
      <c r="BJ173" s="40">
        <f t="shared" si="428"/>
        <v>16.187443269230769</v>
      </c>
      <c r="BK173" s="47">
        <f t="shared" si="429"/>
        <v>4.0468608173076923</v>
      </c>
      <c r="BL173" s="108"/>
      <c r="BM173" s="40">
        <f t="shared" si="430"/>
        <v>112.01710742307692</v>
      </c>
      <c r="BO173" s="48">
        <v>1.6979166666666667</v>
      </c>
      <c r="BP173" s="9">
        <v>0</v>
      </c>
      <c r="BQ173" s="48">
        <v>1.6979166666666667</v>
      </c>
      <c r="BR173" s="9">
        <v>0</v>
      </c>
      <c r="BS173" s="40">
        <f t="shared" si="431"/>
        <v>0</v>
      </c>
      <c r="BT173" s="47">
        <f t="shared" si="432"/>
        <v>0</v>
      </c>
      <c r="BU173" s="108"/>
      <c r="BV173" s="40">
        <f t="shared" si="433"/>
        <v>0</v>
      </c>
      <c r="BX173" s="48">
        <v>1.6979166666666667</v>
      </c>
      <c r="BY173" s="9">
        <v>0</v>
      </c>
      <c r="BZ173" s="48">
        <v>1.6979166666666667</v>
      </c>
      <c r="CA173" s="9">
        <v>0</v>
      </c>
      <c r="CB173" s="40">
        <f t="shared" si="434"/>
        <v>0</v>
      </c>
      <c r="CC173" s="47">
        <f t="shared" si="435"/>
        <v>0</v>
      </c>
      <c r="CD173" s="108"/>
      <c r="CE173" s="40">
        <f t="shared" si="436"/>
        <v>0</v>
      </c>
      <c r="CG173" s="48">
        <v>1.6979166666666667</v>
      </c>
      <c r="CH173" s="9">
        <v>114.31</v>
      </c>
      <c r="CI173" s="48">
        <v>1.6979166666666667</v>
      </c>
      <c r="CJ173" s="9">
        <v>-22.04</v>
      </c>
      <c r="CK173" s="40">
        <f t="shared" si="437"/>
        <v>38.023445298461539</v>
      </c>
      <c r="CL173" s="47">
        <f t="shared" si="438"/>
        <v>9.5058613246153847</v>
      </c>
      <c r="CM173" s="108"/>
      <c r="CN173" s="40">
        <f t="shared" si="439"/>
        <v>263.12224146535385</v>
      </c>
      <c r="CP173" s="48">
        <v>1.6979166666666667</v>
      </c>
      <c r="CQ173" s="9">
        <v>114.28</v>
      </c>
      <c r="CR173" s="48">
        <v>1.6979166666666667</v>
      </c>
      <c r="CS173" s="9">
        <v>-22.06</v>
      </c>
      <c r="CT173" s="40">
        <f t="shared" si="440"/>
        <v>38.047961243076927</v>
      </c>
      <c r="CU173" s="47">
        <f t="shared" si="441"/>
        <v>9.5119903107692316</v>
      </c>
      <c r="CV173" s="108"/>
      <c r="CW173" s="40">
        <f t="shared" si="442"/>
        <v>263.29189180209232</v>
      </c>
    </row>
    <row r="174" spans="1:101" s="9" customFormat="1">
      <c r="A174" s="9">
        <v>10.94</v>
      </c>
      <c r="B174" s="40">
        <f t="shared" si="409"/>
        <v>2.7349999999999999</v>
      </c>
      <c r="D174" s="48">
        <v>1.7083333333333333</v>
      </c>
      <c r="E174" s="9">
        <v>38.51</v>
      </c>
      <c r="F174" s="48">
        <v>1.7083333333333333</v>
      </c>
      <c r="G174" s="9">
        <v>-55.79</v>
      </c>
      <c r="H174" s="47">
        <f t="shared" si="410"/>
        <v>32.425414075384616</v>
      </c>
      <c r="I174" s="47">
        <f t="shared" si="411"/>
        <v>8.106353518846154</v>
      </c>
      <c r="J174" s="106">
        <f t="shared" ref="J174" si="531">SUM(I174:I177)</f>
        <v>32.417995074230774</v>
      </c>
      <c r="K174" s="40">
        <f t="shared" si="412"/>
        <v>88.683507496176915</v>
      </c>
      <c r="M174" s="48">
        <v>1.7083333333333333</v>
      </c>
      <c r="N174" s="9">
        <v>0</v>
      </c>
      <c r="O174" s="48">
        <v>1.7083333333333333</v>
      </c>
      <c r="P174" s="9">
        <v>0</v>
      </c>
      <c r="Q174" s="47">
        <f t="shared" si="413"/>
        <v>0</v>
      </c>
      <c r="R174" s="47">
        <f t="shared" si="414"/>
        <v>0</v>
      </c>
      <c r="S174" s="106">
        <f t="shared" ref="S174" si="532">SUM(R174:R177)</f>
        <v>0</v>
      </c>
      <c r="T174" s="40">
        <f t="shared" si="415"/>
        <v>0</v>
      </c>
      <c r="V174" s="48">
        <v>1.7083333333333333</v>
      </c>
      <c r="W174" s="9">
        <v>0</v>
      </c>
      <c r="X174" s="48">
        <v>1.7083333333333333</v>
      </c>
      <c r="Y174" s="40">
        <v>0</v>
      </c>
      <c r="Z174" s="40">
        <f t="shared" si="416"/>
        <v>0</v>
      </c>
      <c r="AA174" s="47">
        <f t="shared" si="417"/>
        <v>0</v>
      </c>
      <c r="AB174" s="106">
        <f t="shared" ref="AB174" si="533">SUM(AA174:AA177)</f>
        <v>0</v>
      </c>
      <c r="AC174" s="40">
        <f t="shared" si="418"/>
        <v>0</v>
      </c>
      <c r="AE174" s="48">
        <v>1.7083333333333333</v>
      </c>
      <c r="AF174" s="9">
        <v>54.33</v>
      </c>
      <c r="AG174" s="48">
        <v>1.7083333333333333</v>
      </c>
      <c r="AH174" s="9">
        <v>-73.36</v>
      </c>
      <c r="AI174" s="40">
        <f t="shared" si="419"/>
        <v>60.152638043076919</v>
      </c>
      <c r="AJ174" s="47">
        <f t="shared" si="420"/>
        <v>15.03815951076923</v>
      </c>
      <c r="AK174" s="106">
        <f t="shared" ref="AK174" si="534">SUM(AJ174:AJ177)</f>
        <v>60.128322071538456</v>
      </c>
      <c r="AL174" s="40">
        <f t="shared" si="421"/>
        <v>164.51746504781536</v>
      </c>
      <c r="AN174" s="48">
        <v>1.7083333333333333</v>
      </c>
      <c r="AO174" s="9">
        <v>0</v>
      </c>
      <c r="AP174" s="48">
        <v>1.7083333333333333</v>
      </c>
      <c r="AQ174" s="9">
        <v>0</v>
      </c>
      <c r="AR174" s="40">
        <f t="shared" si="422"/>
        <v>0</v>
      </c>
      <c r="AS174" s="47">
        <f t="shared" si="423"/>
        <v>0</v>
      </c>
      <c r="AT174" s="106">
        <f t="shared" ref="AT174" si="535">SUM(AS174:AS177)</f>
        <v>0</v>
      </c>
      <c r="AU174" s="40">
        <f t="shared" si="424"/>
        <v>0</v>
      </c>
      <c r="AW174" s="48">
        <v>1.7083333333333333</v>
      </c>
      <c r="AX174" s="9">
        <v>0</v>
      </c>
      <c r="AY174" s="48">
        <v>1.7083333333333333</v>
      </c>
      <c r="AZ174" s="9">
        <v>0</v>
      </c>
      <c r="BA174" s="40">
        <f t="shared" si="425"/>
        <v>0</v>
      </c>
      <c r="BB174" s="47">
        <f t="shared" si="426"/>
        <v>0</v>
      </c>
      <c r="BC174" s="106">
        <f t="shared" ref="BC174" si="536">SUM(BB174:BB177)</f>
        <v>8.1686104200000003</v>
      </c>
      <c r="BD174" s="40">
        <f t="shared" si="427"/>
        <v>0</v>
      </c>
      <c r="BF174" s="48">
        <v>1.7083333333333333</v>
      </c>
      <c r="BG174" s="9">
        <v>34.21</v>
      </c>
      <c r="BH174" s="48">
        <v>1.7083333333333333</v>
      </c>
      <c r="BI174" s="9">
        <v>34.21</v>
      </c>
      <c r="BJ174" s="40">
        <f t="shared" si="428"/>
        <v>17.662891416923081</v>
      </c>
      <c r="BK174" s="47">
        <f t="shared" si="429"/>
        <v>4.4157228542307703</v>
      </c>
      <c r="BL174" s="106">
        <f t="shared" ref="BL174" si="537">SUM(BK174:BK177)</f>
        <v>17.354132986153846</v>
      </c>
      <c r="BM174" s="40">
        <f t="shared" si="430"/>
        <v>48.308008025284622</v>
      </c>
      <c r="BO174" s="48">
        <v>1.7083333333333333</v>
      </c>
      <c r="BP174" s="9">
        <v>0</v>
      </c>
      <c r="BQ174" s="48">
        <v>1.7083333333333333</v>
      </c>
      <c r="BR174" s="9">
        <v>0</v>
      </c>
      <c r="BS174" s="40">
        <f t="shared" si="431"/>
        <v>0</v>
      </c>
      <c r="BT174" s="47">
        <f t="shared" si="432"/>
        <v>0</v>
      </c>
      <c r="BU174" s="106">
        <f t="shared" ref="BU174" si="538">SUM(BT174:BT177)</f>
        <v>0</v>
      </c>
      <c r="BV174" s="40">
        <f t="shared" si="433"/>
        <v>0</v>
      </c>
      <c r="BX174" s="48">
        <v>1.7083333333333333</v>
      </c>
      <c r="BY174" s="9">
        <v>99.61</v>
      </c>
      <c r="BZ174" s="48">
        <v>1.7083333333333333</v>
      </c>
      <c r="CA174" s="9">
        <v>-30.21</v>
      </c>
      <c r="CB174" s="40">
        <f t="shared" si="434"/>
        <v>45.416045478461534</v>
      </c>
      <c r="CC174" s="47">
        <f t="shared" si="435"/>
        <v>11.354011369615383</v>
      </c>
      <c r="CD174" s="106">
        <f t="shared" ref="CD174" si="539">SUM(CC174:CC177)</f>
        <v>45.365905436538462</v>
      </c>
      <c r="CE174" s="40">
        <f t="shared" si="436"/>
        <v>124.2128843835923</v>
      </c>
      <c r="CG174" s="48">
        <v>1.7083333333333333</v>
      </c>
      <c r="CH174" s="9">
        <v>99.63</v>
      </c>
      <c r="CI174" s="48">
        <v>1.7083333333333333</v>
      </c>
      <c r="CJ174" s="9">
        <v>-30.2</v>
      </c>
      <c r="CK174" s="40">
        <f t="shared" si="437"/>
        <v>45.410127784615376</v>
      </c>
      <c r="CL174" s="47">
        <f t="shared" si="438"/>
        <v>11.352531946153844</v>
      </c>
      <c r="CM174" s="106">
        <f t="shared" ref="CM174" si="540">SUM(CL174:CL177)</f>
        <v>45.359943975</v>
      </c>
      <c r="CN174" s="40">
        <f t="shared" si="439"/>
        <v>124.19669949092305</v>
      </c>
      <c r="CP174" s="48">
        <v>1.7083333333333333</v>
      </c>
      <c r="CQ174" s="9">
        <v>99.61</v>
      </c>
      <c r="CR174" s="48">
        <v>1.7083333333333333</v>
      </c>
      <c r="CS174" s="9">
        <v>-30.21</v>
      </c>
      <c r="CT174" s="40">
        <f t="shared" si="440"/>
        <v>45.416045478461534</v>
      </c>
      <c r="CU174" s="47">
        <f t="shared" si="441"/>
        <v>11.354011369615383</v>
      </c>
      <c r="CV174" s="106">
        <f t="shared" ref="CV174" si="541">SUM(CU174:CU177)</f>
        <v>45.365905436538462</v>
      </c>
      <c r="CW174" s="40">
        <f t="shared" si="442"/>
        <v>124.2128843835923</v>
      </c>
    </row>
    <row r="175" spans="1:101" s="9" customFormat="1">
      <c r="A175" s="9">
        <v>10.94</v>
      </c>
      <c r="B175" s="40">
        <f t="shared" si="409"/>
        <v>2.7349999999999999</v>
      </c>
      <c r="D175" s="48">
        <v>1.71875</v>
      </c>
      <c r="E175" s="9">
        <v>38.520000000000003</v>
      </c>
      <c r="F175" s="48">
        <v>1.71875</v>
      </c>
      <c r="G175" s="9">
        <v>-55.76</v>
      </c>
      <c r="H175" s="47">
        <f t="shared" si="410"/>
        <v>32.416393403076924</v>
      </c>
      <c r="I175" s="47">
        <f t="shared" si="411"/>
        <v>8.104098350769231</v>
      </c>
      <c r="J175" s="107"/>
      <c r="K175" s="40">
        <f t="shared" si="412"/>
        <v>88.658835957415377</v>
      </c>
      <c r="M175" s="48">
        <v>1.71875</v>
      </c>
      <c r="N175" s="9">
        <v>0</v>
      </c>
      <c r="O175" s="48">
        <v>1.71875</v>
      </c>
      <c r="P175" s="9">
        <v>0</v>
      </c>
      <c r="Q175" s="47">
        <f t="shared" si="413"/>
        <v>0</v>
      </c>
      <c r="R175" s="47">
        <f t="shared" si="414"/>
        <v>0</v>
      </c>
      <c r="S175" s="107"/>
      <c r="T175" s="40">
        <f t="shared" si="415"/>
        <v>0</v>
      </c>
      <c r="V175" s="48">
        <v>1.71875</v>
      </c>
      <c r="W175" s="9">
        <v>0</v>
      </c>
      <c r="X175" s="48">
        <v>1.71875</v>
      </c>
      <c r="Y175" s="40">
        <v>0</v>
      </c>
      <c r="Z175" s="40">
        <f t="shared" si="416"/>
        <v>0</v>
      </c>
      <c r="AA175" s="47">
        <f t="shared" si="417"/>
        <v>0</v>
      </c>
      <c r="AB175" s="107"/>
      <c r="AC175" s="40">
        <f t="shared" si="418"/>
        <v>0</v>
      </c>
      <c r="AE175" s="48">
        <v>1.71875</v>
      </c>
      <c r="AF175" s="9">
        <v>54.35</v>
      </c>
      <c r="AG175" s="48">
        <v>1.71875</v>
      </c>
      <c r="AH175" s="9">
        <v>-73.31</v>
      </c>
      <c r="AI175" s="40">
        <f t="shared" si="419"/>
        <v>60.133768130769234</v>
      </c>
      <c r="AJ175" s="47">
        <f t="shared" si="420"/>
        <v>15.033442032692308</v>
      </c>
      <c r="AK175" s="107"/>
      <c r="AL175" s="40">
        <f t="shared" si="421"/>
        <v>164.46585583765383</v>
      </c>
      <c r="AN175" s="48">
        <v>1.71875</v>
      </c>
      <c r="AO175" s="9">
        <v>0</v>
      </c>
      <c r="AP175" s="48">
        <v>1.71875</v>
      </c>
      <c r="AQ175" s="9">
        <v>0</v>
      </c>
      <c r="AR175" s="40">
        <f t="shared" si="422"/>
        <v>0</v>
      </c>
      <c r="AS175" s="47">
        <f t="shared" si="423"/>
        <v>0</v>
      </c>
      <c r="AT175" s="107"/>
      <c r="AU175" s="40">
        <f t="shared" si="424"/>
        <v>0</v>
      </c>
      <c r="AW175" s="48">
        <v>1.71875</v>
      </c>
      <c r="AX175" s="9">
        <v>0</v>
      </c>
      <c r="AY175" s="48">
        <v>1.71875</v>
      </c>
      <c r="AZ175" s="9">
        <v>0</v>
      </c>
      <c r="BA175" s="40">
        <f t="shared" si="425"/>
        <v>0</v>
      </c>
      <c r="BB175" s="47">
        <f t="shared" si="426"/>
        <v>0</v>
      </c>
      <c r="BC175" s="107"/>
      <c r="BD175" s="40">
        <f t="shared" si="427"/>
        <v>0</v>
      </c>
      <c r="BF175" s="48">
        <v>1.71875</v>
      </c>
      <c r="BG175" s="9">
        <v>34.229999999999997</v>
      </c>
      <c r="BH175" s="48">
        <v>1.71875</v>
      </c>
      <c r="BI175" s="9">
        <v>34.229999999999997</v>
      </c>
      <c r="BJ175" s="40">
        <f t="shared" si="428"/>
        <v>17.683549767692305</v>
      </c>
      <c r="BK175" s="47">
        <f t="shared" si="429"/>
        <v>4.4208874419230764</v>
      </c>
      <c r="BL175" s="107"/>
      <c r="BM175" s="40">
        <f t="shared" si="430"/>
        <v>48.364508614638453</v>
      </c>
      <c r="BO175" s="48">
        <v>1.71875</v>
      </c>
      <c r="BP175" s="9">
        <v>0</v>
      </c>
      <c r="BQ175" s="48">
        <v>1.71875</v>
      </c>
      <c r="BR175" s="9">
        <v>0</v>
      </c>
      <c r="BS175" s="40">
        <f t="shared" si="431"/>
        <v>0</v>
      </c>
      <c r="BT175" s="47">
        <f t="shared" si="432"/>
        <v>0</v>
      </c>
      <c r="BU175" s="107"/>
      <c r="BV175" s="40">
        <f t="shared" si="433"/>
        <v>0</v>
      </c>
      <c r="BX175" s="48">
        <v>1.71875</v>
      </c>
      <c r="BY175" s="9">
        <v>99.54</v>
      </c>
      <c r="BZ175" s="48">
        <v>1.71875</v>
      </c>
      <c r="CA175" s="9">
        <v>-30.25</v>
      </c>
      <c r="CB175" s="40">
        <f t="shared" si="434"/>
        <v>45.44422130769231</v>
      </c>
      <c r="CC175" s="47">
        <f t="shared" si="435"/>
        <v>11.361055326923077</v>
      </c>
      <c r="CD175" s="107"/>
      <c r="CE175" s="40">
        <f t="shared" si="436"/>
        <v>124.28994527653846</v>
      </c>
      <c r="CG175" s="48">
        <v>1.71875</v>
      </c>
      <c r="CH175" s="9">
        <v>99.56</v>
      </c>
      <c r="CI175" s="48">
        <v>1.71875</v>
      </c>
      <c r="CJ175" s="9">
        <v>-30.24</v>
      </c>
      <c r="CK175" s="40">
        <f t="shared" si="437"/>
        <v>45.438326252307697</v>
      </c>
      <c r="CL175" s="47">
        <f t="shared" si="438"/>
        <v>11.359581563076924</v>
      </c>
      <c r="CM175" s="107"/>
      <c r="CN175" s="40">
        <f t="shared" si="439"/>
        <v>124.27382230006154</v>
      </c>
      <c r="CP175" s="48">
        <v>1.71875</v>
      </c>
      <c r="CQ175" s="9">
        <v>99.54</v>
      </c>
      <c r="CR175" s="48">
        <v>1.71875</v>
      </c>
      <c r="CS175" s="9">
        <v>-30.25</v>
      </c>
      <c r="CT175" s="40">
        <f t="shared" si="440"/>
        <v>45.44422130769231</v>
      </c>
      <c r="CU175" s="47">
        <f t="shared" si="441"/>
        <v>11.361055326923077</v>
      </c>
      <c r="CV175" s="107"/>
      <c r="CW175" s="40">
        <f t="shared" si="442"/>
        <v>124.28994527653846</v>
      </c>
    </row>
    <row r="176" spans="1:101" s="9" customFormat="1">
      <c r="A176" s="9">
        <v>10.94</v>
      </c>
      <c r="B176" s="40">
        <f t="shared" si="409"/>
        <v>2.7349999999999999</v>
      </c>
      <c r="D176" s="48">
        <v>1.7291666666666667</v>
      </c>
      <c r="E176" s="9">
        <v>38.53</v>
      </c>
      <c r="F176" s="48">
        <v>1.7291666666666667</v>
      </c>
      <c r="G176" s="9">
        <v>-55.74</v>
      </c>
      <c r="H176" s="47">
        <f t="shared" si="410"/>
        <v>32.413178741538466</v>
      </c>
      <c r="I176" s="47">
        <f t="shared" si="411"/>
        <v>8.1032946853846166</v>
      </c>
      <c r="J176" s="107"/>
      <c r="K176" s="40">
        <f t="shared" si="412"/>
        <v>88.650043858107708</v>
      </c>
      <c r="M176" s="48">
        <v>1.7291666666666667</v>
      </c>
      <c r="N176" s="9">
        <v>0</v>
      </c>
      <c r="O176" s="48">
        <v>1.7291666666666667</v>
      </c>
      <c r="P176" s="9">
        <v>0</v>
      </c>
      <c r="Q176" s="47">
        <f t="shared" si="413"/>
        <v>0</v>
      </c>
      <c r="R176" s="47">
        <f t="shared" si="414"/>
        <v>0</v>
      </c>
      <c r="S176" s="107"/>
      <c r="T176" s="40">
        <f t="shared" si="415"/>
        <v>0</v>
      </c>
      <c r="V176" s="48">
        <v>1.7291666666666667</v>
      </c>
      <c r="W176" s="9">
        <v>0</v>
      </c>
      <c r="X176" s="48">
        <v>1.7291666666666667</v>
      </c>
      <c r="Y176" s="40">
        <v>0</v>
      </c>
      <c r="Z176" s="40">
        <f t="shared" si="416"/>
        <v>0</v>
      </c>
      <c r="AA176" s="47">
        <f t="shared" si="417"/>
        <v>0</v>
      </c>
      <c r="AB176" s="107"/>
      <c r="AC176" s="40">
        <f t="shared" si="418"/>
        <v>0</v>
      </c>
      <c r="AE176" s="48">
        <v>1.7291666666666667</v>
      </c>
      <c r="AF176" s="9">
        <v>54.37</v>
      </c>
      <c r="AG176" s="48">
        <v>1.7291666666666667</v>
      </c>
      <c r="AH176" s="9">
        <v>-73.25</v>
      </c>
      <c r="AI176" s="40">
        <f t="shared" si="419"/>
        <v>60.10666234615384</v>
      </c>
      <c r="AJ176" s="47">
        <f t="shared" si="420"/>
        <v>15.02666558653846</v>
      </c>
      <c r="AK176" s="107"/>
      <c r="AL176" s="40">
        <f t="shared" si="421"/>
        <v>164.39172151673074</v>
      </c>
      <c r="AN176" s="48">
        <v>1.7291666666666667</v>
      </c>
      <c r="AO176" s="9">
        <v>0</v>
      </c>
      <c r="AP176" s="48">
        <v>1.7291666666666667</v>
      </c>
      <c r="AQ176" s="9">
        <v>0</v>
      </c>
      <c r="AR176" s="40">
        <f t="shared" si="422"/>
        <v>0</v>
      </c>
      <c r="AS176" s="47">
        <f t="shared" si="423"/>
        <v>0</v>
      </c>
      <c r="AT176" s="107"/>
      <c r="AU176" s="40">
        <f t="shared" si="424"/>
        <v>0</v>
      </c>
      <c r="AW176" s="48">
        <v>1.7291666666666667</v>
      </c>
      <c r="AX176" s="9">
        <v>0</v>
      </c>
      <c r="AY176" s="48">
        <v>1.7291666666666667</v>
      </c>
      <c r="AZ176" s="9">
        <v>0</v>
      </c>
      <c r="BA176" s="40">
        <f t="shared" si="425"/>
        <v>0</v>
      </c>
      <c r="BB176" s="47">
        <f t="shared" si="426"/>
        <v>0</v>
      </c>
      <c r="BC176" s="107"/>
      <c r="BD176" s="40">
        <f t="shared" si="427"/>
        <v>0</v>
      </c>
      <c r="BF176" s="48">
        <v>1.7291666666666667</v>
      </c>
      <c r="BG176" s="9">
        <v>34.25</v>
      </c>
      <c r="BH176" s="48">
        <v>1.7291666666666667</v>
      </c>
      <c r="BI176" s="9">
        <v>34.25</v>
      </c>
      <c r="BJ176" s="40">
        <f t="shared" si="428"/>
        <v>17.704220192307695</v>
      </c>
      <c r="BK176" s="47">
        <f t="shared" si="429"/>
        <v>4.4260550480769236</v>
      </c>
      <c r="BL176" s="107"/>
      <c r="BM176" s="40">
        <f t="shared" si="430"/>
        <v>48.421042225961543</v>
      </c>
      <c r="BO176" s="48">
        <v>1.7291666666666667</v>
      </c>
      <c r="BP176" s="9">
        <v>0</v>
      </c>
      <c r="BQ176" s="48">
        <v>1.7291666666666667</v>
      </c>
      <c r="BR176" s="9">
        <v>0</v>
      </c>
      <c r="BS176" s="40">
        <f t="shared" si="431"/>
        <v>0</v>
      </c>
      <c r="BT176" s="47">
        <f t="shared" si="432"/>
        <v>0</v>
      </c>
      <c r="BU176" s="107"/>
      <c r="BV176" s="40">
        <f t="shared" si="433"/>
        <v>0</v>
      </c>
      <c r="BX176" s="48">
        <v>1.7291666666666667</v>
      </c>
      <c r="BY176" s="9">
        <v>99.48</v>
      </c>
      <c r="BZ176" s="48">
        <v>1.7291666666666667</v>
      </c>
      <c r="CA176" s="9">
        <v>-30.28</v>
      </c>
      <c r="CB176" s="40">
        <f t="shared" si="434"/>
        <v>45.461870252307691</v>
      </c>
      <c r="CC176" s="47">
        <f t="shared" si="435"/>
        <v>11.365467563076923</v>
      </c>
      <c r="CD176" s="107"/>
      <c r="CE176" s="40">
        <f t="shared" si="436"/>
        <v>124.33821514006152</v>
      </c>
      <c r="CG176" s="48">
        <v>1.7291666666666667</v>
      </c>
      <c r="CH176" s="9">
        <v>99.5</v>
      </c>
      <c r="CI176" s="48">
        <v>1.7291666666666667</v>
      </c>
      <c r="CJ176" s="9">
        <v>-30.27</v>
      </c>
      <c r="CK176" s="40">
        <f t="shared" si="437"/>
        <v>45.45599330769231</v>
      </c>
      <c r="CL176" s="47">
        <f t="shared" si="438"/>
        <v>11.363998326923078</v>
      </c>
      <c r="CM176" s="107"/>
      <c r="CN176" s="40">
        <f t="shared" si="439"/>
        <v>124.32214169653847</v>
      </c>
      <c r="CP176" s="48">
        <v>1.7291666666666667</v>
      </c>
      <c r="CQ176" s="9">
        <v>99.48</v>
      </c>
      <c r="CR176" s="48">
        <v>1.7291666666666667</v>
      </c>
      <c r="CS176" s="9">
        <v>-30.28</v>
      </c>
      <c r="CT176" s="40">
        <f t="shared" si="440"/>
        <v>45.461870252307691</v>
      </c>
      <c r="CU176" s="47">
        <f t="shared" si="441"/>
        <v>11.365467563076923</v>
      </c>
      <c r="CV176" s="107"/>
      <c r="CW176" s="40">
        <f t="shared" si="442"/>
        <v>124.33821514006152</v>
      </c>
    </row>
    <row r="177" spans="1:101" s="9" customFormat="1">
      <c r="A177" s="9">
        <v>10.94</v>
      </c>
      <c r="B177" s="40">
        <f t="shared" si="409"/>
        <v>2.7349999999999999</v>
      </c>
      <c r="D177" s="48">
        <v>1.7395833333333333</v>
      </c>
      <c r="E177" s="9">
        <v>38.5</v>
      </c>
      <c r="F177" s="48">
        <v>1.7395833333333333</v>
      </c>
      <c r="G177" s="9">
        <v>-55.79</v>
      </c>
      <c r="H177" s="47">
        <f t="shared" si="410"/>
        <v>32.416994076923075</v>
      </c>
      <c r="I177" s="47">
        <f t="shared" si="411"/>
        <v>8.1042485192307687</v>
      </c>
      <c r="J177" s="108"/>
      <c r="K177" s="40">
        <f t="shared" si="412"/>
        <v>88.66047880038461</v>
      </c>
      <c r="M177" s="48">
        <v>1.7395833333333333</v>
      </c>
      <c r="N177" s="9">
        <v>0</v>
      </c>
      <c r="O177" s="48">
        <v>1.7395833333333333</v>
      </c>
      <c r="P177" s="9">
        <v>0</v>
      </c>
      <c r="Q177" s="47">
        <f t="shared" si="413"/>
        <v>0</v>
      </c>
      <c r="R177" s="47">
        <f t="shared" si="414"/>
        <v>0</v>
      </c>
      <c r="S177" s="108"/>
      <c r="T177" s="40">
        <f t="shared" si="415"/>
        <v>0</v>
      </c>
      <c r="V177" s="48">
        <v>1.7395833333333333</v>
      </c>
      <c r="W177" s="9">
        <v>0</v>
      </c>
      <c r="X177" s="48">
        <v>1.7395833333333333</v>
      </c>
      <c r="Y177" s="40">
        <v>0</v>
      </c>
      <c r="Z177" s="40">
        <f t="shared" si="416"/>
        <v>0</v>
      </c>
      <c r="AA177" s="47">
        <f t="shared" si="417"/>
        <v>0</v>
      </c>
      <c r="AB177" s="108"/>
      <c r="AC177" s="40">
        <f t="shared" si="418"/>
        <v>0</v>
      </c>
      <c r="AE177" s="48">
        <v>1.7395833333333333</v>
      </c>
      <c r="AF177" s="9">
        <v>54.36</v>
      </c>
      <c r="AG177" s="48">
        <v>1.7395833333333333</v>
      </c>
      <c r="AH177" s="9">
        <v>-73.28</v>
      </c>
      <c r="AI177" s="40">
        <f t="shared" si="419"/>
        <v>60.120219766153838</v>
      </c>
      <c r="AJ177" s="47">
        <f t="shared" si="420"/>
        <v>15.030054941538459</v>
      </c>
      <c r="AK177" s="108"/>
      <c r="AL177" s="40">
        <f t="shared" si="421"/>
        <v>164.42880106043074</v>
      </c>
      <c r="AN177" s="48">
        <v>1.7395833333333333</v>
      </c>
      <c r="AO177" s="9">
        <v>0</v>
      </c>
      <c r="AP177" s="48">
        <v>1.7395833333333333</v>
      </c>
      <c r="AQ177" s="9">
        <v>0</v>
      </c>
      <c r="AR177" s="40">
        <f t="shared" si="422"/>
        <v>0</v>
      </c>
      <c r="AS177" s="47">
        <f t="shared" si="423"/>
        <v>0</v>
      </c>
      <c r="AT177" s="108"/>
      <c r="AU177" s="40">
        <f t="shared" si="424"/>
        <v>0</v>
      </c>
      <c r="AW177" s="48">
        <v>1.7395833333333333</v>
      </c>
      <c r="AX177" s="9">
        <v>37.340000000000003</v>
      </c>
      <c r="AY177" s="48">
        <v>1.7395833333333333</v>
      </c>
      <c r="AZ177" s="9">
        <v>-57.98</v>
      </c>
      <c r="BA177" s="40">
        <f t="shared" si="425"/>
        <v>32.674441680000001</v>
      </c>
      <c r="BB177" s="47">
        <f t="shared" si="426"/>
        <v>8.1686104200000003</v>
      </c>
      <c r="BC177" s="108"/>
      <c r="BD177" s="40">
        <f t="shared" si="427"/>
        <v>89.364597994799993</v>
      </c>
      <c r="BF177" s="48">
        <v>1.7395833333333333</v>
      </c>
      <c r="BG177" s="9">
        <v>32.93</v>
      </c>
      <c r="BH177" s="48">
        <v>1.7395833333333333</v>
      </c>
      <c r="BI177" s="9">
        <v>32.93</v>
      </c>
      <c r="BJ177" s="40">
        <f t="shared" si="428"/>
        <v>16.365870567692308</v>
      </c>
      <c r="BK177" s="47">
        <f t="shared" si="429"/>
        <v>4.0914676419230771</v>
      </c>
      <c r="BL177" s="108"/>
      <c r="BM177" s="40">
        <f t="shared" si="430"/>
        <v>44.760656002638463</v>
      </c>
      <c r="BO177" s="48">
        <v>1.7395833333333333</v>
      </c>
      <c r="BP177" s="9">
        <v>0</v>
      </c>
      <c r="BQ177" s="48">
        <v>1.7395833333333333</v>
      </c>
      <c r="BR177" s="9">
        <v>0</v>
      </c>
      <c r="BS177" s="40">
        <f t="shared" si="431"/>
        <v>0</v>
      </c>
      <c r="BT177" s="47">
        <f t="shared" si="432"/>
        <v>0</v>
      </c>
      <c r="BU177" s="108"/>
      <c r="BV177" s="40">
        <f t="shared" si="433"/>
        <v>0</v>
      </c>
      <c r="BX177" s="48">
        <v>1.7395833333333333</v>
      </c>
      <c r="BY177" s="9">
        <v>100.37</v>
      </c>
      <c r="BZ177" s="48">
        <v>1.7395833333333333</v>
      </c>
      <c r="CA177" s="9">
        <v>-29.8</v>
      </c>
      <c r="CB177" s="40">
        <f t="shared" si="434"/>
        <v>45.141484707692314</v>
      </c>
      <c r="CC177" s="47">
        <f t="shared" si="435"/>
        <v>11.285371176923078</v>
      </c>
      <c r="CD177" s="108"/>
      <c r="CE177" s="40">
        <f t="shared" si="436"/>
        <v>123.46196067553848</v>
      </c>
      <c r="CG177" s="48">
        <v>1.7395833333333333</v>
      </c>
      <c r="CH177" s="9">
        <v>100.39</v>
      </c>
      <c r="CI177" s="48">
        <v>1.7395833333333333</v>
      </c>
      <c r="CJ177" s="9">
        <v>-29.79</v>
      </c>
      <c r="CK177" s="40">
        <f t="shared" si="437"/>
        <v>45.135328555384625</v>
      </c>
      <c r="CL177" s="47">
        <f t="shared" si="438"/>
        <v>11.283832138846156</v>
      </c>
      <c r="CM177" s="108"/>
      <c r="CN177" s="40">
        <f t="shared" si="439"/>
        <v>123.44512359897695</v>
      </c>
      <c r="CP177" s="48">
        <v>1.7395833333333333</v>
      </c>
      <c r="CQ177" s="9">
        <v>100.37</v>
      </c>
      <c r="CR177" s="48">
        <v>1.7395833333333333</v>
      </c>
      <c r="CS177" s="9">
        <v>-29.8</v>
      </c>
      <c r="CT177" s="40">
        <f t="shared" si="440"/>
        <v>45.141484707692314</v>
      </c>
      <c r="CU177" s="47">
        <f t="shared" si="441"/>
        <v>11.285371176923078</v>
      </c>
      <c r="CV177" s="108"/>
      <c r="CW177" s="40">
        <f t="shared" si="442"/>
        <v>123.46196067553848</v>
      </c>
    </row>
    <row r="178" spans="1:101" s="9" customFormat="1">
      <c r="A178" s="9">
        <v>10.94</v>
      </c>
      <c r="B178" s="40">
        <f t="shared" si="409"/>
        <v>2.7349999999999999</v>
      </c>
      <c r="D178" s="48">
        <v>1.75</v>
      </c>
      <c r="E178" s="9">
        <v>38.5</v>
      </c>
      <c r="F178" s="48">
        <v>1.75</v>
      </c>
      <c r="G178" s="9">
        <v>-55.79</v>
      </c>
      <c r="H178" s="47">
        <f t="shared" si="410"/>
        <v>32.416994076923075</v>
      </c>
      <c r="I178" s="47">
        <f t="shared" si="411"/>
        <v>8.1042485192307687</v>
      </c>
      <c r="J178" s="106">
        <f t="shared" ref="J178" si="542">SUM(I178:I181)</f>
        <v>32.417345727692307</v>
      </c>
      <c r="K178" s="40">
        <f t="shared" si="412"/>
        <v>88.66047880038461</v>
      </c>
      <c r="M178" s="48">
        <v>1.75</v>
      </c>
      <c r="N178" s="9">
        <v>0</v>
      </c>
      <c r="O178" s="48">
        <v>1.75</v>
      </c>
      <c r="P178" s="9">
        <v>0</v>
      </c>
      <c r="Q178" s="47">
        <f t="shared" si="413"/>
        <v>0</v>
      </c>
      <c r="R178" s="47">
        <f t="shared" si="414"/>
        <v>0</v>
      </c>
      <c r="S178" s="106">
        <f t="shared" ref="S178" si="543">SUM(R178:R181)</f>
        <v>0</v>
      </c>
      <c r="T178" s="40">
        <f t="shared" si="415"/>
        <v>0</v>
      </c>
      <c r="V178" s="48">
        <v>1.75</v>
      </c>
      <c r="W178" s="9">
        <v>0</v>
      </c>
      <c r="X178" s="48">
        <v>1.75</v>
      </c>
      <c r="Y178" s="40">
        <v>0</v>
      </c>
      <c r="Z178" s="40">
        <f t="shared" si="416"/>
        <v>0</v>
      </c>
      <c r="AA178" s="47">
        <f t="shared" si="417"/>
        <v>0</v>
      </c>
      <c r="AB178" s="106">
        <f t="shared" ref="AB178" si="544">SUM(AA178:AA181)</f>
        <v>0</v>
      </c>
      <c r="AC178" s="40">
        <f t="shared" si="418"/>
        <v>0</v>
      </c>
      <c r="AE178" s="48">
        <v>1.75</v>
      </c>
      <c r="AF178" s="9">
        <v>54.32</v>
      </c>
      <c r="AG178" s="48">
        <v>1.75</v>
      </c>
      <c r="AH178" s="9">
        <v>-73.37</v>
      </c>
      <c r="AI178" s="40">
        <f t="shared" si="419"/>
        <v>60.149764467692314</v>
      </c>
      <c r="AJ178" s="47">
        <f t="shared" si="420"/>
        <v>15.037441116923079</v>
      </c>
      <c r="AK178" s="106">
        <f t="shared" ref="AK178" si="545">SUM(AJ178:AJ181)</f>
        <v>60.145153767692314</v>
      </c>
      <c r="AL178" s="40">
        <f t="shared" si="421"/>
        <v>164.50960581913847</v>
      </c>
      <c r="AN178" s="48">
        <v>1.75</v>
      </c>
      <c r="AO178" s="9">
        <v>0</v>
      </c>
      <c r="AP178" s="48">
        <v>1.75</v>
      </c>
      <c r="AQ178" s="9">
        <v>0</v>
      </c>
      <c r="AR178" s="40">
        <f t="shared" si="422"/>
        <v>0</v>
      </c>
      <c r="AS178" s="47">
        <f t="shared" si="423"/>
        <v>0</v>
      </c>
      <c r="AT178" s="106">
        <f t="shared" ref="AT178" si="546">SUM(AS178:AS181)</f>
        <v>0</v>
      </c>
      <c r="AU178" s="40">
        <f t="shared" si="424"/>
        <v>0</v>
      </c>
      <c r="AW178" s="48">
        <v>1.75</v>
      </c>
      <c r="AX178" s="9">
        <v>37.479999999999997</v>
      </c>
      <c r="AY178" s="48">
        <v>1.75</v>
      </c>
      <c r="AZ178" s="9">
        <v>-57.72</v>
      </c>
      <c r="BA178" s="40">
        <f t="shared" si="425"/>
        <v>32.649877440000004</v>
      </c>
      <c r="BB178" s="47">
        <f t="shared" si="426"/>
        <v>8.1624693600000011</v>
      </c>
      <c r="BC178" s="106">
        <f t="shared" ref="BC178" si="547">SUM(BB178:BB181)</f>
        <v>32.647585295769225</v>
      </c>
      <c r="BD178" s="40">
        <f t="shared" si="427"/>
        <v>89.297414798400013</v>
      </c>
      <c r="BF178" s="48">
        <v>1.75</v>
      </c>
      <c r="BG178" s="9">
        <v>32.9</v>
      </c>
      <c r="BH178" s="48">
        <v>1.75</v>
      </c>
      <c r="BI178" s="9">
        <v>32.9</v>
      </c>
      <c r="BJ178" s="40">
        <f t="shared" si="428"/>
        <v>16.33606476923077</v>
      </c>
      <c r="BK178" s="47">
        <f t="shared" si="429"/>
        <v>4.0840161923076925</v>
      </c>
      <c r="BL178" s="106">
        <f t="shared" ref="BL178" si="548">SUM(BK178:BK181)</f>
        <v>16.353451484999997</v>
      </c>
      <c r="BM178" s="40">
        <f t="shared" si="430"/>
        <v>44.679137143846155</v>
      </c>
      <c r="BO178" s="48">
        <v>1.75</v>
      </c>
      <c r="BP178" s="9">
        <v>0</v>
      </c>
      <c r="BQ178" s="48">
        <v>1.75</v>
      </c>
      <c r="BR178" s="9">
        <v>0</v>
      </c>
      <c r="BS178" s="40">
        <f t="shared" si="431"/>
        <v>0</v>
      </c>
      <c r="BT178" s="47">
        <f t="shared" si="432"/>
        <v>0</v>
      </c>
      <c r="BU178" s="106">
        <f t="shared" ref="BU178" si="549">SUM(BT178:BT181)</f>
        <v>0</v>
      </c>
      <c r="BV178" s="40">
        <f t="shared" si="433"/>
        <v>0</v>
      </c>
      <c r="BX178" s="48">
        <v>1.75</v>
      </c>
      <c r="BY178" s="9">
        <v>100.36</v>
      </c>
      <c r="BZ178" s="48">
        <v>1.75</v>
      </c>
      <c r="CA178" s="9">
        <v>-29.81</v>
      </c>
      <c r="CB178" s="40">
        <f t="shared" si="434"/>
        <v>45.152133840000005</v>
      </c>
      <c r="CC178" s="47">
        <f t="shared" si="435"/>
        <v>11.288033460000001</v>
      </c>
      <c r="CD178" s="106">
        <f t="shared" ref="CD178" si="550">SUM(CC178:CC181)</f>
        <v>45.170537400000001</v>
      </c>
      <c r="CE178" s="40">
        <f t="shared" si="436"/>
        <v>123.49108605240001</v>
      </c>
      <c r="CG178" s="48">
        <v>1.75</v>
      </c>
      <c r="CH178" s="9">
        <v>100.38</v>
      </c>
      <c r="CI178" s="48">
        <v>1.75</v>
      </c>
      <c r="CJ178" s="9">
        <v>-29.79</v>
      </c>
      <c r="CK178" s="40">
        <f t="shared" si="437"/>
        <v>45.130832556923082</v>
      </c>
      <c r="CL178" s="47">
        <f t="shared" si="438"/>
        <v>11.28270813923077</v>
      </c>
      <c r="CM178" s="106">
        <f t="shared" ref="CM178" si="551">SUM(CL178:CL181)</f>
        <v>45.160616471538461</v>
      </c>
      <c r="CN178" s="40">
        <f t="shared" si="439"/>
        <v>123.43282704318462</v>
      </c>
      <c r="CP178" s="48">
        <v>1.75</v>
      </c>
      <c r="CQ178" s="9">
        <v>100.36</v>
      </c>
      <c r="CR178" s="48">
        <v>1.75</v>
      </c>
      <c r="CS178" s="9">
        <v>-29.81</v>
      </c>
      <c r="CT178" s="40">
        <f t="shared" si="440"/>
        <v>45.152133840000005</v>
      </c>
      <c r="CU178" s="47">
        <f t="shared" si="441"/>
        <v>11.288033460000001</v>
      </c>
      <c r="CV178" s="106">
        <f t="shared" ref="CV178" si="552">SUM(CU178:CU181)</f>
        <v>45.170537400000001</v>
      </c>
      <c r="CW178" s="40">
        <f t="shared" si="442"/>
        <v>123.49108605240001</v>
      </c>
    </row>
    <row r="179" spans="1:101" s="9" customFormat="1">
      <c r="A179" s="9">
        <v>10.94</v>
      </c>
      <c r="B179" s="40">
        <f t="shared" si="409"/>
        <v>2.7349999999999999</v>
      </c>
      <c r="D179" s="48">
        <v>1.7604166666666667</v>
      </c>
      <c r="E179" s="9">
        <v>38.51</v>
      </c>
      <c r="F179" s="48">
        <v>1.7604166666666667</v>
      </c>
      <c r="G179" s="9">
        <v>-55.78</v>
      </c>
      <c r="H179" s="47">
        <f t="shared" si="410"/>
        <v>32.419602027692306</v>
      </c>
      <c r="I179" s="47">
        <f t="shared" si="411"/>
        <v>8.1049005069230766</v>
      </c>
      <c r="J179" s="107"/>
      <c r="K179" s="40">
        <f t="shared" si="412"/>
        <v>88.667611545738453</v>
      </c>
      <c r="M179" s="48">
        <v>1.7604166666666667</v>
      </c>
      <c r="N179" s="9">
        <v>0</v>
      </c>
      <c r="O179" s="48">
        <v>1.7604166666666667</v>
      </c>
      <c r="P179" s="9">
        <v>0</v>
      </c>
      <c r="Q179" s="47">
        <f t="shared" si="413"/>
        <v>0</v>
      </c>
      <c r="R179" s="47">
        <f t="shared" si="414"/>
        <v>0</v>
      </c>
      <c r="S179" s="107"/>
      <c r="T179" s="40">
        <f t="shared" si="415"/>
        <v>0</v>
      </c>
      <c r="V179" s="48">
        <v>1.7604166666666667</v>
      </c>
      <c r="W179" s="9">
        <v>0</v>
      </c>
      <c r="X179" s="48">
        <v>1.7604166666666667</v>
      </c>
      <c r="Y179" s="40">
        <v>0</v>
      </c>
      <c r="Z179" s="40">
        <f t="shared" si="416"/>
        <v>0</v>
      </c>
      <c r="AA179" s="47">
        <f t="shared" si="417"/>
        <v>0</v>
      </c>
      <c r="AB179" s="107"/>
      <c r="AC179" s="40">
        <f t="shared" si="418"/>
        <v>0</v>
      </c>
      <c r="AE179" s="48">
        <v>1.7604166666666667</v>
      </c>
      <c r="AF179" s="9">
        <v>54.33</v>
      </c>
      <c r="AG179" s="48">
        <v>1.7604166666666667</v>
      </c>
      <c r="AH179" s="9">
        <v>-73.36</v>
      </c>
      <c r="AI179" s="40">
        <f t="shared" si="419"/>
        <v>60.152638043076919</v>
      </c>
      <c r="AJ179" s="47">
        <f t="shared" si="420"/>
        <v>15.03815951076923</v>
      </c>
      <c r="AK179" s="107"/>
      <c r="AL179" s="40">
        <f t="shared" si="421"/>
        <v>164.51746504781536</v>
      </c>
      <c r="AN179" s="48">
        <v>1.7604166666666667</v>
      </c>
      <c r="AO179" s="9">
        <v>0</v>
      </c>
      <c r="AP179" s="48">
        <v>1.7604166666666667</v>
      </c>
      <c r="AQ179" s="9">
        <v>0</v>
      </c>
      <c r="AR179" s="40">
        <f t="shared" si="422"/>
        <v>0</v>
      </c>
      <c r="AS179" s="47">
        <f t="shared" si="423"/>
        <v>0</v>
      </c>
      <c r="AT179" s="107"/>
      <c r="AU179" s="40">
        <f t="shared" si="424"/>
        <v>0</v>
      </c>
      <c r="AW179" s="48">
        <v>1.7604166666666667</v>
      </c>
      <c r="AX179" s="9">
        <v>37.47</v>
      </c>
      <c r="AY179" s="48">
        <v>1.7604166666666667</v>
      </c>
      <c r="AZ179" s="9">
        <v>-57.73</v>
      </c>
      <c r="BA179" s="40">
        <f t="shared" si="425"/>
        <v>32.646821247692301</v>
      </c>
      <c r="BB179" s="47">
        <f t="shared" si="426"/>
        <v>8.1617053119230754</v>
      </c>
      <c r="BC179" s="107"/>
      <c r="BD179" s="40">
        <f t="shared" si="427"/>
        <v>89.289056112438445</v>
      </c>
      <c r="BF179" s="48">
        <v>1.7604166666666667</v>
      </c>
      <c r="BG179" s="9">
        <v>32.909999999999997</v>
      </c>
      <c r="BH179" s="48">
        <v>1.7604166666666667</v>
      </c>
      <c r="BI179" s="9">
        <v>32.909999999999997</v>
      </c>
      <c r="BJ179" s="40">
        <f t="shared" si="428"/>
        <v>16.345997016923071</v>
      </c>
      <c r="BK179" s="47">
        <f t="shared" si="429"/>
        <v>4.0864992542307679</v>
      </c>
      <c r="BL179" s="107"/>
      <c r="BM179" s="40">
        <f t="shared" si="430"/>
        <v>44.706301841284599</v>
      </c>
      <c r="BO179" s="48">
        <v>1.7604166666666667</v>
      </c>
      <c r="BP179" s="9">
        <v>0</v>
      </c>
      <c r="BQ179" s="48">
        <v>1.7604166666666667</v>
      </c>
      <c r="BR179" s="9">
        <v>0</v>
      </c>
      <c r="BS179" s="40">
        <f t="shared" si="431"/>
        <v>0</v>
      </c>
      <c r="BT179" s="47">
        <f t="shared" si="432"/>
        <v>0</v>
      </c>
      <c r="BU179" s="107"/>
      <c r="BV179" s="40">
        <f t="shared" si="433"/>
        <v>0</v>
      </c>
      <c r="BX179" s="48">
        <v>1.7604166666666667</v>
      </c>
      <c r="BY179" s="9">
        <v>100.32</v>
      </c>
      <c r="BZ179" s="48">
        <v>1.7604166666666667</v>
      </c>
      <c r="CA179" s="9">
        <v>-29.83</v>
      </c>
      <c r="CB179" s="40">
        <f t="shared" si="434"/>
        <v>45.164418978461541</v>
      </c>
      <c r="CC179" s="47">
        <f t="shared" si="435"/>
        <v>11.291104744615385</v>
      </c>
      <c r="CD179" s="107"/>
      <c r="CE179" s="40">
        <f t="shared" si="436"/>
        <v>123.5246859060923</v>
      </c>
      <c r="CG179" s="48">
        <v>1.7604166666666667</v>
      </c>
      <c r="CH179" s="9">
        <v>100.34</v>
      </c>
      <c r="CI179" s="48">
        <v>1.7604166666666667</v>
      </c>
      <c r="CJ179" s="9">
        <v>-29.82</v>
      </c>
      <c r="CK179" s="40">
        <f t="shared" si="437"/>
        <v>45.158279427692307</v>
      </c>
      <c r="CL179" s="47">
        <f t="shared" si="438"/>
        <v>11.289569856923077</v>
      </c>
      <c r="CM179" s="107"/>
      <c r="CN179" s="40">
        <f t="shared" si="439"/>
        <v>123.50789423473846</v>
      </c>
      <c r="CP179" s="48">
        <v>1.7604166666666667</v>
      </c>
      <c r="CQ179" s="9">
        <v>100.32</v>
      </c>
      <c r="CR179" s="48">
        <v>1.7604166666666667</v>
      </c>
      <c r="CS179" s="9">
        <v>-29.83</v>
      </c>
      <c r="CT179" s="40">
        <f t="shared" si="440"/>
        <v>45.164418978461541</v>
      </c>
      <c r="CU179" s="47">
        <f t="shared" si="441"/>
        <v>11.291104744615385</v>
      </c>
      <c r="CV179" s="107"/>
      <c r="CW179" s="40">
        <f t="shared" si="442"/>
        <v>123.5246859060923</v>
      </c>
    </row>
    <row r="180" spans="1:101" s="9" customFormat="1">
      <c r="A180" s="9">
        <v>10.94</v>
      </c>
      <c r="B180" s="40">
        <f t="shared" si="409"/>
        <v>2.7349999999999999</v>
      </c>
      <c r="D180" s="48">
        <v>1.7708333333333333</v>
      </c>
      <c r="E180" s="9">
        <v>38.520000000000003</v>
      </c>
      <c r="F180" s="48">
        <v>1.7708333333333333</v>
      </c>
      <c r="G180" s="9">
        <v>-55.77</v>
      </c>
      <c r="H180" s="47">
        <f t="shared" si="410"/>
        <v>32.422206960000004</v>
      </c>
      <c r="I180" s="47">
        <f t="shared" si="411"/>
        <v>8.105551740000001</v>
      </c>
      <c r="J180" s="107"/>
      <c r="K180" s="40">
        <f t="shared" si="412"/>
        <v>88.674736035600006</v>
      </c>
      <c r="M180" s="48">
        <v>1.7708333333333333</v>
      </c>
      <c r="N180" s="9">
        <v>0</v>
      </c>
      <c r="O180" s="48">
        <v>1.7708333333333333</v>
      </c>
      <c r="P180" s="9">
        <v>0</v>
      </c>
      <c r="Q180" s="47">
        <f t="shared" si="413"/>
        <v>0</v>
      </c>
      <c r="R180" s="47">
        <f t="shared" si="414"/>
        <v>0</v>
      </c>
      <c r="S180" s="107"/>
      <c r="T180" s="40">
        <f t="shared" si="415"/>
        <v>0</v>
      </c>
      <c r="V180" s="48">
        <v>1.7708333333333333</v>
      </c>
      <c r="W180" s="9">
        <v>0</v>
      </c>
      <c r="X180" s="48">
        <v>1.7708333333333333</v>
      </c>
      <c r="Y180" s="40">
        <v>0</v>
      </c>
      <c r="Z180" s="40">
        <f t="shared" si="416"/>
        <v>0</v>
      </c>
      <c r="AA180" s="47">
        <f t="shared" si="417"/>
        <v>0</v>
      </c>
      <c r="AB180" s="107"/>
      <c r="AC180" s="40">
        <f t="shared" si="418"/>
        <v>0</v>
      </c>
      <c r="AE180" s="48">
        <v>1.7708333333333333</v>
      </c>
      <c r="AF180" s="9">
        <v>54.34</v>
      </c>
      <c r="AG180" s="48">
        <v>1.7708333333333333</v>
      </c>
      <c r="AH180" s="9">
        <v>-73.34</v>
      </c>
      <c r="AI180" s="40">
        <f t="shared" si="419"/>
        <v>60.147307440000006</v>
      </c>
      <c r="AJ180" s="47">
        <f t="shared" si="420"/>
        <v>15.036826860000001</v>
      </c>
      <c r="AK180" s="107"/>
      <c r="AL180" s="40">
        <f t="shared" si="421"/>
        <v>164.50288584840001</v>
      </c>
      <c r="AN180" s="48">
        <v>1.7708333333333333</v>
      </c>
      <c r="AO180" s="9">
        <v>0</v>
      </c>
      <c r="AP180" s="48">
        <v>1.7708333333333333</v>
      </c>
      <c r="AQ180" s="9">
        <v>0</v>
      </c>
      <c r="AR180" s="40">
        <f t="shared" si="422"/>
        <v>0</v>
      </c>
      <c r="AS180" s="47">
        <f t="shared" si="423"/>
        <v>0</v>
      </c>
      <c r="AT180" s="107"/>
      <c r="AU180" s="40">
        <f t="shared" si="424"/>
        <v>0</v>
      </c>
      <c r="AW180" s="48">
        <v>1.7708333333333333</v>
      </c>
      <c r="AX180" s="9">
        <v>37.47</v>
      </c>
      <c r="AY180" s="48">
        <v>1.7708333333333333</v>
      </c>
      <c r="AZ180" s="9">
        <v>-57.73</v>
      </c>
      <c r="BA180" s="40">
        <f t="shared" si="425"/>
        <v>32.646821247692301</v>
      </c>
      <c r="BB180" s="47">
        <f t="shared" si="426"/>
        <v>8.1617053119230754</v>
      </c>
      <c r="BC180" s="107"/>
      <c r="BD180" s="40">
        <f t="shared" si="427"/>
        <v>89.289056112438445</v>
      </c>
      <c r="BF180" s="48">
        <v>1.7708333333333333</v>
      </c>
      <c r="BG180" s="9">
        <v>32.92</v>
      </c>
      <c r="BH180" s="48">
        <v>1.7708333333333333</v>
      </c>
      <c r="BI180" s="9">
        <v>32.92</v>
      </c>
      <c r="BJ180" s="40">
        <f t="shared" si="428"/>
        <v>16.355932283076925</v>
      </c>
      <c r="BK180" s="47">
        <f t="shared" si="429"/>
        <v>4.0889830707692312</v>
      </c>
      <c r="BL180" s="107"/>
      <c r="BM180" s="40">
        <f t="shared" si="430"/>
        <v>44.73347479421539</v>
      </c>
      <c r="BO180" s="48">
        <v>1.7708333333333333</v>
      </c>
      <c r="BP180" s="9">
        <v>0</v>
      </c>
      <c r="BQ180" s="48">
        <v>1.7708333333333333</v>
      </c>
      <c r="BR180" s="9">
        <v>0</v>
      </c>
      <c r="BS180" s="40">
        <f t="shared" si="431"/>
        <v>0</v>
      </c>
      <c r="BT180" s="47">
        <f t="shared" si="432"/>
        <v>0</v>
      </c>
      <c r="BU180" s="107"/>
      <c r="BV180" s="40">
        <f t="shared" si="433"/>
        <v>0</v>
      </c>
      <c r="BX180" s="48">
        <v>1.7708333333333333</v>
      </c>
      <c r="BY180" s="9">
        <v>100.28</v>
      </c>
      <c r="BZ180" s="48">
        <v>1.7708333333333333</v>
      </c>
      <c r="CA180" s="9">
        <v>-29.85</v>
      </c>
      <c r="CB180" s="40">
        <f t="shared" si="434"/>
        <v>45.176679969230776</v>
      </c>
      <c r="CC180" s="47">
        <f t="shared" si="435"/>
        <v>11.294169992307694</v>
      </c>
      <c r="CD180" s="107"/>
      <c r="CE180" s="40">
        <f t="shared" si="436"/>
        <v>123.55821971584616</v>
      </c>
      <c r="CG180" s="48">
        <v>1.7708333333333333</v>
      </c>
      <c r="CH180" s="9">
        <v>100.3</v>
      </c>
      <c r="CI180" s="48">
        <v>1.7708333333333333</v>
      </c>
      <c r="CJ180" s="9">
        <v>-29.84</v>
      </c>
      <c r="CK180" s="40">
        <f t="shared" si="437"/>
        <v>45.170552492307692</v>
      </c>
      <c r="CL180" s="47">
        <f t="shared" si="438"/>
        <v>11.292638123076923</v>
      </c>
      <c r="CM180" s="107"/>
      <c r="CN180" s="40">
        <f t="shared" si="439"/>
        <v>123.54146106646154</v>
      </c>
      <c r="CP180" s="48">
        <v>1.7708333333333333</v>
      </c>
      <c r="CQ180" s="9">
        <v>100.28</v>
      </c>
      <c r="CR180" s="48">
        <v>1.7708333333333333</v>
      </c>
      <c r="CS180" s="9">
        <v>-29.85</v>
      </c>
      <c r="CT180" s="40">
        <f t="shared" si="440"/>
        <v>45.176679969230776</v>
      </c>
      <c r="CU180" s="47">
        <f t="shared" si="441"/>
        <v>11.294169992307694</v>
      </c>
      <c r="CV180" s="107"/>
      <c r="CW180" s="40">
        <f t="shared" si="442"/>
        <v>123.55821971584616</v>
      </c>
    </row>
    <row r="181" spans="1:101" s="9" customFormat="1">
      <c r="A181" s="9">
        <v>10.94</v>
      </c>
      <c r="B181" s="40">
        <f t="shared" si="409"/>
        <v>2.7349999999999999</v>
      </c>
      <c r="D181" s="48">
        <v>1.78125</v>
      </c>
      <c r="E181" s="9">
        <v>38.520000000000003</v>
      </c>
      <c r="F181" s="48">
        <v>1.78125</v>
      </c>
      <c r="G181" s="9">
        <v>-55.75</v>
      </c>
      <c r="H181" s="47">
        <f t="shared" si="410"/>
        <v>32.410579846153851</v>
      </c>
      <c r="I181" s="47">
        <f t="shared" si="411"/>
        <v>8.1026449615384628</v>
      </c>
      <c r="J181" s="108"/>
      <c r="K181" s="40">
        <f t="shared" si="412"/>
        <v>88.642935879230777</v>
      </c>
      <c r="M181" s="48">
        <v>1.78125</v>
      </c>
      <c r="N181" s="9">
        <v>0</v>
      </c>
      <c r="O181" s="48">
        <v>1.78125</v>
      </c>
      <c r="P181" s="9">
        <v>0</v>
      </c>
      <c r="Q181" s="47">
        <f t="shared" si="413"/>
        <v>0</v>
      </c>
      <c r="R181" s="47">
        <f t="shared" si="414"/>
        <v>0</v>
      </c>
      <c r="S181" s="108"/>
      <c r="T181" s="40">
        <f t="shared" si="415"/>
        <v>0</v>
      </c>
      <c r="V181" s="48">
        <v>1.78125</v>
      </c>
      <c r="W181" s="9">
        <v>0</v>
      </c>
      <c r="X181" s="48">
        <v>1.78125</v>
      </c>
      <c r="Y181" s="40">
        <v>0</v>
      </c>
      <c r="Z181" s="40">
        <f t="shared" si="416"/>
        <v>0</v>
      </c>
      <c r="AA181" s="47">
        <f t="shared" si="417"/>
        <v>0</v>
      </c>
      <c r="AB181" s="108"/>
      <c r="AC181" s="40">
        <f t="shared" si="418"/>
        <v>0</v>
      </c>
      <c r="AE181" s="48">
        <v>1.78125</v>
      </c>
      <c r="AF181" s="9">
        <v>54.34</v>
      </c>
      <c r="AG181" s="48">
        <v>1.78125</v>
      </c>
      <c r="AH181" s="9">
        <v>-73.319999999999993</v>
      </c>
      <c r="AI181" s="40">
        <f t="shared" si="419"/>
        <v>60.130905120000001</v>
      </c>
      <c r="AJ181" s="47">
        <f t="shared" si="420"/>
        <v>15.03272628</v>
      </c>
      <c r="AK181" s="108"/>
      <c r="AL181" s="40">
        <f t="shared" si="421"/>
        <v>164.45802550319999</v>
      </c>
      <c r="AN181" s="48">
        <v>1.78125</v>
      </c>
      <c r="AO181" s="9">
        <v>0</v>
      </c>
      <c r="AP181" s="48">
        <v>1.78125</v>
      </c>
      <c r="AQ181" s="9">
        <v>0</v>
      </c>
      <c r="AR181" s="40">
        <f t="shared" si="422"/>
        <v>0</v>
      </c>
      <c r="AS181" s="47">
        <f t="shared" si="423"/>
        <v>0</v>
      </c>
      <c r="AT181" s="108"/>
      <c r="AU181" s="40">
        <f t="shared" si="424"/>
        <v>0</v>
      </c>
      <c r="AW181" s="48">
        <v>1.78125</v>
      </c>
      <c r="AX181" s="9">
        <v>37.47</v>
      </c>
      <c r="AY181" s="48">
        <v>1.78125</v>
      </c>
      <c r="AZ181" s="9">
        <v>-57.73</v>
      </c>
      <c r="BA181" s="40">
        <f t="shared" si="425"/>
        <v>32.646821247692301</v>
      </c>
      <c r="BB181" s="47">
        <f t="shared" si="426"/>
        <v>8.1617053119230754</v>
      </c>
      <c r="BC181" s="108"/>
      <c r="BD181" s="40">
        <f t="shared" si="427"/>
        <v>89.289056112438445</v>
      </c>
      <c r="BF181" s="48">
        <v>1.78125</v>
      </c>
      <c r="BG181" s="9">
        <v>32.94</v>
      </c>
      <c r="BH181" s="48">
        <v>1.78125</v>
      </c>
      <c r="BI181" s="9">
        <v>32.94</v>
      </c>
      <c r="BJ181" s="40">
        <f t="shared" si="428"/>
        <v>16.37581187076923</v>
      </c>
      <c r="BK181" s="47">
        <f t="shared" si="429"/>
        <v>4.0939529676923074</v>
      </c>
      <c r="BL181" s="108"/>
      <c r="BM181" s="40">
        <f t="shared" si="430"/>
        <v>44.78784546655384</v>
      </c>
      <c r="BO181" s="48">
        <v>1.78125</v>
      </c>
      <c r="BP181" s="9">
        <v>0</v>
      </c>
      <c r="BQ181" s="48">
        <v>1.78125</v>
      </c>
      <c r="BR181" s="9">
        <v>0</v>
      </c>
      <c r="BS181" s="40">
        <f t="shared" si="431"/>
        <v>0</v>
      </c>
      <c r="BT181" s="47">
        <f t="shared" si="432"/>
        <v>0</v>
      </c>
      <c r="BU181" s="108"/>
      <c r="BV181" s="40">
        <f t="shared" si="433"/>
        <v>0</v>
      </c>
      <c r="BX181" s="48">
        <v>1.78125</v>
      </c>
      <c r="BY181" s="9">
        <v>100.24</v>
      </c>
      <c r="BZ181" s="48">
        <v>1.78125</v>
      </c>
      <c r="CA181" s="9">
        <v>-29.87</v>
      </c>
      <c r="CB181" s="40">
        <f t="shared" si="434"/>
        <v>45.188916812307689</v>
      </c>
      <c r="CC181" s="47">
        <f t="shared" si="435"/>
        <v>11.297229203076922</v>
      </c>
      <c r="CD181" s="108"/>
      <c r="CE181" s="40">
        <f t="shared" si="436"/>
        <v>123.59168748166152</v>
      </c>
      <c r="CG181" s="48">
        <v>1.78125</v>
      </c>
      <c r="CH181" s="9">
        <v>100.26</v>
      </c>
      <c r="CI181" s="48">
        <v>1.78125</v>
      </c>
      <c r="CJ181" s="9">
        <v>-29.86</v>
      </c>
      <c r="CK181" s="40">
        <f t="shared" si="437"/>
        <v>45.18280140923077</v>
      </c>
      <c r="CL181" s="47">
        <f t="shared" si="438"/>
        <v>11.295700352307692</v>
      </c>
      <c r="CM181" s="108"/>
      <c r="CN181" s="40">
        <f t="shared" si="439"/>
        <v>123.57496185424615</v>
      </c>
      <c r="CP181" s="48">
        <v>1.78125</v>
      </c>
      <c r="CQ181" s="9">
        <v>100.24</v>
      </c>
      <c r="CR181" s="48">
        <v>1.78125</v>
      </c>
      <c r="CS181" s="9">
        <v>-29.87</v>
      </c>
      <c r="CT181" s="40">
        <f t="shared" si="440"/>
        <v>45.188916812307689</v>
      </c>
      <c r="CU181" s="47">
        <f t="shared" si="441"/>
        <v>11.297229203076922</v>
      </c>
      <c r="CV181" s="108"/>
      <c r="CW181" s="40">
        <f t="shared" si="442"/>
        <v>123.59168748166152</v>
      </c>
    </row>
    <row r="182" spans="1:101" s="9" customFormat="1">
      <c r="A182" s="9">
        <v>10.94</v>
      </c>
      <c r="B182" s="40">
        <f t="shared" si="409"/>
        <v>2.7349999999999999</v>
      </c>
      <c r="D182" s="48">
        <v>1.7916666666666667</v>
      </c>
      <c r="E182" s="9">
        <v>38.58</v>
      </c>
      <c r="F182" s="48">
        <v>1.7916666666666667</v>
      </c>
      <c r="G182" s="9">
        <v>-55.65</v>
      </c>
      <c r="H182" s="47">
        <f t="shared" si="410"/>
        <v>32.40283749230769</v>
      </c>
      <c r="I182" s="47">
        <f t="shared" si="411"/>
        <v>8.1007093730769224</v>
      </c>
      <c r="J182" s="106">
        <f t="shared" ref="J182" si="553">SUM(I182:I185)</f>
        <v>32.398772756538463</v>
      </c>
      <c r="K182" s="40">
        <f t="shared" si="412"/>
        <v>88.621760541461526</v>
      </c>
      <c r="M182" s="48">
        <v>1.7916666666666667</v>
      </c>
      <c r="N182" s="9">
        <v>0</v>
      </c>
      <c r="O182" s="48">
        <v>1.7916666666666667</v>
      </c>
      <c r="P182" s="9">
        <v>0</v>
      </c>
      <c r="Q182" s="47">
        <f t="shared" si="413"/>
        <v>0</v>
      </c>
      <c r="R182" s="47">
        <f t="shared" si="414"/>
        <v>0</v>
      </c>
      <c r="S182" s="106">
        <f t="shared" ref="S182" si="554">SUM(R182:R185)</f>
        <v>0</v>
      </c>
      <c r="T182" s="40">
        <f t="shared" si="415"/>
        <v>0</v>
      </c>
      <c r="V182" s="48">
        <v>1.7916666666666667</v>
      </c>
      <c r="W182" s="9">
        <v>0</v>
      </c>
      <c r="X182" s="48">
        <v>1.7916666666666667</v>
      </c>
      <c r="Y182" s="40">
        <v>0</v>
      </c>
      <c r="Z182" s="40">
        <f t="shared" si="416"/>
        <v>0</v>
      </c>
      <c r="AA182" s="47">
        <f t="shared" si="417"/>
        <v>0</v>
      </c>
      <c r="AB182" s="106">
        <f t="shared" ref="AB182" si="555">SUM(AA182:AA185)</f>
        <v>0</v>
      </c>
      <c r="AC182" s="40">
        <f t="shared" si="418"/>
        <v>0</v>
      </c>
      <c r="AE182" s="48">
        <v>1.7916666666666667</v>
      </c>
      <c r="AF182" s="9">
        <v>54.35</v>
      </c>
      <c r="AG182" s="48">
        <v>1.7916666666666667</v>
      </c>
      <c r="AH182" s="9">
        <v>-73.3</v>
      </c>
      <c r="AI182" s="40">
        <f t="shared" si="419"/>
        <v>60.125565461538464</v>
      </c>
      <c r="AJ182" s="47">
        <f t="shared" si="420"/>
        <v>15.031391365384616</v>
      </c>
      <c r="AK182" s="106">
        <f t="shared" ref="AK182" si="556">SUM(AJ182:AJ185)</f>
        <v>60.11754088153846</v>
      </c>
      <c r="AL182" s="40">
        <f t="shared" si="421"/>
        <v>164.4434215373077</v>
      </c>
      <c r="AN182" s="48">
        <v>1.7916666666666667</v>
      </c>
      <c r="AO182" s="9">
        <v>0</v>
      </c>
      <c r="AP182" s="48">
        <v>1.7916666666666667</v>
      </c>
      <c r="AQ182" s="9">
        <v>0</v>
      </c>
      <c r="AR182" s="40">
        <f t="shared" si="422"/>
        <v>0</v>
      </c>
      <c r="AS182" s="47">
        <f t="shared" si="423"/>
        <v>0</v>
      </c>
      <c r="AT182" s="106">
        <f t="shared" ref="AT182" si="557">SUM(AS182:AS185)</f>
        <v>0</v>
      </c>
      <c r="AU182" s="40">
        <f t="shared" si="424"/>
        <v>0</v>
      </c>
      <c r="AW182" s="48">
        <v>1.7916666666666667</v>
      </c>
      <c r="AX182" s="9">
        <v>37.07</v>
      </c>
      <c r="AY182" s="48">
        <v>1.7916666666666667</v>
      </c>
      <c r="AZ182" s="9">
        <v>-58.48</v>
      </c>
      <c r="BA182" s="40">
        <f t="shared" si="425"/>
        <v>32.717913563076927</v>
      </c>
      <c r="BB182" s="47">
        <f t="shared" si="426"/>
        <v>8.1794783907692317</v>
      </c>
      <c r="BC182" s="106">
        <f t="shared" ref="BC182" si="558">SUM(BB182:BB185)</f>
        <v>32.717618885769227</v>
      </c>
      <c r="BD182" s="40">
        <f t="shared" si="427"/>
        <v>89.483493595015389</v>
      </c>
      <c r="BF182" s="48">
        <v>1.7916666666666667</v>
      </c>
      <c r="BG182" s="9">
        <v>32.869999999999997</v>
      </c>
      <c r="BH182" s="48">
        <v>1.7916666666666667</v>
      </c>
      <c r="BI182" s="9">
        <v>32.869999999999997</v>
      </c>
      <c r="BJ182" s="40">
        <f t="shared" si="428"/>
        <v>16.306286136923077</v>
      </c>
      <c r="BK182" s="47">
        <f t="shared" si="429"/>
        <v>4.0765715342307693</v>
      </c>
      <c r="BL182" s="106">
        <f t="shared" ref="BL182" si="559">SUM(BK182:BK185)</f>
        <v>16.313729285769234</v>
      </c>
      <c r="BM182" s="40">
        <f t="shared" si="430"/>
        <v>44.597692584484612</v>
      </c>
      <c r="BO182" s="48">
        <v>1.7916666666666667</v>
      </c>
      <c r="BP182" s="9">
        <v>0</v>
      </c>
      <c r="BQ182" s="48">
        <v>1.7916666666666667</v>
      </c>
      <c r="BR182" s="9">
        <v>0</v>
      </c>
      <c r="BS182" s="40">
        <f t="shared" si="431"/>
        <v>0</v>
      </c>
      <c r="BT182" s="47">
        <f t="shared" si="432"/>
        <v>0</v>
      </c>
      <c r="BU182" s="106">
        <f t="shared" ref="BU182" si="560">SUM(BT182:BT185)</f>
        <v>0</v>
      </c>
      <c r="BV182" s="40">
        <f t="shared" si="433"/>
        <v>0</v>
      </c>
      <c r="BX182" s="48">
        <v>1.7916666666666667</v>
      </c>
      <c r="BY182" s="9">
        <v>101.28</v>
      </c>
      <c r="BZ182" s="48">
        <v>1.7916666666666667</v>
      </c>
      <c r="CA182" s="9">
        <v>-29.3</v>
      </c>
      <c r="CB182" s="40">
        <f t="shared" si="434"/>
        <v>44.786483446153845</v>
      </c>
      <c r="CC182" s="47">
        <f t="shared" si="435"/>
        <v>11.196620861538461</v>
      </c>
      <c r="CD182" s="106">
        <f t="shared" ref="CD182" si="561">SUM(CC182:CC185)</f>
        <v>44.806487545384613</v>
      </c>
      <c r="CE182" s="40">
        <f t="shared" si="436"/>
        <v>122.49103222523075</v>
      </c>
      <c r="CG182" s="48">
        <v>1.7916666666666667</v>
      </c>
      <c r="CH182" s="9">
        <v>101.3</v>
      </c>
      <c r="CI182" s="48">
        <v>1.7916666666666667</v>
      </c>
      <c r="CJ182" s="9">
        <v>-29.29</v>
      </c>
      <c r="CK182" s="40">
        <f t="shared" si="437"/>
        <v>44.780039030769231</v>
      </c>
      <c r="CL182" s="47">
        <f t="shared" si="438"/>
        <v>11.195009757692308</v>
      </c>
      <c r="CM182" s="106">
        <f t="shared" ref="CM182" si="562">SUM(CL182:CL185)</f>
        <v>44.796233454230773</v>
      </c>
      <c r="CN182" s="40">
        <f t="shared" si="439"/>
        <v>122.47340674915384</v>
      </c>
      <c r="CP182" s="48">
        <v>1.7916666666666667</v>
      </c>
      <c r="CQ182" s="9">
        <v>101.28</v>
      </c>
      <c r="CR182" s="48">
        <v>1.7916666666666667</v>
      </c>
      <c r="CS182" s="9">
        <v>-29.3</v>
      </c>
      <c r="CT182" s="40">
        <f t="shared" si="440"/>
        <v>44.786483446153845</v>
      </c>
      <c r="CU182" s="47">
        <f t="shared" si="441"/>
        <v>11.196620861538461</v>
      </c>
      <c r="CV182" s="106">
        <f t="shared" ref="CV182" si="563">SUM(CU182:CU185)</f>
        <v>44.806487545384613</v>
      </c>
      <c r="CW182" s="40">
        <f t="shared" si="442"/>
        <v>122.49103222523075</v>
      </c>
    </row>
    <row r="183" spans="1:101" s="9" customFormat="1">
      <c r="A183" s="9">
        <v>10.94</v>
      </c>
      <c r="B183" s="40">
        <f t="shared" si="409"/>
        <v>2.7349999999999999</v>
      </c>
      <c r="D183" s="48">
        <v>1.8020833333333333</v>
      </c>
      <c r="E183" s="9">
        <v>38.590000000000003</v>
      </c>
      <c r="F183" s="48">
        <v>1.8020833333333333</v>
      </c>
      <c r="G183" s="9">
        <v>-55.63</v>
      </c>
      <c r="H183" s="47">
        <f t="shared" si="410"/>
        <v>32.399588118461544</v>
      </c>
      <c r="I183" s="47">
        <f t="shared" si="411"/>
        <v>8.099897029615386</v>
      </c>
      <c r="J183" s="107"/>
      <c r="K183" s="40">
        <f t="shared" si="412"/>
        <v>88.612873503992319</v>
      </c>
      <c r="M183" s="48">
        <v>1.8020833333333333</v>
      </c>
      <c r="N183" s="9">
        <v>0</v>
      </c>
      <c r="O183" s="48">
        <v>1.8020833333333333</v>
      </c>
      <c r="P183" s="9">
        <v>0</v>
      </c>
      <c r="Q183" s="47">
        <f t="shared" si="413"/>
        <v>0</v>
      </c>
      <c r="R183" s="47">
        <f t="shared" si="414"/>
        <v>0</v>
      </c>
      <c r="S183" s="107"/>
      <c r="T183" s="40">
        <f t="shared" si="415"/>
        <v>0</v>
      </c>
      <c r="V183" s="48">
        <v>1.8020833333333333</v>
      </c>
      <c r="W183" s="9">
        <v>0</v>
      </c>
      <c r="X183" s="48">
        <v>1.8020833333333333</v>
      </c>
      <c r="Y183" s="40">
        <v>0</v>
      </c>
      <c r="Z183" s="40">
        <f t="shared" si="416"/>
        <v>0</v>
      </c>
      <c r="AA183" s="47">
        <f t="shared" si="417"/>
        <v>0</v>
      </c>
      <c r="AB183" s="107"/>
      <c r="AC183" s="40">
        <f t="shared" si="418"/>
        <v>0</v>
      </c>
      <c r="AE183" s="48">
        <v>1.8020833333333333</v>
      </c>
      <c r="AF183" s="9">
        <v>54.36</v>
      </c>
      <c r="AG183" s="48">
        <v>1.8020833333333333</v>
      </c>
      <c r="AH183" s="9">
        <v>-73.28</v>
      </c>
      <c r="AI183" s="40">
        <f t="shared" si="419"/>
        <v>60.120219766153838</v>
      </c>
      <c r="AJ183" s="47">
        <f t="shared" si="420"/>
        <v>15.030054941538459</v>
      </c>
      <c r="AK183" s="107"/>
      <c r="AL183" s="40">
        <f t="shared" si="421"/>
        <v>164.42880106043074</v>
      </c>
      <c r="AN183" s="48">
        <v>1.8020833333333333</v>
      </c>
      <c r="AO183" s="9">
        <v>0</v>
      </c>
      <c r="AP183" s="48">
        <v>1.8020833333333333</v>
      </c>
      <c r="AQ183" s="9">
        <v>0</v>
      </c>
      <c r="AR183" s="40">
        <f t="shared" si="422"/>
        <v>0</v>
      </c>
      <c r="AS183" s="47">
        <f t="shared" si="423"/>
        <v>0</v>
      </c>
      <c r="AT183" s="107"/>
      <c r="AU183" s="40">
        <f t="shared" si="424"/>
        <v>0</v>
      </c>
      <c r="AW183" s="48">
        <v>1.8020833333333333</v>
      </c>
      <c r="AX183" s="9">
        <v>37.049999999999997</v>
      </c>
      <c r="AY183" s="48">
        <v>1.8020833333333333</v>
      </c>
      <c r="AZ183" s="9">
        <v>-58.5</v>
      </c>
      <c r="BA183" s="40">
        <f t="shared" si="425"/>
        <v>32.711445000000005</v>
      </c>
      <c r="BB183" s="47">
        <f t="shared" si="426"/>
        <v>8.1778612500000012</v>
      </c>
      <c r="BC183" s="107"/>
      <c r="BD183" s="40">
        <f t="shared" si="427"/>
        <v>89.465802075000013</v>
      </c>
      <c r="BF183" s="48">
        <v>1.8020833333333333</v>
      </c>
      <c r="BG183" s="9">
        <v>32.869999999999997</v>
      </c>
      <c r="BH183" s="48">
        <v>1.8020833333333333</v>
      </c>
      <c r="BI183" s="9">
        <v>32.869999999999997</v>
      </c>
      <c r="BJ183" s="40">
        <f t="shared" si="428"/>
        <v>16.306286136923077</v>
      </c>
      <c r="BK183" s="47">
        <f t="shared" si="429"/>
        <v>4.0765715342307693</v>
      </c>
      <c r="BL183" s="107"/>
      <c r="BM183" s="40">
        <f t="shared" si="430"/>
        <v>44.597692584484612</v>
      </c>
      <c r="BO183" s="48">
        <v>1.8020833333333333</v>
      </c>
      <c r="BP183" s="9">
        <v>0</v>
      </c>
      <c r="BQ183" s="48">
        <v>1.8020833333333333</v>
      </c>
      <c r="BR183" s="9">
        <v>0</v>
      </c>
      <c r="BS183" s="40">
        <f t="shared" si="431"/>
        <v>0</v>
      </c>
      <c r="BT183" s="47">
        <f t="shared" si="432"/>
        <v>0</v>
      </c>
      <c r="BU183" s="107"/>
      <c r="BV183" s="40">
        <f t="shared" si="433"/>
        <v>0</v>
      </c>
      <c r="BX183" s="48">
        <v>1.8020833333333333</v>
      </c>
      <c r="BY183" s="9">
        <v>101.26</v>
      </c>
      <c r="BZ183" s="48">
        <v>1.8020833333333333</v>
      </c>
      <c r="CA183" s="9">
        <v>-29.32</v>
      </c>
      <c r="CB183" s="40">
        <f t="shared" si="434"/>
        <v>44.80820429538462</v>
      </c>
      <c r="CC183" s="47">
        <f t="shared" si="435"/>
        <v>11.202051073846155</v>
      </c>
      <c r="CD183" s="107"/>
      <c r="CE183" s="40">
        <f t="shared" si="436"/>
        <v>122.55043874787692</v>
      </c>
      <c r="CG183" s="48">
        <v>1.8020833333333333</v>
      </c>
      <c r="CH183" s="9">
        <v>101.28</v>
      </c>
      <c r="CI183" s="48">
        <v>1.8020833333333333</v>
      </c>
      <c r="CJ183" s="9">
        <v>-29.3</v>
      </c>
      <c r="CK183" s="40">
        <f t="shared" si="437"/>
        <v>44.786483446153845</v>
      </c>
      <c r="CL183" s="47">
        <f t="shared" si="438"/>
        <v>11.196620861538461</v>
      </c>
      <c r="CM183" s="107"/>
      <c r="CN183" s="40">
        <f t="shared" si="439"/>
        <v>122.49103222523075</v>
      </c>
      <c r="CP183" s="48">
        <v>1.8020833333333333</v>
      </c>
      <c r="CQ183" s="9">
        <v>101.26</v>
      </c>
      <c r="CR183" s="48">
        <v>1.8020833333333333</v>
      </c>
      <c r="CS183" s="9">
        <v>-29.32</v>
      </c>
      <c r="CT183" s="40">
        <f t="shared" si="440"/>
        <v>44.80820429538462</v>
      </c>
      <c r="CU183" s="47">
        <f t="shared" si="441"/>
        <v>11.202051073846155</v>
      </c>
      <c r="CV183" s="107"/>
      <c r="CW183" s="40">
        <f t="shared" si="442"/>
        <v>122.55043874787692</v>
      </c>
    </row>
    <row r="184" spans="1:101" s="9" customFormat="1">
      <c r="A184" s="9">
        <v>10.94</v>
      </c>
      <c r="B184" s="40">
        <f t="shared" si="409"/>
        <v>2.7349999999999999</v>
      </c>
      <c r="D184" s="48">
        <v>1.8125</v>
      </c>
      <c r="E184" s="9">
        <v>38.6</v>
      </c>
      <c r="F184" s="48">
        <v>1.8125</v>
      </c>
      <c r="G184" s="9">
        <v>-55.62</v>
      </c>
      <c r="H184" s="47">
        <f t="shared" si="410"/>
        <v>32.402158338461547</v>
      </c>
      <c r="I184" s="47">
        <f t="shared" si="411"/>
        <v>8.1005395846153867</v>
      </c>
      <c r="J184" s="107"/>
      <c r="K184" s="40">
        <f t="shared" si="412"/>
        <v>88.619903055692333</v>
      </c>
      <c r="M184" s="48">
        <v>1.8125</v>
      </c>
      <c r="N184" s="9">
        <v>0</v>
      </c>
      <c r="O184" s="48">
        <v>1.8125</v>
      </c>
      <c r="P184" s="9">
        <v>0</v>
      </c>
      <c r="Q184" s="47">
        <f t="shared" si="413"/>
        <v>0</v>
      </c>
      <c r="R184" s="47">
        <f t="shared" si="414"/>
        <v>0</v>
      </c>
      <c r="S184" s="107"/>
      <c r="T184" s="40">
        <f t="shared" si="415"/>
        <v>0</v>
      </c>
      <c r="V184" s="48">
        <v>1.8125</v>
      </c>
      <c r="W184" s="9">
        <v>0</v>
      </c>
      <c r="X184" s="48">
        <v>1.8125</v>
      </c>
      <c r="Y184" s="40">
        <v>0</v>
      </c>
      <c r="Z184" s="40">
        <f t="shared" si="416"/>
        <v>0</v>
      </c>
      <c r="AA184" s="47">
        <f t="shared" si="417"/>
        <v>0</v>
      </c>
      <c r="AB184" s="107"/>
      <c r="AC184" s="40">
        <f t="shared" si="418"/>
        <v>0</v>
      </c>
      <c r="AE184" s="48">
        <v>1.8125</v>
      </c>
      <c r="AF184" s="9">
        <v>54.37</v>
      </c>
      <c r="AG184" s="48">
        <v>1.8125</v>
      </c>
      <c r="AH184" s="9">
        <v>-73.260000000000005</v>
      </c>
      <c r="AI184" s="40">
        <f t="shared" si="419"/>
        <v>60.11486803384615</v>
      </c>
      <c r="AJ184" s="47">
        <f t="shared" si="420"/>
        <v>15.028717008461538</v>
      </c>
      <c r="AK184" s="107"/>
      <c r="AL184" s="40">
        <f t="shared" si="421"/>
        <v>164.41416407256921</v>
      </c>
      <c r="AN184" s="48">
        <v>1.8125</v>
      </c>
      <c r="AO184" s="9">
        <v>0</v>
      </c>
      <c r="AP184" s="48">
        <v>1.8125</v>
      </c>
      <c r="AQ184" s="9">
        <v>0</v>
      </c>
      <c r="AR184" s="40">
        <f t="shared" si="422"/>
        <v>0</v>
      </c>
      <c r="AS184" s="47">
        <f t="shared" si="423"/>
        <v>0</v>
      </c>
      <c r="AT184" s="107"/>
      <c r="AU184" s="40">
        <f t="shared" si="424"/>
        <v>0</v>
      </c>
      <c r="AW184" s="48">
        <v>1.8125</v>
      </c>
      <c r="AX184" s="9">
        <v>37.04</v>
      </c>
      <c r="AY184" s="48">
        <v>1.8125</v>
      </c>
      <c r="AZ184" s="9">
        <v>-58.53</v>
      </c>
      <c r="BA184" s="40">
        <f t="shared" si="425"/>
        <v>32.719386572307691</v>
      </c>
      <c r="BB184" s="47">
        <f t="shared" si="426"/>
        <v>8.1798466430769228</v>
      </c>
      <c r="BC184" s="107"/>
      <c r="BD184" s="40">
        <f t="shared" si="427"/>
        <v>89.487522275261526</v>
      </c>
      <c r="BF184" s="48">
        <v>1.8125</v>
      </c>
      <c r="BG184" s="9">
        <v>32.880000000000003</v>
      </c>
      <c r="BH184" s="48">
        <v>1.8125</v>
      </c>
      <c r="BI184" s="9">
        <v>32.880000000000003</v>
      </c>
      <c r="BJ184" s="40">
        <f t="shared" si="428"/>
        <v>16.316209329230769</v>
      </c>
      <c r="BK184" s="47">
        <f t="shared" si="429"/>
        <v>4.0790523323076924</v>
      </c>
      <c r="BL184" s="107"/>
      <c r="BM184" s="40">
        <f t="shared" si="430"/>
        <v>44.624832515446151</v>
      </c>
      <c r="BO184" s="48">
        <v>1.8125</v>
      </c>
      <c r="BP184" s="9">
        <v>0</v>
      </c>
      <c r="BQ184" s="48">
        <v>1.8125</v>
      </c>
      <c r="BR184" s="9">
        <v>0</v>
      </c>
      <c r="BS184" s="40">
        <f t="shared" si="431"/>
        <v>0</v>
      </c>
      <c r="BT184" s="47">
        <f t="shared" si="432"/>
        <v>0</v>
      </c>
      <c r="BU184" s="107"/>
      <c r="BV184" s="40">
        <f t="shared" si="433"/>
        <v>0</v>
      </c>
      <c r="BX184" s="48">
        <v>1.8125</v>
      </c>
      <c r="BY184" s="9">
        <v>101.24</v>
      </c>
      <c r="BZ184" s="48">
        <v>1.8125</v>
      </c>
      <c r="CA184" s="9">
        <v>-29.33</v>
      </c>
      <c r="CB184" s="40">
        <f t="shared" si="434"/>
        <v>44.814633618461528</v>
      </c>
      <c r="CC184" s="47">
        <f t="shared" si="435"/>
        <v>11.203658404615382</v>
      </c>
      <c r="CD184" s="107"/>
      <c r="CE184" s="40">
        <f t="shared" si="436"/>
        <v>122.56802294649228</v>
      </c>
      <c r="CG184" s="48">
        <v>1.8125</v>
      </c>
      <c r="CH184" s="9">
        <v>101.26</v>
      </c>
      <c r="CI184" s="48">
        <v>1.8125</v>
      </c>
      <c r="CJ184" s="9">
        <v>-29.32</v>
      </c>
      <c r="CK184" s="40">
        <f t="shared" si="437"/>
        <v>44.80820429538462</v>
      </c>
      <c r="CL184" s="47">
        <f t="shared" si="438"/>
        <v>11.202051073846155</v>
      </c>
      <c r="CM184" s="107"/>
      <c r="CN184" s="40">
        <f t="shared" si="439"/>
        <v>122.55043874787692</v>
      </c>
      <c r="CP184" s="48">
        <v>1.8125</v>
      </c>
      <c r="CQ184" s="9">
        <v>101.24</v>
      </c>
      <c r="CR184" s="48">
        <v>1.8125</v>
      </c>
      <c r="CS184" s="9">
        <v>-29.33</v>
      </c>
      <c r="CT184" s="40">
        <f t="shared" si="440"/>
        <v>44.814633618461528</v>
      </c>
      <c r="CU184" s="47">
        <f t="shared" si="441"/>
        <v>11.203658404615382</v>
      </c>
      <c r="CV184" s="107"/>
      <c r="CW184" s="40">
        <f t="shared" si="442"/>
        <v>122.56802294649228</v>
      </c>
    </row>
    <row r="185" spans="1:101" s="9" customFormat="1">
      <c r="A185" s="9">
        <v>10.94</v>
      </c>
      <c r="B185" s="40">
        <f t="shared" si="409"/>
        <v>2.7349999999999999</v>
      </c>
      <c r="D185" s="48">
        <v>1.8229166666666667</v>
      </c>
      <c r="E185" s="9">
        <v>38.6</v>
      </c>
      <c r="F185" s="48">
        <v>1.8229166666666667</v>
      </c>
      <c r="G185" s="9">
        <v>-55.6</v>
      </c>
      <c r="H185" s="47">
        <f t="shared" si="410"/>
        <v>32.390507076923079</v>
      </c>
      <c r="I185" s="47">
        <f t="shared" si="411"/>
        <v>8.0976267692307697</v>
      </c>
      <c r="J185" s="108"/>
      <c r="K185" s="40">
        <f t="shared" si="412"/>
        <v>88.588036855384615</v>
      </c>
      <c r="M185" s="48">
        <v>1.8229166666666667</v>
      </c>
      <c r="N185" s="9">
        <v>0</v>
      </c>
      <c r="O185" s="48">
        <v>1.8229166666666667</v>
      </c>
      <c r="P185" s="9">
        <v>0</v>
      </c>
      <c r="Q185" s="47">
        <f t="shared" si="413"/>
        <v>0</v>
      </c>
      <c r="R185" s="47">
        <f t="shared" si="414"/>
        <v>0</v>
      </c>
      <c r="S185" s="108"/>
      <c r="T185" s="40">
        <f t="shared" si="415"/>
        <v>0</v>
      </c>
      <c r="V185" s="48">
        <v>1.8229166666666667</v>
      </c>
      <c r="W185" s="9">
        <v>0</v>
      </c>
      <c r="X185" s="48">
        <v>1.8229166666666667</v>
      </c>
      <c r="Y185" s="40">
        <v>0</v>
      </c>
      <c r="Z185" s="40">
        <f t="shared" si="416"/>
        <v>0</v>
      </c>
      <c r="AA185" s="47">
        <f t="shared" si="417"/>
        <v>0</v>
      </c>
      <c r="AB185" s="108"/>
      <c r="AC185" s="40">
        <f t="shared" si="418"/>
        <v>0</v>
      </c>
      <c r="AE185" s="48">
        <v>1.8229166666666667</v>
      </c>
      <c r="AF185" s="9">
        <v>54.38</v>
      </c>
      <c r="AG185" s="48">
        <v>1.8229166666666667</v>
      </c>
      <c r="AH185" s="9">
        <v>-73.239999999999995</v>
      </c>
      <c r="AI185" s="40">
        <f t="shared" si="419"/>
        <v>60.10951026461538</v>
      </c>
      <c r="AJ185" s="47">
        <f t="shared" si="420"/>
        <v>15.027377566153845</v>
      </c>
      <c r="AK185" s="108"/>
      <c r="AL185" s="40">
        <f t="shared" si="421"/>
        <v>164.39951057372306</v>
      </c>
      <c r="AN185" s="48">
        <v>1.8229166666666667</v>
      </c>
      <c r="AO185" s="9">
        <v>0</v>
      </c>
      <c r="AP185" s="48">
        <v>1.8229166666666667</v>
      </c>
      <c r="AQ185" s="9">
        <v>0</v>
      </c>
      <c r="AR185" s="40">
        <f t="shared" si="422"/>
        <v>0</v>
      </c>
      <c r="AS185" s="47">
        <f t="shared" si="423"/>
        <v>0</v>
      </c>
      <c r="AT185" s="108"/>
      <c r="AU185" s="40">
        <f t="shared" si="424"/>
        <v>0</v>
      </c>
      <c r="AW185" s="48">
        <v>1.8229166666666667</v>
      </c>
      <c r="AX185" s="9">
        <v>37.03</v>
      </c>
      <c r="AY185" s="48">
        <v>1.8229166666666667</v>
      </c>
      <c r="AZ185" s="9">
        <v>-58.55</v>
      </c>
      <c r="BA185" s="40">
        <f t="shared" si="425"/>
        <v>32.721730407692306</v>
      </c>
      <c r="BB185" s="47">
        <f t="shared" si="426"/>
        <v>8.1804326019230764</v>
      </c>
      <c r="BC185" s="108"/>
      <c r="BD185" s="40">
        <f t="shared" si="427"/>
        <v>89.493932665038457</v>
      </c>
      <c r="BF185" s="48">
        <v>1.8229166666666667</v>
      </c>
      <c r="BG185" s="9">
        <v>32.89</v>
      </c>
      <c r="BH185" s="48">
        <v>1.8229166666666667</v>
      </c>
      <c r="BI185" s="9">
        <v>32.89</v>
      </c>
      <c r="BJ185" s="40">
        <f t="shared" si="428"/>
        <v>16.326135540000003</v>
      </c>
      <c r="BK185" s="47">
        <f t="shared" si="429"/>
        <v>4.0815338850000007</v>
      </c>
      <c r="BL185" s="108"/>
      <c r="BM185" s="40">
        <f t="shared" si="430"/>
        <v>44.651980701900008</v>
      </c>
      <c r="BO185" s="48">
        <v>1.8229166666666667</v>
      </c>
      <c r="BP185" s="9">
        <v>0</v>
      </c>
      <c r="BQ185" s="48">
        <v>1.8229166666666667</v>
      </c>
      <c r="BR185" s="9">
        <v>0</v>
      </c>
      <c r="BS185" s="40">
        <f t="shared" si="431"/>
        <v>0</v>
      </c>
      <c r="BT185" s="47">
        <f t="shared" si="432"/>
        <v>0</v>
      </c>
      <c r="BU185" s="108"/>
      <c r="BV185" s="40">
        <f t="shared" si="433"/>
        <v>0</v>
      </c>
      <c r="BX185" s="48">
        <v>1.8229166666666667</v>
      </c>
      <c r="BY185" s="9">
        <v>101.21</v>
      </c>
      <c r="BZ185" s="48">
        <v>1.8229166666666667</v>
      </c>
      <c r="CA185" s="9">
        <v>-29.34</v>
      </c>
      <c r="CB185" s="40">
        <f t="shared" si="434"/>
        <v>44.816628821538465</v>
      </c>
      <c r="CC185" s="47">
        <f t="shared" si="435"/>
        <v>11.204157205384616</v>
      </c>
      <c r="CD185" s="108"/>
      <c r="CE185" s="40">
        <f t="shared" si="436"/>
        <v>122.5734798269077</v>
      </c>
      <c r="CG185" s="48">
        <v>1.8229166666666667</v>
      </c>
      <c r="CH185" s="9">
        <v>101.23</v>
      </c>
      <c r="CI185" s="48">
        <v>1.8229166666666667</v>
      </c>
      <c r="CJ185" s="9">
        <v>-29.33</v>
      </c>
      <c r="CK185" s="40">
        <f t="shared" si="437"/>
        <v>44.810207044615389</v>
      </c>
      <c r="CL185" s="47">
        <f t="shared" si="438"/>
        <v>11.202551761153847</v>
      </c>
      <c r="CM185" s="108"/>
      <c r="CN185" s="40">
        <f t="shared" si="439"/>
        <v>122.55591626702308</v>
      </c>
      <c r="CP185" s="48">
        <v>1.8229166666666667</v>
      </c>
      <c r="CQ185" s="9">
        <v>101.21</v>
      </c>
      <c r="CR185" s="48">
        <v>1.8229166666666667</v>
      </c>
      <c r="CS185" s="9">
        <v>-29.34</v>
      </c>
      <c r="CT185" s="40">
        <f t="shared" si="440"/>
        <v>44.816628821538465</v>
      </c>
      <c r="CU185" s="47">
        <f t="shared" si="441"/>
        <v>11.204157205384616</v>
      </c>
      <c r="CV185" s="108"/>
      <c r="CW185" s="40">
        <f t="shared" si="442"/>
        <v>122.5734798269077</v>
      </c>
    </row>
    <row r="186" spans="1:101" s="9" customFormat="1">
      <c r="A186" s="9">
        <v>10.94</v>
      </c>
      <c r="B186" s="40">
        <f t="shared" si="409"/>
        <v>2.7349999999999999</v>
      </c>
      <c r="D186" s="48">
        <v>1.8333333333333333</v>
      </c>
      <c r="E186" s="9">
        <v>38.700000000000003</v>
      </c>
      <c r="F186" s="48">
        <v>1.8333333333333333</v>
      </c>
      <c r="G186" s="9">
        <v>-55.42</v>
      </c>
      <c r="H186" s="47">
        <f t="shared" si="410"/>
        <v>32.369287292307696</v>
      </c>
      <c r="I186" s="47">
        <f t="shared" si="411"/>
        <v>8.092321823076924</v>
      </c>
      <c r="J186" s="106">
        <f t="shared" ref="J186" si="564">SUM(I186:I189)</f>
        <v>32.361172535769228</v>
      </c>
      <c r="K186" s="40">
        <f t="shared" si="412"/>
        <v>88.530000744461546</v>
      </c>
      <c r="M186" s="48">
        <v>1.8333333333333333</v>
      </c>
      <c r="N186" s="9">
        <v>0</v>
      </c>
      <c r="O186" s="48">
        <v>1.8333333333333333</v>
      </c>
      <c r="P186" s="9">
        <v>0</v>
      </c>
      <c r="Q186" s="47">
        <f t="shared" si="413"/>
        <v>0</v>
      </c>
      <c r="R186" s="47">
        <f t="shared" si="414"/>
        <v>0</v>
      </c>
      <c r="S186" s="106">
        <f t="shared" ref="S186" si="565">SUM(R186:R189)</f>
        <v>0</v>
      </c>
      <c r="T186" s="40">
        <f t="shared" si="415"/>
        <v>0</v>
      </c>
      <c r="V186" s="48">
        <v>1.8333333333333333</v>
      </c>
      <c r="W186" s="9">
        <v>0</v>
      </c>
      <c r="X186" s="48">
        <v>1.8333333333333333</v>
      </c>
      <c r="Y186" s="40">
        <v>0</v>
      </c>
      <c r="Z186" s="40">
        <f t="shared" si="416"/>
        <v>0</v>
      </c>
      <c r="AA186" s="47">
        <f t="shared" si="417"/>
        <v>0</v>
      </c>
      <c r="AB186" s="106">
        <f t="shared" ref="AB186" si="566">SUM(AA186:AA189)</f>
        <v>0</v>
      </c>
      <c r="AC186" s="40">
        <f t="shared" si="418"/>
        <v>0</v>
      </c>
      <c r="AE186" s="48">
        <v>1.8333333333333333</v>
      </c>
      <c r="AF186" s="9">
        <v>54.57</v>
      </c>
      <c r="AG186" s="48">
        <v>1.8333333333333333</v>
      </c>
      <c r="AH186" s="9">
        <v>-72.819999999999993</v>
      </c>
      <c r="AI186" s="40">
        <f t="shared" si="419"/>
        <v>59.973622144615383</v>
      </c>
      <c r="AJ186" s="47">
        <f t="shared" si="420"/>
        <v>14.993405536153846</v>
      </c>
      <c r="AK186" s="106">
        <f t="shared" ref="AK186" si="567">SUM(AJ186:AJ189)</f>
        <v>59.917138051153849</v>
      </c>
      <c r="AL186" s="40">
        <f t="shared" si="421"/>
        <v>164.02785656552305</v>
      </c>
      <c r="AN186" s="48">
        <v>1.8333333333333333</v>
      </c>
      <c r="AO186" s="9">
        <v>0</v>
      </c>
      <c r="AP186" s="48">
        <v>1.8333333333333333</v>
      </c>
      <c r="AQ186" s="9">
        <v>0</v>
      </c>
      <c r="AR186" s="40">
        <f t="shared" si="422"/>
        <v>0</v>
      </c>
      <c r="AS186" s="47">
        <f t="shared" si="423"/>
        <v>0</v>
      </c>
      <c r="AT186" s="106">
        <f t="shared" ref="AT186" si="568">SUM(AS186:AS189)</f>
        <v>0</v>
      </c>
      <c r="AU186" s="40">
        <f t="shared" si="424"/>
        <v>0</v>
      </c>
      <c r="AW186" s="48">
        <v>1.8333333333333333</v>
      </c>
      <c r="AX186" s="9">
        <v>37.119999999999997</v>
      </c>
      <c r="AY186" s="48">
        <v>1.8333333333333333</v>
      </c>
      <c r="AZ186" s="9">
        <v>-58.39</v>
      </c>
      <c r="BA186" s="40">
        <f t="shared" si="425"/>
        <v>32.71162308923077</v>
      </c>
      <c r="BB186" s="47">
        <f t="shared" si="426"/>
        <v>8.1779057723076924</v>
      </c>
      <c r="BC186" s="106">
        <f t="shared" ref="BC186" si="569">SUM(BB186:BB189)</f>
        <v>32.712401475</v>
      </c>
      <c r="BD186" s="40">
        <f t="shared" si="427"/>
        <v>89.466289149046148</v>
      </c>
      <c r="BF186" s="48">
        <v>1.8333333333333333</v>
      </c>
      <c r="BG186" s="9">
        <v>32.950000000000003</v>
      </c>
      <c r="BH186" s="48">
        <v>1.8333333333333333</v>
      </c>
      <c r="BI186" s="9">
        <v>32.950000000000003</v>
      </c>
      <c r="BJ186" s="40">
        <f t="shared" si="428"/>
        <v>16.385756192307692</v>
      </c>
      <c r="BK186" s="47">
        <f t="shared" si="429"/>
        <v>4.0964390480769231</v>
      </c>
      <c r="BL186" s="106">
        <f t="shared" ref="BL186" si="570">SUM(BK186:BK189)</f>
        <v>16.403169319615387</v>
      </c>
      <c r="BM186" s="40">
        <f t="shared" si="430"/>
        <v>44.815043185961535</v>
      </c>
      <c r="BO186" s="48">
        <v>1.8333333333333333</v>
      </c>
      <c r="BP186" s="9">
        <v>0</v>
      </c>
      <c r="BQ186" s="48">
        <v>1.8333333333333333</v>
      </c>
      <c r="BR186" s="9">
        <v>0</v>
      </c>
      <c r="BS186" s="40">
        <f t="shared" si="431"/>
        <v>0</v>
      </c>
      <c r="BT186" s="47">
        <f t="shared" si="432"/>
        <v>0</v>
      </c>
      <c r="BU186" s="106">
        <f t="shared" ref="BU186" si="571">SUM(BT186:BT189)</f>
        <v>0</v>
      </c>
      <c r="BV186" s="40">
        <f t="shared" si="433"/>
        <v>0</v>
      </c>
      <c r="BX186" s="48">
        <v>1.8333333333333333</v>
      </c>
      <c r="BY186" s="9">
        <v>101.14</v>
      </c>
      <c r="BZ186" s="48">
        <v>1.8333333333333333</v>
      </c>
      <c r="CA186" s="9">
        <v>-29.38</v>
      </c>
      <c r="CB186" s="40">
        <f t="shared" si="434"/>
        <v>44.846689679999997</v>
      </c>
      <c r="CC186" s="47">
        <f t="shared" si="435"/>
        <v>11.211672419999999</v>
      </c>
      <c r="CD186" s="106">
        <f t="shared" ref="CD186" si="572">SUM(CC186:CC189)</f>
        <v>44.860573093846149</v>
      </c>
      <c r="CE186" s="40">
        <f t="shared" si="436"/>
        <v>122.65569627479999</v>
      </c>
      <c r="CG186" s="48">
        <v>1.8333333333333333</v>
      </c>
      <c r="CH186" s="9">
        <v>101.16</v>
      </c>
      <c r="CI186" s="48">
        <v>1.8333333333333333</v>
      </c>
      <c r="CJ186" s="9">
        <v>-29.37</v>
      </c>
      <c r="CK186" s="40">
        <f t="shared" si="437"/>
        <v>44.840290541538465</v>
      </c>
      <c r="CL186" s="47">
        <f t="shared" si="438"/>
        <v>11.210072635384616</v>
      </c>
      <c r="CM186" s="106">
        <f t="shared" ref="CM186" si="573">SUM(CL186:CL189)</f>
        <v>44.854185651923082</v>
      </c>
      <c r="CN186" s="40">
        <f t="shared" si="439"/>
        <v>122.63819463110769</v>
      </c>
      <c r="CP186" s="48">
        <v>1.8333333333333333</v>
      </c>
      <c r="CQ186" s="9">
        <v>101.14</v>
      </c>
      <c r="CR186" s="48">
        <v>1.8333333333333333</v>
      </c>
      <c r="CS186" s="9">
        <v>-29.38</v>
      </c>
      <c r="CT186" s="40">
        <f t="shared" si="440"/>
        <v>44.846689679999997</v>
      </c>
      <c r="CU186" s="47">
        <f t="shared" si="441"/>
        <v>11.211672419999999</v>
      </c>
      <c r="CV186" s="106">
        <f t="shared" ref="CV186" si="574">SUM(CU186:CU189)</f>
        <v>44.860573093846149</v>
      </c>
      <c r="CW186" s="40">
        <f t="shared" si="442"/>
        <v>122.65569627479999</v>
      </c>
    </row>
    <row r="187" spans="1:101" s="9" customFormat="1">
      <c r="A187" s="9">
        <v>10.94</v>
      </c>
      <c r="B187" s="40">
        <f t="shared" si="409"/>
        <v>2.7349999999999999</v>
      </c>
      <c r="D187" s="48">
        <v>1.84375</v>
      </c>
      <c r="E187" s="9">
        <v>38.71</v>
      </c>
      <c r="F187" s="48">
        <v>1.84375</v>
      </c>
      <c r="G187" s="9">
        <v>-55.39</v>
      </c>
      <c r="H187" s="47">
        <f t="shared" si="410"/>
        <v>32.360124752307691</v>
      </c>
      <c r="I187" s="47">
        <f t="shared" si="411"/>
        <v>8.0900311880769227</v>
      </c>
      <c r="J187" s="107"/>
      <c r="K187" s="40">
        <f t="shared" si="412"/>
        <v>88.504941197561536</v>
      </c>
      <c r="M187" s="48">
        <v>1.84375</v>
      </c>
      <c r="N187" s="9">
        <v>0</v>
      </c>
      <c r="O187" s="48">
        <v>1.84375</v>
      </c>
      <c r="P187" s="9">
        <v>0</v>
      </c>
      <c r="Q187" s="47">
        <f t="shared" si="413"/>
        <v>0</v>
      </c>
      <c r="R187" s="47">
        <f t="shared" si="414"/>
        <v>0</v>
      </c>
      <c r="S187" s="107"/>
      <c r="T187" s="40">
        <f t="shared" si="415"/>
        <v>0</v>
      </c>
      <c r="V187" s="48">
        <v>1.84375</v>
      </c>
      <c r="W187" s="9">
        <v>0</v>
      </c>
      <c r="X187" s="48">
        <v>1.84375</v>
      </c>
      <c r="Y187" s="40">
        <v>0</v>
      </c>
      <c r="Z187" s="40">
        <f t="shared" si="416"/>
        <v>0</v>
      </c>
      <c r="AA187" s="47">
        <f t="shared" si="417"/>
        <v>0</v>
      </c>
      <c r="AB187" s="107"/>
      <c r="AC187" s="40">
        <f t="shared" si="418"/>
        <v>0</v>
      </c>
      <c r="AE187" s="48">
        <v>1.84375</v>
      </c>
      <c r="AF187" s="9">
        <v>54.62</v>
      </c>
      <c r="AG187" s="48">
        <v>1.84375</v>
      </c>
      <c r="AH187" s="9">
        <v>-72.69</v>
      </c>
      <c r="AI187" s="40">
        <f t="shared" si="419"/>
        <v>59.921408796923082</v>
      </c>
      <c r="AJ187" s="47">
        <f t="shared" si="420"/>
        <v>14.98035219923077</v>
      </c>
      <c r="AK187" s="107"/>
      <c r="AL187" s="40">
        <f t="shared" si="421"/>
        <v>163.88505305958464</v>
      </c>
      <c r="AN187" s="48">
        <v>1.84375</v>
      </c>
      <c r="AO187" s="9">
        <v>0</v>
      </c>
      <c r="AP187" s="48">
        <v>1.84375</v>
      </c>
      <c r="AQ187" s="9">
        <v>0</v>
      </c>
      <c r="AR187" s="40">
        <f t="shared" si="422"/>
        <v>0</v>
      </c>
      <c r="AS187" s="47">
        <f t="shared" si="423"/>
        <v>0</v>
      </c>
      <c r="AT187" s="107"/>
      <c r="AU187" s="40">
        <f t="shared" si="424"/>
        <v>0</v>
      </c>
      <c r="AW187" s="48">
        <v>1.84375</v>
      </c>
      <c r="AX187" s="9">
        <v>37.11</v>
      </c>
      <c r="AY187" s="48">
        <v>1.84375</v>
      </c>
      <c r="AZ187" s="9">
        <v>-58.41</v>
      </c>
      <c r="BA187" s="40">
        <f t="shared" si="425"/>
        <v>32.714012201538459</v>
      </c>
      <c r="BB187" s="47">
        <f t="shared" si="426"/>
        <v>8.1785030503846148</v>
      </c>
      <c r="BC187" s="107"/>
      <c r="BD187" s="40">
        <f t="shared" si="427"/>
        <v>89.472823371207681</v>
      </c>
      <c r="BF187" s="48">
        <v>1.84375</v>
      </c>
      <c r="BG187" s="9">
        <v>32.96</v>
      </c>
      <c r="BH187" s="48">
        <v>1.84375</v>
      </c>
      <c r="BI187" s="9">
        <v>32.96</v>
      </c>
      <c r="BJ187" s="40">
        <f t="shared" si="428"/>
        <v>16.395703532307692</v>
      </c>
      <c r="BK187" s="47">
        <f t="shared" si="429"/>
        <v>4.0989258830769231</v>
      </c>
      <c r="BL187" s="107"/>
      <c r="BM187" s="40">
        <f t="shared" si="430"/>
        <v>44.842249160861535</v>
      </c>
      <c r="BO187" s="48">
        <v>1.84375</v>
      </c>
      <c r="BP187" s="9">
        <v>0</v>
      </c>
      <c r="BQ187" s="48">
        <v>1.84375</v>
      </c>
      <c r="BR187" s="9">
        <v>0</v>
      </c>
      <c r="BS187" s="40">
        <f t="shared" si="431"/>
        <v>0</v>
      </c>
      <c r="BT187" s="47">
        <f t="shared" si="432"/>
        <v>0</v>
      </c>
      <c r="BU187" s="107"/>
      <c r="BV187" s="40">
        <f t="shared" si="433"/>
        <v>0</v>
      </c>
      <c r="BX187" s="48">
        <v>1.84375</v>
      </c>
      <c r="BY187" s="9">
        <v>101.11</v>
      </c>
      <c r="BZ187" s="48">
        <v>1.84375</v>
      </c>
      <c r="CA187" s="9">
        <v>-29.39</v>
      </c>
      <c r="CB187" s="40">
        <f t="shared" si="434"/>
        <v>44.848647152307691</v>
      </c>
      <c r="CC187" s="47">
        <f t="shared" si="435"/>
        <v>11.212161788076923</v>
      </c>
      <c r="CD187" s="107"/>
      <c r="CE187" s="40">
        <f t="shared" si="436"/>
        <v>122.66104996156153</v>
      </c>
      <c r="CG187" s="48">
        <v>1.84375</v>
      </c>
      <c r="CH187" s="9">
        <v>101.13</v>
      </c>
      <c r="CI187" s="48">
        <v>1.84375</v>
      </c>
      <c r="CJ187" s="9">
        <v>-29.38</v>
      </c>
      <c r="CK187" s="40">
        <f t="shared" si="437"/>
        <v>44.842255559999998</v>
      </c>
      <c r="CL187" s="47">
        <f t="shared" si="438"/>
        <v>11.21056389</v>
      </c>
      <c r="CM187" s="107"/>
      <c r="CN187" s="40">
        <f t="shared" si="439"/>
        <v>122.64356895659999</v>
      </c>
      <c r="CP187" s="48">
        <v>1.84375</v>
      </c>
      <c r="CQ187" s="9">
        <v>101.11</v>
      </c>
      <c r="CR187" s="48">
        <v>1.84375</v>
      </c>
      <c r="CS187" s="9">
        <v>-29.39</v>
      </c>
      <c r="CT187" s="40">
        <f t="shared" si="440"/>
        <v>44.848647152307691</v>
      </c>
      <c r="CU187" s="47">
        <f t="shared" si="441"/>
        <v>11.212161788076923</v>
      </c>
      <c r="CV187" s="107"/>
      <c r="CW187" s="40">
        <f t="shared" si="442"/>
        <v>122.66104996156153</v>
      </c>
    </row>
    <row r="188" spans="1:101" s="9" customFormat="1">
      <c r="A188" s="9">
        <v>10.94</v>
      </c>
      <c r="B188" s="40">
        <f t="shared" si="409"/>
        <v>2.7349999999999999</v>
      </c>
      <c r="D188" s="48">
        <v>1.8541666666666667</v>
      </c>
      <c r="E188" s="9">
        <v>38.729999999999997</v>
      </c>
      <c r="F188" s="48">
        <v>1.8541666666666667</v>
      </c>
      <c r="G188" s="9">
        <v>-55.36</v>
      </c>
      <c r="H188" s="47">
        <f t="shared" si="410"/>
        <v>32.359308258461532</v>
      </c>
      <c r="I188" s="47">
        <f t="shared" si="411"/>
        <v>8.0898270646153829</v>
      </c>
      <c r="J188" s="107"/>
      <c r="K188" s="40">
        <f t="shared" si="412"/>
        <v>88.502708086892284</v>
      </c>
      <c r="M188" s="48">
        <v>1.8541666666666667</v>
      </c>
      <c r="N188" s="9">
        <v>0</v>
      </c>
      <c r="O188" s="48">
        <v>1.8541666666666667</v>
      </c>
      <c r="P188" s="9">
        <v>0</v>
      </c>
      <c r="Q188" s="47">
        <f t="shared" si="413"/>
        <v>0</v>
      </c>
      <c r="R188" s="47">
        <f t="shared" si="414"/>
        <v>0</v>
      </c>
      <c r="S188" s="107"/>
      <c r="T188" s="40">
        <f t="shared" si="415"/>
        <v>0</v>
      </c>
      <c r="V188" s="48">
        <v>1.8541666666666667</v>
      </c>
      <c r="W188" s="9">
        <v>0</v>
      </c>
      <c r="X188" s="48">
        <v>1.8541666666666667</v>
      </c>
      <c r="Y188" s="40">
        <v>-92.52</v>
      </c>
      <c r="Z188" s="40">
        <f t="shared" si="416"/>
        <v>0</v>
      </c>
      <c r="AA188" s="47">
        <f t="shared" si="417"/>
        <v>0</v>
      </c>
      <c r="AB188" s="107"/>
      <c r="AC188" s="40">
        <f t="shared" si="418"/>
        <v>0</v>
      </c>
      <c r="AE188" s="48">
        <v>1.8541666666666667</v>
      </c>
      <c r="AF188" s="9">
        <v>54.67</v>
      </c>
      <c r="AG188" s="48">
        <v>1.8541666666666667</v>
      </c>
      <c r="AH188" s="9">
        <v>-72.599999999999994</v>
      </c>
      <c r="AI188" s="40">
        <f t="shared" si="419"/>
        <v>59.902003107692309</v>
      </c>
      <c r="AJ188" s="47">
        <f t="shared" si="420"/>
        <v>14.975500776923077</v>
      </c>
      <c r="AK188" s="107"/>
      <c r="AL188" s="40">
        <f t="shared" si="421"/>
        <v>163.83197849953845</v>
      </c>
      <c r="AN188" s="48">
        <v>1.8541666666666667</v>
      </c>
      <c r="AO188" s="9">
        <v>0</v>
      </c>
      <c r="AP188" s="48">
        <v>1.8541666666666667</v>
      </c>
      <c r="AQ188" s="9">
        <v>0</v>
      </c>
      <c r="AR188" s="40">
        <f t="shared" si="422"/>
        <v>0</v>
      </c>
      <c r="AS188" s="47">
        <f t="shared" si="423"/>
        <v>0</v>
      </c>
      <c r="AT188" s="107"/>
      <c r="AU188" s="40">
        <f t="shared" si="424"/>
        <v>0</v>
      </c>
      <c r="AW188" s="48">
        <v>1.8541666666666667</v>
      </c>
      <c r="AX188" s="9">
        <v>37.1</v>
      </c>
      <c r="AY188" s="48">
        <v>1.8541666666666667</v>
      </c>
      <c r="AZ188" s="9">
        <v>-58.42</v>
      </c>
      <c r="BA188" s="40">
        <f t="shared" si="425"/>
        <v>32.710796030769231</v>
      </c>
      <c r="BB188" s="47">
        <f t="shared" si="426"/>
        <v>8.1776990076923077</v>
      </c>
      <c r="BC188" s="107"/>
      <c r="BD188" s="40">
        <f t="shared" si="427"/>
        <v>89.464027144153846</v>
      </c>
      <c r="BF188" s="48">
        <v>1.8541666666666667</v>
      </c>
      <c r="BG188" s="9">
        <v>32.97</v>
      </c>
      <c r="BH188" s="48">
        <v>1.8541666666666667</v>
      </c>
      <c r="BI188" s="9">
        <v>32.97</v>
      </c>
      <c r="BJ188" s="40">
        <f t="shared" si="428"/>
        <v>16.40565389076923</v>
      </c>
      <c r="BK188" s="47">
        <f t="shared" si="429"/>
        <v>4.1014134726923075</v>
      </c>
      <c r="BL188" s="107"/>
      <c r="BM188" s="40">
        <f t="shared" si="430"/>
        <v>44.869463391253845</v>
      </c>
      <c r="BO188" s="48">
        <v>1.8541666666666667</v>
      </c>
      <c r="BP188" s="9">
        <v>0</v>
      </c>
      <c r="BQ188" s="48">
        <v>1.8541666666666667</v>
      </c>
      <c r="BR188" s="9">
        <v>0</v>
      </c>
      <c r="BS188" s="40">
        <f t="shared" si="431"/>
        <v>0</v>
      </c>
      <c r="BT188" s="47">
        <f t="shared" si="432"/>
        <v>0</v>
      </c>
      <c r="BU188" s="107"/>
      <c r="BV188" s="40">
        <f t="shared" si="433"/>
        <v>0</v>
      </c>
      <c r="BX188" s="48">
        <v>1.8541666666666667</v>
      </c>
      <c r="BY188" s="9">
        <v>101.09</v>
      </c>
      <c r="BZ188" s="48">
        <v>1.8541666666666667</v>
      </c>
      <c r="CA188" s="9">
        <v>-29.41</v>
      </c>
      <c r="CB188" s="40">
        <f t="shared" si="434"/>
        <v>44.87028952153846</v>
      </c>
      <c r="CC188" s="47">
        <f t="shared" si="435"/>
        <v>11.217572380384615</v>
      </c>
      <c r="CD188" s="107"/>
      <c r="CE188" s="40">
        <f t="shared" si="436"/>
        <v>122.72024184140768</v>
      </c>
      <c r="CG188" s="48">
        <v>1.8541666666666667</v>
      </c>
      <c r="CH188" s="9">
        <v>101.11</v>
      </c>
      <c r="CI188" s="48">
        <v>1.8541666666666667</v>
      </c>
      <c r="CJ188" s="9">
        <v>-29.4</v>
      </c>
      <c r="CK188" s="40">
        <f t="shared" si="437"/>
        <v>44.863906984615383</v>
      </c>
      <c r="CL188" s="47">
        <f t="shared" si="438"/>
        <v>11.215976746153846</v>
      </c>
      <c r="CM188" s="107"/>
      <c r="CN188" s="40">
        <f t="shared" si="439"/>
        <v>122.70278560292307</v>
      </c>
      <c r="CP188" s="48">
        <v>1.8541666666666667</v>
      </c>
      <c r="CQ188" s="9">
        <v>101.09</v>
      </c>
      <c r="CR188" s="48">
        <v>1.8541666666666667</v>
      </c>
      <c r="CS188" s="9">
        <v>-29.41</v>
      </c>
      <c r="CT188" s="40">
        <f t="shared" si="440"/>
        <v>44.87028952153846</v>
      </c>
      <c r="CU188" s="47">
        <f t="shared" si="441"/>
        <v>11.217572380384615</v>
      </c>
      <c r="CV188" s="107"/>
      <c r="CW188" s="40">
        <f t="shared" si="442"/>
        <v>122.72024184140768</v>
      </c>
    </row>
    <row r="189" spans="1:101" s="9" customFormat="1">
      <c r="A189" s="9">
        <v>10.94</v>
      </c>
      <c r="B189" s="40">
        <f t="shared" si="409"/>
        <v>2.7349999999999999</v>
      </c>
      <c r="D189" s="48">
        <v>1.8645833333333333</v>
      </c>
      <c r="E189" s="9">
        <v>38.74</v>
      </c>
      <c r="F189" s="48">
        <v>1.8645833333333333</v>
      </c>
      <c r="G189" s="9">
        <v>-55.34</v>
      </c>
      <c r="H189" s="47">
        <f t="shared" si="410"/>
        <v>32.355969840000007</v>
      </c>
      <c r="I189" s="47">
        <f t="shared" si="411"/>
        <v>8.0889924600000018</v>
      </c>
      <c r="J189" s="108"/>
      <c r="K189" s="40">
        <f t="shared" si="412"/>
        <v>88.493577512400023</v>
      </c>
      <c r="M189" s="48">
        <v>1.8645833333333333</v>
      </c>
      <c r="N189" s="9">
        <v>0</v>
      </c>
      <c r="O189" s="48">
        <v>1.8645833333333333</v>
      </c>
      <c r="P189" s="9">
        <v>0</v>
      </c>
      <c r="Q189" s="47">
        <f t="shared" si="413"/>
        <v>0</v>
      </c>
      <c r="R189" s="47">
        <f t="shared" si="414"/>
        <v>0</v>
      </c>
      <c r="S189" s="108"/>
      <c r="T189" s="40">
        <f t="shared" si="415"/>
        <v>0</v>
      </c>
      <c r="V189" s="48">
        <v>1.8645833333333333</v>
      </c>
      <c r="W189" s="9">
        <v>0</v>
      </c>
      <c r="X189" s="48">
        <v>1.8645833333333333</v>
      </c>
      <c r="Y189" s="40">
        <v>-92.61</v>
      </c>
      <c r="Z189" s="40">
        <f t="shared" si="416"/>
        <v>0</v>
      </c>
      <c r="AA189" s="47">
        <f t="shared" si="417"/>
        <v>0</v>
      </c>
      <c r="AB189" s="108"/>
      <c r="AC189" s="40">
        <f t="shared" si="418"/>
        <v>0</v>
      </c>
      <c r="AE189" s="48">
        <v>1.8645833333333333</v>
      </c>
      <c r="AF189" s="9">
        <v>54.71</v>
      </c>
      <c r="AG189" s="48">
        <v>1.8645833333333333</v>
      </c>
      <c r="AH189" s="9">
        <v>-72.510000000000005</v>
      </c>
      <c r="AI189" s="40">
        <f t="shared" si="419"/>
        <v>59.871518155384621</v>
      </c>
      <c r="AJ189" s="47">
        <f t="shared" si="420"/>
        <v>14.967879538846155</v>
      </c>
      <c r="AK189" s="108"/>
      <c r="AL189" s="40">
        <f t="shared" si="421"/>
        <v>163.74860215497694</v>
      </c>
      <c r="AN189" s="48">
        <v>1.8645833333333333</v>
      </c>
      <c r="AO189" s="9">
        <v>0</v>
      </c>
      <c r="AP189" s="48">
        <v>1.8645833333333333</v>
      </c>
      <c r="AQ189" s="9">
        <v>0</v>
      </c>
      <c r="AR189" s="40">
        <f t="shared" si="422"/>
        <v>0</v>
      </c>
      <c r="AS189" s="47">
        <f t="shared" si="423"/>
        <v>0</v>
      </c>
      <c r="AT189" s="108"/>
      <c r="AU189" s="40">
        <f t="shared" si="424"/>
        <v>0</v>
      </c>
      <c r="AW189" s="48">
        <v>1.8645833333333333</v>
      </c>
      <c r="AX189" s="9">
        <v>37.090000000000003</v>
      </c>
      <c r="AY189" s="48">
        <v>1.8645833333333333</v>
      </c>
      <c r="AZ189" s="9">
        <v>-58.44</v>
      </c>
      <c r="BA189" s="40">
        <f t="shared" si="425"/>
        <v>32.71317457846154</v>
      </c>
      <c r="BB189" s="47">
        <f t="shared" si="426"/>
        <v>8.1782936446153851</v>
      </c>
      <c r="BC189" s="108"/>
      <c r="BD189" s="40">
        <f t="shared" si="427"/>
        <v>89.470532472092316</v>
      </c>
      <c r="BF189" s="48">
        <v>1.8645833333333333</v>
      </c>
      <c r="BG189" s="9">
        <v>32.99</v>
      </c>
      <c r="BH189" s="48">
        <v>1.8645833333333333</v>
      </c>
      <c r="BI189" s="9">
        <v>32.99</v>
      </c>
      <c r="BJ189" s="40">
        <f t="shared" si="428"/>
        <v>16.425563663076925</v>
      </c>
      <c r="BK189" s="47">
        <f t="shared" si="429"/>
        <v>4.1063909157692313</v>
      </c>
      <c r="BL189" s="108"/>
      <c r="BM189" s="40">
        <f t="shared" si="430"/>
        <v>44.923916618515392</v>
      </c>
      <c r="BO189" s="48">
        <v>1.8645833333333333</v>
      </c>
      <c r="BP189" s="9">
        <v>0</v>
      </c>
      <c r="BQ189" s="48">
        <v>1.8645833333333333</v>
      </c>
      <c r="BR189" s="9">
        <v>0</v>
      </c>
      <c r="BS189" s="40">
        <f t="shared" si="431"/>
        <v>0</v>
      </c>
      <c r="BT189" s="47">
        <f t="shared" si="432"/>
        <v>0</v>
      </c>
      <c r="BU189" s="108"/>
      <c r="BV189" s="40">
        <f t="shared" si="433"/>
        <v>0</v>
      </c>
      <c r="BX189" s="48">
        <v>1.8645833333333333</v>
      </c>
      <c r="BY189" s="9">
        <v>101.07</v>
      </c>
      <c r="BZ189" s="48">
        <v>1.8645833333333333</v>
      </c>
      <c r="CA189" s="9">
        <v>-29.42</v>
      </c>
      <c r="CB189" s="40">
        <f t="shared" si="434"/>
        <v>44.876666021538462</v>
      </c>
      <c r="CC189" s="47">
        <f t="shared" si="435"/>
        <v>11.219166505384615</v>
      </c>
      <c r="CD189" s="108"/>
      <c r="CE189" s="40">
        <f t="shared" si="436"/>
        <v>122.73768156890769</v>
      </c>
      <c r="CG189" s="48">
        <v>1.8645833333333333</v>
      </c>
      <c r="CH189" s="9">
        <v>101.09</v>
      </c>
      <c r="CI189" s="48">
        <v>1.8645833333333333</v>
      </c>
      <c r="CJ189" s="9">
        <v>-29.41</v>
      </c>
      <c r="CK189" s="40">
        <f t="shared" si="437"/>
        <v>44.87028952153846</v>
      </c>
      <c r="CL189" s="47">
        <f t="shared" si="438"/>
        <v>11.217572380384615</v>
      </c>
      <c r="CM189" s="108"/>
      <c r="CN189" s="40">
        <f t="shared" si="439"/>
        <v>122.72024184140768</v>
      </c>
      <c r="CP189" s="48">
        <v>1.8645833333333333</v>
      </c>
      <c r="CQ189" s="9">
        <v>101.07</v>
      </c>
      <c r="CR189" s="48">
        <v>1.8645833333333333</v>
      </c>
      <c r="CS189" s="9">
        <v>-29.42</v>
      </c>
      <c r="CT189" s="40">
        <f t="shared" si="440"/>
        <v>44.876666021538462</v>
      </c>
      <c r="CU189" s="47">
        <f t="shared" si="441"/>
        <v>11.219166505384615</v>
      </c>
      <c r="CV189" s="108"/>
      <c r="CW189" s="40">
        <f t="shared" si="442"/>
        <v>122.73768156890769</v>
      </c>
    </row>
    <row r="190" spans="1:101" s="9" customFormat="1">
      <c r="A190" s="9">
        <v>6.72</v>
      </c>
      <c r="B190" s="40">
        <f t="shared" si="409"/>
        <v>1.68</v>
      </c>
      <c r="D190" s="48">
        <v>1.875</v>
      </c>
      <c r="E190" s="9">
        <v>38.67</v>
      </c>
      <c r="F190" s="48">
        <v>1.875</v>
      </c>
      <c r="G190" s="9">
        <v>-55.47</v>
      </c>
      <c r="H190" s="47">
        <f t="shared" si="410"/>
        <v>32.373375798461545</v>
      </c>
      <c r="I190" s="47">
        <f t="shared" si="411"/>
        <v>8.0933439496153863</v>
      </c>
      <c r="J190" s="106">
        <f t="shared" ref="J190" si="575">SUM(I190:I193)</f>
        <v>32.438447792307699</v>
      </c>
      <c r="K190" s="40">
        <f t="shared" si="412"/>
        <v>54.387271341415392</v>
      </c>
      <c r="M190" s="48">
        <v>1.875</v>
      </c>
      <c r="N190" s="9">
        <v>0</v>
      </c>
      <c r="O190" s="48">
        <v>1.875</v>
      </c>
      <c r="P190" s="9">
        <v>0</v>
      </c>
      <c r="Q190" s="47">
        <f t="shared" si="413"/>
        <v>0</v>
      </c>
      <c r="R190" s="47">
        <f t="shared" si="414"/>
        <v>0</v>
      </c>
      <c r="S190" s="106">
        <f t="shared" ref="S190" si="576">SUM(R190:R193)</f>
        <v>0</v>
      </c>
      <c r="T190" s="40">
        <f t="shared" si="415"/>
        <v>0</v>
      </c>
      <c r="V190" s="48">
        <v>1.875</v>
      </c>
      <c r="W190" s="9">
        <v>0</v>
      </c>
      <c r="X190" s="48">
        <v>1.875</v>
      </c>
      <c r="Y190" s="40">
        <v>-93.07</v>
      </c>
      <c r="Z190" s="40">
        <f t="shared" si="416"/>
        <v>0</v>
      </c>
      <c r="AA190" s="47">
        <f t="shared" si="417"/>
        <v>0</v>
      </c>
      <c r="AB190" s="106">
        <f t="shared" ref="AB190" si="577">SUM(AA190:AA193)</f>
        <v>32.807194373076925</v>
      </c>
      <c r="AC190" s="40">
        <f t="shared" si="418"/>
        <v>0</v>
      </c>
      <c r="AE190" s="48">
        <v>1.875</v>
      </c>
      <c r="AF190" s="9">
        <v>54.65</v>
      </c>
      <c r="AG190" s="48">
        <v>1.875</v>
      </c>
      <c r="AH190" s="9">
        <v>-72.64</v>
      </c>
      <c r="AI190" s="40">
        <f t="shared" si="419"/>
        <v>59.913080861538461</v>
      </c>
      <c r="AJ190" s="47">
        <f t="shared" si="420"/>
        <v>14.978270215384615</v>
      </c>
      <c r="AK190" s="106">
        <f t="shared" ref="AK190" si="578">SUM(AJ190:AJ193)</f>
        <v>61.127187213461532</v>
      </c>
      <c r="AL190" s="40">
        <f t="shared" si="421"/>
        <v>100.65397584738461</v>
      </c>
      <c r="AN190" s="48">
        <v>1.875</v>
      </c>
      <c r="AO190" s="9">
        <v>0</v>
      </c>
      <c r="AP190" s="48">
        <v>1.875</v>
      </c>
      <c r="AQ190" s="9">
        <v>0</v>
      </c>
      <c r="AR190" s="40">
        <f t="shared" si="422"/>
        <v>0</v>
      </c>
      <c r="AS190" s="47">
        <f t="shared" si="423"/>
        <v>0</v>
      </c>
      <c r="AT190" s="106">
        <f t="shared" ref="AT190" si="579">SUM(AS190:AS193)</f>
        <v>0</v>
      </c>
      <c r="AU190" s="40">
        <f t="shared" si="424"/>
        <v>0</v>
      </c>
      <c r="AW190" s="48">
        <v>1.875</v>
      </c>
      <c r="AX190" s="9">
        <v>37.51</v>
      </c>
      <c r="AY190" s="48">
        <v>1.875</v>
      </c>
      <c r="AZ190" s="9">
        <v>-57.65</v>
      </c>
      <c r="BA190" s="40">
        <f t="shared" si="425"/>
        <v>32.636383407692307</v>
      </c>
      <c r="BB190" s="47">
        <f t="shared" si="426"/>
        <v>8.1590958519230767</v>
      </c>
      <c r="BC190" s="106">
        <f t="shared" ref="BC190" si="580">SUM(BB190:BB193)</f>
        <v>32.684208289615391</v>
      </c>
      <c r="BD190" s="40">
        <f t="shared" si="427"/>
        <v>54.829124124923077</v>
      </c>
      <c r="BF190" s="48">
        <v>1.875</v>
      </c>
      <c r="BG190" s="9">
        <v>33.26</v>
      </c>
      <c r="BH190" s="48">
        <v>1.875</v>
      </c>
      <c r="BI190" s="9">
        <v>33.26</v>
      </c>
      <c r="BJ190" s="40">
        <f t="shared" si="428"/>
        <v>16.695527316923076</v>
      </c>
      <c r="BK190" s="47">
        <f t="shared" si="429"/>
        <v>4.1738818292307691</v>
      </c>
      <c r="BL190" s="106">
        <f t="shared" ref="BL190" si="581">SUM(BK190:BK193)</f>
        <v>15.791060786538463</v>
      </c>
      <c r="BM190" s="40">
        <f t="shared" si="430"/>
        <v>28.048485892430769</v>
      </c>
      <c r="BO190" s="48">
        <v>1.875</v>
      </c>
      <c r="BP190" s="9">
        <v>0</v>
      </c>
      <c r="BQ190" s="48">
        <v>1.875</v>
      </c>
      <c r="BR190" s="9">
        <v>0</v>
      </c>
      <c r="BS190" s="40">
        <f t="shared" si="431"/>
        <v>0</v>
      </c>
      <c r="BT190" s="47">
        <f t="shared" si="432"/>
        <v>0</v>
      </c>
      <c r="BU190" s="106">
        <f t="shared" ref="BU190" si="582">SUM(BT190:BT193)</f>
        <v>5.840311811538462</v>
      </c>
      <c r="BV190" s="40">
        <f t="shared" si="433"/>
        <v>0</v>
      </c>
      <c r="BX190" s="48">
        <v>1.875</v>
      </c>
      <c r="BY190" s="9">
        <v>100.74</v>
      </c>
      <c r="BZ190" s="48">
        <v>1.875</v>
      </c>
      <c r="CA190" s="9">
        <v>-29.6</v>
      </c>
      <c r="CB190" s="40">
        <f t="shared" si="434"/>
        <v>45.003812676923076</v>
      </c>
      <c r="CC190" s="47">
        <f t="shared" si="435"/>
        <v>11.250953169230769</v>
      </c>
      <c r="CD190" s="106">
        <f t="shared" ref="CD190" si="583">SUM(CC190:CC193)</f>
        <v>44.950153863461537</v>
      </c>
      <c r="CE190" s="40">
        <f t="shared" si="436"/>
        <v>75.606405297230765</v>
      </c>
      <c r="CG190" s="48">
        <v>1.875</v>
      </c>
      <c r="CH190" s="9">
        <v>100.77</v>
      </c>
      <c r="CI190" s="48">
        <v>1.875</v>
      </c>
      <c r="CJ190" s="9">
        <v>-29.58</v>
      </c>
      <c r="CK190" s="40">
        <f t="shared" si="437"/>
        <v>44.986797609230756</v>
      </c>
      <c r="CL190" s="47">
        <f t="shared" si="438"/>
        <v>11.246699402307689</v>
      </c>
      <c r="CM190" s="106">
        <f t="shared" ref="CM190" si="584">SUM(CL190:CL193)</f>
        <v>44.941154697692312</v>
      </c>
      <c r="CN190" s="40">
        <f t="shared" si="439"/>
        <v>75.577819983507666</v>
      </c>
      <c r="CP190" s="48">
        <v>1.875</v>
      </c>
      <c r="CQ190" s="9">
        <v>100.75</v>
      </c>
      <c r="CR190" s="48">
        <v>1.875</v>
      </c>
      <c r="CS190" s="9">
        <v>-29.6</v>
      </c>
      <c r="CT190" s="40">
        <f t="shared" si="440"/>
        <v>45.008280000000006</v>
      </c>
      <c r="CU190" s="47">
        <f t="shared" si="441"/>
        <v>11.252070000000002</v>
      </c>
      <c r="CV190" s="106">
        <f t="shared" ref="CV190" si="585">SUM(CU190:CU193)</f>
        <v>44.951270694230772</v>
      </c>
      <c r="CW190" s="40">
        <f t="shared" si="442"/>
        <v>75.613910400000009</v>
      </c>
    </row>
    <row r="191" spans="1:101" s="9" customFormat="1">
      <c r="A191" s="9">
        <v>6.72</v>
      </c>
      <c r="B191" s="40">
        <f t="shared" si="409"/>
        <v>1.68</v>
      </c>
      <c r="D191" s="48">
        <v>1.8854166666666667</v>
      </c>
      <c r="E191" s="9">
        <v>38.68</v>
      </c>
      <c r="F191" s="48">
        <v>1.8854166666666667</v>
      </c>
      <c r="G191" s="9">
        <v>-55.45</v>
      </c>
      <c r="H191" s="47">
        <f t="shared" si="410"/>
        <v>32.370072092307701</v>
      </c>
      <c r="I191" s="47">
        <f t="shared" si="411"/>
        <v>8.0925180230769254</v>
      </c>
      <c r="J191" s="107"/>
      <c r="K191" s="40">
        <f t="shared" si="412"/>
        <v>54.381721115076935</v>
      </c>
      <c r="M191" s="48">
        <v>1.8854166666666667</v>
      </c>
      <c r="N191" s="9">
        <v>0</v>
      </c>
      <c r="O191" s="48">
        <v>1.8854166666666667</v>
      </c>
      <c r="P191" s="9">
        <v>0</v>
      </c>
      <c r="Q191" s="47">
        <f t="shared" si="413"/>
        <v>0</v>
      </c>
      <c r="R191" s="47">
        <f t="shared" si="414"/>
        <v>0</v>
      </c>
      <c r="S191" s="107"/>
      <c r="T191" s="40">
        <f t="shared" si="415"/>
        <v>0</v>
      </c>
      <c r="V191" s="48">
        <v>1.8854166666666667</v>
      </c>
      <c r="W191" s="9">
        <v>0</v>
      </c>
      <c r="X191" s="48">
        <v>1.8854166666666667</v>
      </c>
      <c r="Y191" s="40">
        <v>-93.19</v>
      </c>
      <c r="Z191" s="40">
        <f t="shared" si="416"/>
        <v>0</v>
      </c>
      <c r="AA191" s="47">
        <f t="shared" si="417"/>
        <v>0</v>
      </c>
      <c r="AB191" s="107"/>
      <c r="AC191" s="40">
        <f t="shared" si="418"/>
        <v>0</v>
      </c>
      <c r="AE191" s="48">
        <v>1.8854166666666667</v>
      </c>
      <c r="AF191" s="9">
        <v>54.67</v>
      </c>
      <c r="AG191" s="48">
        <v>1.8854166666666667</v>
      </c>
      <c r="AH191" s="9">
        <v>-72.58</v>
      </c>
      <c r="AI191" s="40">
        <f t="shared" si="419"/>
        <v>59.885501178461539</v>
      </c>
      <c r="AJ191" s="47">
        <f t="shared" si="420"/>
        <v>14.971375294615385</v>
      </c>
      <c r="AK191" s="107"/>
      <c r="AL191" s="40">
        <f t="shared" si="421"/>
        <v>100.60764197981538</v>
      </c>
      <c r="AN191" s="48">
        <v>1.8854166666666667</v>
      </c>
      <c r="AO191" s="9">
        <v>0</v>
      </c>
      <c r="AP191" s="48">
        <v>1.8854166666666667</v>
      </c>
      <c r="AQ191" s="9">
        <v>0</v>
      </c>
      <c r="AR191" s="40">
        <f t="shared" si="422"/>
        <v>0</v>
      </c>
      <c r="AS191" s="47">
        <f t="shared" si="423"/>
        <v>0</v>
      </c>
      <c r="AT191" s="107"/>
      <c r="AU191" s="40">
        <f t="shared" si="424"/>
        <v>0</v>
      </c>
      <c r="AW191" s="48">
        <v>1.8854166666666667</v>
      </c>
      <c r="AX191" s="9">
        <v>37.520000000000003</v>
      </c>
      <c r="AY191" s="48">
        <v>1.8854166666666667</v>
      </c>
      <c r="AZ191" s="9">
        <v>-57.64</v>
      </c>
      <c r="BA191" s="40">
        <f t="shared" si="425"/>
        <v>32.639421489230777</v>
      </c>
      <c r="BB191" s="47">
        <f t="shared" si="426"/>
        <v>8.1598553723076943</v>
      </c>
      <c r="BC191" s="107"/>
      <c r="BD191" s="40">
        <f t="shared" si="427"/>
        <v>54.834228101907705</v>
      </c>
      <c r="BF191" s="48">
        <v>1.8854166666666667</v>
      </c>
      <c r="BG191" s="9">
        <v>33.28</v>
      </c>
      <c r="BH191" s="48">
        <v>1.8854166666666667</v>
      </c>
      <c r="BI191" s="9">
        <v>33.28</v>
      </c>
      <c r="BJ191" s="40">
        <f t="shared" si="428"/>
        <v>16.715612160000006</v>
      </c>
      <c r="BK191" s="47">
        <f t="shared" si="429"/>
        <v>4.1789030400000016</v>
      </c>
      <c r="BL191" s="107"/>
      <c r="BM191" s="40">
        <f t="shared" si="430"/>
        <v>28.082228428800011</v>
      </c>
      <c r="BO191" s="48">
        <v>1.8854166666666667</v>
      </c>
      <c r="BP191" s="9">
        <v>0</v>
      </c>
      <c r="BQ191" s="48">
        <v>1.8854166666666667</v>
      </c>
      <c r="BR191" s="9">
        <v>0</v>
      </c>
      <c r="BS191" s="40">
        <f t="shared" si="431"/>
        <v>0</v>
      </c>
      <c r="BT191" s="47">
        <f t="shared" si="432"/>
        <v>0</v>
      </c>
      <c r="BU191" s="107"/>
      <c r="BV191" s="40">
        <f t="shared" si="433"/>
        <v>0</v>
      </c>
      <c r="BX191" s="48">
        <v>1.8854166666666667</v>
      </c>
      <c r="BY191" s="9">
        <v>100.72</v>
      </c>
      <c r="BZ191" s="48">
        <v>1.8854166666666667</v>
      </c>
      <c r="CA191" s="9">
        <v>-29.61</v>
      </c>
      <c r="CB191" s="40">
        <f t="shared" si="434"/>
        <v>45.010079003076925</v>
      </c>
      <c r="CC191" s="47">
        <f t="shared" si="435"/>
        <v>11.252519750769231</v>
      </c>
      <c r="CD191" s="107"/>
      <c r="CE191" s="40">
        <f t="shared" si="436"/>
        <v>75.616932725169235</v>
      </c>
      <c r="CG191" s="48">
        <v>1.8854166666666667</v>
      </c>
      <c r="CH191" s="9">
        <v>100.74</v>
      </c>
      <c r="CI191" s="48">
        <v>1.8854166666666667</v>
      </c>
      <c r="CJ191" s="9">
        <v>-29.6</v>
      </c>
      <c r="CK191" s="40">
        <f t="shared" si="437"/>
        <v>45.003812676923076</v>
      </c>
      <c r="CL191" s="47">
        <f t="shared" si="438"/>
        <v>11.250953169230769</v>
      </c>
      <c r="CM191" s="107"/>
      <c r="CN191" s="40">
        <f t="shared" si="439"/>
        <v>75.606405297230765</v>
      </c>
      <c r="CP191" s="48">
        <v>1.8854166666666667</v>
      </c>
      <c r="CQ191" s="9">
        <v>100.72</v>
      </c>
      <c r="CR191" s="48">
        <v>1.8854166666666667</v>
      </c>
      <c r="CS191" s="9">
        <v>-29.61</v>
      </c>
      <c r="CT191" s="40">
        <f t="shared" si="440"/>
        <v>45.010079003076925</v>
      </c>
      <c r="CU191" s="47">
        <f t="shared" si="441"/>
        <v>11.252519750769231</v>
      </c>
      <c r="CV191" s="107"/>
      <c r="CW191" s="40">
        <f t="shared" si="442"/>
        <v>75.616932725169235</v>
      </c>
    </row>
    <row r="192" spans="1:101" s="9" customFormat="1">
      <c r="A192" s="9">
        <v>6.72</v>
      </c>
      <c r="B192" s="40">
        <f t="shared" si="409"/>
        <v>1.68</v>
      </c>
      <c r="D192" s="48">
        <v>1.8958333333333333</v>
      </c>
      <c r="E192" s="9">
        <v>38.17</v>
      </c>
      <c r="F192" s="48">
        <v>1.8958333333333333</v>
      </c>
      <c r="G192" s="9">
        <v>-56.42</v>
      </c>
      <c r="H192" s="47">
        <f t="shared" si="410"/>
        <v>32.502060360000009</v>
      </c>
      <c r="I192" s="47">
        <f t="shared" si="411"/>
        <v>8.1255150900000022</v>
      </c>
      <c r="J192" s="107"/>
      <c r="K192" s="40">
        <f t="shared" si="412"/>
        <v>54.603461404800015</v>
      </c>
      <c r="M192" s="48">
        <v>1.8958333333333333</v>
      </c>
      <c r="N192" s="9">
        <v>0</v>
      </c>
      <c r="O192" s="48">
        <v>1.8958333333333333</v>
      </c>
      <c r="P192" s="9">
        <v>0</v>
      </c>
      <c r="Q192" s="47">
        <f t="shared" si="413"/>
        <v>0</v>
      </c>
      <c r="R192" s="47">
        <f t="shared" si="414"/>
        <v>0</v>
      </c>
      <c r="S192" s="107"/>
      <c r="T192" s="40">
        <f t="shared" si="415"/>
        <v>0</v>
      </c>
      <c r="V192" s="48">
        <v>1.8958333333333333</v>
      </c>
      <c r="W192" s="9">
        <v>46.64</v>
      </c>
      <c r="X192" s="48">
        <v>1.8958333333333333</v>
      </c>
      <c r="Y192" s="40">
        <v>-93.3</v>
      </c>
      <c r="Z192" s="40">
        <f t="shared" si="416"/>
        <v>65.674358030769227</v>
      </c>
      <c r="AA192" s="47">
        <f t="shared" si="417"/>
        <v>16.418589507692307</v>
      </c>
      <c r="AB192" s="107"/>
      <c r="AC192" s="40">
        <f t="shared" si="418"/>
        <v>110.3329214916923</v>
      </c>
      <c r="AE192" s="48">
        <v>1.8958333333333333</v>
      </c>
      <c r="AF192" s="9">
        <v>46.61</v>
      </c>
      <c r="AG192" s="48">
        <v>1.8958333333333333</v>
      </c>
      <c r="AH192" s="9">
        <v>-88.66</v>
      </c>
      <c r="AI192" s="40">
        <f t="shared" si="419"/>
        <v>62.368095239999995</v>
      </c>
      <c r="AJ192" s="47">
        <f t="shared" si="420"/>
        <v>15.592023809999999</v>
      </c>
      <c r="AK192" s="107"/>
      <c r="AL192" s="40">
        <f t="shared" si="421"/>
        <v>104.77840000319999</v>
      </c>
      <c r="AN192" s="48">
        <v>1.8958333333333333</v>
      </c>
      <c r="AO192" s="9">
        <v>0</v>
      </c>
      <c r="AP192" s="48">
        <v>1.8958333333333333</v>
      </c>
      <c r="AQ192" s="9">
        <v>0</v>
      </c>
      <c r="AR192" s="40">
        <f t="shared" si="422"/>
        <v>0</v>
      </c>
      <c r="AS192" s="47">
        <f t="shared" si="423"/>
        <v>0</v>
      </c>
      <c r="AT192" s="107"/>
      <c r="AU192" s="40">
        <f t="shared" si="424"/>
        <v>0</v>
      </c>
      <c r="AW192" s="48">
        <v>1.8958333333333333</v>
      </c>
      <c r="AX192" s="9">
        <v>37.51</v>
      </c>
      <c r="AY192" s="48">
        <v>1.8958333333333333</v>
      </c>
      <c r="AZ192" s="9">
        <v>-57.66</v>
      </c>
      <c r="BA192" s="40">
        <f t="shared" si="425"/>
        <v>32.642044532307686</v>
      </c>
      <c r="BB192" s="47">
        <f t="shared" si="426"/>
        <v>8.1605111330769216</v>
      </c>
      <c r="BC192" s="107"/>
      <c r="BD192" s="40">
        <f t="shared" si="427"/>
        <v>54.838634814276908</v>
      </c>
      <c r="BF192" s="48">
        <v>1.8958333333333333</v>
      </c>
      <c r="BG192" s="9">
        <v>33.29</v>
      </c>
      <c r="BH192" s="48">
        <v>1.8958333333333333</v>
      </c>
      <c r="BI192" s="9">
        <v>33.29</v>
      </c>
      <c r="BJ192" s="40">
        <f t="shared" si="428"/>
        <v>16.725659109230769</v>
      </c>
      <c r="BK192" s="47">
        <f t="shared" si="429"/>
        <v>4.1814147773076922</v>
      </c>
      <c r="BL192" s="107"/>
      <c r="BM192" s="40">
        <f t="shared" si="430"/>
        <v>28.09910730350769</v>
      </c>
      <c r="BO192" s="48">
        <v>1.8958333333333333</v>
      </c>
      <c r="BP192" s="9">
        <v>0</v>
      </c>
      <c r="BQ192" s="48">
        <v>1.8958333333333333</v>
      </c>
      <c r="BR192" s="9">
        <v>0</v>
      </c>
      <c r="BS192" s="40">
        <f t="shared" si="431"/>
        <v>0</v>
      </c>
      <c r="BT192" s="47">
        <f t="shared" si="432"/>
        <v>0</v>
      </c>
      <c r="BU192" s="107"/>
      <c r="BV192" s="40">
        <f t="shared" si="433"/>
        <v>0</v>
      </c>
      <c r="BX192" s="48">
        <v>1.8958333333333333</v>
      </c>
      <c r="BY192" s="9">
        <v>100.86</v>
      </c>
      <c r="BZ192" s="48">
        <v>1.8958333333333333</v>
      </c>
      <c r="CA192" s="9">
        <v>-29.53</v>
      </c>
      <c r="CB192" s="40">
        <f t="shared" si="434"/>
        <v>44.950865843076926</v>
      </c>
      <c r="CC192" s="47">
        <f t="shared" si="435"/>
        <v>11.237716460769231</v>
      </c>
      <c r="CD192" s="107"/>
      <c r="CE192" s="40">
        <f t="shared" si="436"/>
        <v>75.517454616369236</v>
      </c>
      <c r="CG192" s="48">
        <v>1.8958333333333333</v>
      </c>
      <c r="CH192" s="9">
        <v>100.88</v>
      </c>
      <c r="CI192" s="48">
        <v>1.8958333333333333</v>
      </c>
      <c r="CJ192" s="9">
        <v>-29.52</v>
      </c>
      <c r="CK192" s="40">
        <f t="shared" si="437"/>
        <v>44.944554239999995</v>
      </c>
      <c r="CL192" s="47">
        <f t="shared" si="438"/>
        <v>11.236138559999999</v>
      </c>
      <c r="CM192" s="107"/>
      <c r="CN192" s="40">
        <f t="shared" si="439"/>
        <v>75.506851123199993</v>
      </c>
      <c r="CP192" s="48">
        <v>1.8958333333333333</v>
      </c>
      <c r="CQ192" s="9">
        <v>100.86</v>
      </c>
      <c r="CR192" s="48">
        <v>1.8958333333333333</v>
      </c>
      <c r="CS192" s="9">
        <v>-29.53</v>
      </c>
      <c r="CT192" s="40">
        <f t="shared" si="440"/>
        <v>44.950865843076926</v>
      </c>
      <c r="CU192" s="47">
        <f t="shared" si="441"/>
        <v>11.237716460769231</v>
      </c>
      <c r="CV192" s="107"/>
      <c r="CW192" s="40">
        <f t="shared" si="442"/>
        <v>75.517454616369236</v>
      </c>
    </row>
    <row r="193" spans="1:101" s="9" customFormat="1">
      <c r="A193" s="9">
        <v>6.72</v>
      </c>
      <c r="B193" s="40">
        <f t="shared" si="409"/>
        <v>1.68</v>
      </c>
      <c r="D193" s="48">
        <v>1.90625</v>
      </c>
      <c r="E193" s="9">
        <v>38.130000000000003</v>
      </c>
      <c r="F193" s="48">
        <v>1.90625</v>
      </c>
      <c r="G193" s="9">
        <v>-56.49</v>
      </c>
      <c r="H193" s="47">
        <f t="shared" si="410"/>
        <v>32.508282918461546</v>
      </c>
      <c r="I193" s="47">
        <f t="shared" si="411"/>
        <v>8.1270707296153866</v>
      </c>
      <c r="J193" s="108"/>
      <c r="K193" s="40">
        <f t="shared" si="412"/>
        <v>54.613915303015396</v>
      </c>
      <c r="M193" s="48">
        <v>1.90625</v>
      </c>
      <c r="N193" s="9">
        <v>0</v>
      </c>
      <c r="O193" s="48">
        <v>1.90625</v>
      </c>
      <c r="P193" s="9">
        <v>0</v>
      </c>
      <c r="Q193" s="47">
        <f t="shared" si="413"/>
        <v>0</v>
      </c>
      <c r="R193" s="47">
        <f t="shared" si="414"/>
        <v>0</v>
      </c>
      <c r="S193" s="108"/>
      <c r="T193" s="40">
        <f t="shared" si="415"/>
        <v>0</v>
      </c>
      <c r="V193" s="48">
        <v>1.90625</v>
      </c>
      <c r="W193" s="9">
        <v>46.5</v>
      </c>
      <c r="X193" s="48">
        <v>1.90625</v>
      </c>
      <c r="Y193" s="40">
        <v>-93.41</v>
      </c>
      <c r="Z193" s="40">
        <f t="shared" si="416"/>
        <v>65.554419461538458</v>
      </c>
      <c r="AA193" s="47">
        <f t="shared" si="417"/>
        <v>16.388604865384615</v>
      </c>
      <c r="AB193" s="108"/>
      <c r="AC193" s="40">
        <f t="shared" si="418"/>
        <v>110.13142469538461</v>
      </c>
      <c r="AE193" s="48">
        <v>1.90625</v>
      </c>
      <c r="AF193" s="9">
        <v>46.47</v>
      </c>
      <c r="AG193" s="48">
        <v>1.90625</v>
      </c>
      <c r="AH193" s="9">
        <v>-88.89</v>
      </c>
      <c r="AI193" s="40">
        <f t="shared" si="419"/>
        <v>62.342071573846148</v>
      </c>
      <c r="AJ193" s="47">
        <f t="shared" si="420"/>
        <v>15.585517893461537</v>
      </c>
      <c r="AK193" s="108"/>
      <c r="AL193" s="40">
        <f t="shared" si="421"/>
        <v>104.73468024406152</v>
      </c>
      <c r="AN193" s="48">
        <v>1.90625</v>
      </c>
      <c r="AO193" s="9">
        <v>0</v>
      </c>
      <c r="AP193" s="48">
        <v>1.90625</v>
      </c>
      <c r="AQ193" s="9">
        <v>0</v>
      </c>
      <c r="AR193" s="40">
        <f t="shared" si="422"/>
        <v>0</v>
      </c>
      <c r="AS193" s="47">
        <f t="shared" si="423"/>
        <v>0</v>
      </c>
      <c r="AT193" s="108"/>
      <c r="AU193" s="40">
        <f t="shared" si="424"/>
        <v>0</v>
      </c>
      <c r="AW193" s="48">
        <v>1.90625</v>
      </c>
      <c r="AX193" s="9">
        <v>35.86</v>
      </c>
      <c r="AY193" s="48">
        <v>1.90625</v>
      </c>
      <c r="AZ193" s="9">
        <v>-60.64</v>
      </c>
      <c r="BA193" s="40">
        <f t="shared" si="425"/>
        <v>32.818983729230773</v>
      </c>
      <c r="BB193" s="47">
        <f t="shared" si="426"/>
        <v>8.2047459323076932</v>
      </c>
      <c r="BC193" s="108"/>
      <c r="BD193" s="40">
        <f t="shared" si="427"/>
        <v>55.135892665107697</v>
      </c>
      <c r="BF193" s="48">
        <v>1.90625</v>
      </c>
      <c r="BG193" s="9">
        <v>29.38</v>
      </c>
      <c r="BH193" s="48">
        <v>1.90625</v>
      </c>
      <c r="BI193" s="9">
        <v>29.38</v>
      </c>
      <c r="BJ193" s="40">
        <f t="shared" si="428"/>
        <v>13.027444559999999</v>
      </c>
      <c r="BK193" s="47">
        <f t="shared" si="429"/>
        <v>3.2568611399999998</v>
      </c>
      <c r="BL193" s="108"/>
      <c r="BM193" s="40">
        <f t="shared" si="430"/>
        <v>21.886106860799998</v>
      </c>
      <c r="BO193" s="48">
        <v>1.90625</v>
      </c>
      <c r="BP193" s="9">
        <v>29.71</v>
      </c>
      <c r="BQ193" s="48">
        <v>1.90625</v>
      </c>
      <c r="BR193" s="9">
        <v>-52.1</v>
      </c>
      <c r="BS193" s="40">
        <f t="shared" si="431"/>
        <v>23.361247246153848</v>
      </c>
      <c r="BT193" s="47">
        <f t="shared" si="432"/>
        <v>5.840311811538462</v>
      </c>
      <c r="BU193" s="108"/>
      <c r="BV193" s="40">
        <f t="shared" si="433"/>
        <v>39.246895373538464</v>
      </c>
      <c r="BX193" s="48">
        <v>1.90625</v>
      </c>
      <c r="BY193" s="9">
        <v>101.15</v>
      </c>
      <c r="BZ193" s="48">
        <v>1.90625</v>
      </c>
      <c r="CA193" s="9">
        <v>-29.37</v>
      </c>
      <c r="CB193" s="40">
        <f t="shared" si="434"/>
        <v>44.835857930769237</v>
      </c>
      <c r="CC193" s="47">
        <f t="shared" si="435"/>
        <v>11.208964482692309</v>
      </c>
      <c r="CD193" s="108"/>
      <c r="CE193" s="40">
        <f t="shared" si="436"/>
        <v>75.32424132369232</v>
      </c>
      <c r="CG193" s="48">
        <v>1.90625</v>
      </c>
      <c r="CH193" s="9">
        <v>101.17</v>
      </c>
      <c r="CI193" s="48">
        <v>1.90625</v>
      </c>
      <c r="CJ193" s="9">
        <v>-29.36</v>
      </c>
      <c r="CK193" s="40">
        <f t="shared" si="437"/>
        <v>44.829454264615393</v>
      </c>
      <c r="CL193" s="47">
        <f t="shared" si="438"/>
        <v>11.207363566153848</v>
      </c>
      <c r="CM193" s="108"/>
      <c r="CN193" s="40">
        <f t="shared" si="439"/>
        <v>75.313483164553858</v>
      </c>
      <c r="CP193" s="48">
        <v>1.90625</v>
      </c>
      <c r="CQ193" s="9">
        <v>101.15</v>
      </c>
      <c r="CR193" s="48">
        <v>1.90625</v>
      </c>
      <c r="CS193" s="9">
        <v>-29.37</v>
      </c>
      <c r="CT193" s="40">
        <f t="shared" si="440"/>
        <v>44.835857930769237</v>
      </c>
      <c r="CU193" s="47">
        <f t="shared" si="441"/>
        <v>11.208964482692309</v>
      </c>
      <c r="CV193" s="108"/>
      <c r="CW193" s="40">
        <f t="shared" si="442"/>
        <v>75.32424132369232</v>
      </c>
    </row>
    <row r="194" spans="1:101" s="9" customFormat="1">
      <c r="A194" s="9">
        <v>6.72</v>
      </c>
      <c r="B194" s="40">
        <f t="shared" si="409"/>
        <v>1.68</v>
      </c>
      <c r="D194" s="48">
        <v>1.9166666666666667</v>
      </c>
      <c r="E194" s="9">
        <v>38.1</v>
      </c>
      <c r="F194" s="48">
        <v>1.9166666666666667</v>
      </c>
      <c r="G194" s="9">
        <v>-56.55</v>
      </c>
      <c r="H194" s="47">
        <f t="shared" si="410"/>
        <v>32.517206999999992</v>
      </c>
      <c r="I194" s="47">
        <f t="shared" si="411"/>
        <v>8.129301749999998</v>
      </c>
      <c r="J194" s="106">
        <f t="shared" ref="J194" si="586">SUM(I194:I197)</f>
        <v>32.527464486923066</v>
      </c>
      <c r="K194" s="40">
        <f t="shared" si="412"/>
        <v>54.628907759999983</v>
      </c>
      <c r="M194" s="48">
        <v>1.9166666666666667</v>
      </c>
      <c r="N194" s="9">
        <v>0</v>
      </c>
      <c r="O194" s="48">
        <v>1.9166666666666667</v>
      </c>
      <c r="P194" s="9">
        <v>0</v>
      </c>
      <c r="Q194" s="47">
        <f t="shared" si="413"/>
        <v>0</v>
      </c>
      <c r="R194" s="47">
        <f t="shared" si="414"/>
        <v>0</v>
      </c>
      <c r="S194" s="106">
        <f t="shared" ref="S194" si="587">SUM(R194:R197)</f>
        <v>0</v>
      </c>
      <c r="T194" s="40">
        <f t="shared" si="415"/>
        <v>0</v>
      </c>
      <c r="V194" s="48">
        <v>1.9166666666666667</v>
      </c>
      <c r="W194" s="9">
        <v>46.63</v>
      </c>
      <c r="X194" s="48">
        <v>1.9166666666666667</v>
      </c>
      <c r="Y194" s="40">
        <v>-93.04</v>
      </c>
      <c r="Z194" s="40">
        <f t="shared" si="416"/>
        <v>65.477300787692329</v>
      </c>
      <c r="AA194" s="47">
        <f t="shared" si="417"/>
        <v>16.369325196923082</v>
      </c>
      <c r="AB194" s="106">
        <f t="shared" ref="AB194" si="588">SUM(AA194:AA197)</f>
        <v>65.35070047384616</v>
      </c>
      <c r="AC194" s="40">
        <f t="shared" si="418"/>
        <v>110.0018653233231</v>
      </c>
      <c r="AE194" s="48">
        <v>1.9166666666666667</v>
      </c>
      <c r="AF194" s="9">
        <v>46.6</v>
      </c>
      <c r="AG194" s="48">
        <v>1.9166666666666667</v>
      </c>
      <c r="AH194" s="9">
        <v>-88.66</v>
      </c>
      <c r="AI194" s="40">
        <f t="shared" si="419"/>
        <v>62.354714400000006</v>
      </c>
      <c r="AJ194" s="47">
        <f t="shared" si="420"/>
        <v>15.588678600000001</v>
      </c>
      <c r="AK194" s="106">
        <f t="shared" ref="AK194" si="589">SUM(AJ194:AJ197)</f>
        <v>62.342653382307695</v>
      </c>
      <c r="AL194" s="40">
        <f t="shared" si="421"/>
        <v>104.755920192</v>
      </c>
      <c r="AN194" s="48">
        <v>1.9166666666666667</v>
      </c>
      <c r="AO194" s="9">
        <v>0</v>
      </c>
      <c r="AP194" s="48">
        <v>1.9166666666666667</v>
      </c>
      <c r="AQ194" s="9">
        <v>0</v>
      </c>
      <c r="AR194" s="40">
        <f t="shared" si="422"/>
        <v>0</v>
      </c>
      <c r="AS194" s="47">
        <f t="shared" si="423"/>
        <v>0</v>
      </c>
      <c r="AT194" s="106">
        <f t="shared" ref="AT194" si="590">SUM(AS194:AS197)</f>
        <v>0</v>
      </c>
      <c r="AU194" s="40">
        <f t="shared" si="424"/>
        <v>0</v>
      </c>
      <c r="AW194" s="48">
        <v>1.9166666666666667</v>
      </c>
      <c r="AX194" s="9">
        <v>36.08</v>
      </c>
      <c r="AY194" s="48">
        <v>1.9166666666666667</v>
      </c>
      <c r="AZ194" s="9">
        <v>-60.25</v>
      </c>
      <c r="BA194" s="40">
        <f t="shared" si="425"/>
        <v>32.807960307692298</v>
      </c>
      <c r="BB194" s="47">
        <f t="shared" si="426"/>
        <v>8.2019900769230745</v>
      </c>
      <c r="BC194" s="106">
        <f t="shared" ref="BC194" si="591">SUM(BB194:BB197)</f>
        <v>32.808433451538463</v>
      </c>
      <c r="BD194" s="40">
        <f t="shared" si="427"/>
        <v>55.117373316923057</v>
      </c>
      <c r="BF194" s="48">
        <v>1.9166666666666667</v>
      </c>
      <c r="BG194" s="9">
        <v>29.07</v>
      </c>
      <c r="BH194" s="48">
        <v>1.9166666666666667</v>
      </c>
      <c r="BI194" s="9">
        <v>29.07</v>
      </c>
      <c r="BJ194" s="40">
        <f t="shared" si="428"/>
        <v>12.753979490769231</v>
      </c>
      <c r="BK194" s="47">
        <f t="shared" si="429"/>
        <v>3.1884948726923077</v>
      </c>
      <c r="BL194" s="106">
        <f t="shared" ref="BL194" si="592">SUM(BK194:BK197)</f>
        <v>12.727676616923077</v>
      </c>
      <c r="BM194" s="40">
        <f t="shared" si="430"/>
        <v>21.426685544492308</v>
      </c>
      <c r="BO194" s="48">
        <v>1.9166666666666667</v>
      </c>
      <c r="BP194" s="9">
        <v>29.03</v>
      </c>
      <c r="BQ194" s="48">
        <v>1.9166666666666667</v>
      </c>
      <c r="BR194" s="9">
        <v>-53.04</v>
      </c>
      <c r="BS194" s="40">
        <f t="shared" si="431"/>
        <v>23.238398880000002</v>
      </c>
      <c r="BT194" s="47">
        <f t="shared" si="432"/>
        <v>5.8095997200000005</v>
      </c>
      <c r="BU194" s="106">
        <f t="shared" ref="BU194" si="593">SUM(BT194:BT197)</f>
        <v>23.253752284615384</v>
      </c>
      <c r="BV194" s="40">
        <f t="shared" si="433"/>
        <v>39.0405101184</v>
      </c>
      <c r="BX194" s="48">
        <v>1.9166666666666667</v>
      </c>
      <c r="BY194" s="9">
        <v>101.7</v>
      </c>
      <c r="BZ194" s="48">
        <v>1.9166666666666667</v>
      </c>
      <c r="CA194" s="9">
        <v>-29.07</v>
      </c>
      <c r="CB194" s="40">
        <f t="shared" si="434"/>
        <v>44.619185215384611</v>
      </c>
      <c r="CC194" s="47">
        <f t="shared" si="435"/>
        <v>11.154796303846153</v>
      </c>
      <c r="CD194" s="106">
        <f t="shared" ref="CD194" si="594">SUM(CC194:CC197)</f>
        <v>44.607113633076921</v>
      </c>
      <c r="CE194" s="40">
        <f t="shared" si="436"/>
        <v>74.960231161846139</v>
      </c>
      <c r="CG194" s="48">
        <v>1.9166666666666667</v>
      </c>
      <c r="CH194" s="9">
        <v>101.73</v>
      </c>
      <c r="CI194" s="48">
        <v>1.9166666666666667</v>
      </c>
      <c r="CJ194" s="9">
        <v>-29.06</v>
      </c>
      <c r="CK194" s="40">
        <f t="shared" si="437"/>
        <v>44.61699381230769</v>
      </c>
      <c r="CL194" s="47">
        <f t="shared" si="438"/>
        <v>11.154248453076923</v>
      </c>
      <c r="CM194" s="106">
        <f t="shared" ref="CM194" si="595">SUM(CL194:CL197)</f>
        <v>44.601620410384612</v>
      </c>
      <c r="CN194" s="40">
        <f t="shared" si="439"/>
        <v>74.956549604676923</v>
      </c>
      <c r="CP194" s="48">
        <v>1.9166666666666667</v>
      </c>
      <c r="CQ194" s="9">
        <v>101.7</v>
      </c>
      <c r="CR194" s="48">
        <v>1.9166666666666667</v>
      </c>
      <c r="CS194" s="9">
        <v>-29.07</v>
      </c>
      <c r="CT194" s="40">
        <f t="shared" si="440"/>
        <v>44.619185215384611</v>
      </c>
      <c r="CU194" s="47">
        <f t="shared" si="441"/>
        <v>11.154796303846153</v>
      </c>
      <c r="CV194" s="106">
        <f t="shared" ref="CV194" si="596">SUM(CU194:CU197)</f>
        <v>44.607113633076921</v>
      </c>
      <c r="CW194" s="40">
        <f t="shared" si="442"/>
        <v>74.960231161846139</v>
      </c>
    </row>
    <row r="195" spans="1:101" s="9" customFormat="1">
      <c r="A195" s="9">
        <v>6.72</v>
      </c>
      <c r="B195" s="40">
        <f t="shared" si="409"/>
        <v>1.68</v>
      </c>
      <c r="D195" s="48">
        <v>1.9270833333333333</v>
      </c>
      <c r="E195" s="9">
        <v>38.08</v>
      </c>
      <c r="F195" s="48">
        <v>1.9270833333333333</v>
      </c>
      <c r="G195" s="9">
        <v>-56.59</v>
      </c>
      <c r="H195" s="47">
        <f t="shared" si="410"/>
        <v>32.52312620307692</v>
      </c>
      <c r="I195" s="47">
        <f t="shared" si="411"/>
        <v>8.13078155076923</v>
      </c>
      <c r="J195" s="107"/>
      <c r="K195" s="40">
        <f t="shared" si="412"/>
        <v>54.638852021169221</v>
      </c>
      <c r="M195" s="48">
        <v>1.9270833333333333</v>
      </c>
      <c r="N195" s="9">
        <v>0</v>
      </c>
      <c r="O195" s="48">
        <v>1.9270833333333333</v>
      </c>
      <c r="P195" s="9">
        <v>0</v>
      </c>
      <c r="Q195" s="47">
        <f t="shared" si="413"/>
        <v>0</v>
      </c>
      <c r="R195" s="47">
        <f t="shared" si="414"/>
        <v>0</v>
      </c>
      <c r="S195" s="107"/>
      <c r="T195" s="40">
        <f t="shared" si="415"/>
        <v>0</v>
      </c>
      <c r="V195" s="48">
        <v>1.9270833333333333</v>
      </c>
      <c r="W195" s="9">
        <v>46.53</v>
      </c>
      <c r="X195" s="48">
        <v>1.9270833333333333</v>
      </c>
      <c r="Y195" s="40">
        <v>-93.12</v>
      </c>
      <c r="Z195" s="40">
        <f t="shared" si="416"/>
        <v>65.393061563076927</v>
      </c>
      <c r="AA195" s="47">
        <f t="shared" si="417"/>
        <v>16.348265390769232</v>
      </c>
      <c r="AB195" s="107"/>
      <c r="AC195" s="40">
        <f t="shared" si="418"/>
        <v>109.86034342596923</v>
      </c>
      <c r="AE195" s="48">
        <v>1.9270833333333333</v>
      </c>
      <c r="AF195" s="9">
        <v>46.51</v>
      </c>
      <c r="AG195" s="48">
        <v>1.9270833333333333</v>
      </c>
      <c r="AH195" s="9">
        <v>-88.83</v>
      </c>
      <c r="AI195" s="40">
        <f t="shared" si="419"/>
        <v>62.353617189230761</v>
      </c>
      <c r="AJ195" s="47">
        <f t="shared" si="420"/>
        <v>15.58840429730769</v>
      </c>
      <c r="AK195" s="107"/>
      <c r="AL195" s="40">
        <f t="shared" si="421"/>
        <v>104.75407687790768</v>
      </c>
      <c r="AN195" s="48">
        <v>1.9270833333333333</v>
      </c>
      <c r="AO195" s="9">
        <v>0</v>
      </c>
      <c r="AP195" s="48">
        <v>1.9270833333333333</v>
      </c>
      <c r="AQ195" s="9">
        <v>0</v>
      </c>
      <c r="AR195" s="40">
        <f t="shared" si="422"/>
        <v>0</v>
      </c>
      <c r="AS195" s="47">
        <f t="shared" si="423"/>
        <v>0</v>
      </c>
      <c r="AT195" s="107"/>
      <c r="AU195" s="40">
        <f t="shared" si="424"/>
        <v>0</v>
      </c>
      <c r="AW195" s="48">
        <v>1.9270833333333333</v>
      </c>
      <c r="AX195" s="9">
        <v>36.090000000000003</v>
      </c>
      <c r="AY195" s="48">
        <v>1.9270833333333333</v>
      </c>
      <c r="AZ195" s="9">
        <v>-60.23</v>
      </c>
      <c r="BA195" s="40">
        <f t="shared" si="425"/>
        <v>32.806159795384623</v>
      </c>
      <c r="BB195" s="47">
        <f t="shared" si="426"/>
        <v>8.2015399488461558</v>
      </c>
      <c r="BC195" s="107"/>
      <c r="BD195" s="40">
        <f t="shared" si="427"/>
        <v>55.114348456246162</v>
      </c>
      <c r="BF195" s="48">
        <v>1.9270833333333333</v>
      </c>
      <c r="BG195" s="9">
        <v>29.05</v>
      </c>
      <c r="BH195" s="48">
        <v>1.9270833333333333</v>
      </c>
      <c r="BI195" s="9">
        <v>29.05</v>
      </c>
      <c r="BJ195" s="40">
        <f t="shared" si="428"/>
        <v>12.736436192307693</v>
      </c>
      <c r="BK195" s="47">
        <f t="shared" si="429"/>
        <v>3.1841090480769232</v>
      </c>
      <c r="BL195" s="107"/>
      <c r="BM195" s="40">
        <f t="shared" si="430"/>
        <v>21.397212803076922</v>
      </c>
      <c r="BO195" s="48">
        <v>1.9270833333333333</v>
      </c>
      <c r="BP195" s="9">
        <v>29.01</v>
      </c>
      <c r="BQ195" s="48">
        <v>1.9270833333333333</v>
      </c>
      <c r="BR195" s="9">
        <v>-53.1</v>
      </c>
      <c r="BS195" s="40">
        <f t="shared" si="431"/>
        <v>23.248658630769231</v>
      </c>
      <c r="BT195" s="47">
        <f t="shared" si="432"/>
        <v>5.8121646576923078</v>
      </c>
      <c r="BU195" s="107"/>
      <c r="BV195" s="40">
        <f t="shared" si="433"/>
        <v>39.057746499692307</v>
      </c>
      <c r="BX195" s="48">
        <v>1.9270833333333333</v>
      </c>
      <c r="BY195" s="9">
        <v>101.73</v>
      </c>
      <c r="BZ195" s="48">
        <v>1.9270833333333333</v>
      </c>
      <c r="CA195" s="9">
        <v>-29.06</v>
      </c>
      <c r="CB195" s="40">
        <f t="shared" si="434"/>
        <v>44.61699381230769</v>
      </c>
      <c r="CC195" s="47">
        <f t="shared" si="435"/>
        <v>11.154248453076923</v>
      </c>
      <c r="CD195" s="107"/>
      <c r="CE195" s="40">
        <f t="shared" si="436"/>
        <v>74.956549604676923</v>
      </c>
      <c r="CG195" s="48">
        <v>1.9270833333333333</v>
      </c>
      <c r="CH195" s="9">
        <v>101.75</v>
      </c>
      <c r="CI195" s="48">
        <v>1.9270833333333333</v>
      </c>
      <c r="CJ195" s="9">
        <v>-29.05</v>
      </c>
      <c r="CK195" s="40">
        <f t="shared" si="437"/>
        <v>44.61040903846154</v>
      </c>
      <c r="CL195" s="47">
        <f t="shared" si="438"/>
        <v>11.152602259615385</v>
      </c>
      <c r="CM195" s="107"/>
      <c r="CN195" s="40">
        <f t="shared" si="439"/>
        <v>74.945487184615388</v>
      </c>
      <c r="CP195" s="48">
        <v>1.9270833333333333</v>
      </c>
      <c r="CQ195" s="9">
        <v>101.73</v>
      </c>
      <c r="CR195" s="48">
        <v>1.9270833333333333</v>
      </c>
      <c r="CS195" s="9">
        <v>-29.06</v>
      </c>
      <c r="CT195" s="40">
        <f t="shared" si="440"/>
        <v>44.61699381230769</v>
      </c>
      <c r="CU195" s="47">
        <f t="shared" si="441"/>
        <v>11.154248453076923</v>
      </c>
      <c r="CV195" s="107"/>
      <c r="CW195" s="40">
        <f t="shared" si="442"/>
        <v>74.956549604676923</v>
      </c>
    </row>
    <row r="196" spans="1:101" s="9" customFormat="1">
      <c r="A196" s="9">
        <v>6.72</v>
      </c>
      <c r="B196" s="40">
        <f t="shared" si="409"/>
        <v>1.68</v>
      </c>
      <c r="D196" s="48">
        <v>1.9375</v>
      </c>
      <c r="E196" s="9">
        <v>38.07</v>
      </c>
      <c r="F196" s="48">
        <v>1.9375</v>
      </c>
      <c r="G196" s="9">
        <v>-56.62</v>
      </c>
      <c r="H196" s="47">
        <f t="shared" si="410"/>
        <v>32.531822390769229</v>
      </c>
      <c r="I196" s="47">
        <f t="shared" si="411"/>
        <v>8.1329555976923071</v>
      </c>
      <c r="J196" s="107"/>
      <c r="K196" s="40">
        <f t="shared" si="412"/>
        <v>54.653461616492301</v>
      </c>
      <c r="M196" s="48">
        <v>1.9375</v>
      </c>
      <c r="N196" s="9">
        <v>0</v>
      </c>
      <c r="O196" s="48">
        <v>1.9375</v>
      </c>
      <c r="P196" s="9">
        <v>0</v>
      </c>
      <c r="Q196" s="47">
        <f t="shared" si="413"/>
        <v>0</v>
      </c>
      <c r="R196" s="47">
        <f t="shared" si="414"/>
        <v>0</v>
      </c>
      <c r="S196" s="107"/>
      <c r="T196" s="40">
        <f t="shared" si="415"/>
        <v>0</v>
      </c>
      <c r="V196" s="48">
        <v>1.9375</v>
      </c>
      <c r="W196" s="9">
        <v>46.43</v>
      </c>
      <c r="X196" s="48">
        <v>1.9375</v>
      </c>
      <c r="Y196" s="40">
        <v>-93.2</v>
      </c>
      <c r="Z196" s="40">
        <f t="shared" si="416"/>
        <v>65.308580861538474</v>
      </c>
      <c r="AA196" s="47">
        <f t="shared" si="417"/>
        <v>16.327145215384618</v>
      </c>
      <c r="AB196" s="107"/>
      <c r="AC196" s="40">
        <f t="shared" si="418"/>
        <v>109.71841584738463</v>
      </c>
      <c r="AE196" s="48">
        <v>1.9375</v>
      </c>
      <c r="AF196" s="9">
        <v>46.41</v>
      </c>
      <c r="AG196" s="48">
        <v>1.9375</v>
      </c>
      <c r="AH196" s="9">
        <v>-89.01</v>
      </c>
      <c r="AI196" s="40">
        <f t="shared" si="419"/>
        <v>62.345630340000007</v>
      </c>
      <c r="AJ196" s="47">
        <f t="shared" si="420"/>
        <v>15.586407585000002</v>
      </c>
      <c r="AK196" s="107"/>
      <c r="AL196" s="40">
        <f t="shared" si="421"/>
        <v>104.74065897120001</v>
      </c>
      <c r="AN196" s="48">
        <v>1.9375</v>
      </c>
      <c r="AO196" s="9">
        <v>0</v>
      </c>
      <c r="AP196" s="48">
        <v>1.9375</v>
      </c>
      <c r="AQ196" s="9">
        <v>0</v>
      </c>
      <c r="AR196" s="40">
        <f t="shared" si="422"/>
        <v>0</v>
      </c>
      <c r="AS196" s="47">
        <f t="shared" si="423"/>
        <v>0</v>
      </c>
      <c r="AT196" s="107"/>
      <c r="AU196" s="40">
        <f t="shared" si="424"/>
        <v>0</v>
      </c>
      <c r="AW196" s="48">
        <v>1.9375</v>
      </c>
      <c r="AX196" s="9">
        <v>36.11</v>
      </c>
      <c r="AY196" s="48">
        <v>1.9375</v>
      </c>
      <c r="AZ196" s="9">
        <v>-60.21</v>
      </c>
      <c r="BA196" s="40">
        <f t="shared" si="425"/>
        <v>32.813440324615392</v>
      </c>
      <c r="BB196" s="47">
        <f t="shared" si="426"/>
        <v>8.2033600811538481</v>
      </c>
      <c r="BC196" s="107"/>
      <c r="BD196" s="40">
        <f t="shared" si="427"/>
        <v>55.126579745353858</v>
      </c>
      <c r="BF196" s="48">
        <v>1.9375</v>
      </c>
      <c r="BG196" s="9">
        <v>29.03</v>
      </c>
      <c r="BH196" s="48">
        <v>1.9375</v>
      </c>
      <c r="BI196" s="9">
        <v>29.03</v>
      </c>
      <c r="BJ196" s="40">
        <f t="shared" si="428"/>
        <v>12.718904967692307</v>
      </c>
      <c r="BK196" s="47">
        <f t="shared" si="429"/>
        <v>3.1797262419230767</v>
      </c>
      <c r="BL196" s="107"/>
      <c r="BM196" s="40">
        <f t="shared" si="430"/>
        <v>21.367760345723074</v>
      </c>
      <c r="BO196" s="48">
        <v>1.9375</v>
      </c>
      <c r="BP196" s="9">
        <v>28.99</v>
      </c>
      <c r="BQ196" s="48">
        <v>1.9375</v>
      </c>
      <c r="BR196" s="9">
        <v>-53.16</v>
      </c>
      <c r="BS196" s="40">
        <f t="shared" si="431"/>
        <v>23.258882159999999</v>
      </c>
      <c r="BT196" s="47">
        <f t="shared" si="432"/>
        <v>5.8147205399999997</v>
      </c>
      <c r="BU196" s="107"/>
      <c r="BV196" s="40">
        <f t="shared" si="433"/>
        <v>39.074922028799996</v>
      </c>
      <c r="BX196" s="48">
        <v>1.9375</v>
      </c>
      <c r="BY196" s="9">
        <v>101.76</v>
      </c>
      <c r="BZ196" s="48">
        <v>1.9375</v>
      </c>
      <c r="CA196" s="9">
        <v>-29.04</v>
      </c>
      <c r="CB196" s="40">
        <f t="shared" si="434"/>
        <v>44.599435421538466</v>
      </c>
      <c r="CC196" s="47">
        <f t="shared" si="435"/>
        <v>11.149858855384617</v>
      </c>
      <c r="CD196" s="107"/>
      <c r="CE196" s="40">
        <f t="shared" si="436"/>
        <v>74.927051508184618</v>
      </c>
      <c r="CG196" s="48">
        <v>1.9375</v>
      </c>
      <c r="CH196" s="9">
        <v>101.78</v>
      </c>
      <c r="CI196" s="48">
        <v>1.9375</v>
      </c>
      <c r="CJ196" s="9">
        <v>-29.03</v>
      </c>
      <c r="CK196" s="40">
        <f t="shared" si="437"/>
        <v>44.592840083076922</v>
      </c>
      <c r="CL196" s="47">
        <f t="shared" si="438"/>
        <v>11.148210020769231</v>
      </c>
      <c r="CM196" s="107"/>
      <c r="CN196" s="40">
        <f t="shared" si="439"/>
        <v>74.915971339569225</v>
      </c>
      <c r="CP196" s="48">
        <v>1.9375</v>
      </c>
      <c r="CQ196" s="9">
        <v>101.76</v>
      </c>
      <c r="CR196" s="48">
        <v>1.9375</v>
      </c>
      <c r="CS196" s="9">
        <v>-29.04</v>
      </c>
      <c r="CT196" s="40">
        <f t="shared" si="440"/>
        <v>44.599435421538466</v>
      </c>
      <c r="CU196" s="47">
        <f t="shared" si="441"/>
        <v>11.149858855384617</v>
      </c>
      <c r="CV196" s="107"/>
      <c r="CW196" s="40">
        <f t="shared" si="442"/>
        <v>74.927051508184618</v>
      </c>
    </row>
    <row r="197" spans="1:101" s="9" customFormat="1">
      <c r="A197" s="9">
        <v>6.72</v>
      </c>
      <c r="B197" s="40">
        <f t="shared" si="409"/>
        <v>1.68</v>
      </c>
      <c r="D197" s="48">
        <v>1.9479166666666667</v>
      </c>
      <c r="E197" s="9">
        <v>38.049999999999997</v>
      </c>
      <c r="F197" s="48">
        <v>1.9479166666666667</v>
      </c>
      <c r="G197" s="9">
        <v>-56.66</v>
      </c>
      <c r="H197" s="47">
        <f t="shared" si="410"/>
        <v>32.537702353846143</v>
      </c>
      <c r="I197" s="47">
        <f t="shared" si="411"/>
        <v>8.1344255884615357</v>
      </c>
      <c r="J197" s="108"/>
      <c r="K197" s="40">
        <f t="shared" si="412"/>
        <v>54.66333995446152</v>
      </c>
      <c r="M197" s="48">
        <v>1.9479166666666667</v>
      </c>
      <c r="N197" s="9">
        <v>0</v>
      </c>
      <c r="O197" s="48">
        <v>1.9479166666666667</v>
      </c>
      <c r="P197" s="9">
        <v>0</v>
      </c>
      <c r="Q197" s="47">
        <f t="shared" si="413"/>
        <v>0</v>
      </c>
      <c r="R197" s="47">
        <f t="shared" si="414"/>
        <v>0</v>
      </c>
      <c r="S197" s="108"/>
      <c r="T197" s="40">
        <f t="shared" si="415"/>
        <v>0</v>
      </c>
      <c r="V197" s="48">
        <v>1.9479166666666667</v>
      </c>
      <c r="W197" s="9">
        <v>46.33</v>
      </c>
      <c r="X197" s="48">
        <v>1.9479166666666667</v>
      </c>
      <c r="Y197" s="40">
        <v>-93.28</v>
      </c>
      <c r="Z197" s="40">
        <f t="shared" si="416"/>
        <v>65.223858683076941</v>
      </c>
      <c r="AA197" s="47">
        <f t="shared" si="417"/>
        <v>16.305964670769235</v>
      </c>
      <c r="AB197" s="108"/>
      <c r="AC197" s="40">
        <f t="shared" si="418"/>
        <v>109.57608258756926</v>
      </c>
      <c r="AE197" s="48">
        <v>1.9479166666666667</v>
      </c>
      <c r="AF197" s="9">
        <v>46.3</v>
      </c>
      <c r="AG197" s="48">
        <v>1.9479166666666667</v>
      </c>
      <c r="AH197" s="9">
        <v>-89.18</v>
      </c>
      <c r="AI197" s="40">
        <f t="shared" si="419"/>
        <v>62.316651600000007</v>
      </c>
      <c r="AJ197" s="47">
        <f t="shared" si="420"/>
        <v>15.579162900000002</v>
      </c>
      <c r="AK197" s="108"/>
      <c r="AL197" s="40">
        <f t="shared" si="421"/>
        <v>104.691974688</v>
      </c>
      <c r="AN197" s="48">
        <v>1.9479166666666667</v>
      </c>
      <c r="AO197" s="9">
        <v>0</v>
      </c>
      <c r="AP197" s="48">
        <v>1.9479166666666667</v>
      </c>
      <c r="AQ197" s="9">
        <v>0</v>
      </c>
      <c r="AR197" s="40">
        <f t="shared" si="422"/>
        <v>0</v>
      </c>
      <c r="AS197" s="47">
        <f t="shared" si="423"/>
        <v>0</v>
      </c>
      <c r="AT197" s="108"/>
      <c r="AU197" s="40">
        <f t="shared" si="424"/>
        <v>0</v>
      </c>
      <c r="AW197" s="48">
        <v>1.9479166666666667</v>
      </c>
      <c r="AX197" s="9">
        <v>36.119999999999997</v>
      </c>
      <c r="AY197" s="48">
        <v>1.9479166666666667</v>
      </c>
      <c r="AZ197" s="9">
        <v>-60.18</v>
      </c>
      <c r="BA197" s="40">
        <f t="shared" si="425"/>
        <v>32.806173378461544</v>
      </c>
      <c r="BB197" s="47">
        <f t="shared" si="426"/>
        <v>8.201543344615386</v>
      </c>
      <c r="BC197" s="108"/>
      <c r="BD197" s="40">
        <f t="shared" si="427"/>
        <v>55.114371275815394</v>
      </c>
      <c r="BF197" s="48">
        <v>1.9479166666666667</v>
      </c>
      <c r="BG197" s="9">
        <v>29.01</v>
      </c>
      <c r="BH197" s="48">
        <v>1.9479166666666667</v>
      </c>
      <c r="BI197" s="9">
        <v>29.01</v>
      </c>
      <c r="BJ197" s="40">
        <f t="shared" si="428"/>
        <v>12.701385816923077</v>
      </c>
      <c r="BK197" s="47">
        <f t="shared" si="429"/>
        <v>3.1753464542307692</v>
      </c>
      <c r="BL197" s="108"/>
      <c r="BM197" s="40">
        <f t="shared" si="430"/>
        <v>21.338328172430767</v>
      </c>
      <c r="BO197" s="48">
        <v>1.9479166666666667</v>
      </c>
      <c r="BP197" s="9">
        <v>28.97</v>
      </c>
      <c r="BQ197" s="48">
        <v>1.9479166666666667</v>
      </c>
      <c r="BR197" s="9">
        <v>-53.22</v>
      </c>
      <c r="BS197" s="40">
        <f t="shared" si="431"/>
        <v>23.269069467692308</v>
      </c>
      <c r="BT197" s="47">
        <f t="shared" si="432"/>
        <v>5.817267366923077</v>
      </c>
      <c r="BU197" s="108"/>
      <c r="BV197" s="40">
        <f t="shared" si="433"/>
        <v>39.092036705723075</v>
      </c>
      <c r="BX197" s="48">
        <v>1.9479166666666667</v>
      </c>
      <c r="BY197" s="9">
        <v>101.78</v>
      </c>
      <c r="BZ197" s="48">
        <v>1.9479166666666667</v>
      </c>
      <c r="CA197" s="9">
        <v>-29.03</v>
      </c>
      <c r="CB197" s="40">
        <f t="shared" si="434"/>
        <v>44.592840083076922</v>
      </c>
      <c r="CC197" s="47">
        <f t="shared" si="435"/>
        <v>11.148210020769231</v>
      </c>
      <c r="CD197" s="108"/>
      <c r="CE197" s="40">
        <f t="shared" si="436"/>
        <v>74.915971339569225</v>
      </c>
      <c r="CG197" s="48">
        <v>1.9479166666666667</v>
      </c>
      <c r="CH197" s="9">
        <v>101.8</v>
      </c>
      <c r="CI197" s="48">
        <v>1.9479166666666667</v>
      </c>
      <c r="CJ197" s="9">
        <v>-29.02</v>
      </c>
      <c r="CK197" s="40">
        <f t="shared" si="437"/>
        <v>44.586238707692303</v>
      </c>
      <c r="CL197" s="47">
        <f t="shared" si="438"/>
        <v>11.146559676923076</v>
      </c>
      <c r="CM197" s="108"/>
      <c r="CN197" s="40">
        <f t="shared" si="439"/>
        <v>74.904881028923072</v>
      </c>
      <c r="CP197" s="48">
        <v>1.9479166666666667</v>
      </c>
      <c r="CQ197" s="9">
        <v>101.78</v>
      </c>
      <c r="CR197" s="48">
        <v>1.9479166666666667</v>
      </c>
      <c r="CS197" s="9">
        <v>-29.03</v>
      </c>
      <c r="CT197" s="40">
        <f t="shared" si="440"/>
        <v>44.592840083076922</v>
      </c>
      <c r="CU197" s="47">
        <f t="shared" si="441"/>
        <v>11.148210020769231</v>
      </c>
      <c r="CV197" s="108"/>
      <c r="CW197" s="40">
        <f t="shared" si="442"/>
        <v>74.915971339569225</v>
      </c>
    </row>
    <row r="198" spans="1:101" s="9" customFormat="1">
      <c r="A198" s="9">
        <v>6.72</v>
      </c>
      <c r="B198" s="40">
        <f t="shared" si="409"/>
        <v>1.68</v>
      </c>
      <c r="D198" s="48">
        <v>1.9583333333333333</v>
      </c>
      <c r="E198" s="9">
        <v>38.17</v>
      </c>
      <c r="F198" s="48">
        <v>1.9583333333333333</v>
      </c>
      <c r="G198" s="9">
        <v>-56.43</v>
      </c>
      <c r="H198" s="47">
        <f t="shared" si="410"/>
        <v>32.507821093846154</v>
      </c>
      <c r="I198" s="47">
        <f t="shared" si="411"/>
        <v>8.1269552734615385</v>
      </c>
      <c r="J198" s="106">
        <f t="shared" ref="J198" si="597">SUM(I198:I201)</f>
        <v>32.512317846923075</v>
      </c>
      <c r="K198" s="40">
        <f t="shared" si="412"/>
        <v>54.613139437661538</v>
      </c>
      <c r="M198" s="48">
        <v>1.9583333333333333</v>
      </c>
      <c r="N198" s="9">
        <v>0</v>
      </c>
      <c r="O198" s="48">
        <v>1.9583333333333333</v>
      </c>
      <c r="P198" s="9">
        <v>0</v>
      </c>
      <c r="Q198" s="47">
        <f t="shared" si="413"/>
        <v>0</v>
      </c>
      <c r="R198" s="47">
        <f t="shared" si="414"/>
        <v>0</v>
      </c>
      <c r="S198" s="106">
        <f t="shared" ref="S198" si="598">SUM(R198:R201)</f>
        <v>0</v>
      </c>
      <c r="T198" s="40">
        <f t="shared" si="415"/>
        <v>0</v>
      </c>
      <c r="V198" s="48">
        <v>1.9583333333333333</v>
      </c>
      <c r="W198" s="9">
        <v>46.39</v>
      </c>
      <c r="X198" s="48">
        <v>1.9583333333333333</v>
      </c>
      <c r="Y198" s="40">
        <v>0</v>
      </c>
      <c r="Z198" s="40">
        <f t="shared" si="416"/>
        <v>0</v>
      </c>
      <c r="AA198" s="47">
        <f t="shared" si="417"/>
        <v>0</v>
      </c>
      <c r="AB198" s="106">
        <f t="shared" ref="AB198" si="599">SUM(AA198:AA201)</f>
        <v>0</v>
      </c>
      <c r="AC198" s="40">
        <f t="shared" si="418"/>
        <v>0</v>
      </c>
      <c r="AE198" s="48">
        <v>1.9583333333333333</v>
      </c>
      <c r="AF198" s="9">
        <v>46.36</v>
      </c>
      <c r="AG198" s="48">
        <v>1.9583333333333333</v>
      </c>
      <c r="AH198" s="9">
        <v>-89.08</v>
      </c>
      <c r="AI198" s="40">
        <f t="shared" si="419"/>
        <v>62.327439581538457</v>
      </c>
      <c r="AJ198" s="47">
        <f t="shared" si="420"/>
        <v>15.581859895384614</v>
      </c>
      <c r="AK198" s="106">
        <f t="shared" ref="AK198" si="600">SUM(AJ198:AJ201)</f>
        <v>62.309833272692302</v>
      </c>
      <c r="AL198" s="40">
        <f t="shared" si="421"/>
        <v>104.7100984969846</v>
      </c>
      <c r="AN198" s="48">
        <v>1.9583333333333333</v>
      </c>
      <c r="AO198" s="9">
        <v>0</v>
      </c>
      <c r="AP198" s="48">
        <v>1.9583333333333333</v>
      </c>
      <c r="AQ198" s="9">
        <v>0</v>
      </c>
      <c r="AR198" s="40">
        <f t="shared" si="422"/>
        <v>0</v>
      </c>
      <c r="AS198" s="47">
        <f t="shared" si="423"/>
        <v>0</v>
      </c>
      <c r="AT198" s="106">
        <f t="shared" ref="AT198" si="601">SUM(AS198:AS201)</f>
        <v>0</v>
      </c>
      <c r="AU198" s="40">
        <f t="shared" si="424"/>
        <v>0</v>
      </c>
      <c r="AW198" s="48">
        <v>1.9583333333333333</v>
      </c>
      <c r="AX198" s="9">
        <v>35.82</v>
      </c>
      <c r="AY198" s="48">
        <v>1.9583333333333333</v>
      </c>
      <c r="AZ198" s="9">
        <v>-60.71</v>
      </c>
      <c r="BA198" s="40">
        <f t="shared" si="425"/>
        <v>32.820218279999999</v>
      </c>
      <c r="BB198" s="47">
        <f t="shared" si="426"/>
        <v>8.2050545699999997</v>
      </c>
      <c r="BC198" s="106">
        <f t="shared" ref="BC198" si="602">SUM(BB198:BB201)</f>
        <v>32.820218279999999</v>
      </c>
      <c r="BD198" s="40">
        <f t="shared" si="427"/>
        <v>55.137966710399994</v>
      </c>
      <c r="BF198" s="48">
        <v>1.9583333333333333</v>
      </c>
      <c r="BG198" s="9">
        <v>29.42</v>
      </c>
      <c r="BH198" s="48">
        <v>1.9583333333333333</v>
      </c>
      <c r="BI198" s="9">
        <v>29.42</v>
      </c>
      <c r="BJ198" s="40">
        <f t="shared" si="428"/>
        <v>13.062941667692311</v>
      </c>
      <c r="BK198" s="47">
        <f t="shared" si="429"/>
        <v>3.2657354169230777</v>
      </c>
      <c r="BL198" s="106">
        <f t="shared" ref="BL198" si="603">SUM(BK198:BK201)</f>
        <v>13.04297190346154</v>
      </c>
      <c r="BM198" s="40">
        <f t="shared" si="430"/>
        <v>21.94574200172308</v>
      </c>
      <c r="BO198" s="48">
        <v>1.9583333333333333</v>
      </c>
      <c r="BP198" s="9">
        <v>29.38</v>
      </c>
      <c r="BQ198" s="48">
        <v>1.9583333333333333</v>
      </c>
      <c r="BR198" s="9">
        <v>-51.97</v>
      </c>
      <c r="BS198" s="40">
        <f t="shared" si="431"/>
        <v>23.04412164</v>
      </c>
      <c r="BT198" s="47">
        <f t="shared" si="432"/>
        <v>5.76103041</v>
      </c>
      <c r="BU198" s="106">
        <f t="shared" ref="BU198" si="604">SUM(BT198:BT201)</f>
        <v>23.053048362692309</v>
      </c>
      <c r="BV198" s="40">
        <f t="shared" si="433"/>
        <v>38.714124355199999</v>
      </c>
      <c r="BX198" s="48">
        <v>1.9583333333333333</v>
      </c>
      <c r="BY198" s="9">
        <v>101.46</v>
      </c>
      <c r="BZ198" s="48">
        <v>1.9583333333333333</v>
      </c>
      <c r="CA198" s="9">
        <v>-29.2</v>
      </c>
      <c r="CB198" s="40">
        <f t="shared" si="434"/>
        <v>44.712953723076915</v>
      </c>
      <c r="CC198" s="47">
        <f t="shared" si="435"/>
        <v>11.178238430769229</v>
      </c>
      <c r="CD198" s="106">
        <f t="shared" ref="CD198" si="605">SUM(CC198:CC201)</f>
        <v>44.703195036923077</v>
      </c>
      <c r="CE198" s="40">
        <f t="shared" si="436"/>
        <v>75.117762254769218</v>
      </c>
      <c r="CG198" s="48">
        <v>1.9583333333333333</v>
      </c>
      <c r="CH198" s="9">
        <v>101.48</v>
      </c>
      <c r="CI198" s="48">
        <v>1.9583333333333333</v>
      </c>
      <c r="CJ198" s="9">
        <v>-29.19</v>
      </c>
      <c r="CK198" s="40">
        <f t="shared" si="437"/>
        <v>44.706451956923075</v>
      </c>
      <c r="CL198" s="47">
        <f t="shared" si="438"/>
        <v>11.176612989230769</v>
      </c>
      <c r="CM198" s="106">
        <f t="shared" ref="CM198" si="606">SUM(CL198:CL201)</f>
        <v>44.696684215384622</v>
      </c>
      <c r="CN198" s="40">
        <f t="shared" si="439"/>
        <v>75.106839287630763</v>
      </c>
      <c r="CP198" s="48">
        <v>1.9583333333333333</v>
      </c>
      <c r="CQ198" s="9">
        <v>101.46</v>
      </c>
      <c r="CR198" s="48">
        <v>1.9583333333333333</v>
      </c>
      <c r="CS198" s="9">
        <v>-29.2</v>
      </c>
      <c r="CT198" s="40">
        <f t="shared" si="440"/>
        <v>44.712953723076915</v>
      </c>
      <c r="CU198" s="47">
        <f t="shared" si="441"/>
        <v>11.178238430769229</v>
      </c>
      <c r="CV198" s="106">
        <f t="shared" ref="CV198" si="607">SUM(CU198:CU201)</f>
        <v>44.703195036923077</v>
      </c>
      <c r="CW198" s="40">
        <f t="shared" si="442"/>
        <v>75.117762254769218</v>
      </c>
    </row>
    <row r="199" spans="1:101" s="9" customFormat="1">
      <c r="A199" s="9">
        <v>6.72</v>
      </c>
      <c r="B199" s="40">
        <f t="shared" si="409"/>
        <v>1.68</v>
      </c>
      <c r="D199" s="48">
        <v>1.96875</v>
      </c>
      <c r="E199" s="9">
        <v>38.159999999999997</v>
      </c>
      <c r="F199" s="48">
        <v>1.96875</v>
      </c>
      <c r="G199" s="9">
        <v>-56.45</v>
      </c>
      <c r="H199" s="47">
        <f t="shared" si="410"/>
        <v>32.510822953846152</v>
      </c>
      <c r="I199" s="47">
        <f t="shared" si="411"/>
        <v>8.1277057384615379</v>
      </c>
      <c r="J199" s="107"/>
      <c r="K199" s="40">
        <f t="shared" si="412"/>
        <v>54.618182562461534</v>
      </c>
      <c r="M199" s="48">
        <v>1.96875</v>
      </c>
      <c r="N199" s="9">
        <v>0</v>
      </c>
      <c r="O199" s="48">
        <v>1.96875</v>
      </c>
      <c r="P199" s="9">
        <v>0</v>
      </c>
      <c r="Q199" s="47">
        <f t="shared" si="413"/>
        <v>0</v>
      </c>
      <c r="R199" s="47">
        <f t="shared" si="414"/>
        <v>0</v>
      </c>
      <c r="S199" s="107"/>
      <c r="T199" s="40">
        <f t="shared" si="415"/>
        <v>0</v>
      </c>
      <c r="V199" s="48">
        <v>1.96875</v>
      </c>
      <c r="W199" s="9">
        <v>46.29</v>
      </c>
      <c r="X199" s="48">
        <v>1.96875</v>
      </c>
      <c r="Y199" s="40">
        <v>0</v>
      </c>
      <c r="Z199" s="40">
        <f t="shared" si="416"/>
        <v>0</v>
      </c>
      <c r="AA199" s="47">
        <f t="shared" si="417"/>
        <v>0</v>
      </c>
      <c r="AB199" s="107"/>
      <c r="AC199" s="40">
        <f t="shared" si="418"/>
        <v>0</v>
      </c>
      <c r="AE199" s="48">
        <v>1.96875</v>
      </c>
      <c r="AF199" s="9">
        <v>46.27</v>
      </c>
      <c r="AG199" s="48">
        <v>1.96875</v>
      </c>
      <c r="AH199" s="9">
        <v>-89.24</v>
      </c>
      <c r="AI199" s="40">
        <f t="shared" si="419"/>
        <v>62.318172904615381</v>
      </c>
      <c r="AJ199" s="47">
        <f t="shared" si="420"/>
        <v>15.579543226153845</v>
      </c>
      <c r="AK199" s="107"/>
      <c r="AL199" s="40">
        <f t="shared" si="421"/>
        <v>104.69453047975384</v>
      </c>
      <c r="AN199" s="48">
        <v>1.96875</v>
      </c>
      <c r="AO199" s="9">
        <v>0</v>
      </c>
      <c r="AP199" s="48">
        <v>1.96875</v>
      </c>
      <c r="AQ199" s="9">
        <v>0</v>
      </c>
      <c r="AR199" s="40">
        <f t="shared" si="422"/>
        <v>0</v>
      </c>
      <c r="AS199" s="47">
        <f t="shared" si="423"/>
        <v>0</v>
      </c>
      <c r="AT199" s="107"/>
      <c r="AU199" s="40">
        <f t="shared" si="424"/>
        <v>0</v>
      </c>
      <c r="AW199" s="48">
        <v>1.96875</v>
      </c>
      <c r="AX199" s="9">
        <v>35.82</v>
      </c>
      <c r="AY199" s="48">
        <v>1.96875</v>
      </c>
      <c r="AZ199" s="9">
        <v>-60.71</v>
      </c>
      <c r="BA199" s="40">
        <f t="shared" si="425"/>
        <v>32.820218279999999</v>
      </c>
      <c r="BB199" s="47">
        <f t="shared" si="426"/>
        <v>8.2050545699999997</v>
      </c>
      <c r="BC199" s="107"/>
      <c r="BD199" s="40">
        <f t="shared" si="427"/>
        <v>55.137966710399994</v>
      </c>
      <c r="BF199" s="48">
        <v>1.96875</v>
      </c>
      <c r="BG199" s="9">
        <v>29.4</v>
      </c>
      <c r="BH199" s="48">
        <v>1.96875</v>
      </c>
      <c r="BI199" s="9">
        <v>29.4</v>
      </c>
      <c r="BJ199" s="40">
        <f t="shared" si="428"/>
        <v>13.045187076923078</v>
      </c>
      <c r="BK199" s="47">
        <f t="shared" si="429"/>
        <v>3.2612967692307695</v>
      </c>
      <c r="BL199" s="107"/>
      <c r="BM199" s="40">
        <f t="shared" si="430"/>
        <v>21.91591428923077</v>
      </c>
      <c r="BO199" s="48">
        <v>1.96875</v>
      </c>
      <c r="BP199" s="9">
        <v>29.36</v>
      </c>
      <c r="BQ199" s="48">
        <v>1.96875</v>
      </c>
      <c r="BR199" s="9">
        <v>-52.01</v>
      </c>
      <c r="BS199" s="40">
        <f t="shared" si="431"/>
        <v>23.046159101538464</v>
      </c>
      <c r="BT199" s="47">
        <f t="shared" si="432"/>
        <v>5.761539775384616</v>
      </c>
      <c r="BU199" s="107"/>
      <c r="BV199" s="40">
        <f t="shared" si="433"/>
        <v>38.717547290584619</v>
      </c>
      <c r="BX199" s="48">
        <v>1.96875</v>
      </c>
      <c r="BY199" s="9">
        <v>101.48</v>
      </c>
      <c r="BZ199" s="48">
        <v>1.96875</v>
      </c>
      <c r="CA199" s="9">
        <v>-29.19</v>
      </c>
      <c r="CB199" s="40">
        <f t="shared" si="434"/>
        <v>44.706451956923075</v>
      </c>
      <c r="CC199" s="47">
        <f t="shared" si="435"/>
        <v>11.176612989230769</v>
      </c>
      <c r="CD199" s="107"/>
      <c r="CE199" s="40">
        <f t="shared" si="436"/>
        <v>75.106839287630763</v>
      </c>
      <c r="CG199" s="48">
        <v>1.96875</v>
      </c>
      <c r="CH199" s="9">
        <v>101.5</v>
      </c>
      <c r="CI199" s="48">
        <v>1.96875</v>
      </c>
      <c r="CJ199" s="9">
        <v>-29.18</v>
      </c>
      <c r="CK199" s="40">
        <f t="shared" si="437"/>
        <v>44.699944153846154</v>
      </c>
      <c r="CL199" s="47">
        <f t="shared" si="438"/>
        <v>11.174986038461538</v>
      </c>
      <c r="CM199" s="107"/>
      <c r="CN199" s="40">
        <f t="shared" si="439"/>
        <v>75.095906178461533</v>
      </c>
      <c r="CP199" s="48">
        <v>1.96875</v>
      </c>
      <c r="CQ199" s="9">
        <v>101.48</v>
      </c>
      <c r="CR199" s="48">
        <v>1.96875</v>
      </c>
      <c r="CS199" s="9">
        <v>-29.19</v>
      </c>
      <c r="CT199" s="40">
        <f t="shared" si="440"/>
        <v>44.706451956923075</v>
      </c>
      <c r="CU199" s="47">
        <f t="shared" si="441"/>
        <v>11.176612989230769</v>
      </c>
      <c r="CV199" s="107"/>
      <c r="CW199" s="40">
        <f t="shared" si="442"/>
        <v>75.106839287630763</v>
      </c>
    </row>
    <row r="200" spans="1:101" s="9" customFormat="1">
      <c r="A200" s="9">
        <v>6.72</v>
      </c>
      <c r="B200" s="40">
        <f t="shared" si="409"/>
        <v>1.68</v>
      </c>
      <c r="D200" s="48">
        <v>1.9791666666666667</v>
      </c>
      <c r="E200" s="9">
        <v>38.15</v>
      </c>
      <c r="F200" s="48">
        <v>1.9791666666666667</v>
      </c>
      <c r="G200" s="9">
        <v>-56.47</v>
      </c>
      <c r="H200" s="47">
        <f t="shared" si="410"/>
        <v>32.513818776923074</v>
      </c>
      <c r="I200" s="47">
        <f t="shared" si="411"/>
        <v>8.1284546942307685</v>
      </c>
      <c r="J200" s="107"/>
      <c r="K200" s="40">
        <f t="shared" si="412"/>
        <v>54.623215545230764</v>
      </c>
      <c r="M200" s="48">
        <v>1.9791666666666667</v>
      </c>
      <c r="N200" s="9">
        <v>0</v>
      </c>
      <c r="O200" s="48">
        <v>1.9791666666666667</v>
      </c>
      <c r="P200" s="9">
        <v>0</v>
      </c>
      <c r="Q200" s="47">
        <f t="shared" si="413"/>
        <v>0</v>
      </c>
      <c r="R200" s="47">
        <f t="shared" si="414"/>
        <v>0</v>
      </c>
      <c r="S200" s="107"/>
      <c r="T200" s="40">
        <f t="shared" si="415"/>
        <v>0</v>
      </c>
      <c r="V200" s="48">
        <v>1.9791666666666667</v>
      </c>
      <c r="W200" s="9">
        <v>46.2</v>
      </c>
      <c r="X200" s="48">
        <v>1.9791666666666667</v>
      </c>
      <c r="Y200" s="40">
        <v>0</v>
      </c>
      <c r="Z200" s="40">
        <f t="shared" si="416"/>
        <v>0</v>
      </c>
      <c r="AA200" s="47">
        <f t="shared" si="417"/>
        <v>0</v>
      </c>
      <c r="AB200" s="107"/>
      <c r="AC200" s="40">
        <f t="shared" si="418"/>
        <v>0</v>
      </c>
      <c r="AE200" s="48">
        <v>1.9791666666666667</v>
      </c>
      <c r="AF200" s="9">
        <v>46.17</v>
      </c>
      <c r="AG200" s="48">
        <v>1.9791666666666667</v>
      </c>
      <c r="AH200" s="9">
        <v>-89.41</v>
      </c>
      <c r="AI200" s="40">
        <f t="shared" si="419"/>
        <v>62.301947164615399</v>
      </c>
      <c r="AJ200" s="47">
        <f t="shared" si="420"/>
        <v>15.57548679115385</v>
      </c>
      <c r="AK200" s="107"/>
      <c r="AL200" s="40">
        <f t="shared" si="421"/>
        <v>104.66727123655387</v>
      </c>
      <c r="AN200" s="48">
        <v>1.9791666666666667</v>
      </c>
      <c r="AO200" s="9">
        <v>0</v>
      </c>
      <c r="AP200" s="48">
        <v>1.9791666666666667</v>
      </c>
      <c r="AQ200" s="9">
        <v>0</v>
      </c>
      <c r="AR200" s="40">
        <f t="shared" si="422"/>
        <v>0</v>
      </c>
      <c r="AS200" s="47">
        <f t="shared" si="423"/>
        <v>0</v>
      </c>
      <c r="AT200" s="107"/>
      <c r="AU200" s="40">
        <f t="shared" si="424"/>
        <v>0</v>
      </c>
      <c r="AW200" s="48">
        <v>1.9791666666666667</v>
      </c>
      <c r="AX200" s="9">
        <v>35.82</v>
      </c>
      <c r="AY200" s="48">
        <v>1.9791666666666667</v>
      </c>
      <c r="AZ200" s="9">
        <v>-60.71</v>
      </c>
      <c r="BA200" s="40">
        <f t="shared" si="425"/>
        <v>32.820218279999999</v>
      </c>
      <c r="BB200" s="47">
        <f t="shared" si="426"/>
        <v>8.2050545699999997</v>
      </c>
      <c r="BC200" s="107"/>
      <c r="BD200" s="40">
        <f t="shared" si="427"/>
        <v>55.137966710399994</v>
      </c>
      <c r="BF200" s="48">
        <v>1.9791666666666667</v>
      </c>
      <c r="BG200" s="9">
        <v>29.39</v>
      </c>
      <c r="BH200" s="48">
        <v>1.9791666666666667</v>
      </c>
      <c r="BI200" s="9">
        <v>29.39</v>
      </c>
      <c r="BJ200" s="40">
        <f t="shared" si="428"/>
        <v>13.036314309230772</v>
      </c>
      <c r="BK200" s="47">
        <f t="shared" si="429"/>
        <v>3.2590785773076929</v>
      </c>
      <c r="BL200" s="107"/>
      <c r="BM200" s="40">
        <f t="shared" si="430"/>
        <v>21.901008039507694</v>
      </c>
      <c r="BO200" s="48">
        <v>1.9791666666666667</v>
      </c>
      <c r="BP200" s="9">
        <v>29.35</v>
      </c>
      <c r="BQ200" s="48">
        <v>1.9791666666666667</v>
      </c>
      <c r="BR200" s="9">
        <v>-52.05</v>
      </c>
      <c r="BS200" s="40">
        <f t="shared" si="431"/>
        <v>23.056027961538462</v>
      </c>
      <c r="BT200" s="47">
        <f t="shared" si="432"/>
        <v>5.7640069903846154</v>
      </c>
      <c r="BU200" s="107"/>
      <c r="BV200" s="40">
        <f t="shared" si="433"/>
        <v>38.734126975384612</v>
      </c>
      <c r="BX200" s="48">
        <v>1.9791666666666667</v>
      </c>
      <c r="BY200" s="9">
        <v>101.5</v>
      </c>
      <c r="BZ200" s="48">
        <v>1.9791666666666667</v>
      </c>
      <c r="CA200" s="9">
        <v>-29.18</v>
      </c>
      <c r="CB200" s="40">
        <f t="shared" si="434"/>
        <v>44.699944153846154</v>
      </c>
      <c r="CC200" s="47">
        <f t="shared" si="435"/>
        <v>11.174986038461538</v>
      </c>
      <c r="CD200" s="107"/>
      <c r="CE200" s="40">
        <f t="shared" si="436"/>
        <v>75.095906178461533</v>
      </c>
      <c r="CG200" s="48">
        <v>1.9791666666666667</v>
      </c>
      <c r="CH200" s="9">
        <v>101.52</v>
      </c>
      <c r="CI200" s="48">
        <v>1.9791666666666667</v>
      </c>
      <c r="CJ200" s="9">
        <v>-29.17</v>
      </c>
      <c r="CK200" s="40">
        <f t="shared" si="437"/>
        <v>44.69343031384615</v>
      </c>
      <c r="CL200" s="47">
        <f t="shared" si="438"/>
        <v>11.173357578461538</v>
      </c>
      <c r="CM200" s="107"/>
      <c r="CN200" s="40">
        <f t="shared" si="439"/>
        <v>75.084962927261529</v>
      </c>
      <c r="CP200" s="48">
        <v>1.9791666666666667</v>
      </c>
      <c r="CQ200" s="9">
        <v>101.5</v>
      </c>
      <c r="CR200" s="48">
        <v>1.9791666666666667</v>
      </c>
      <c r="CS200" s="9">
        <v>-29.18</v>
      </c>
      <c r="CT200" s="40">
        <f t="shared" si="440"/>
        <v>44.699944153846154</v>
      </c>
      <c r="CU200" s="47">
        <f t="shared" si="441"/>
        <v>11.174986038461538</v>
      </c>
      <c r="CV200" s="107"/>
      <c r="CW200" s="40">
        <f t="shared" si="442"/>
        <v>75.095906178461533</v>
      </c>
    </row>
    <row r="201" spans="1:101" s="9" customFormat="1">
      <c r="A201" s="9">
        <v>6.72</v>
      </c>
      <c r="B201" s="40">
        <f t="shared" si="409"/>
        <v>1.68</v>
      </c>
      <c r="D201" s="48">
        <v>1.9895833333333333</v>
      </c>
      <c r="E201" s="9">
        <v>38.14</v>
      </c>
      <c r="F201" s="48">
        <v>1.9895833333333333</v>
      </c>
      <c r="G201" s="9">
        <v>-56.49</v>
      </c>
      <c r="H201" s="47">
        <f t="shared" si="410"/>
        <v>32.516808563076921</v>
      </c>
      <c r="I201" s="47">
        <f t="shared" si="411"/>
        <v>8.1292021407692303</v>
      </c>
      <c r="J201" s="108"/>
      <c r="K201" s="40">
        <f t="shared" si="412"/>
        <v>54.628238385969226</v>
      </c>
      <c r="M201" s="48">
        <v>1.9895833333333333</v>
      </c>
      <c r="N201" s="9">
        <v>0</v>
      </c>
      <c r="O201" s="48">
        <v>1.9895833333333333</v>
      </c>
      <c r="P201" s="9">
        <v>0</v>
      </c>
      <c r="Q201" s="47">
        <f t="shared" si="413"/>
        <v>0</v>
      </c>
      <c r="R201" s="47">
        <f t="shared" si="414"/>
        <v>0</v>
      </c>
      <c r="S201" s="108"/>
      <c r="T201" s="40">
        <f t="shared" si="415"/>
        <v>0</v>
      </c>
      <c r="V201" s="48">
        <v>1.9895833333333333</v>
      </c>
      <c r="W201" s="9">
        <v>46.11</v>
      </c>
      <c r="X201" s="48">
        <v>1.9895833333333333</v>
      </c>
      <c r="Y201" s="40">
        <v>0</v>
      </c>
      <c r="Z201" s="40">
        <f t="shared" si="416"/>
        <v>0</v>
      </c>
      <c r="AA201" s="47">
        <f t="shared" si="417"/>
        <v>0</v>
      </c>
      <c r="AB201" s="108"/>
      <c r="AC201" s="40">
        <f t="shared" si="418"/>
        <v>0</v>
      </c>
      <c r="AE201" s="48">
        <v>1.9895833333333333</v>
      </c>
      <c r="AF201" s="9">
        <v>46.08</v>
      </c>
      <c r="AG201" s="48">
        <v>1.9895833333333333</v>
      </c>
      <c r="AH201" s="9">
        <v>-89.57</v>
      </c>
      <c r="AI201" s="40">
        <f t="shared" si="419"/>
        <v>62.291773439999993</v>
      </c>
      <c r="AJ201" s="47">
        <f t="shared" si="420"/>
        <v>15.572943359999998</v>
      </c>
      <c r="AK201" s="108"/>
      <c r="AL201" s="40">
        <f t="shared" si="421"/>
        <v>104.65017937919998</v>
      </c>
      <c r="AN201" s="48">
        <v>1.9895833333333333</v>
      </c>
      <c r="AO201" s="9">
        <v>0</v>
      </c>
      <c r="AP201" s="48">
        <v>1.9895833333333333</v>
      </c>
      <c r="AQ201" s="9">
        <v>0</v>
      </c>
      <c r="AR201" s="40">
        <f t="shared" si="422"/>
        <v>0</v>
      </c>
      <c r="AS201" s="47">
        <f t="shared" si="423"/>
        <v>0</v>
      </c>
      <c r="AT201" s="108"/>
      <c r="AU201" s="40">
        <f t="shared" si="424"/>
        <v>0</v>
      </c>
      <c r="AW201" s="48">
        <v>1.9895833333333333</v>
      </c>
      <c r="AX201" s="9">
        <v>35.82</v>
      </c>
      <c r="AY201" s="48">
        <v>1.9895833333333333</v>
      </c>
      <c r="AZ201" s="9">
        <v>-60.71</v>
      </c>
      <c r="BA201" s="40">
        <f t="shared" si="425"/>
        <v>32.820218279999999</v>
      </c>
      <c r="BB201" s="47">
        <f t="shared" si="426"/>
        <v>8.2050545699999997</v>
      </c>
      <c r="BC201" s="108"/>
      <c r="BD201" s="40">
        <f t="shared" si="427"/>
        <v>55.137966710399994</v>
      </c>
      <c r="BF201" s="48">
        <v>1.9895833333333333</v>
      </c>
      <c r="BG201" s="9">
        <v>29.38</v>
      </c>
      <c r="BH201" s="48">
        <v>1.9895833333333333</v>
      </c>
      <c r="BI201" s="9">
        <v>29.38</v>
      </c>
      <c r="BJ201" s="40">
        <f t="shared" si="428"/>
        <v>13.027444559999999</v>
      </c>
      <c r="BK201" s="47">
        <f t="shared" si="429"/>
        <v>3.2568611399999998</v>
      </c>
      <c r="BL201" s="108"/>
      <c r="BM201" s="40">
        <f t="shared" si="430"/>
        <v>21.886106860799998</v>
      </c>
      <c r="BO201" s="48">
        <v>1.9895833333333333</v>
      </c>
      <c r="BP201" s="9">
        <v>29.34</v>
      </c>
      <c r="BQ201" s="48">
        <v>1.9895833333333333</v>
      </c>
      <c r="BR201" s="9">
        <v>-52.09</v>
      </c>
      <c r="BS201" s="40">
        <f t="shared" si="431"/>
        <v>23.065884747692309</v>
      </c>
      <c r="BT201" s="47">
        <f t="shared" si="432"/>
        <v>5.7664711869230771</v>
      </c>
      <c r="BU201" s="108"/>
      <c r="BV201" s="40">
        <f t="shared" si="433"/>
        <v>38.750686376123078</v>
      </c>
      <c r="BX201" s="48">
        <v>1.9895833333333333</v>
      </c>
      <c r="BY201" s="9">
        <v>101.52</v>
      </c>
      <c r="BZ201" s="48">
        <v>1.9895833333333333</v>
      </c>
      <c r="CA201" s="9">
        <v>-29.17</v>
      </c>
      <c r="CB201" s="40">
        <f t="shared" si="434"/>
        <v>44.69343031384615</v>
      </c>
      <c r="CC201" s="47">
        <f t="shared" si="435"/>
        <v>11.173357578461538</v>
      </c>
      <c r="CD201" s="108"/>
      <c r="CE201" s="40">
        <f t="shared" si="436"/>
        <v>75.084962927261529</v>
      </c>
      <c r="CG201" s="48">
        <v>1.9895833333333333</v>
      </c>
      <c r="CH201" s="9">
        <v>101.54</v>
      </c>
      <c r="CI201" s="48">
        <v>1.9895833333333333</v>
      </c>
      <c r="CJ201" s="9">
        <v>-29.16</v>
      </c>
      <c r="CK201" s="40">
        <f t="shared" si="437"/>
        <v>44.686910436923078</v>
      </c>
      <c r="CL201" s="47">
        <f t="shared" si="438"/>
        <v>11.17172760923077</v>
      </c>
      <c r="CM201" s="108"/>
      <c r="CN201" s="40">
        <f t="shared" si="439"/>
        <v>75.074009534030765</v>
      </c>
      <c r="CP201" s="48">
        <v>1.9895833333333333</v>
      </c>
      <c r="CQ201" s="9">
        <v>101.52</v>
      </c>
      <c r="CR201" s="48">
        <v>1.9895833333333333</v>
      </c>
      <c r="CS201" s="9">
        <v>-29.17</v>
      </c>
      <c r="CT201" s="40">
        <f t="shared" si="440"/>
        <v>44.69343031384615</v>
      </c>
      <c r="CU201" s="47">
        <f t="shared" si="441"/>
        <v>11.173357578461538</v>
      </c>
      <c r="CV201" s="108"/>
      <c r="CW201" s="40">
        <f t="shared" si="442"/>
        <v>75.084962927261529</v>
      </c>
    </row>
    <row r="202" spans="1:101" s="9" customFormat="1">
      <c r="A202" s="9">
        <v>6.72</v>
      </c>
      <c r="B202" s="40">
        <f t="shared" si="409"/>
        <v>1.68</v>
      </c>
      <c r="D202" s="48">
        <v>2</v>
      </c>
      <c r="E202" s="9">
        <v>38.04</v>
      </c>
      <c r="F202" s="48">
        <v>2</v>
      </c>
      <c r="G202" s="9">
        <v>-56.67</v>
      </c>
      <c r="H202" s="47">
        <f t="shared" si="410"/>
        <v>32.534892166153845</v>
      </c>
      <c r="I202" s="47">
        <f t="shared" si="411"/>
        <v>8.1337230415384614</v>
      </c>
      <c r="J202" s="106">
        <f t="shared" ref="J202" si="608">SUM(I202:I205)</f>
        <v>32.446013566153844</v>
      </c>
      <c r="K202" s="40">
        <f t="shared" si="412"/>
        <v>54.658618839138455</v>
      </c>
      <c r="M202" s="48">
        <v>2</v>
      </c>
      <c r="N202" s="9">
        <v>0</v>
      </c>
      <c r="O202" s="48">
        <v>2</v>
      </c>
      <c r="P202" s="9">
        <v>0</v>
      </c>
      <c r="Q202" s="47">
        <f t="shared" si="413"/>
        <v>0</v>
      </c>
      <c r="R202" s="47">
        <f t="shared" si="414"/>
        <v>0</v>
      </c>
      <c r="S202" s="106">
        <f t="shared" ref="S202" si="609">SUM(R202:R205)</f>
        <v>0</v>
      </c>
      <c r="T202" s="40">
        <f t="shared" si="415"/>
        <v>0</v>
      </c>
      <c r="V202" s="48">
        <v>2</v>
      </c>
      <c r="W202" s="9">
        <v>45.7</v>
      </c>
      <c r="X202" s="48">
        <v>2</v>
      </c>
      <c r="Y202" s="40">
        <v>0</v>
      </c>
      <c r="Z202" s="40">
        <f t="shared" si="416"/>
        <v>0</v>
      </c>
      <c r="AA202" s="47">
        <f t="shared" si="417"/>
        <v>0</v>
      </c>
      <c r="AB202" s="106">
        <f t="shared" ref="AB202" si="610">SUM(AA202:AA205)</f>
        <v>0</v>
      </c>
      <c r="AC202" s="40">
        <f t="shared" si="418"/>
        <v>0</v>
      </c>
      <c r="AE202" s="48">
        <v>2</v>
      </c>
      <c r="AF202" s="9">
        <v>45.67</v>
      </c>
      <c r="AG202" s="48">
        <v>2</v>
      </c>
      <c r="AH202" s="9">
        <v>-90.26</v>
      </c>
      <c r="AI202" s="40">
        <f t="shared" si="419"/>
        <v>62.213121387692311</v>
      </c>
      <c r="AJ202" s="47">
        <f t="shared" si="420"/>
        <v>15.553280346923078</v>
      </c>
      <c r="AK202" s="106">
        <f t="shared" ref="AK202" si="611">SUM(AJ202:AJ205)</f>
        <v>61.093026152307701</v>
      </c>
      <c r="AL202" s="40">
        <f t="shared" si="421"/>
        <v>104.51804393132308</v>
      </c>
      <c r="AN202" s="48">
        <v>2</v>
      </c>
      <c r="AO202" s="9">
        <v>0</v>
      </c>
      <c r="AP202" s="48">
        <v>2</v>
      </c>
      <c r="AQ202" s="9">
        <v>0</v>
      </c>
      <c r="AR202" s="40">
        <f t="shared" si="422"/>
        <v>0</v>
      </c>
      <c r="AS202" s="47">
        <f t="shared" si="423"/>
        <v>0</v>
      </c>
      <c r="AT202" s="106">
        <f t="shared" ref="AT202" si="612">SUM(AS202:AS205)</f>
        <v>0</v>
      </c>
      <c r="AU202" s="40">
        <f t="shared" si="424"/>
        <v>0</v>
      </c>
      <c r="AW202" s="48">
        <v>2</v>
      </c>
      <c r="AX202" s="9">
        <v>35.97</v>
      </c>
      <c r="AY202" s="48">
        <v>2</v>
      </c>
      <c r="AZ202" s="9">
        <v>-60.45</v>
      </c>
      <c r="BA202" s="40">
        <f t="shared" si="425"/>
        <v>32.816510100000009</v>
      </c>
      <c r="BB202" s="47">
        <f t="shared" si="426"/>
        <v>8.2041275250000023</v>
      </c>
      <c r="BC202" s="106">
        <f t="shared" ref="BC202" si="613">SUM(BB202:BB205)</f>
        <v>32.815256683846151</v>
      </c>
      <c r="BD202" s="40">
        <f t="shared" si="427"/>
        <v>55.131736968000013</v>
      </c>
      <c r="BF202" s="48">
        <v>2</v>
      </c>
      <c r="BG202" s="9">
        <v>29.08</v>
      </c>
      <c r="BH202" s="48">
        <v>2</v>
      </c>
      <c r="BI202" s="9">
        <v>29.08</v>
      </c>
      <c r="BJ202" s="40">
        <f t="shared" si="428"/>
        <v>12.762755667692304</v>
      </c>
      <c r="BK202" s="47">
        <f t="shared" si="429"/>
        <v>3.1906889169230759</v>
      </c>
      <c r="BL202" s="106">
        <f t="shared" ref="BL202" si="614">SUM(BK202:BK205)</f>
        <v>12.747402640384614</v>
      </c>
      <c r="BM202" s="40">
        <f t="shared" si="430"/>
        <v>21.441429521723069</v>
      </c>
      <c r="BO202" s="48">
        <v>2</v>
      </c>
      <c r="BP202" s="9">
        <v>29.04</v>
      </c>
      <c r="BQ202" s="48">
        <v>2</v>
      </c>
      <c r="BR202" s="9">
        <v>-53.01</v>
      </c>
      <c r="BS202" s="40">
        <f t="shared" si="431"/>
        <v>23.233255421538459</v>
      </c>
      <c r="BT202" s="47">
        <f t="shared" si="432"/>
        <v>5.8083138553846148</v>
      </c>
      <c r="BU202" s="106">
        <f t="shared" ref="BU202" si="615">SUM(BT202:BT205)</f>
        <v>23.245524713076925</v>
      </c>
      <c r="BV202" s="40">
        <f t="shared" si="433"/>
        <v>39.031869108184608</v>
      </c>
      <c r="BX202" s="48">
        <v>2</v>
      </c>
      <c r="BY202" s="9">
        <v>101.78</v>
      </c>
      <c r="BZ202" s="48">
        <v>2</v>
      </c>
      <c r="CA202" s="9">
        <v>-29.03</v>
      </c>
      <c r="CB202" s="40">
        <f t="shared" si="434"/>
        <v>44.592840083076922</v>
      </c>
      <c r="CC202" s="47">
        <f t="shared" si="435"/>
        <v>11.148210020769231</v>
      </c>
      <c r="CD202" s="106">
        <f t="shared" ref="CD202" si="616">SUM(CC202:CC205)</f>
        <v>44.626297465384617</v>
      </c>
      <c r="CE202" s="40">
        <f t="shared" si="436"/>
        <v>74.915971339569225</v>
      </c>
      <c r="CG202" s="48">
        <v>2</v>
      </c>
      <c r="CH202" s="9">
        <v>101.8</v>
      </c>
      <c r="CI202" s="48">
        <v>2</v>
      </c>
      <c r="CJ202" s="9">
        <v>-29.02</v>
      </c>
      <c r="CK202" s="40">
        <f t="shared" si="437"/>
        <v>44.586238707692303</v>
      </c>
      <c r="CL202" s="47">
        <f t="shared" si="438"/>
        <v>11.146559676923076</v>
      </c>
      <c r="CM202" s="106">
        <f t="shared" ref="CM202" si="617">SUM(CL202:CL205)</f>
        <v>44.615882641153846</v>
      </c>
      <c r="CN202" s="40">
        <f t="shared" si="439"/>
        <v>74.904881028923072</v>
      </c>
      <c r="CP202" s="48">
        <v>2</v>
      </c>
      <c r="CQ202" s="9">
        <v>101.78</v>
      </c>
      <c r="CR202" s="48">
        <v>2</v>
      </c>
      <c r="CS202" s="9">
        <v>-29.03</v>
      </c>
      <c r="CT202" s="40">
        <f t="shared" si="440"/>
        <v>44.592840083076922</v>
      </c>
      <c r="CU202" s="47">
        <f t="shared" si="441"/>
        <v>11.148210020769231</v>
      </c>
      <c r="CV202" s="106">
        <f t="shared" ref="CV202" si="618">SUM(CU202:CU205)</f>
        <v>44.622461000769228</v>
      </c>
      <c r="CW202" s="40">
        <f t="shared" si="442"/>
        <v>74.915971339569225</v>
      </c>
    </row>
    <row r="203" spans="1:101" s="9" customFormat="1">
      <c r="A203" s="9">
        <v>6.72</v>
      </c>
      <c r="B203" s="40">
        <f t="shared" ref="B203:B266" si="619">+A203/4</f>
        <v>1.68</v>
      </c>
      <c r="D203" s="48">
        <v>2.0104166666666665</v>
      </c>
      <c r="E203" s="9">
        <v>38.5</v>
      </c>
      <c r="F203" s="48">
        <v>2.0104166666666665</v>
      </c>
      <c r="G203" s="9">
        <v>-55.79</v>
      </c>
      <c r="H203" s="47">
        <f t="shared" ref="H203:H266" si="620">+ABS(E203*(G203/1000)*9.81*1000)/$K$5/1000</f>
        <v>32.416994076923075</v>
      </c>
      <c r="I203" s="47">
        <f t="shared" ref="I203:I266" si="621">H203*0.25</f>
        <v>8.1042485192307687</v>
      </c>
      <c r="J203" s="107"/>
      <c r="K203" s="40">
        <f t="shared" ref="K203:K266" si="622">+H203*$B203</f>
        <v>54.460550049230761</v>
      </c>
      <c r="M203" s="48">
        <v>2.0104166666666665</v>
      </c>
      <c r="N203" s="9">
        <v>0</v>
      </c>
      <c r="O203" s="48">
        <v>2.0104166666666665</v>
      </c>
      <c r="P203" s="9">
        <v>0</v>
      </c>
      <c r="Q203" s="47">
        <f t="shared" ref="Q203:Q266" si="623">+ABS(N203*(P203/1000)*9.81*1000)/$K$5/1000</f>
        <v>0</v>
      </c>
      <c r="R203" s="47">
        <f t="shared" ref="R203:R266" si="624">Q203*0.25</f>
        <v>0</v>
      </c>
      <c r="S203" s="107"/>
      <c r="T203" s="40">
        <f t="shared" ref="T203:T266" si="625">+Q203*$B203</f>
        <v>0</v>
      </c>
      <c r="V203" s="48">
        <v>2.0104166666666665</v>
      </c>
      <c r="W203" s="9">
        <v>0</v>
      </c>
      <c r="X203" s="48">
        <v>2.0104166666666665</v>
      </c>
      <c r="Y203" s="40">
        <v>0</v>
      </c>
      <c r="Z203" s="40">
        <f t="shared" ref="Z203:Z266" si="626">+ABS(W203*(Y203/1000)*9.81*1000)/$AC$5/1000</f>
        <v>0</v>
      </c>
      <c r="AA203" s="47">
        <f t="shared" ref="AA203:AA266" si="627">Z203*0.25</f>
        <v>0</v>
      </c>
      <c r="AB203" s="107"/>
      <c r="AC203" s="40">
        <f t="shared" ref="AC203:AC266" si="628">+Z203*$B203</f>
        <v>0</v>
      </c>
      <c r="AE203" s="48">
        <v>2.0104166666666665</v>
      </c>
      <c r="AF203" s="9">
        <v>53.42</v>
      </c>
      <c r="AG203" s="48">
        <v>2.0104166666666665</v>
      </c>
      <c r="AH203" s="9">
        <v>-75.34</v>
      </c>
      <c r="AI203" s="40">
        <f t="shared" ref="AI203:AI266" si="629">+ABS(AF203*(AH203/1000)*9.81*1000)/$AL$5/1000</f>
        <v>60.741449335384637</v>
      </c>
      <c r="AJ203" s="47">
        <f t="shared" ref="AJ203:AJ266" si="630">AI203*0.25</f>
        <v>15.185362333846159</v>
      </c>
      <c r="AK203" s="107"/>
      <c r="AL203" s="40">
        <f t="shared" ref="AL203:AL266" si="631">+AI203*$B203</f>
        <v>102.04563488344618</v>
      </c>
      <c r="AN203" s="48">
        <v>2.0104166666666665</v>
      </c>
      <c r="AO203" s="9">
        <v>0</v>
      </c>
      <c r="AP203" s="48">
        <v>2.0104166666666665</v>
      </c>
      <c r="AQ203" s="9">
        <v>0</v>
      </c>
      <c r="AR203" s="40">
        <f t="shared" ref="AR203:AR266" si="632">+ABS(AO203*(AQ203/1000)*9.81*1000)/$AL$5/1000</f>
        <v>0</v>
      </c>
      <c r="AS203" s="47">
        <f t="shared" ref="AS203:AS266" si="633">AR203*0.25</f>
        <v>0</v>
      </c>
      <c r="AT203" s="107"/>
      <c r="AU203" s="40">
        <f t="shared" ref="AU203:AU266" si="634">+AR203*$B203</f>
        <v>0</v>
      </c>
      <c r="AW203" s="48">
        <v>2.0104166666666665</v>
      </c>
      <c r="AX203" s="9">
        <v>35.979999999999997</v>
      </c>
      <c r="AY203" s="48">
        <v>2.0104166666666665</v>
      </c>
      <c r="AZ203" s="9">
        <v>-60.43</v>
      </c>
      <c r="BA203" s="40">
        <f t="shared" ref="BA203:BA266" si="635">+ABS(AX203*(AZ203/1000)*9.81*1000)/$AL$5/1000</f>
        <v>32.814772975384606</v>
      </c>
      <c r="BB203" s="47">
        <f t="shared" ref="BB203:BB266" si="636">BA203*0.25</f>
        <v>8.2036932438461516</v>
      </c>
      <c r="BC203" s="107"/>
      <c r="BD203" s="40">
        <f t="shared" ref="BD203:BD266" si="637">+BA203*$B203</f>
        <v>55.128818598646134</v>
      </c>
      <c r="BF203" s="48">
        <v>2.0104166666666665</v>
      </c>
      <c r="BG203" s="9">
        <v>29.07</v>
      </c>
      <c r="BH203" s="48">
        <v>2.0104166666666665</v>
      </c>
      <c r="BI203" s="9">
        <v>29.07</v>
      </c>
      <c r="BJ203" s="40">
        <f t="shared" ref="BJ203:BJ266" si="638">+ABS(BG203*(BI203/1000)*9.81*1000)/$AL$5/1000</f>
        <v>12.753979490769231</v>
      </c>
      <c r="BK203" s="47">
        <f t="shared" ref="BK203:BK266" si="639">BJ203*0.25</f>
        <v>3.1884948726923077</v>
      </c>
      <c r="BL203" s="107"/>
      <c r="BM203" s="40">
        <f t="shared" ref="BM203:BM266" si="640">+BJ203*$B203</f>
        <v>21.426685544492308</v>
      </c>
      <c r="BO203" s="48">
        <v>2.0104166666666665</v>
      </c>
      <c r="BP203" s="9">
        <v>29.03</v>
      </c>
      <c r="BQ203" s="48">
        <v>2.0104166666666665</v>
      </c>
      <c r="BR203" s="9">
        <v>-53.04</v>
      </c>
      <c r="BS203" s="40">
        <f t="shared" ref="BS203:BS266" si="641">+ABS(BP203*(BR203/1000)*9.81*1000)/$AL$5/1000</f>
        <v>23.238398880000002</v>
      </c>
      <c r="BT203" s="47">
        <f t="shared" ref="BT203:BT266" si="642">BS203*0.25</f>
        <v>5.8095997200000005</v>
      </c>
      <c r="BU203" s="107"/>
      <c r="BV203" s="40">
        <f t="shared" ref="BV203:BV266" si="643">+BS203*$B203</f>
        <v>39.0405101184</v>
      </c>
      <c r="BX203" s="48">
        <v>2.0104166666666665</v>
      </c>
      <c r="BY203" s="9">
        <v>101.68</v>
      </c>
      <c r="BZ203" s="48">
        <v>2.0104166666666665</v>
      </c>
      <c r="CA203" s="9">
        <v>-29.09</v>
      </c>
      <c r="CB203" s="40">
        <f t="shared" ref="CB203:CB266" si="644">+ABS(BY203*(CA203/1000)*9.81*1000)/$AL$5/1000</f>
        <v>44.641102264615391</v>
      </c>
      <c r="CC203" s="47">
        <f t="shared" ref="CC203:CC266" si="645">CB203*0.25</f>
        <v>11.160275566153848</v>
      </c>
      <c r="CD203" s="107"/>
      <c r="CE203" s="40">
        <f t="shared" ref="CE203:CE266" si="646">+CB203*$B203</f>
        <v>74.997051804553848</v>
      </c>
      <c r="CG203" s="48">
        <v>2.0104166666666665</v>
      </c>
      <c r="CH203" s="9">
        <v>101.7</v>
      </c>
      <c r="CI203" s="48">
        <v>2.0104166666666665</v>
      </c>
      <c r="CJ203" s="9">
        <v>-29.08</v>
      </c>
      <c r="CK203" s="40">
        <f t="shared" ref="CK203:CK266" si="647">+ABS(CH203*(CJ203/1000)*9.81*1000)/$AL$5/1000</f>
        <v>44.634534092307689</v>
      </c>
      <c r="CL203" s="47">
        <f t="shared" ref="CL203:CL266" si="648">CK203*0.25</f>
        <v>11.158633523076922</v>
      </c>
      <c r="CM203" s="107"/>
      <c r="CN203" s="40">
        <f t="shared" ref="CN203:CN266" si="649">+CK203*$B203</f>
        <v>74.986017275076918</v>
      </c>
      <c r="CP203" s="48">
        <v>2.0104166666666665</v>
      </c>
      <c r="CQ203" s="9">
        <v>101.68</v>
      </c>
      <c r="CR203" s="48">
        <v>2.0104166666666665</v>
      </c>
      <c r="CS203" s="9">
        <v>-29.09</v>
      </c>
      <c r="CT203" s="40">
        <f t="shared" ref="CT203:CT266" si="650">+ABS(CQ203*(CS203/1000)*9.81*1000)/$AL$5/1000</f>
        <v>44.641102264615391</v>
      </c>
      <c r="CU203" s="47">
        <f t="shared" ref="CU203:CU266" si="651">CT203*0.25</f>
        <v>11.160275566153848</v>
      </c>
      <c r="CV203" s="107"/>
      <c r="CW203" s="40">
        <f t="shared" ref="CW203:CW266" si="652">+CT203*$B203</f>
        <v>74.997051804553848</v>
      </c>
    </row>
    <row r="204" spans="1:101" s="9" customFormat="1">
      <c r="A204" s="9">
        <v>6.72</v>
      </c>
      <c r="B204" s="40">
        <f t="shared" si="619"/>
        <v>1.68</v>
      </c>
      <c r="D204" s="48">
        <v>2.0208333333333335</v>
      </c>
      <c r="E204" s="9">
        <v>38.520000000000003</v>
      </c>
      <c r="F204" s="48">
        <v>2.0208333333333335</v>
      </c>
      <c r="G204" s="9">
        <v>-55.76</v>
      </c>
      <c r="H204" s="47">
        <f t="shared" si="620"/>
        <v>32.416393403076924</v>
      </c>
      <c r="I204" s="47">
        <f t="shared" si="621"/>
        <v>8.104098350769231</v>
      </c>
      <c r="J204" s="107"/>
      <c r="K204" s="40">
        <f t="shared" si="622"/>
        <v>54.459540917169228</v>
      </c>
      <c r="M204" s="48">
        <v>2.0208333333333335</v>
      </c>
      <c r="N204" s="9">
        <v>0</v>
      </c>
      <c r="O204" s="48">
        <v>2.0208333333333335</v>
      </c>
      <c r="P204" s="9">
        <v>0</v>
      </c>
      <c r="Q204" s="47">
        <f t="shared" si="623"/>
        <v>0</v>
      </c>
      <c r="R204" s="47">
        <f t="shared" si="624"/>
        <v>0</v>
      </c>
      <c r="S204" s="107"/>
      <c r="T204" s="40">
        <f t="shared" si="625"/>
        <v>0</v>
      </c>
      <c r="V204" s="48">
        <v>2.0208333333333335</v>
      </c>
      <c r="W204" s="9">
        <v>0</v>
      </c>
      <c r="X204" s="48">
        <v>2.0208333333333335</v>
      </c>
      <c r="Y204" s="40">
        <v>0</v>
      </c>
      <c r="Z204" s="40">
        <f t="shared" si="626"/>
        <v>0</v>
      </c>
      <c r="AA204" s="47">
        <f t="shared" si="627"/>
        <v>0</v>
      </c>
      <c r="AB204" s="107"/>
      <c r="AC204" s="40">
        <f t="shared" si="628"/>
        <v>0</v>
      </c>
      <c r="AE204" s="48">
        <v>2.0208333333333335</v>
      </c>
      <c r="AF204" s="9">
        <v>53.46</v>
      </c>
      <c r="AG204" s="48">
        <v>2.0208333333333335</v>
      </c>
      <c r="AH204" s="9">
        <v>-75.260000000000005</v>
      </c>
      <c r="AI204" s="40">
        <f t="shared" si="629"/>
        <v>60.722384732307702</v>
      </c>
      <c r="AJ204" s="47">
        <f t="shared" si="630"/>
        <v>15.180596183076926</v>
      </c>
      <c r="AK204" s="107"/>
      <c r="AL204" s="40">
        <f t="shared" si="631"/>
        <v>102.01360635027693</v>
      </c>
      <c r="AN204" s="48">
        <v>2.0208333333333335</v>
      </c>
      <c r="AO204" s="9">
        <v>0</v>
      </c>
      <c r="AP204" s="48">
        <v>2.0208333333333335</v>
      </c>
      <c r="AQ204" s="9">
        <v>0</v>
      </c>
      <c r="AR204" s="40">
        <f t="shared" si="632"/>
        <v>0</v>
      </c>
      <c r="AS204" s="47">
        <f t="shared" si="633"/>
        <v>0</v>
      </c>
      <c r="AT204" s="107"/>
      <c r="AU204" s="40">
        <f t="shared" si="634"/>
        <v>0</v>
      </c>
      <c r="AW204" s="48">
        <v>2.0208333333333335</v>
      </c>
      <c r="AX204" s="9">
        <v>35.99</v>
      </c>
      <c r="AY204" s="48">
        <v>2.0208333333333335</v>
      </c>
      <c r="AZ204" s="9">
        <v>-60.41</v>
      </c>
      <c r="BA204" s="40">
        <f t="shared" si="635"/>
        <v>32.813029813846157</v>
      </c>
      <c r="BB204" s="47">
        <f t="shared" si="636"/>
        <v>8.2032574534615392</v>
      </c>
      <c r="BC204" s="107"/>
      <c r="BD204" s="40">
        <f t="shared" si="637"/>
        <v>55.125890087261538</v>
      </c>
      <c r="BF204" s="48">
        <v>2.0208333333333335</v>
      </c>
      <c r="BG204" s="9">
        <v>29.06</v>
      </c>
      <c r="BH204" s="48">
        <v>2.0208333333333335</v>
      </c>
      <c r="BI204" s="9">
        <v>29.06</v>
      </c>
      <c r="BJ204" s="40">
        <f t="shared" si="638"/>
        <v>12.74520633230769</v>
      </c>
      <c r="BK204" s="47">
        <f t="shared" si="639"/>
        <v>3.1863015830769226</v>
      </c>
      <c r="BL204" s="107"/>
      <c r="BM204" s="40">
        <f t="shared" si="640"/>
        <v>21.41194663827692</v>
      </c>
      <c r="BO204" s="48">
        <v>2.0208333333333335</v>
      </c>
      <c r="BP204" s="9">
        <v>29.02</v>
      </c>
      <c r="BQ204" s="48">
        <v>2.0208333333333335</v>
      </c>
      <c r="BR204" s="9">
        <v>-53.09</v>
      </c>
      <c r="BS204" s="40">
        <f t="shared" si="641"/>
        <v>23.252292858461541</v>
      </c>
      <c r="BT204" s="47">
        <f t="shared" si="642"/>
        <v>5.8130732146153852</v>
      </c>
      <c r="BU204" s="107"/>
      <c r="BV204" s="40">
        <f t="shared" si="643"/>
        <v>39.063852002215384</v>
      </c>
      <c r="BX204" s="48">
        <v>2.0208333333333335</v>
      </c>
      <c r="BY204" s="9">
        <v>101.68</v>
      </c>
      <c r="BZ204" s="48">
        <v>2.0208333333333335</v>
      </c>
      <c r="CA204" s="9">
        <v>-29.09</v>
      </c>
      <c r="CB204" s="40">
        <f t="shared" si="644"/>
        <v>44.641102264615391</v>
      </c>
      <c r="CC204" s="47">
        <f t="shared" si="645"/>
        <v>11.160275566153848</v>
      </c>
      <c r="CD204" s="107"/>
      <c r="CE204" s="40">
        <f t="shared" si="646"/>
        <v>74.997051804553848</v>
      </c>
      <c r="CG204" s="48">
        <v>2.0208333333333335</v>
      </c>
      <c r="CH204" s="9">
        <v>101.7</v>
      </c>
      <c r="CI204" s="48">
        <v>2.0208333333333335</v>
      </c>
      <c r="CJ204" s="9">
        <v>-29.07</v>
      </c>
      <c r="CK204" s="40">
        <f t="shared" si="647"/>
        <v>44.619185215384611</v>
      </c>
      <c r="CL204" s="47">
        <f t="shared" si="648"/>
        <v>11.154796303846153</v>
      </c>
      <c r="CM204" s="107"/>
      <c r="CN204" s="40">
        <f t="shared" si="649"/>
        <v>74.960231161846139</v>
      </c>
      <c r="CP204" s="48">
        <v>2.0208333333333335</v>
      </c>
      <c r="CQ204" s="9">
        <v>101.68</v>
      </c>
      <c r="CR204" s="48">
        <v>2.0208333333333335</v>
      </c>
      <c r="CS204" s="9">
        <v>-29.08</v>
      </c>
      <c r="CT204" s="40">
        <f t="shared" si="650"/>
        <v>44.625756406153847</v>
      </c>
      <c r="CU204" s="47">
        <f t="shared" si="651"/>
        <v>11.156439101538462</v>
      </c>
      <c r="CV204" s="107"/>
      <c r="CW204" s="40">
        <f t="shared" si="652"/>
        <v>74.971270762338463</v>
      </c>
    </row>
    <row r="205" spans="1:101" s="9" customFormat="1">
      <c r="A205" s="9">
        <v>6.72</v>
      </c>
      <c r="B205" s="40">
        <f t="shared" si="619"/>
        <v>1.68</v>
      </c>
      <c r="D205" s="48">
        <v>2.03125</v>
      </c>
      <c r="E205" s="9">
        <v>38.54</v>
      </c>
      <c r="F205" s="48">
        <v>2.03125</v>
      </c>
      <c r="G205" s="9">
        <v>-55.73</v>
      </c>
      <c r="H205" s="47">
        <f t="shared" si="620"/>
        <v>32.415774618461533</v>
      </c>
      <c r="I205" s="47">
        <f t="shared" si="621"/>
        <v>8.1039436546153834</v>
      </c>
      <c r="J205" s="108"/>
      <c r="K205" s="40">
        <f t="shared" si="622"/>
        <v>54.458501359015372</v>
      </c>
      <c r="M205" s="48">
        <v>2.03125</v>
      </c>
      <c r="N205" s="9">
        <v>0</v>
      </c>
      <c r="O205" s="48">
        <v>2.03125</v>
      </c>
      <c r="P205" s="9">
        <v>0</v>
      </c>
      <c r="Q205" s="47">
        <f t="shared" si="623"/>
        <v>0</v>
      </c>
      <c r="R205" s="47">
        <f t="shared" si="624"/>
        <v>0</v>
      </c>
      <c r="S205" s="108"/>
      <c r="T205" s="40">
        <f t="shared" si="625"/>
        <v>0</v>
      </c>
      <c r="V205" s="48">
        <v>2.03125</v>
      </c>
      <c r="W205" s="9">
        <v>0</v>
      </c>
      <c r="X205" s="48">
        <v>2.03125</v>
      </c>
      <c r="Y205" s="40">
        <v>0</v>
      </c>
      <c r="Z205" s="40">
        <f t="shared" si="626"/>
        <v>0</v>
      </c>
      <c r="AA205" s="47">
        <f t="shared" si="627"/>
        <v>0</v>
      </c>
      <c r="AB205" s="108"/>
      <c r="AC205" s="40">
        <f t="shared" si="628"/>
        <v>0</v>
      </c>
      <c r="AE205" s="48">
        <v>2.03125</v>
      </c>
      <c r="AF205" s="9">
        <v>53.5</v>
      </c>
      <c r="AG205" s="48">
        <v>2.03125</v>
      </c>
      <c r="AH205" s="9">
        <v>-75.17</v>
      </c>
      <c r="AI205" s="40">
        <f t="shared" si="629"/>
        <v>60.695149153846167</v>
      </c>
      <c r="AJ205" s="47">
        <f t="shared" si="630"/>
        <v>15.173787288461542</v>
      </c>
      <c r="AK205" s="108"/>
      <c r="AL205" s="40">
        <f t="shared" si="631"/>
        <v>101.96785057846155</v>
      </c>
      <c r="AN205" s="48">
        <v>2.03125</v>
      </c>
      <c r="AO205" s="9">
        <v>0</v>
      </c>
      <c r="AP205" s="48">
        <v>2.03125</v>
      </c>
      <c r="AQ205" s="9">
        <v>0</v>
      </c>
      <c r="AR205" s="40">
        <f t="shared" si="632"/>
        <v>0</v>
      </c>
      <c r="AS205" s="47">
        <f t="shared" si="633"/>
        <v>0</v>
      </c>
      <c r="AT205" s="108"/>
      <c r="AU205" s="40">
        <f t="shared" si="634"/>
        <v>0</v>
      </c>
      <c r="AW205" s="48">
        <v>2.03125</v>
      </c>
      <c r="AX205" s="9">
        <v>36</v>
      </c>
      <c r="AY205" s="48">
        <v>2.03125</v>
      </c>
      <c r="AZ205" s="9">
        <v>-60.4</v>
      </c>
      <c r="BA205" s="40">
        <f t="shared" si="635"/>
        <v>32.816713846153839</v>
      </c>
      <c r="BB205" s="47">
        <f t="shared" si="636"/>
        <v>8.2041784615384596</v>
      </c>
      <c r="BC205" s="108"/>
      <c r="BD205" s="40">
        <f t="shared" si="637"/>
        <v>55.132079261538443</v>
      </c>
      <c r="BF205" s="48">
        <v>2.03125</v>
      </c>
      <c r="BG205" s="9">
        <v>29.04</v>
      </c>
      <c r="BH205" s="48">
        <v>2.03125</v>
      </c>
      <c r="BI205" s="9">
        <v>29.04</v>
      </c>
      <c r="BJ205" s="40">
        <f t="shared" si="638"/>
        <v>12.727669070769231</v>
      </c>
      <c r="BK205" s="47">
        <f t="shared" si="639"/>
        <v>3.1819172676923078</v>
      </c>
      <c r="BL205" s="108"/>
      <c r="BM205" s="40">
        <f t="shared" si="640"/>
        <v>21.382484038892308</v>
      </c>
      <c r="BO205" s="48">
        <v>2.03125</v>
      </c>
      <c r="BP205" s="9">
        <v>29</v>
      </c>
      <c r="BQ205" s="48">
        <v>2.03125</v>
      </c>
      <c r="BR205" s="9">
        <v>-53.14</v>
      </c>
      <c r="BS205" s="40">
        <f t="shared" si="641"/>
        <v>23.258151692307695</v>
      </c>
      <c r="BT205" s="47">
        <f t="shared" si="642"/>
        <v>5.8145379230769239</v>
      </c>
      <c r="BU205" s="108"/>
      <c r="BV205" s="40">
        <f t="shared" si="643"/>
        <v>39.073694843076929</v>
      </c>
      <c r="BX205" s="48">
        <v>2.03125</v>
      </c>
      <c r="BY205" s="9">
        <v>101.69</v>
      </c>
      <c r="BZ205" s="48">
        <v>2.03125</v>
      </c>
      <c r="CA205" s="9">
        <v>-29.08</v>
      </c>
      <c r="CB205" s="40">
        <f t="shared" si="644"/>
        <v>44.630145249230765</v>
      </c>
      <c r="CC205" s="47">
        <f t="shared" si="645"/>
        <v>11.157536312307691</v>
      </c>
      <c r="CD205" s="108"/>
      <c r="CE205" s="40">
        <f t="shared" si="646"/>
        <v>74.978644018707683</v>
      </c>
      <c r="CG205" s="48">
        <v>2.03125</v>
      </c>
      <c r="CH205" s="9">
        <v>101.71</v>
      </c>
      <c r="CI205" s="48">
        <v>2.03125</v>
      </c>
      <c r="CJ205" s="9">
        <v>-29.07</v>
      </c>
      <c r="CK205" s="40">
        <f t="shared" si="647"/>
        <v>44.623572549230765</v>
      </c>
      <c r="CL205" s="47">
        <f t="shared" si="648"/>
        <v>11.155893137307691</v>
      </c>
      <c r="CM205" s="108"/>
      <c r="CN205" s="40">
        <f t="shared" si="649"/>
        <v>74.967601882707683</v>
      </c>
      <c r="CP205" s="48">
        <v>2.03125</v>
      </c>
      <c r="CQ205" s="9">
        <v>101.69</v>
      </c>
      <c r="CR205" s="48">
        <v>2.03125</v>
      </c>
      <c r="CS205" s="9">
        <v>-29.08</v>
      </c>
      <c r="CT205" s="40">
        <f t="shared" si="650"/>
        <v>44.630145249230765</v>
      </c>
      <c r="CU205" s="47">
        <f t="shared" si="651"/>
        <v>11.157536312307691</v>
      </c>
      <c r="CV205" s="108"/>
      <c r="CW205" s="40">
        <f t="shared" si="652"/>
        <v>74.978644018707683</v>
      </c>
    </row>
    <row r="206" spans="1:101" s="9" customFormat="1">
      <c r="A206" s="9">
        <v>6.72</v>
      </c>
      <c r="B206" s="40">
        <f t="shared" si="619"/>
        <v>1.68</v>
      </c>
      <c r="D206" s="48">
        <v>2.0416666666666665</v>
      </c>
      <c r="E206" s="9">
        <v>38.549999999999997</v>
      </c>
      <c r="F206" s="48">
        <v>2.0416666666666665</v>
      </c>
      <c r="G206" s="9">
        <v>-55.71</v>
      </c>
      <c r="H206" s="47">
        <f t="shared" si="620"/>
        <v>32.412549392307696</v>
      </c>
      <c r="I206" s="47">
        <f t="shared" si="621"/>
        <v>8.103137348076924</v>
      </c>
      <c r="J206" s="106">
        <f t="shared" ref="J206" si="653">SUM(I206:I209)</f>
        <v>32.403162354230766</v>
      </c>
      <c r="K206" s="40">
        <f t="shared" si="622"/>
        <v>54.453082979076925</v>
      </c>
      <c r="M206" s="48">
        <v>2.0416666666666665</v>
      </c>
      <c r="N206" s="9">
        <v>0</v>
      </c>
      <c r="O206" s="48">
        <v>2.0416666666666665</v>
      </c>
      <c r="P206" s="9">
        <v>0</v>
      </c>
      <c r="Q206" s="47">
        <f t="shared" si="623"/>
        <v>0</v>
      </c>
      <c r="R206" s="47">
        <f t="shared" si="624"/>
        <v>0</v>
      </c>
      <c r="S206" s="106">
        <f t="shared" ref="S206" si="654">SUM(R206:R209)</f>
        <v>0</v>
      </c>
      <c r="T206" s="40">
        <f t="shared" si="625"/>
        <v>0</v>
      </c>
      <c r="V206" s="48">
        <v>2.0416666666666665</v>
      </c>
      <c r="W206" s="9">
        <v>0</v>
      </c>
      <c r="X206" s="48">
        <v>2.0416666666666665</v>
      </c>
      <c r="Y206" s="40">
        <v>0</v>
      </c>
      <c r="Z206" s="40">
        <f t="shared" si="626"/>
        <v>0</v>
      </c>
      <c r="AA206" s="47">
        <f t="shared" si="627"/>
        <v>0</v>
      </c>
      <c r="AB206" s="106">
        <f t="shared" ref="AB206" si="655">SUM(AA206:AA209)</f>
        <v>0</v>
      </c>
      <c r="AC206" s="40">
        <f t="shared" si="628"/>
        <v>0</v>
      </c>
      <c r="AE206" s="48">
        <v>2.0416666666666665</v>
      </c>
      <c r="AF206" s="9">
        <v>53.68</v>
      </c>
      <c r="AG206" s="48">
        <v>2.0416666666666665</v>
      </c>
      <c r="AH206" s="9">
        <v>-74.78</v>
      </c>
      <c r="AI206" s="40">
        <f t="shared" si="629"/>
        <v>60.583396652307698</v>
      </c>
      <c r="AJ206" s="47">
        <f t="shared" si="630"/>
        <v>15.145849163076925</v>
      </c>
      <c r="AK206" s="106">
        <f t="shared" ref="AK206" si="656">SUM(AJ206:AJ209)</f>
        <v>60.526578641538464</v>
      </c>
      <c r="AL206" s="40">
        <f t="shared" si="631"/>
        <v>101.78010637587693</v>
      </c>
      <c r="AN206" s="48">
        <v>2.0416666666666665</v>
      </c>
      <c r="AO206" s="9">
        <v>0</v>
      </c>
      <c r="AP206" s="48">
        <v>2.0416666666666665</v>
      </c>
      <c r="AQ206" s="9">
        <v>0</v>
      </c>
      <c r="AR206" s="40">
        <f t="shared" si="632"/>
        <v>0</v>
      </c>
      <c r="AS206" s="47">
        <f t="shared" si="633"/>
        <v>0</v>
      </c>
      <c r="AT206" s="106">
        <f t="shared" ref="AT206" si="657">SUM(AS206:AS209)</f>
        <v>0</v>
      </c>
      <c r="AU206" s="40">
        <f t="shared" si="634"/>
        <v>0</v>
      </c>
      <c r="AW206" s="48">
        <v>2.0416666666666665</v>
      </c>
      <c r="AX206" s="9">
        <v>35.979999999999997</v>
      </c>
      <c r="AY206" s="48">
        <v>2.0416666666666665</v>
      </c>
      <c r="AZ206" s="9">
        <v>-60.44</v>
      </c>
      <c r="BA206" s="40">
        <f t="shared" si="635"/>
        <v>32.820203187692307</v>
      </c>
      <c r="BB206" s="47">
        <f t="shared" si="636"/>
        <v>8.2050507969230768</v>
      </c>
      <c r="BC206" s="106">
        <f t="shared" ref="BC206" si="658">SUM(BB206:BB209)</f>
        <v>32.817052668461535</v>
      </c>
      <c r="BD206" s="40">
        <f t="shared" si="637"/>
        <v>55.137941355323072</v>
      </c>
      <c r="BF206" s="48">
        <v>2.0416666666666665</v>
      </c>
      <c r="BG206" s="9">
        <v>28.85</v>
      </c>
      <c r="BH206" s="48">
        <v>2.0416666666666665</v>
      </c>
      <c r="BI206" s="9">
        <v>28.85</v>
      </c>
      <c r="BJ206" s="40">
        <f t="shared" si="638"/>
        <v>12.561667269230769</v>
      </c>
      <c r="BK206" s="47">
        <f t="shared" si="639"/>
        <v>3.1404168173076923</v>
      </c>
      <c r="BL206" s="106">
        <f t="shared" ref="BL206" si="659">SUM(BK206:BK209)</f>
        <v>12.544260556153848</v>
      </c>
      <c r="BM206" s="40">
        <f t="shared" si="640"/>
        <v>21.103601012307692</v>
      </c>
      <c r="BO206" s="48">
        <v>2.0416666666666665</v>
      </c>
      <c r="BP206" s="9">
        <v>28.81</v>
      </c>
      <c r="BQ206" s="48">
        <v>2.0416666666666665</v>
      </c>
      <c r="BR206" s="9">
        <v>-53.71</v>
      </c>
      <c r="BS206" s="40">
        <f t="shared" si="641"/>
        <v>23.353612047692305</v>
      </c>
      <c r="BT206" s="47">
        <f t="shared" si="642"/>
        <v>5.8384030119230763</v>
      </c>
      <c r="BU206" s="106">
        <f t="shared" ref="BU206" si="660">SUM(BT206:BT209)</f>
        <v>23.367803344615382</v>
      </c>
      <c r="BV206" s="40">
        <f t="shared" si="643"/>
        <v>39.234068240123072</v>
      </c>
      <c r="BX206" s="48">
        <v>2.0416666666666665</v>
      </c>
      <c r="BY206" s="9">
        <v>100.93</v>
      </c>
      <c r="BZ206" s="48">
        <v>2.0416666666666665</v>
      </c>
      <c r="CA206" s="9">
        <v>-29.49</v>
      </c>
      <c r="CB206" s="40">
        <f t="shared" si="644"/>
        <v>44.921132487692311</v>
      </c>
      <c r="CC206" s="47">
        <f t="shared" si="645"/>
        <v>11.230283121923078</v>
      </c>
      <c r="CD206" s="106">
        <f t="shared" ref="CD206" si="661">SUM(CC206:CC209)</f>
        <v>44.929685675769228</v>
      </c>
      <c r="CE206" s="40">
        <f t="shared" si="646"/>
        <v>75.467502579323082</v>
      </c>
      <c r="CG206" s="48">
        <v>2.0416666666666665</v>
      </c>
      <c r="CH206" s="9">
        <v>100.95</v>
      </c>
      <c r="CI206" s="48">
        <v>2.0416666666666665</v>
      </c>
      <c r="CJ206" s="9">
        <v>-29.48</v>
      </c>
      <c r="CK206" s="40">
        <f t="shared" si="647"/>
        <v>44.91479824615385</v>
      </c>
      <c r="CL206" s="47">
        <f t="shared" si="648"/>
        <v>11.228699561538463</v>
      </c>
      <c r="CM206" s="106">
        <f t="shared" ref="CM206" si="662">SUM(CL206:CL209)</f>
        <v>44.923356716538457</v>
      </c>
      <c r="CN206" s="40">
        <f t="shared" si="649"/>
        <v>75.456861053538461</v>
      </c>
      <c r="CP206" s="48">
        <v>2.0416666666666665</v>
      </c>
      <c r="CQ206" s="9">
        <v>100.93</v>
      </c>
      <c r="CR206" s="48">
        <v>2.0416666666666665</v>
      </c>
      <c r="CS206" s="9">
        <v>-29.49</v>
      </c>
      <c r="CT206" s="40">
        <f t="shared" si="650"/>
        <v>44.921132487692311</v>
      </c>
      <c r="CU206" s="47">
        <f t="shared" si="651"/>
        <v>11.230283121923078</v>
      </c>
      <c r="CV206" s="106">
        <f t="shared" ref="CV206" si="663">SUM(CU206:CU209)</f>
        <v>44.929685675769228</v>
      </c>
      <c r="CW206" s="40">
        <f t="shared" si="652"/>
        <v>75.467502579323082</v>
      </c>
    </row>
    <row r="207" spans="1:101" s="9" customFormat="1">
      <c r="A207" s="9">
        <v>6.72</v>
      </c>
      <c r="B207" s="40">
        <f t="shared" si="619"/>
        <v>1.68</v>
      </c>
      <c r="D207" s="48">
        <v>2.0520833333333335</v>
      </c>
      <c r="E207" s="9">
        <v>38.56</v>
      </c>
      <c r="F207" s="48">
        <v>2.0520833333333335</v>
      </c>
      <c r="G207" s="9">
        <v>-55.68</v>
      </c>
      <c r="H207" s="47">
        <f t="shared" si="620"/>
        <v>32.403498535384614</v>
      </c>
      <c r="I207" s="47">
        <f t="shared" si="621"/>
        <v>8.1008746338461535</v>
      </c>
      <c r="J207" s="107"/>
      <c r="K207" s="40">
        <f t="shared" si="622"/>
        <v>54.437877539446148</v>
      </c>
      <c r="M207" s="48">
        <v>2.0520833333333335</v>
      </c>
      <c r="N207" s="9">
        <v>0</v>
      </c>
      <c r="O207" s="48">
        <v>2.0520833333333335</v>
      </c>
      <c r="P207" s="9">
        <v>0</v>
      </c>
      <c r="Q207" s="47">
        <f t="shared" si="623"/>
        <v>0</v>
      </c>
      <c r="R207" s="47">
        <f t="shared" si="624"/>
        <v>0</v>
      </c>
      <c r="S207" s="107"/>
      <c r="T207" s="40">
        <f t="shared" si="625"/>
        <v>0</v>
      </c>
      <c r="V207" s="48">
        <v>2.0520833333333335</v>
      </c>
      <c r="W207" s="9">
        <v>0</v>
      </c>
      <c r="X207" s="48">
        <v>2.0520833333333335</v>
      </c>
      <c r="Y207" s="40">
        <v>-92.24</v>
      </c>
      <c r="Z207" s="40">
        <f t="shared" si="626"/>
        <v>0</v>
      </c>
      <c r="AA207" s="47">
        <f t="shared" si="627"/>
        <v>0</v>
      </c>
      <c r="AB207" s="107"/>
      <c r="AC207" s="40">
        <f t="shared" si="628"/>
        <v>0</v>
      </c>
      <c r="AE207" s="48">
        <v>2.0520833333333335</v>
      </c>
      <c r="AF207" s="9">
        <v>53.74</v>
      </c>
      <c r="AG207" s="48">
        <v>2.0520833333333335</v>
      </c>
      <c r="AH207" s="9">
        <v>-74.650000000000006</v>
      </c>
      <c r="AI207" s="40">
        <f t="shared" si="629"/>
        <v>60.545674938461552</v>
      </c>
      <c r="AJ207" s="47">
        <f t="shared" si="630"/>
        <v>15.136418734615388</v>
      </c>
      <c r="AK207" s="107"/>
      <c r="AL207" s="40">
        <f t="shared" si="631"/>
        <v>101.71673389661541</v>
      </c>
      <c r="AN207" s="48">
        <v>2.0520833333333335</v>
      </c>
      <c r="AO207" s="9">
        <v>0</v>
      </c>
      <c r="AP207" s="48">
        <v>2.0520833333333335</v>
      </c>
      <c r="AQ207" s="9">
        <v>0</v>
      </c>
      <c r="AR207" s="40">
        <f t="shared" si="632"/>
        <v>0</v>
      </c>
      <c r="AS207" s="47">
        <f t="shared" si="633"/>
        <v>0</v>
      </c>
      <c r="AT207" s="107"/>
      <c r="AU207" s="40">
        <f t="shared" si="634"/>
        <v>0</v>
      </c>
      <c r="AW207" s="48">
        <v>2.0520833333333335</v>
      </c>
      <c r="AX207" s="9">
        <v>35.979999999999997</v>
      </c>
      <c r="AY207" s="48">
        <v>2.0520833333333335</v>
      </c>
      <c r="AZ207" s="9">
        <v>-60.43</v>
      </c>
      <c r="BA207" s="40">
        <f t="shared" si="635"/>
        <v>32.814772975384606</v>
      </c>
      <c r="BB207" s="47">
        <f t="shared" si="636"/>
        <v>8.2036932438461516</v>
      </c>
      <c r="BC207" s="107"/>
      <c r="BD207" s="40">
        <f t="shared" si="637"/>
        <v>55.128818598646134</v>
      </c>
      <c r="BF207" s="48">
        <v>2.0520833333333335</v>
      </c>
      <c r="BG207" s="9">
        <v>28.84</v>
      </c>
      <c r="BH207" s="48">
        <v>2.0520833333333335</v>
      </c>
      <c r="BI207" s="9">
        <v>28.84</v>
      </c>
      <c r="BJ207" s="40">
        <f t="shared" si="638"/>
        <v>12.552960516923077</v>
      </c>
      <c r="BK207" s="47">
        <f t="shared" si="639"/>
        <v>3.1382401292307693</v>
      </c>
      <c r="BL207" s="107"/>
      <c r="BM207" s="40">
        <f t="shared" si="640"/>
        <v>21.088973668430768</v>
      </c>
      <c r="BO207" s="48">
        <v>2.0520833333333335</v>
      </c>
      <c r="BP207" s="9">
        <v>28.8</v>
      </c>
      <c r="BQ207" s="48">
        <v>2.0520833333333335</v>
      </c>
      <c r="BR207" s="9">
        <v>-53.76</v>
      </c>
      <c r="BS207" s="40">
        <f t="shared" si="641"/>
        <v>23.367238892307689</v>
      </c>
      <c r="BT207" s="47">
        <f t="shared" si="642"/>
        <v>5.8418097230769224</v>
      </c>
      <c r="BU207" s="107"/>
      <c r="BV207" s="40">
        <f t="shared" si="643"/>
        <v>39.256961339076916</v>
      </c>
      <c r="BX207" s="48">
        <v>2.0520833333333335</v>
      </c>
      <c r="BY207" s="9">
        <v>100.92</v>
      </c>
      <c r="BZ207" s="48">
        <v>2.0520833333333335</v>
      </c>
      <c r="CA207" s="9">
        <v>-29.5</v>
      </c>
      <c r="CB207" s="40">
        <f t="shared" si="644"/>
        <v>44.931912923076915</v>
      </c>
      <c r="CC207" s="47">
        <f t="shared" si="645"/>
        <v>11.232978230769229</v>
      </c>
      <c r="CD207" s="107"/>
      <c r="CE207" s="40">
        <f t="shared" si="646"/>
        <v>75.485613710769215</v>
      </c>
      <c r="CG207" s="48">
        <v>2.0520833333333335</v>
      </c>
      <c r="CH207" s="9">
        <v>100.94</v>
      </c>
      <c r="CI207" s="48">
        <v>2.0520833333333335</v>
      </c>
      <c r="CJ207" s="9">
        <v>-29.49</v>
      </c>
      <c r="CK207" s="40">
        <f t="shared" si="647"/>
        <v>44.925583209230759</v>
      </c>
      <c r="CL207" s="47">
        <f t="shared" si="648"/>
        <v>11.23139580230769</v>
      </c>
      <c r="CM207" s="107"/>
      <c r="CN207" s="40">
        <f t="shared" si="649"/>
        <v>75.474979791507678</v>
      </c>
      <c r="CP207" s="48">
        <v>2.0520833333333335</v>
      </c>
      <c r="CQ207" s="9">
        <v>100.92</v>
      </c>
      <c r="CR207" s="48">
        <v>2.0520833333333335</v>
      </c>
      <c r="CS207" s="9">
        <v>-29.5</v>
      </c>
      <c r="CT207" s="40">
        <f t="shared" si="650"/>
        <v>44.931912923076915</v>
      </c>
      <c r="CU207" s="47">
        <f t="shared" si="651"/>
        <v>11.232978230769229</v>
      </c>
      <c r="CV207" s="107"/>
      <c r="CW207" s="40">
        <f t="shared" si="652"/>
        <v>75.485613710769215</v>
      </c>
    </row>
    <row r="208" spans="1:101" s="9" customFormat="1">
      <c r="A208" s="9">
        <v>6.72</v>
      </c>
      <c r="B208" s="40">
        <f t="shared" si="619"/>
        <v>1.68</v>
      </c>
      <c r="D208" s="48">
        <v>2.0625</v>
      </c>
      <c r="E208" s="9">
        <v>38.58</v>
      </c>
      <c r="F208" s="48">
        <v>2.0625</v>
      </c>
      <c r="G208" s="9">
        <v>-55.65</v>
      </c>
      <c r="H208" s="47">
        <f t="shared" si="620"/>
        <v>32.40283749230769</v>
      </c>
      <c r="I208" s="47">
        <f t="shared" si="621"/>
        <v>8.1007093730769224</v>
      </c>
      <c r="J208" s="107"/>
      <c r="K208" s="40">
        <f t="shared" si="622"/>
        <v>54.436766987076915</v>
      </c>
      <c r="M208" s="48">
        <v>2.0625</v>
      </c>
      <c r="N208" s="9">
        <v>0</v>
      </c>
      <c r="O208" s="48">
        <v>2.0625</v>
      </c>
      <c r="P208" s="9">
        <v>0</v>
      </c>
      <c r="Q208" s="47">
        <f t="shared" si="623"/>
        <v>0</v>
      </c>
      <c r="R208" s="47">
        <f t="shared" si="624"/>
        <v>0</v>
      </c>
      <c r="S208" s="107"/>
      <c r="T208" s="40">
        <f t="shared" si="625"/>
        <v>0</v>
      </c>
      <c r="V208" s="48">
        <v>2.0625</v>
      </c>
      <c r="W208" s="9">
        <v>0</v>
      </c>
      <c r="X208" s="48">
        <v>2.0625</v>
      </c>
      <c r="Y208" s="40">
        <v>-92.31</v>
      </c>
      <c r="Z208" s="40">
        <f t="shared" si="626"/>
        <v>0</v>
      </c>
      <c r="AA208" s="47">
        <f t="shared" si="627"/>
        <v>0</v>
      </c>
      <c r="AB208" s="107"/>
      <c r="AC208" s="40">
        <f t="shared" si="628"/>
        <v>0</v>
      </c>
      <c r="AE208" s="48">
        <v>2.0625</v>
      </c>
      <c r="AF208" s="9">
        <v>53.8</v>
      </c>
      <c r="AG208" s="48">
        <v>2.0625</v>
      </c>
      <c r="AH208" s="9">
        <v>-74.52</v>
      </c>
      <c r="AI208" s="40">
        <f t="shared" si="629"/>
        <v>60.507717784615387</v>
      </c>
      <c r="AJ208" s="47">
        <f t="shared" si="630"/>
        <v>15.126929446153847</v>
      </c>
      <c r="AK208" s="107"/>
      <c r="AL208" s="40">
        <f t="shared" si="631"/>
        <v>101.65296587815385</v>
      </c>
      <c r="AN208" s="48">
        <v>2.0625</v>
      </c>
      <c r="AO208" s="9">
        <v>0</v>
      </c>
      <c r="AP208" s="48">
        <v>2.0625</v>
      </c>
      <c r="AQ208" s="9">
        <v>0</v>
      </c>
      <c r="AR208" s="40">
        <f t="shared" si="632"/>
        <v>0</v>
      </c>
      <c r="AS208" s="47">
        <f t="shared" si="633"/>
        <v>0</v>
      </c>
      <c r="AT208" s="107"/>
      <c r="AU208" s="40">
        <f t="shared" si="634"/>
        <v>0</v>
      </c>
      <c r="AW208" s="48">
        <v>2.0625</v>
      </c>
      <c r="AX208" s="9">
        <v>35.979999999999997</v>
      </c>
      <c r="AY208" s="48">
        <v>2.0625</v>
      </c>
      <c r="AZ208" s="9">
        <v>-60.43</v>
      </c>
      <c r="BA208" s="40">
        <f t="shared" si="635"/>
        <v>32.814772975384606</v>
      </c>
      <c r="BB208" s="47">
        <f t="shared" si="636"/>
        <v>8.2036932438461516</v>
      </c>
      <c r="BC208" s="107"/>
      <c r="BD208" s="40">
        <f t="shared" si="637"/>
        <v>55.128818598646134</v>
      </c>
      <c r="BF208" s="48">
        <v>2.0625</v>
      </c>
      <c r="BG208" s="9">
        <v>28.82</v>
      </c>
      <c r="BH208" s="48">
        <v>2.0625</v>
      </c>
      <c r="BI208" s="9">
        <v>28.82</v>
      </c>
      <c r="BJ208" s="40">
        <f t="shared" si="638"/>
        <v>12.535556067692308</v>
      </c>
      <c r="BK208" s="47">
        <f t="shared" si="639"/>
        <v>3.1338890169230771</v>
      </c>
      <c r="BL208" s="107"/>
      <c r="BM208" s="40">
        <f t="shared" si="640"/>
        <v>21.059734193723077</v>
      </c>
      <c r="BO208" s="48">
        <v>2.0625</v>
      </c>
      <c r="BP208" s="9">
        <v>28.78</v>
      </c>
      <c r="BQ208" s="48">
        <v>2.0625</v>
      </c>
      <c r="BR208" s="9">
        <v>-53.8</v>
      </c>
      <c r="BS208" s="40">
        <f t="shared" si="641"/>
        <v>23.368385907692307</v>
      </c>
      <c r="BT208" s="47">
        <f t="shared" si="642"/>
        <v>5.8420964769230768</v>
      </c>
      <c r="BU208" s="107"/>
      <c r="BV208" s="40">
        <f t="shared" si="643"/>
        <v>39.258888324923078</v>
      </c>
      <c r="BX208" s="48">
        <v>2.0625</v>
      </c>
      <c r="BY208" s="9">
        <v>100.91</v>
      </c>
      <c r="BZ208" s="48">
        <v>2.0625</v>
      </c>
      <c r="CA208" s="9">
        <v>-29.5</v>
      </c>
      <c r="CB208" s="40">
        <f t="shared" si="644"/>
        <v>44.92746069230769</v>
      </c>
      <c r="CC208" s="47">
        <f t="shared" si="645"/>
        <v>11.231865173076923</v>
      </c>
      <c r="CD208" s="107"/>
      <c r="CE208" s="40">
        <f t="shared" si="646"/>
        <v>75.478133963076914</v>
      </c>
      <c r="CG208" s="48">
        <v>2.0625</v>
      </c>
      <c r="CH208" s="9">
        <v>100.93</v>
      </c>
      <c r="CI208" s="48">
        <v>2.0625</v>
      </c>
      <c r="CJ208" s="9">
        <v>-29.49</v>
      </c>
      <c r="CK208" s="40">
        <f t="shared" si="647"/>
        <v>44.921132487692311</v>
      </c>
      <c r="CL208" s="47">
        <f t="shared" si="648"/>
        <v>11.230283121923078</v>
      </c>
      <c r="CM208" s="107"/>
      <c r="CN208" s="40">
        <f t="shared" si="649"/>
        <v>75.467502579323082</v>
      </c>
      <c r="CP208" s="48">
        <v>2.0625</v>
      </c>
      <c r="CQ208" s="9">
        <v>100.91</v>
      </c>
      <c r="CR208" s="48">
        <v>2.0625</v>
      </c>
      <c r="CS208" s="9">
        <v>-29.5</v>
      </c>
      <c r="CT208" s="40">
        <f t="shared" si="650"/>
        <v>44.92746069230769</v>
      </c>
      <c r="CU208" s="47">
        <f t="shared" si="651"/>
        <v>11.231865173076923</v>
      </c>
      <c r="CV208" s="107"/>
      <c r="CW208" s="40">
        <f t="shared" si="652"/>
        <v>75.478133963076914</v>
      </c>
    </row>
    <row r="209" spans="1:101" s="9" customFormat="1">
      <c r="A209" s="9">
        <v>6.72</v>
      </c>
      <c r="B209" s="40">
        <f t="shared" si="619"/>
        <v>1.68</v>
      </c>
      <c r="D209" s="48">
        <v>2.0729166666666665</v>
      </c>
      <c r="E209" s="9">
        <v>38.590000000000003</v>
      </c>
      <c r="F209" s="48">
        <v>2.0729166666666665</v>
      </c>
      <c r="G209" s="9">
        <v>-55.62</v>
      </c>
      <c r="H209" s="47">
        <f t="shared" si="620"/>
        <v>32.393763996923077</v>
      </c>
      <c r="I209" s="47">
        <f t="shared" si="621"/>
        <v>8.0984409992307693</v>
      </c>
      <c r="J209" s="108"/>
      <c r="K209" s="40">
        <f t="shared" si="622"/>
        <v>54.421523514830767</v>
      </c>
      <c r="M209" s="48">
        <v>2.0729166666666665</v>
      </c>
      <c r="N209" s="9">
        <v>0</v>
      </c>
      <c r="O209" s="48">
        <v>2.0729166666666665</v>
      </c>
      <c r="P209" s="9">
        <v>0</v>
      </c>
      <c r="Q209" s="47">
        <f t="shared" si="623"/>
        <v>0</v>
      </c>
      <c r="R209" s="47">
        <f t="shared" si="624"/>
        <v>0</v>
      </c>
      <c r="S209" s="108"/>
      <c r="T209" s="40">
        <f t="shared" si="625"/>
        <v>0</v>
      </c>
      <c r="V209" s="48">
        <v>2.0729166666666665</v>
      </c>
      <c r="W209" s="9">
        <v>0</v>
      </c>
      <c r="X209" s="48">
        <v>2.0729166666666665</v>
      </c>
      <c r="Y209" s="40">
        <v>-92.39</v>
      </c>
      <c r="Z209" s="40">
        <f t="shared" si="626"/>
        <v>0</v>
      </c>
      <c r="AA209" s="47">
        <f t="shared" si="627"/>
        <v>0</v>
      </c>
      <c r="AB209" s="108"/>
      <c r="AC209" s="40">
        <f t="shared" si="628"/>
        <v>0</v>
      </c>
      <c r="AE209" s="48">
        <v>2.0729166666666665</v>
      </c>
      <c r="AF209" s="9">
        <v>53.86</v>
      </c>
      <c r="AG209" s="48">
        <v>2.0729166666666665</v>
      </c>
      <c r="AH209" s="9">
        <v>-74.39</v>
      </c>
      <c r="AI209" s="40">
        <f t="shared" si="629"/>
        <v>60.469525190769232</v>
      </c>
      <c r="AJ209" s="47">
        <f t="shared" si="630"/>
        <v>15.117381297692308</v>
      </c>
      <c r="AK209" s="108"/>
      <c r="AL209" s="40">
        <f t="shared" si="631"/>
        <v>101.58880232049231</v>
      </c>
      <c r="AN209" s="48">
        <v>2.0729166666666665</v>
      </c>
      <c r="AO209" s="9">
        <v>0</v>
      </c>
      <c r="AP209" s="48">
        <v>2.0729166666666665</v>
      </c>
      <c r="AQ209" s="9">
        <v>0</v>
      </c>
      <c r="AR209" s="40">
        <f t="shared" si="632"/>
        <v>0</v>
      </c>
      <c r="AS209" s="47">
        <f t="shared" si="633"/>
        <v>0</v>
      </c>
      <c r="AT209" s="108"/>
      <c r="AU209" s="40">
        <f t="shared" si="634"/>
        <v>0</v>
      </c>
      <c r="AW209" s="48">
        <v>2.0729166666666665</v>
      </c>
      <c r="AX209" s="9">
        <v>35.99</v>
      </c>
      <c r="AY209" s="48">
        <v>2.0729166666666665</v>
      </c>
      <c r="AZ209" s="9">
        <v>-60.42</v>
      </c>
      <c r="BA209" s="40">
        <f t="shared" si="635"/>
        <v>32.818461535384614</v>
      </c>
      <c r="BB209" s="47">
        <f t="shared" si="636"/>
        <v>8.2046153838461535</v>
      </c>
      <c r="BC209" s="108"/>
      <c r="BD209" s="40">
        <f t="shared" si="637"/>
        <v>55.135015379446152</v>
      </c>
      <c r="BF209" s="48">
        <v>2.0729166666666665</v>
      </c>
      <c r="BG209" s="9">
        <v>28.81</v>
      </c>
      <c r="BH209" s="48">
        <v>2.0729166666666665</v>
      </c>
      <c r="BI209" s="9">
        <v>28.81</v>
      </c>
      <c r="BJ209" s="40">
        <f t="shared" si="638"/>
        <v>12.526858370769231</v>
      </c>
      <c r="BK209" s="47">
        <f t="shared" si="639"/>
        <v>3.1317145926923078</v>
      </c>
      <c r="BL209" s="108"/>
      <c r="BM209" s="40">
        <f t="shared" si="640"/>
        <v>21.045122062892307</v>
      </c>
      <c r="BO209" s="48">
        <v>2.0729166666666665</v>
      </c>
      <c r="BP209" s="9">
        <v>28.77</v>
      </c>
      <c r="BQ209" s="48">
        <v>2.0729166666666665</v>
      </c>
      <c r="BR209" s="9">
        <v>-53.85</v>
      </c>
      <c r="BS209" s="40">
        <f t="shared" si="641"/>
        <v>23.381976530769233</v>
      </c>
      <c r="BT209" s="47">
        <f t="shared" si="642"/>
        <v>5.8454941326923082</v>
      </c>
      <c r="BU209" s="108"/>
      <c r="BV209" s="40">
        <f t="shared" si="643"/>
        <v>39.281720571692311</v>
      </c>
      <c r="BX209" s="48">
        <v>2.0729166666666665</v>
      </c>
      <c r="BY209" s="9">
        <v>100.9</v>
      </c>
      <c r="BZ209" s="48">
        <v>2.0729166666666665</v>
      </c>
      <c r="CA209" s="9">
        <v>-29.51</v>
      </c>
      <c r="CB209" s="40">
        <f t="shared" si="644"/>
        <v>44.938236600000003</v>
      </c>
      <c r="CC209" s="47">
        <f t="shared" si="645"/>
        <v>11.234559150000001</v>
      </c>
      <c r="CD209" s="108"/>
      <c r="CE209" s="40">
        <f t="shared" si="646"/>
        <v>75.496237488000006</v>
      </c>
      <c r="CG209" s="48">
        <v>2.0729166666666665</v>
      </c>
      <c r="CH209" s="9">
        <v>100.92</v>
      </c>
      <c r="CI209" s="48">
        <v>2.0729166666666665</v>
      </c>
      <c r="CJ209" s="9">
        <v>-29.5</v>
      </c>
      <c r="CK209" s="40">
        <f t="shared" si="647"/>
        <v>44.931912923076915</v>
      </c>
      <c r="CL209" s="47">
        <f t="shared" si="648"/>
        <v>11.232978230769229</v>
      </c>
      <c r="CM209" s="108"/>
      <c r="CN209" s="40">
        <f t="shared" si="649"/>
        <v>75.485613710769215</v>
      </c>
      <c r="CP209" s="48">
        <v>2.0729166666666665</v>
      </c>
      <c r="CQ209" s="9">
        <v>100.9</v>
      </c>
      <c r="CR209" s="48">
        <v>2.0729166666666665</v>
      </c>
      <c r="CS209" s="9">
        <v>-29.51</v>
      </c>
      <c r="CT209" s="40">
        <f t="shared" si="650"/>
        <v>44.938236600000003</v>
      </c>
      <c r="CU209" s="47">
        <f t="shared" si="651"/>
        <v>11.234559150000001</v>
      </c>
      <c r="CV209" s="108"/>
      <c r="CW209" s="40">
        <f t="shared" si="652"/>
        <v>75.496237488000006</v>
      </c>
    </row>
    <row r="210" spans="1:101" s="9" customFormat="1">
      <c r="A210" s="9">
        <v>6.72</v>
      </c>
      <c r="B210" s="40">
        <f t="shared" si="619"/>
        <v>1.68</v>
      </c>
      <c r="D210" s="48">
        <v>2.0833333333333335</v>
      </c>
      <c r="E210" s="9">
        <v>38.19</v>
      </c>
      <c r="F210" s="48">
        <v>2.0833333333333335</v>
      </c>
      <c r="G210" s="9">
        <v>-56.38</v>
      </c>
      <c r="H210" s="47">
        <f t="shared" si="620"/>
        <v>32.496035510769232</v>
      </c>
      <c r="I210" s="47">
        <f t="shared" si="621"/>
        <v>8.1240088776923081</v>
      </c>
      <c r="J210" s="106">
        <f t="shared" ref="J210" si="664">SUM(I210:I213)</f>
        <v>32.504245348846148</v>
      </c>
      <c r="K210" s="40">
        <f t="shared" si="622"/>
        <v>54.593339658092312</v>
      </c>
      <c r="M210" s="48">
        <v>2.0833333333333335</v>
      </c>
      <c r="N210" s="9">
        <v>0</v>
      </c>
      <c r="O210" s="48">
        <v>2.0833333333333335</v>
      </c>
      <c r="P210" s="9">
        <v>0</v>
      </c>
      <c r="Q210" s="47">
        <f t="shared" si="623"/>
        <v>0</v>
      </c>
      <c r="R210" s="47">
        <f t="shared" si="624"/>
        <v>0</v>
      </c>
      <c r="S210" s="106">
        <f t="shared" ref="S210" si="665">SUM(R210:R213)</f>
        <v>0</v>
      </c>
      <c r="T210" s="40">
        <f t="shared" si="625"/>
        <v>0</v>
      </c>
      <c r="V210" s="48">
        <v>2.0833333333333335</v>
      </c>
      <c r="W210" s="9">
        <v>0</v>
      </c>
      <c r="X210" s="48">
        <v>2.0833333333333335</v>
      </c>
      <c r="Y210" s="40">
        <v>-94.32</v>
      </c>
      <c r="Z210" s="40">
        <f t="shared" si="626"/>
        <v>0</v>
      </c>
      <c r="AA210" s="47">
        <f t="shared" si="627"/>
        <v>0</v>
      </c>
      <c r="AB210" s="106">
        <f t="shared" ref="AB210" si="666">SUM(AA210:AA213)</f>
        <v>0</v>
      </c>
      <c r="AC210" s="40">
        <f t="shared" si="628"/>
        <v>0</v>
      </c>
      <c r="AE210" s="48">
        <v>2.0833333333333335</v>
      </c>
      <c r="AF210" s="9">
        <v>53.5</v>
      </c>
      <c r="AG210" s="48">
        <v>2.0833333333333335</v>
      </c>
      <c r="AH210" s="9">
        <v>-75.19</v>
      </c>
      <c r="AI210" s="40">
        <f t="shared" si="629"/>
        <v>60.711297923076927</v>
      </c>
      <c r="AJ210" s="47">
        <f t="shared" si="630"/>
        <v>15.177824480769232</v>
      </c>
      <c r="AK210" s="106">
        <f t="shared" ref="AK210" si="667">SUM(AJ210:AJ213)</f>
        <v>60.718488653076925</v>
      </c>
      <c r="AL210" s="40">
        <f t="shared" si="631"/>
        <v>101.99498051076924</v>
      </c>
      <c r="AN210" s="48">
        <v>2.0833333333333335</v>
      </c>
      <c r="AO210" s="9">
        <v>0</v>
      </c>
      <c r="AP210" s="48">
        <v>2.0833333333333335</v>
      </c>
      <c r="AQ210" s="9">
        <v>0</v>
      </c>
      <c r="AR210" s="40">
        <f t="shared" si="632"/>
        <v>0</v>
      </c>
      <c r="AS210" s="47">
        <f t="shared" si="633"/>
        <v>0</v>
      </c>
      <c r="AT210" s="106">
        <f t="shared" ref="AT210" si="668">SUM(AS210:AS213)</f>
        <v>0</v>
      </c>
      <c r="AU210" s="40">
        <f t="shared" si="634"/>
        <v>0</v>
      </c>
      <c r="AW210" s="48">
        <v>2.0833333333333335</v>
      </c>
      <c r="AX210" s="9">
        <v>35.5</v>
      </c>
      <c r="AY210" s="48">
        <v>2.0833333333333335</v>
      </c>
      <c r="AZ210" s="9">
        <v>-61.27</v>
      </c>
      <c r="BA210" s="40">
        <f t="shared" si="635"/>
        <v>32.827052076923081</v>
      </c>
      <c r="BB210" s="47">
        <f t="shared" si="636"/>
        <v>8.2067630192307703</v>
      </c>
      <c r="BC210" s="106">
        <f t="shared" ref="BC210" si="669">SUM(BB210:BB213)</f>
        <v>32.828018361923078</v>
      </c>
      <c r="BD210" s="40">
        <f t="shared" si="637"/>
        <v>55.149447489230774</v>
      </c>
      <c r="BF210" s="48">
        <v>2.0833333333333335</v>
      </c>
      <c r="BG210" s="9">
        <v>28.37</v>
      </c>
      <c r="BH210" s="48">
        <v>2.0833333333333335</v>
      </c>
      <c r="BI210" s="9">
        <v>28.37</v>
      </c>
      <c r="BJ210" s="40">
        <f t="shared" si="638"/>
        <v>12.147147983076923</v>
      </c>
      <c r="BK210" s="47">
        <f t="shared" si="639"/>
        <v>3.0367869957692308</v>
      </c>
      <c r="BL210" s="106">
        <f t="shared" ref="BL210" si="670">SUM(BK210:BK213)</f>
        <v>12.123615679615385</v>
      </c>
      <c r="BM210" s="40">
        <f t="shared" si="640"/>
        <v>20.407208611569231</v>
      </c>
      <c r="BO210" s="48">
        <v>2.0833333333333335</v>
      </c>
      <c r="BP210" s="9">
        <v>28.33</v>
      </c>
      <c r="BQ210" s="48">
        <v>2.0833333333333335</v>
      </c>
      <c r="BR210" s="9">
        <v>-55.16</v>
      </c>
      <c r="BS210" s="40">
        <f t="shared" si="641"/>
        <v>23.584489643076918</v>
      </c>
      <c r="BT210" s="47">
        <f t="shared" si="642"/>
        <v>5.8961224107692294</v>
      </c>
      <c r="BU210" s="106">
        <f t="shared" ref="BU210" si="671">SUM(BT210:BT213)</f>
        <v>23.593616338846154</v>
      </c>
      <c r="BV210" s="40">
        <f t="shared" si="643"/>
        <v>39.621942600369223</v>
      </c>
      <c r="BX210" s="48">
        <v>2.0833333333333335</v>
      </c>
      <c r="BY210" s="9">
        <v>99.62</v>
      </c>
      <c r="BZ210" s="48">
        <v>2.0833333333333335</v>
      </c>
      <c r="CA210" s="9">
        <v>-30.2</v>
      </c>
      <c r="CB210" s="40">
        <f t="shared" si="644"/>
        <v>45.405569907692303</v>
      </c>
      <c r="CC210" s="47">
        <f t="shared" si="645"/>
        <v>11.351392476923076</v>
      </c>
      <c r="CD210" s="106">
        <f t="shared" ref="CD210" si="672">SUM(CC210:CC213)</f>
        <v>45.427849926923074</v>
      </c>
      <c r="CE210" s="40">
        <f t="shared" si="646"/>
        <v>76.28135744492306</v>
      </c>
      <c r="CG210" s="48">
        <v>2.0833333333333335</v>
      </c>
      <c r="CH210" s="9">
        <v>99.64</v>
      </c>
      <c r="CI210" s="48">
        <v>2.0833333333333335</v>
      </c>
      <c r="CJ210" s="9">
        <v>-30.19</v>
      </c>
      <c r="CK210" s="40">
        <f t="shared" si="647"/>
        <v>45.399647686153848</v>
      </c>
      <c r="CL210" s="47">
        <f t="shared" si="648"/>
        <v>11.349911921538462</v>
      </c>
      <c r="CM210" s="106">
        <f t="shared" ref="CM210" si="673">SUM(CL210:CL213)</f>
        <v>45.421944306923081</v>
      </c>
      <c r="CN210" s="40">
        <f t="shared" si="649"/>
        <v>76.271408112738456</v>
      </c>
      <c r="CP210" s="48">
        <v>2.0833333333333335</v>
      </c>
      <c r="CQ210" s="9">
        <v>99.62</v>
      </c>
      <c r="CR210" s="48">
        <v>2.0833333333333335</v>
      </c>
      <c r="CS210" s="9">
        <v>-30.2</v>
      </c>
      <c r="CT210" s="40">
        <f t="shared" si="650"/>
        <v>45.405569907692303</v>
      </c>
      <c r="CU210" s="47">
        <f t="shared" si="651"/>
        <v>11.351392476923076</v>
      </c>
      <c r="CV210" s="106">
        <f t="shared" ref="CV210" si="674">SUM(CU210:CU213)</f>
        <v>45.427849926923074</v>
      </c>
      <c r="CW210" s="40">
        <f t="shared" si="652"/>
        <v>76.28135744492306</v>
      </c>
    </row>
    <row r="211" spans="1:101" s="9" customFormat="1">
      <c r="A211" s="9">
        <v>6.72</v>
      </c>
      <c r="B211" s="40">
        <f t="shared" si="619"/>
        <v>1.68</v>
      </c>
      <c r="D211" s="48">
        <v>2.09375</v>
      </c>
      <c r="E211" s="9">
        <v>38.17</v>
      </c>
      <c r="F211" s="48">
        <v>2.09375</v>
      </c>
      <c r="G211" s="9">
        <v>-56.43</v>
      </c>
      <c r="H211" s="47">
        <f t="shared" si="620"/>
        <v>32.507821093846154</v>
      </c>
      <c r="I211" s="47">
        <f t="shared" si="621"/>
        <v>8.1269552734615385</v>
      </c>
      <c r="J211" s="107"/>
      <c r="K211" s="40">
        <f t="shared" si="622"/>
        <v>54.613139437661538</v>
      </c>
      <c r="M211" s="48">
        <v>2.09375</v>
      </c>
      <c r="N211" s="9">
        <v>0</v>
      </c>
      <c r="O211" s="48">
        <v>2.09375</v>
      </c>
      <c r="P211" s="9">
        <v>0</v>
      </c>
      <c r="Q211" s="47">
        <f t="shared" si="623"/>
        <v>0</v>
      </c>
      <c r="R211" s="47">
        <f t="shared" si="624"/>
        <v>0</v>
      </c>
      <c r="S211" s="107"/>
      <c r="T211" s="40">
        <f t="shared" si="625"/>
        <v>0</v>
      </c>
      <c r="V211" s="48">
        <v>2.09375</v>
      </c>
      <c r="W211" s="9">
        <v>0</v>
      </c>
      <c r="X211" s="48">
        <v>2.09375</v>
      </c>
      <c r="Y211" s="40">
        <v>-94.5</v>
      </c>
      <c r="Z211" s="40">
        <f t="shared" si="626"/>
        <v>0</v>
      </c>
      <c r="AA211" s="47">
        <f t="shared" si="627"/>
        <v>0</v>
      </c>
      <c r="AB211" s="107"/>
      <c r="AC211" s="40">
        <f t="shared" si="628"/>
        <v>0</v>
      </c>
      <c r="AE211" s="48">
        <v>2.09375</v>
      </c>
      <c r="AF211" s="9">
        <v>53.49</v>
      </c>
      <c r="AG211" s="48">
        <v>2.09375</v>
      </c>
      <c r="AH211" s="9">
        <v>-75.209999999999994</v>
      </c>
      <c r="AI211" s="40">
        <f t="shared" si="629"/>
        <v>60.716095767692302</v>
      </c>
      <c r="AJ211" s="47">
        <f t="shared" si="630"/>
        <v>15.179023941923075</v>
      </c>
      <c r="AK211" s="107"/>
      <c r="AL211" s="40">
        <f t="shared" si="631"/>
        <v>102.00304088972307</v>
      </c>
      <c r="AN211" s="48">
        <v>2.09375</v>
      </c>
      <c r="AO211" s="9">
        <v>0</v>
      </c>
      <c r="AP211" s="48">
        <v>2.09375</v>
      </c>
      <c r="AQ211" s="9">
        <v>0</v>
      </c>
      <c r="AR211" s="40">
        <f t="shared" si="632"/>
        <v>0</v>
      </c>
      <c r="AS211" s="47">
        <f t="shared" si="633"/>
        <v>0</v>
      </c>
      <c r="AT211" s="107"/>
      <c r="AU211" s="40">
        <f t="shared" si="634"/>
        <v>0</v>
      </c>
      <c r="AW211" s="48">
        <v>2.09375</v>
      </c>
      <c r="AX211" s="9">
        <v>35.479999999999997</v>
      </c>
      <c r="AY211" s="48">
        <v>2.09375</v>
      </c>
      <c r="AZ211" s="9">
        <v>-61.3</v>
      </c>
      <c r="BA211" s="40">
        <f t="shared" si="635"/>
        <v>32.824622215384615</v>
      </c>
      <c r="BB211" s="47">
        <f t="shared" si="636"/>
        <v>8.2061555538461537</v>
      </c>
      <c r="BC211" s="107"/>
      <c r="BD211" s="40">
        <f t="shared" si="637"/>
        <v>55.14536532184615</v>
      </c>
      <c r="BF211" s="48">
        <v>2.09375</v>
      </c>
      <c r="BG211" s="9">
        <v>28.35</v>
      </c>
      <c r="BH211" s="48">
        <v>2.09375</v>
      </c>
      <c r="BI211" s="9">
        <v>28.35</v>
      </c>
      <c r="BJ211" s="40">
        <f t="shared" si="638"/>
        <v>12.130027269230769</v>
      </c>
      <c r="BK211" s="47">
        <f t="shared" si="639"/>
        <v>3.0325068173076923</v>
      </c>
      <c r="BL211" s="107"/>
      <c r="BM211" s="40">
        <f t="shared" si="640"/>
        <v>20.378445812307692</v>
      </c>
      <c r="BO211" s="48">
        <v>2.09375</v>
      </c>
      <c r="BP211" s="9">
        <v>28.31</v>
      </c>
      <c r="BQ211" s="48">
        <v>2.09375</v>
      </c>
      <c r="BR211" s="9">
        <v>-55.21</v>
      </c>
      <c r="BS211" s="40">
        <f t="shared" si="641"/>
        <v>23.589202970769232</v>
      </c>
      <c r="BT211" s="47">
        <f t="shared" si="642"/>
        <v>5.8973007426923081</v>
      </c>
      <c r="BU211" s="107"/>
      <c r="BV211" s="40">
        <f t="shared" si="643"/>
        <v>39.629860990892311</v>
      </c>
      <c r="BX211" s="48">
        <v>2.09375</v>
      </c>
      <c r="BY211" s="9">
        <v>99.59</v>
      </c>
      <c r="BZ211" s="48">
        <v>2.09375</v>
      </c>
      <c r="CA211" s="9">
        <v>-30.22</v>
      </c>
      <c r="CB211" s="40">
        <f t="shared" si="644"/>
        <v>45.421957135384616</v>
      </c>
      <c r="CC211" s="47">
        <f t="shared" si="645"/>
        <v>11.355489283846154</v>
      </c>
      <c r="CD211" s="107"/>
      <c r="CE211" s="40">
        <f t="shared" si="646"/>
        <v>76.308887987446155</v>
      </c>
      <c r="CG211" s="48">
        <v>2.09375</v>
      </c>
      <c r="CH211" s="9">
        <v>99.61</v>
      </c>
      <c r="CI211" s="48">
        <v>2.09375</v>
      </c>
      <c r="CJ211" s="9">
        <v>-30.21</v>
      </c>
      <c r="CK211" s="40">
        <f t="shared" si="647"/>
        <v>45.416045478461534</v>
      </c>
      <c r="CL211" s="47">
        <f t="shared" si="648"/>
        <v>11.354011369615383</v>
      </c>
      <c r="CM211" s="107"/>
      <c r="CN211" s="40">
        <f t="shared" si="649"/>
        <v>76.298956403815367</v>
      </c>
      <c r="CP211" s="48">
        <v>2.09375</v>
      </c>
      <c r="CQ211" s="9">
        <v>99.59</v>
      </c>
      <c r="CR211" s="48">
        <v>2.09375</v>
      </c>
      <c r="CS211" s="9">
        <v>-30.22</v>
      </c>
      <c r="CT211" s="40">
        <f t="shared" si="650"/>
        <v>45.421957135384616</v>
      </c>
      <c r="CU211" s="47">
        <f t="shared" si="651"/>
        <v>11.355489283846154</v>
      </c>
      <c r="CV211" s="107"/>
      <c r="CW211" s="40">
        <f t="shared" si="652"/>
        <v>76.308887987446155</v>
      </c>
    </row>
    <row r="212" spans="1:101" s="9" customFormat="1">
      <c r="A212" s="9">
        <v>6.72</v>
      </c>
      <c r="B212" s="40">
        <f t="shared" si="619"/>
        <v>1.68</v>
      </c>
      <c r="D212" s="48">
        <v>2.1041666666666665</v>
      </c>
      <c r="E212" s="9">
        <v>38.159999999999997</v>
      </c>
      <c r="F212" s="48">
        <v>2.1041666666666665</v>
      </c>
      <c r="G212" s="9">
        <v>-56.44</v>
      </c>
      <c r="H212" s="47">
        <f t="shared" si="620"/>
        <v>32.505063729230763</v>
      </c>
      <c r="I212" s="47">
        <f t="shared" si="621"/>
        <v>8.1262659323076907</v>
      </c>
      <c r="J212" s="107"/>
      <c r="K212" s="40">
        <f t="shared" si="622"/>
        <v>54.60850706510768</v>
      </c>
      <c r="M212" s="48">
        <v>2.1041666666666665</v>
      </c>
      <c r="N212" s="9">
        <v>0</v>
      </c>
      <c r="O212" s="48">
        <v>2.1041666666666665</v>
      </c>
      <c r="P212" s="9">
        <v>0</v>
      </c>
      <c r="Q212" s="47">
        <f t="shared" si="623"/>
        <v>0</v>
      </c>
      <c r="R212" s="47">
        <f t="shared" si="624"/>
        <v>0</v>
      </c>
      <c r="S212" s="107"/>
      <c r="T212" s="40">
        <f t="shared" si="625"/>
        <v>0</v>
      </c>
      <c r="V212" s="48">
        <v>2.1041666666666665</v>
      </c>
      <c r="W212" s="9">
        <v>0</v>
      </c>
      <c r="X212" s="48">
        <v>2.1041666666666665</v>
      </c>
      <c r="Y212" s="40">
        <v>-94.68</v>
      </c>
      <c r="Z212" s="40">
        <f t="shared" si="626"/>
        <v>0</v>
      </c>
      <c r="AA212" s="47">
        <f t="shared" si="627"/>
        <v>0</v>
      </c>
      <c r="AB212" s="107"/>
      <c r="AC212" s="40">
        <f t="shared" si="628"/>
        <v>0</v>
      </c>
      <c r="AE212" s="48">
        <v>2.1041666666666665</v>
      </c>
      <c r="AF212" s="9">
        <v>53.48</v>
      </c>
      <c r="AG212" s="48">
        <v>2.1041666666666665</v>
      </c>
      <c r="AH212" s="9">
        <v>-75.23</v>
      </c>
      <c r="AI212" s="40">
        <f t="shared" si="629"/>
        <v>60.720887575384616</v>
      </c>
      <c r="AJ212" s="47">
        <f t="shared" si="630"/>
        <v>15.180221893846154</v>
      </c>
      <c r="AK212" s="107"/>
      <c r="AL212" s="40">
        <f t="shared" si="631"/>
        <v>102.01109112664615</v>
      </c>
      <c r="AN212" s="48">
        <v>2.1041666666666665</v>
      </c>
      <c r="AO212" s="9">
        <v>0</v>
      </c>
      <c r="AP212" s="48">
        <v>2.1041666666666665</v>
      </c>
      <c r="AQ212" s="9">
        <v>0</v>
      </c>
      <c r="AR212" s="40">
        <f t="shared" si="632"/>
        <v>0</v>
      </c>
      <c r="AS212" s="47">
        <f t="shared" si="633"/>
        <v>0</v>
      </c>
      <c r="AT212" s="107"/>
      <c r="AU212" s="40">
        <f t="shared" si="634"/>
        <v>0</v>
      </c>
      <c r="AW212" s="48">
        <v>2.1041666666666665</v>
      </c>
      <c r="AX212" s="9">
        <v>35.47</v>
      </c>
      <c r="AY212" s="48">
        <v>2.1041666666666665</v>
      </c>
      <c r="AZ212" s="9">
        <v>-61.33</v>
      </c>
      <c r="BA212" s="40">
        <f t="shared" si="635"/>
        <v>32.831430355384612</v>
      </c>
      <c r="BB212" s="47">
        <f t="shared" si="636"/>
        <v>8.2078575888461529</v>
      </c>
      <c r="BC212" s="107"/>
      <c r="BD212" s="40">
        <f t="shared" si="637"/>
        <v>55.156802997046142</v>
      </c>
      <c r="BF212" s="48">
        <v>2.1041666666666665</v>
      </c>
      <c r="BG212" s="9">
        <v>28.33</v>
      </c>
      <c r="BH212" s="48">
        <v>2.1041666666666665</v>
      </c>
      <c r="BI212" s="9">
        <v>28.33</v>
      </c>
      <c r="BJ212" s="40">
        <f t="shared" si="638"/>
        <v>12.112918629230766</v>
      </c>
      <c r="BK212" s="47">
        <f t="shared" si="639"/>
        <v>3.0282296573076914</v>
      </c>
      <c r="BL212" s="107"/>
      <c r="BM212" s="40">
        <f t="shared" si="640"/>
        <v>20.349703297107684</v>
      </c>
      <c r="BO212" s="48">
        <v>2.1041666666666665</v>
      </c>
      <c r="BP212" s="9">
        <v>28.29</v>
      </c>
      <c r="BQ212" s="48">
        <v>2.1041666666666665</v>
      </c>
      <c r="BR212" s="9">
        <v>-55.26</v>
      </c>
      <c r="BS212" s="40">
        <f t="shared" si="641"/>
        <v>23.593886113846153</v>
      </c>
      <c r="BT212" s="47">
        <f t="shared" si="642"/>
        <v>5.8984715284615383</v>
      </c>
      <c r="BU212" s="107"/>
      <c r="BV212" s="40">
        <f t="shared" si="643"/>
        <v>39.637728671261534</v>
      </c>
      <c r="BX212" s="48">
        <v>2.1041666666666665</v>
      </c>
      <c r="BY212" s="9">
        <v>99.55</v>
      </c>
      <c r="BZ212" s="48">
        <v>2.1041666666666665</v>
      </c>
      <c r="CA212" s="9">
        <v>-30.24</v>
      </c>
      <c r="CB212" s="40">
        <f t="shared" si="644"/>
        <v>45.433762338461534</v>
      </c>
      <c r="CC212" s="47">
        <f t="shared" si="645"/>
        <v>11.358440584615384</v>
      </c>
      <c r="CD212" s="107"/>
      <c r="CE212" s="40">
        <f t="shared" si="646"/>
        <v>76.32872072861538</v>
      </c>
      <c r="CG212" s="48">
        <v>2.1041666666666665</v>
      </c>
      <c r="CH212" s="9">
        <v>99.57</v>
      </c>
      <c r="CI212" s="48">
        <v>2.1041666666666665</v>
      </c>
      <c r="CJ212" s="9">
        <v>-30.23</v>
      </c>
      <c r="CK212" s="40">
        <f t="shared" si="647"/>
        <v>45.427862755384609</v>
      </c>
      <c r="CL212" s="47">
        <f t="shared" si="648"/>
        <v>11.356965688846152</v>
      </c>
      <c r="CM212" s="107"/>
      <c r="CN212" s="40">
        <f t="shared" si="649"/>
        <v>76.318809429046141</v>
      </c>
      <c r="CP212" s="48">
        <v>2.1041666666666665</v>
      </c>
      <c r="CQ212" s="9">
        <v>99.55</v>
      </c>
      <c r="CR212" s="48">
        <v>2.1041666666666665</v>
      </c>
      <c r="CS212" s="9">
        <v>-30.24</v>
      </c>
      <c r="CT212" s="40">
        <f t="shared" si="650"/>
        <v>45.433762338461534</v>
      </c>
      <c r="CU212" s="47">
        <f t="shared" si="651"/>
        <v>11.358440584615384</v>
      </c>
      <c r="CV212" s="107"/>
      <c r="CW212" s="40">
        <f t="shared" si="652"/>
        <v>76.32872072861538</v>
      </c>
    </row>
    <row r="213" spans="1:101" s="9" customFormat="1">
      <c r="A213" s="9">
        <v>6.72</v>
      </c>
      <c r="B213" s="40">
        <f t="shared" si="619"/>
        <v>1.68</v>
      </c>
      <c r="D213" s="48">
        <v>2.1145833333333335</v>
      </c>
      <c r="E213" s="9">
        <v>38.15</v>
      </c>
      <c r="F213" s="48">
        <v>2.1145833333333335</v>
      </c>
      <c r="G213" s="9">
        <v>-56.46</v>
      </c>
      <c r="H213" s="47">
        <f t="shared" si="620"/>
        <v>32.508061061538456</v>
      </c>
      <c r="I213" s="47">
        <f t="shared" si="621"/>
        <v>8.1270152653846139</v>
      </c>
      <c r="J213" s="108"/>
      <c r="K213" s="40">
        <f t="shared" si="622"/>
        <v>54.613542583384607</v>
      </c>
      <c r="M213" s="48">
        <v>2.1145833333333335</v>
      </c>
      <c r="N213" s="9">
        <v>0</v>
      </c>
      <c r="O213" s="48">
        <v>2.1145833333333335</v>
      </c>
      <c r="P213" s="9">
        <v>0</v>
      </c>
      <c r="Q213" s="47">
        <f t="shared" si="623"/>
        <v>0</v>
      </c>
      <c r="R213" s="47">
        <f t="shared" si="624"/>
        <v>0</v>
      </c>
      <c r="S213" s="108"/>
      <c r="T213" s="40">
        <f t="shared" si="625"/>
        <v>0</v>
      </c>
      <c r="V213" s="48">
        <v>2.1145833333333335</v>
      </c>
      <c r="W213" s="9">
        <v>0</v>
      </c>
      <c r="X213" s="48">
        <v>2.1145833333333335</v>
      </c>
      <c r="Y213" s="40">
        <v>-94.85</v>
      </c>
      <c r="Z213" s="40">
        <f t="shared" si="626"/>
        <v>0</v>
      </c>
      <c r="AA213" s="47">
        <f t="shared" si="627"/>
        <v>0</v>
      </c>
      <c r="AB213" s="108"/>
      <c r="AC213" s="40">
        <f t="shared" si="628"/>
        <v>0</v>
      </c>
      <c r="AE213" s="48">
        <v>2.1145833333333335</v>
      </c>
      <c r="AF213" s="9">
        <v>53.47</v>
      </c>
      <c r="AG213" s="48">
        <v>2.1145833333333335</v>
      </c>
      <c r="AH213" s="9">
        <v>-75.25</v>
      </c>
      <c r="AI213" s="40">
        <f t="shared" si="629"/>
        <v>60.725673346153847</v>
      </c>
      <c r="AJ213" s="47">
        <f t="shared" si="630"/>
        <v>15.181418336538462</v>
      </c>
      <c r="AK213" s="108"/>
      <c r="AL213" s="40">
        <f t="shared" si="631"/>
        <v>102.01913122153846</v>
      </c>
      <c r="AN213" s="48">
        <v>2.1145833333333335</v>
      </c>
      <c r="AO213" s="9">
        <v>0</v>
      </c>
      <c r="AP213" s="48">
        <v>2.1145833333333335</v>
      </c>
      <c r="AQ213" s="9">
        <v>0</v>
      </c>
      <c r="AR213" s="40">
        <f t="shared" si="632"/>
        <v>0</v>
      </c>
      <c r="AS213" s="47">
        <f t="shared" si="633"/>
        <v>0</v>
      </c>
      <c r="AT213" s="108"/>
      <c r="AU213" s="40">
        <f t="shared" si="634"/>
        <v>0</v>
      </c>
      <c r="AW213" s="48">
        <v>2.1145833333333335</v>
      </c>
      <c r="AX213" s="9">
        <v>35.450000000000003</v>
      </c>
      <c r="AY213" s="48">
        <v>2.1145833333333335</v>
      </c>
      <c r="AZ213" s="9">
        <v>-61.36</v>
      </c>
      <c r="BA213" s="40">
        <f t="shared" si="635"/>
        <v>32.828968800000006</v>
      </c>
      <c r="BB213" s="47">
        <f t="shared" si="636"/>
        <v>8.2072422000000014</v>
      </c>
      <c r="BC213" s="108"/>
      <c r="BD213" s="40">
        <f t="shared" si="637"/>
        <v>55.152667584000007</v>
      </c>
      <c r="BF213" s="48">
        <v>2.1145833333333335</v>
      </c>
      <c r="BG213" s="9">
        <v>28.32</v>
      </c>
      <c r="BH213" s="48">
        <v>2.1145833333333335</v>
      </c>
      <c r="BI213" s="9">
        <v>28.32</v>
      </c>
      <c r="BJ213" s="40">
        <f t="shared" si="638"/>
        <v>12.104368836923078</v>
      </c>
      <c r="BK213" s="47">
        <f t="shared" si="639"/>
        <v>3.0260922092307694</v>
      </c>
      <c r="BL213" s="108"/>
      <c r="BM213" s="40">
        <f t="shared" si="640"/>
        <v>20.335339646030768</v>
      </c>
      <c r="BO213" s="48">
        <v>2.1145833333333335</v>
      </c>
      <c r="BP213" s="9">
        <v>28.28</v>
      </c>
      <c r="BQ213" s="48">
        <v>2.1145833333333335</v>
      </c>
      <c r="BR213" s="9">
        <v>-55.31</v>
      </c>
      <c r="BS213" s="40">
        <f t="shared" si="641"/>
        <v>23.606886627692312</v>
      </c>
      <c r="BT213" s="47">
        <f t="shared" si="642"/>
        <v>5.9017216569230779</v>
      </c>
      <c r="BU213" s="108"/>
      <c r="BV213" s="40">
        <f t="shared" si="643"/>
        <v>39.659569534523079</v>
      </c>
      <c r="BX213" s="48">
        <v>2.1145833333333335</v>
      </c>
      <c r="BY213" s="9">
        <v>99.52</v>
      </c>
      <c r="BZ213" s="48">
        <v>2.1145833333333335</v>
      </c>
      <c r="CA213" s="9">
        <v>-30.26</v>
      </c>
      <c r="CB213" s="40">
        <f t="shared" si="644"/>
        <v>45.450110326153847</v>
      </c>
      <c r="CC213" s="47">
        <f t="shared" si="645"/>
        <v>11.362527581538462</v>
      </c>
      <c r="CD213" s="108"/>
      <c r="CE213" s="40">
        <f t="shared" si="646"/>
        <v>76.356185347938464</v>
      </c>
      <c r="CG213" s="48">
        <v>2.1145833333333335</v>
      </c>
      <c r="CH213" s="9">
        <v>99.54</v>
      </c>
      <c r="CI213" s="48">
        <v>2.1145833333333335</v>
      </c>
      <c r="CJ213" s="9">
        <v>-30.25</v>
      </c>
      <c r="CK213" s="40">
        <f t="shared" si="647"/>
        <v>45.44422130769231</v>
      </c>
      <c r="CL213" s="47">
        <f t="shared" si="648"/>
        <v>11.361055326923077</v>
      </c>
      <c r="CM213" s="108"/>
      <c r="CN213" s="40">
        <f t="shared" si="649"/>
        <v>76.346291796923083</v>
      </c>
      <c r="CP213" s="48">
        <v>2.1145833333333335</v>
      </c>
      <c r="CQ213" s="9">
        <v>99.52</v>
      </c>
      <c r="CR213" s="48">
        <v>2.1145833333333335</v>
      </c>
      <c r="CS213" s="9">
        <v>-30.26</v>
      </c>
      <c r="CT213" s="40">
        <f t="shared" si="650"/>
        <v>45.450110326153847</v>
      </c>
      <c r="CU213" s="47">
        <f t="shared" si="651"/>
        <v>11.362527581538462</v>
      </c>
      <c r="CV213" s="108"/>
      <c r="CW213" s="40">
        <f t="shared" si="652"/>
        <v>76.356185347938464</v>
      </c>
    </row>
    <row r="214" spans="1:101" s="9" customFormat="1">
      <c r="A214" s="9">
        <v>6.72</v>
      </c>
      <c r="B214" s="40">
        <f t="shared" si="619"/>
        <v>1.68</v>
      </c>
      <c r="D214" s="48">
        <v>2.125</v>
      </c>
      <c r="E214" s="9">
        <v>37.75</v>
      </c>
      <c r="F214" s="48">
        <v>2.125</v>
      </c>
      <c r="G214" s="9">
        <v>-57.22</v>
      </c>
      <c r="H214" s="47">
        <f t="shared" si="620"/>
        <v>32.600214692307688</v>
      </c>
      <c r="I214" s="47">
        <f t="shared" si="621"/>
        <v>8.150053673076922</v>
      </c>
      <c r="J214" s="106">
        <f t="shared" ref="J214" si="675">SUM(I214:I217)</f>
        <v>32.601541683461541</v>
      </c>
      <c r="K214" s="40">
        <f t="shared" si="622"/>
        <v>54.768360683076914</v>
      </c>
      <c r="M214" s="48">
        <v>2.125</v>
      </c>
      <c r="N214" s="9">
        <v>0</v>
      </c>
      <c r="O214" s="48">
        <v>2.125</v>
      </c>
      <c r="P214" s="9">
        <v>0</v>
      </c>
      <c r="Q214" s="47">
        <f t="shared" si="623"/>
        <v>0</v>
      </c>
      <c r="R214" s="47">
        <f t="shared" si="624"/>
        <v>0</v>
      </c>
      <c r="S214" s="106">
        <f t="shared" ref="S214" si="676">SUM(R214:R217)</f>
        <v>0</v>
      </c>
      <c r="T214" s="40">
        <f t="shared" si="625"/>
        <v>0</v>
      </c>
      <c r="V214" s="48">
        <v>2.125</v>
      </c>
      <c r="W214" s="9">
        <v>0</v>
      </c>
      <c r="X214" s="48">
        <v>2.125</v>
      </c>
      <c r="Y214" s="40">
        <v>0</v>
      </c>
      <c r="Z214" s="40">
        <f t="shared" si="626"/>
        <v>0</v>
      </c>
      <c r="AA214" s="47">
        <f t="shared" si="627"/>
        <v>0</v>
      </c>
      <c r="AB214" s="106">
        <f t="shared" ref="AB214" si="677">SUM(AA214:AA217)</f>
        <v>0</v>
      </c>
      <c r="AC214" s="40">
        <f t="shared" si="628"/>
        <v>0</v>
      </c>
      <c r="AE214" s="48">
        <v>2.125</v>
      </c>
      <c r="AF214" s="9">
        <v>53.13</v>
      </c>
      <c r="AG214" s="48">
        <v>2.125</v>
      </c>
      <c r="AH214" s="9">
        <v>-75.98</v>
      </c>
      <c r="AI214" s="40">
        <f t="shared" si="629"/>
        <v>60.924890298461541</v>
      </c>
      <c r="AJ214" s="47">
        <f t="shared" si="630"/>
        <v>15.231222574615385</v>
      </c>
      <c r="AK214" s="106">
        <f t="shared" ref="AK214" si="678">SUM(AJ214:AJ217)</f>
        <v>60.950744930769233</v>
      </c>
      <c r="AL214" s="40">
        <f t="shared" si="631"/>
        <v>102.35381570141539</v>
      </c>
      <c r="AN214" s="48">
        <v>2.125</v>
      </c>
      <c r="AO214" s="9">
        <v>0</v>
      </c>
      <c r="AP214" s="48">
        <v>2.125</v>
      </c>
      <c r="AQ214" s="9">
        <v>0</v>
      </c>
      <c r="AR214" s="40">
        <f t="shared" si="632"/>
        <v>0</v>
      </c>
      <c r="AS214" s="47">
        <f t="shared" si="633"/>
        <v>0</v>
      </c>
      <c r="AT214" s="106">
        <f t="shared" ref="AT214" si="679">SUM(AS214:AS217)</f>
        <v>0</v>
      </c>
      <c r="AU214" s="40">
        <f t="shared" si="634"/>
        <v>0</v>
      </c>
      <c r="AW214" s="48">
        <v>2.125</v>
      </c>
      <c r="AX214" s="9">
        <v>35.04</v>
      </c>
      <c r="AY214" s="48">
        <v>2.125</v>
      </c>
      <c r="AZ214" s="9">
        <v>-62.07</v>
      </c>
      <c r="BA214" s="40">
        <f t="shared" si="635"/>
        <v>32.824755027692305</v>
      </c>
      <c r="BB214" s="47">
        <f t="shared" si="636"/>
        <v>8.2061887569230763</v>
      </c>
      <c r="BC214" s="106">
        <f t="shared" ref="BC214" si="680">SUM(BB214:BB217)</f>
        <v>32.800253798076923</v>
      </c>
      <c r="BD214" s="40">
        <f t="shared" si="637"/>
        <v>55.145588446523071</v>
      </c>
      <c r="BF214" s="48">
        <v>2.125</v>
      </c>
      <c r="BG214" s="9">
        <v>27.63</v>
      </c>
      <c r="BH214" s="48">
        <v>2.125</v>
      </c>
      <c r="BI214" s="9">
        <v>27.63</v>
      </c>
      <c r="BJ214" s="40">
        <f t="shared" si="638"/>
        <v>11.521722752307692</v>
      </c>
      <c r="BK214" s="47">
        <f t="shared" si="639"/>
        <v>2.880430688076923</v>
      </c>
      <c r="BL214" s="106">
        <f t="shared" ref="BL214" si="681">SUM(BK214:BK217)</f>
        <v>14.900224496538463</v>
      </c>
      <c r="BM214" s="40">
        <f t="shared" si="640"/>
        <v>19.356494223876922</v>
      </c>
      <c r="BO214" s="48">
        <v>2.125</v>
      </c>
      <c r="BP214" s="9">
        <v>27.59</v>
      </c>
      <c r="BQ214" s="48">
        <v>2.125</v>
      </c>
      <c r="BR214" s="9">
        <v>-57.32</v>
      </c>
      <c r="BS214" s="40">
        <f t="shared" si="641"/>
        <v>23.867862812307692</v>
      </c>
      <c r="BT214" s="47">
        <f t="shared" si="642"/>
        <v>5.966965703076923</v>
      </c>
      <c r="BU214" s="106">
        <f t="shared" ref="BU214" si="682">SUM(BT214:BT217)</f>
        <v>5.966965703076923</v>
      </c>
      <c r="BV214" s="40">
        <f t="shared" si="643"/>
        <v>40.098009524676918</v>
      </c>
      <c r="BX214" s="48">
        <v>2.125</v>
      </c>
      <c r="BY214" s="9">
        <v>99.34</v>
      </c>
      <c r="BZ214" s="48">
        <v>2.125</v>
      </c>
      <c r="CA214" s="9">
        <v>-30.36</v>
      </c>
      <c r="CB214" s="40">
        <f t="shared" si="644"/>
        <v>45.517832529230766</v>
      </c>
      <c r="CC214" s="47">
        <f t="shared" si="645"/>
        <v>11.379458132307692</v>
      </c>
      <c r="CD214" s="106">
        <f t="shared" ref="CD214" si="683">SUM(CC214:CC217)</f>
        <v>45.672752049230766</v>
      </c>
      <c r="CE214" s="40">
        <f t="shared" si="646"/>
        <v>76.469958649107681</v>
      </c>
      <c r="CG214" s="48">
        <v>2.125</v>
      </c>
      <c r="CH214" s="9">
        <v>99.36</v>
      </c>
      <c r="CI214" s="48">
        <v>2.125</v>
      </c>
      <c r="CJ214" s="9">
        <v>-30.35</v>
      </c>
      <c r="CK214" s="40">
        <f t="shared" si="647"/>
        <v>45.512000861538468</v>
      </c>
      <c r="CL214" s="47">
        <f t="shared" si="648"/>
        <v>11.378000215384617</v>
      </c>
      <c r="CM214" s="106">
        <f t="shared" ref="CM214" si="684">SUM(CL214:CL217)</f>
        <v>45.667059608076926</v>
      </c>
      <c r="CN214" s="40">
        <f t="shared" si="649"/>
        <v>76.460161447384621</v>
      </c>
      <c r="CP214" s="48">
        <v>2.125</v>
      </c>
      <c r="CQ214" s="9">
        <v>99.34</v>
      </c>
      <c r="CR214" s="48">
        <v>2.125</v>
      </c>
      <c r="CS214" s="9">
        <v>-30.36</v>
      </c>
      <c r="CT214" s="40">
        <f t="shared" si="650"/>
        <v>45.517832529230766</v>
      </c>
      <c r="CU214" s="47">
        <f t="shared" si="651"/>
        <v>11.379458132307692</v>
      </c>
      <c r="CV214" s="106">
        <f t="shared" ref="CV214" si="685">SUM(CU214:CU217)</f>
        <v>45.672752049230766</v>
      </c>
      <c r="CW214" s="40">
        <f t="shared" si="652"/>
        <v>76.469958649107681</v>
      </c>
    </row>
    <row r="215" spans="1:101" s="9" customFormat="1">
      <c r="A215" s="9">
        <v>6.72</v>
      </c>
      <c r="B215" s="40">
        <f t="shared" si="619"/>
        <v>1.68</v>
      </c>
      <c r="D215" s="48">
        <v>2.1354166666666665</v>
      </c>
      <c r="E215" s="9">
        <v>37.75</v>
      </c>
      <c r="F215" s="48">
        <v>2.1354166666666665</v>
      </c>
      <c r="G215" s="9">
        <v>-57.21</v>
      </c>
      <c r="H215" s="47">
        <f t="shared" si="620"/>
        <v>32.594517346153857</v>
      </c>
      <c r="I215" s="47">
        <f t="shared" si="621"/>
        <v>8.1486293365384643</v>
      </c>
      <c r="J215" s="107"/>
      <c r="K215" s="40">
        <f t="shared" si="622"/>
        <v>54.758789141538479</v>
      </c>
      <c r="M215" s="48">
        <v>2.1354166666666665</v>
      </c>
      <c r="N215" s="9">
        <v>0</v>
      </c>
      <c r="O215" s="48">
        <v>2.1354166666666665</v>
      </c>
      <c r="P215" s="9">
        <v>0</v>
      </c>
      <c r="Q215" s="47">
        <f t="shared" si="623"/>
        <v>0</v>
      </c>
      <c r="R215" s="47">
        <f t="shared" si="624"/>
        <v>0</v>
      </c>
      <c r="S215" s="107"/>
      <c r="T215" s="40">
        <f t="shared" si="625"/>
        <v>0</v>
      </c>
      <c r="V215" s="48">
        <v>2.1354166666666665</v>
      </c>
      <c r="W215" s="9">
        <v>0</v>
      </c>
      <c r="X215" s="48">
        <v>2.1354166666666665</v>
      </c>
      <c r="Y215" s="40">
        <v>0</v>
      </c>
      <c r="Z215" s="40">
        <f t="shared" si="626"/>
        <v>0</v>
      </c>
      <c r="AA215" s="47">
        <f t="shared" si="627"/>
        <v>0</v>
      </c>
      <c r="AB215" s="107"/>
      <c r="AC215" s="40">
        <f t="shared" si="628"/>
        <v>0</v>
      </c>
      <c r="AE215" s="48">
        <v>2.1354166666666665</v>
      </c>
      <c r="AF215" s="9">
        <v>53.1</v>
      </c>
      <c r="AG215" s="48">
        <v>2.1354166666666665</v>
      </c>
      <c r="AH215" s="9">
        <v>-76.03</v>
      </c>
      <c r="AI215" s="40">
        <f t="shared" si="629"/>
        <v>60.930558969230773</v>
      </c>
      <c r="AJ215" s="47">
        <f t="shared" si="630"/>
        <v>15.232639742307693</v>
      </c>
      <c r="AK215" s="107"/>
      <c r="AL215" s="40">
        <f t="shared" si="631"/>
        <v>102.3633390683077</v>
      </c>
      <c r="AN215" s="48">
        <v>2.1354166666666665</v>
      </c>
      <c r="AO215" s="9">
        <v>0</v>
      </c>
      <c r="AP215" s="48">
        <v>2.1354166666666665</v>
      </c>
      <c r="AQ215" s="9">
        <v>0</v>
      </c>
      <c r="AR215" s="40">
        <f t="shared" si="632"/>
        <v>0</v>
      </c>
      <c r="AS215" s="47">
        <f t="shared" si="633"/>
        <v>0</v>
      </c>
      <c r="AT215" s="107"/>
      <c r="AU215" s="40">
        <f t="shared" si="634"/>
        <v>0</v>
      </c>
      <c r="AW215" s="48">
        <v>2.1354166666666665</v>
      </c>
      <c r="AX215" s="9">
        <v>36.409999999999997</v>
      </c>
      <c r="AY215" s="48">
        <v>2.1354166666666665</v>
      </c>
      <c r="AZ215" s="9">
        <v>-59.66</v>
      </c>
      <c r="BA215" s="40">
        <f t="shared" si="635"/>
        <v>32.783821670769228</v>
      </c>
      <c r="BB215" s="47">
        <f t="shared" si="636"/>
        <v>8.1959554176923071</v>
      </c>
      <c r="BC215" s="107"/>
      <c r="BD215" s="40">
        <f t="shared" si="637"/>
        <v>55.076820406892303</v>
      </c>
      <c r="BF215" s="48">
        <v>2.1354166666666665</v>
      </c>
      <c r="BG215" s="9">
        <v>32.619999999999997</v>
      </c>
      <c r="BH215" s="48">
        <v>2.1354166666666665</v>
      </c>
      <c r="BI215" s="9">
        <v>32.619999999999997</v>
      </c>
      <c r="BJ215" s="40">
        <f t="shared" si="638"/>
        <v>16.059187329230767</v>
      </c>
      <c r="BK215" s="47">
        <f t="shared" si="639"/>
        <v>4.0147968323076917</v>
      </c>
      <c r="BL215" s="107"/>
      <c r="BM215" s="40">
        <f t="shared" si="640"/>
        <v>26.979434713107686</v>
      </c>
      <c r="BO215" s="48">
        <v>2.1354166666666665</v>
      </c>
      <c r="BP215" s="9">
        <v>0</v>
      </c>
      <c r="BQ215" s="48">
        <v>2.1354166666666665</v>
      </c>
      <c r="BR215" s="9">
        <v>0</v>
      </c>
      <c r="BS215" s="40">
        <f t="shared" si="641"/>
        <v>0</v>
      </c>
      <c r="BT215" s="47">
        <f t="shared" si="642"/>
        <v>0</v>
      </c>
      <c r="BU215" s="107"/>
      <c r="BV215" s="40">
        <f t="shared" si="643"/>
        <v>0</v>
      </c>
      <c r="BX215" s="48">
        <v>2.1354166666666665</v>
      </c>
      <c r="BY215" s="9">
        <v>98.81</v>
      </c>
      <c r="BZ215" s="48">
        <v>2.1354166666666665</v>
      </c>
      <c r="CA215" s="9">
        <v>-30.65</v>
      </c>
      <c r="CB215" s="40">
        <f t="shared" si="644"/>
        <v>45.707453792307696</v>
      </c>
      <c r="CC215" s="47">
        <f t="shared" si="645"/>
        <v>11.426863448076924</v>
      </c>
      <c r="CD215" s="107"/>
      <c r="CE215" s="40">
        <f t="shared" si="646"/>
        <v>76.788522371076922</v>
      </c>
      <c r="CG215" s="48">
        <v>2.1354166666666665</v>
      </c>
      <c r="CH215" s="9">
        <v>98.83</v>
      </c>
      <c r="CI215" s="48">
        <v>2.1354166666666665</v>
      </c>
      <c r="CJ215" s="9">
        <v>-30.64</v>
      </c>
      <c r="CK215" s="40">
        <f t="shared" si="647"/>
        <v>45.701789649230768</v>
      </c>
      <c r="CL215" s="47">
        <f t="shared" si="648"/>
        <v>11.425447412307692</v>
      </c>
      <c r="CM215" s="107"/>
      <c r="CN215" s="40">
        <f t="shared" si="649"/>
        <v>76.779006610707683</v>
      </c>
      <c r="CP215" s="48">
        <v>2.1354166666666665</v>
      </c>
      <c r="CQ215" s="9">
        <v>98.81</v>
      </c>
      <c r="CR215" s="48">
        <v>2.1354166666666665</v>
      </c>
      <c r="CS215" s="9">
        <v>-30.65</v>
      </c>
      <c r="CT215" s="40">
        <f t="shared" si="650"/>
        <v>45.707453792307696</v>
      </c>
      <c r="CU215" s="47">
        <f t="shared" si="651"/>
        <v>11.426863448076924</v>
      </c>
      <c r="CV215" s="107"/>
      <c r="CW215" s="40">
        <f t="shared" si="652"/>
        <v>76.788522371076922</v>
      </c>
    </row>
    <row r="216" spans="1:101" s="9" customFormat="1">
      <c r="A216" s="9">
        <v>6.72</v>
      </c>
      <c r="B216" s="40">
        <f t="shared" si="619"/>
        <v>1.68</v>
      </c>
      <c r="D216" s="48">
        <v>2.1458333333333335</v>
      </c>
      <c r="E216" s="9">
        <v>37.74</v>
      </c>
      <c r="F216" s="48">
        <v>2.1458333333333335</v>
      </c>
      <c r="G216" s="9">
        <v>-57.24</v>
      </c>
      <c r="H216" s="47">
        <f t="shared" si="620"/>
        <v>32.602970547692301</v>
      </c>
      <c r="I216" s="47">
        <f t="shared" si="621"/>
        <v>8.1507426369230753</v>
      </c>
      <c r="J216" s="107"/>
      <c r="K216" s="40">
        <f t="shared" si="622"/>
        <v>54.772990520123066</v>
      </c>
      <c r="M216" s="48">
        <v>2.1458333333333335</v>
      </c>
      <c r="N216" s="9">
        <v>0</v>
      </c>
      <c r="O216" s="48">
        <v>2.1458333333333335</v>
      </c>
      <c r="P216" s="9">
        <v>0</v>
      </c>
      <c r="Q216" s="47">
        <f t="shared" si="623"/>
        <v>0</v>
      </c>
      <c r="R216" s="47">
        <f t="shared" si="624"/>
        <v>0</v>
      </c>
      <c r="S216" s="107"/>
      <c r="T216" s="40">
        <f t="shared" si="625"/>
        <v>0</v>
      </c>
      <c r="V216" s="48">
        <v>2.1458333333333335</v>
      </c>
      <c r="W216" s="9">
        <v>0</v>
      </c>
      <c r="X216" s="48">
        <v>2.1458333333333335</v>
      </c>
      <c r="Y216" s="40">
        <v>0</v>
      </c>
      <c r="Z216" s="40">
        <f t="shared" si="626"/>
        <v>0</v>
      </c>
      <c r="AA216" s="47">
        <f t="shared" si="627"/>
        <v>0</v>
      </c>
      <c r="AB216" s="107"/>
      <c r="AC216" s="40">
        <f t="shared" si="628"/>
        <v>0</v>
      </c>
      <c r="AE216" s="48">
        <v>2.1458333333333335</v>
      </c>
      <c r="AF216" s="9">
        <v>53.06</v>
      </c>
      <c r="AG216" s="48">
        <v>2.1458333333333335</v>
      </c>
      <c r="AH216" s="9">
        <v>-76.12</v>
      </c>
      <c r="AI216" s="40">
        <f t="shared" si="629"/>
        <v>60.95673204923078</v>
      </c>
      <c r="AJ216" s="47">
        <f t="shared" si="630"/>
        <v>15.239183012307695</v>
      </c>
      <c r="AK216" s="107"/>
      <c r="AL216" s="40">
        <f t="shared" si="631"/>
        <v>102.4073098427077</v>
      </c>
      <c r="AN216" s="48">
        <v>2.1458333333333335</v>
      </c>
      <c r="AO216" s="9">
        <v>0</v>
      </c>
      <c r="AP216" s="48">
        <v>2.1458333333333335</v>
      </c>
      <c r="AQ216" s="9">
        <v>0</v>
      </c>
      <c r="AR216" s="40">
        <f t="shared" si="632"/>
        <v>0</v>
      </c>
      <c r="AS216" s="47">
        <f t="shared" si="633"/>
        <v>0</v>
      </c>
      <c r="AT216" s="107"/>
      <c r="AU216" s="40">
        <f t="shared" si="634"/>
        <v>0</v>
      </c>
      <c r="AW216" s="48">
        <v>2.1458333333333335</v>
      </c>
      <c r="AX216" s="9">
        <v>36.39</v>
      </c>
      <c r="AY216" s="48">
        <v>2.1458333333333335</v>
      </c>
      <c r="AZ216" s="9">
        <v>-59.71</v>
      </c>
      <c r="BA216" s="40">
        <f t="shared" si="635"/>
        <v>32.793273983076929</v>
      </c>
      <c r="BB216" s="47">
        <f t="shared" si="636"/>
        <v>8.1983184957692323</v>
      </c>
      <c r="BC216" s="107"/>
      <c r="BD216" s="40">
        <f t="shared" si="637"/>
        <v>55.092700291569237</v>
      </c>
      <c r="BF216" s="48">
        <v>2.1458333333333335</v>
      </c>
      <c r="BG216" s="9">
        <v>32.57</v>
      </c>
      <c r="BH216" s="48">
        <v>2.1458333333333335</v>
      </c>
      <c r="BI216" s="9">
        <v>32.57</v>
      </c>
      <c r="BJ216" s="40">
        <f t="shared" si="638"/>
        <v>16.009993952307696</v>
      </c>
      <c r="BK216" s="47">
        <f t="shared" si="639"/>
        <v>4.0024984880769239</v>
      </c>
      <c r="BL216" s="107"/>
      <c r="BM216" s="40">
        <f t="shared" si="640"/>
        <v>26.896789839876927</v>
      </c>
      <c r="BO216" s="48">
        <v>2.1458333333333335</v>
      </c>
      <c r="BP216" s="9">
        <v>0</v>
      </c>
      <c r="BQ216" s="48">
        <v>2.1458333333333335</v>
      </c>
      <c r="BR216" s="9">
        <v>0</v>
      </c>
      <c r="BS216" s="40">
        <f t="shared" si="641"/>
        <v>0</v>
      </c>
      <c r="BT216" s="47">
        <f t="shared" si="642"/>
        <v>0</v>
      </c>
      <c r="BU216" s="107"/>
      <c r="BV216" s="40">
        <f t="shared" si="643"/>
        <v>0</v>
      </c>
      <c r="BX216" s="48">
        <v>2.1458333333333335</v>
      </c>
      <c r="BY216" s="9">
        <v>98.75</v>
      </c>
      <c r="BZ216" s="48">
        <v>2.1458333333333335</v>
      </c>
      <c r="CA216" s="9">
        <v>-30.68</v>
      </c>
      <c r="CB216" s="40">
        <f t="shared" si="644"/>
        <v>45.724409999999999</v>
      </c>
      <c r="CC216" s="47">
        <f t="shared" si="645"/>
        <v>11.4311025</v>
      </c>
      <c r="CD216" s="107"/>
      <c r="CE216" s="40">
        <f t="shared" si="646"/>
        <v>76.817008799999996</v>
      </c>
      <c r="CG216" s="48">
        <v>2.1458333333333335</v>
      </c>
      <c r="CH216" s="9">
        <v>98.77</v>
      </c>
      <c r="CI216" s="48">
        <v>2.1458333333333335</v>
      </c>
      <c r="CJ216" s="9">
        <v>-30.67</v>
      </c>
      <c r="CK216" s="40">
        <f t="shared" si="647"/>
        <v>45.718763967692311</v>
      </c>
      <c r="CL216" s="47">
        <f t="shared" si="648"/>
        <v>11.429690991923078</v>
      </c>
      <c r="CM216" s="107"/>
      <c r="CN216" s="40">
        <f t="shared" si="649"/>
        <v>76.807523465723079</v>
      </c>
      <c r="CP216" s="48">
        <v>2.1458333333333335</v>
      </c>
      <c r="CQ216" s="9">
        <v>98.75</v>
      </c>
      <c r="CR216" s="48">
        <v>2.1458333333333335</v>
      </c>
      <c r="CS216" s="9">
        <v>-30.68</v>
      </c>
      <c r="CT216" s="40">
        <f t="shared" si="650"/>
        <v>45.724409999999999</v>
      </c>
      <c r="CU216" s="47">
        <f t="shared" si="651"/>
        <v>11.4311025</v>
      </c>
      <c r="CV216" s="107"/>
      <c r="CW216" s="40">
        <f t="shared" si="652"/>
        <v>76.817008799999996</v>
      </c>
    </row>
    <row r="217" spans="1:101" s="9" customFormat="1">
      <c r="A217" s="9">
        <v>6.72</v>
      </c>
      <c r="B217" s="40">
        <f t="shared" si="619"/>
        <v>1.68</v>
      </c>
      <c r="D217" s="48">
        <v>2.15625</v>
      </c>
      <c r="E217" s="9">
        <v>37.72</v>
      </c>
      <c r="F217" s="48">
        <v>2.15625</v>
      </c>
      <c r="G217" s="9">
        <v>-57.28</v>
      </c>
      <c r="H217" s="47">
        <f t="shared" si="620"/>
        <v>32.60846414769231</v>
      </c>
      <c r="I217" s="47">
        <f t="shared" si="621"/>
        <v>8.1521160369230774</v>
      </c>
      <c r="J217" s="108"/>
      <c r="K217" s="40">
        <f t="shared" si="622"/>
        <v>54.782219768123078</v>
      </c>
      <c r="M217" s="48">
        <v>2.15625</v>
      </c>
      <c r="N217" s="9">
        <v>0</v>
      </c>
      <c r="O217" s="48">
        <v>2.15625</v>
      </c>
      <c r="P217" s="9">
        <v>0</v>
      </c>
      <c r="Q217" s="47">
        <f t="shared" si="623"/>
        <v>0</v>
      </c>
      <c r="R217" s="47">
        <f t="shared" si="624"/>
        <v>0</v>
      </c>
      <c r="S217" s="108"/>
      <c r="T217" s="40">
        <f t="shared" si="625"/>
        <v>0</v>
      </c>
      <c r="V217" s="48">
        <v>2.15625</v>
      </c>
      <c r="W217" s="9">
        <v>0</v>
      </c>
      <c r="X217" s="48">
        <v>2.15625</v>
      </c>
      <c r="Y217" s="40">
        <v>0</v>
      </c>
      <c r="Z217" s="40">
        <f t="shared" si="626"/>
        <v>0</v>
      </c>
      <c r="AA217" s="47">
        <f t="shared" si="627"/>
        <v>0</v>
      </c>
      <c r="AB217" s="108"/>
      <c r="AC217" s="40">
        <f t="shared" si="628"/>
        <v>0</v>
      </c>
      <c r="AE217" s="48">
        <v>2.15625</v>
      </c>
      <c r="AF217" s="9">
        <v>53.02</v>
      </c>
      <c r="AG217" s="48">
        <v>2.15625</v>
      </c>
      <c r="AH217" s="9">
        <v>-76.22</v>
      </c>
      <c r="AI217" s="40">
        <f t="shared" si="629"/>
        <v>60.990798406153836</v>
      </c>
      <c r="AJ217" s="47">
        <f t="shared" si="630"/>
        <v>15.247699601538459</v>
      </c>
      <c r="AK217" s="108"/>
      <c r="AL217" s="40">
        <f t="shared" si="631"/>
        <v>102.46454132233843</v>
      </c>
      <c r="AN217" s="48">
        <v>2.15625</v>
      </c>
      <c r="AO217" s="9">
        <v>0</v>
      </c>
      <c r="AP217" s="48">
        <v>2.15625</v>
      </c>
      <c r="AQ217" s="9">
        <v>0</v>
      </c>
      <c r="AR217" s="40">
        <f t="shared" si="632"/>
        <v>0</v>
      </c>
      <c r="AS217" s="47">
        <f t="shared" si="633"/>
        <v>0</v>
      </c>
      <c r="AT217" s="108"/>
      <c r="AU217" s="40">
        <f t="shared" si="634"/>
        <v>0</v>
      </c>
      <c r="AW217" s="48">
        <v>2.15625</v>
      </c>
      <c r="AX217" s="9">
        <v>36.36</v>
      </c>
      <c r="AY217" s="48">
        <v>2.15625</v>
      </c>
      <c r="AZ217" s="9">
        <v>-59.77</v>
      </c>
      <c r="BA217" s="40">
        <f t="shared" si="635"/>
        <v>32.799164510769231</v>
      </c>
      <c r="BB217" s="47">
        <f t="shared" si="636"/>
        <v>8.1997911276923077</v>
      </c>
      <c r="BC217" s="108"/>
      <c r="BD217" s="40">
        <f t="shared" si="637"/>
        <v>55.102596378092308</v>
      </c>
      <c r="BF217" s="48">
        <v>2.15625</v>
      </c>
      <c r="BG217" s="9">
        <v>32.57</v>
      </c>
      <c r="BH217" s="48">
        <v>2.15625</v>
      </c>
      <c r="BI217" s="9">
        <v>32.57</v>
      </c>
      <c r="BJ217" s="40">
        <f t="shared" si="638"/>
        <v>16.009993952307696</v>
      </c>
      <c r="BK217" s="47">
        <f t="shared" si="639"/>
        <v>4.0024984880769239</v>
      </c>
      <c r="BL217" s="108"/>
      <c r="BM217" s="40">
        <f t="shared" si="640"/>
        <v>26.896789839876927</v>
      </c>
      <c r="BO217" s="48">
        <v>2.15625</v>
      </c>
      <c r="BP217" s="9">
        <v>0</v>
      </c>
      <c r="BQ217" s="48">
        <v>2.15625</v>
      </c>
      <c r="BR217" s="9">
        <v>0</v>
      </c>
      <c r="BS217" s="40">
        <f t="shared" si="641"/>
        <v>0</v>
      </c>
      <c r="BT217" s="47">
        <f t="shared" si="642"/>
        <v>0</v>
      </c>
      <c r="BU217" s="108"/>
      <c r="BV217" s="40">
        <f t="shared" si="643"/>
        <v>0</v>
      </c>
      <c r="BX217" s="48">
        <v>2.15625</v>
      </c>
      <c r="BY217" s="9">
        <v>98.69</v>
      </c>
      <c r="BZ217" s="48">
        <v>2.15625</v>
      </c>
      <c r="CA217" s="9">
        <v>-30.71</v>
      </c>
      <c r="CB217" s="40">
        <f t="shared" si="644"/>
        <v>45.741311875384611</v>
      </c>
      <c r="CC217" s="47">
        <f t="shared" si="645"/>
        <v>11.435327968846153</v>
      </c>
      <c r="CD217" s="108"/>
      <c r="CE217" s="40">
        <f t="shared" si="646"/>
        <v>76.845403950646144</v>
      </c>
      <c r="CG217" s="48">
        <v>2.15625</v>
      </c>
      <c r="CH217" s="9">
        <v>98.71</v>
      </c>
      <c r="CI217" s="48">
        <v>2.15625</v>
      </c>
      <c r="CJ217" s="9">
        <v>-30.7</v>
      </c>
      <c r="CK217" s="40">
        <f t="shared" si="647"/>
        <v>45.735683953846149</v>
      </c>
      <c r="CL217" s="47">
        <f t="shared" si="648"/>
        <v>11.433920988461537</v>
      </c>
      <c r="CM217" s="108"/>
      <c r="CN217" s="40">
        <f t="shared" si="649"/>
        <v>76.835949042461522</v>
      </c>
      <c r="CP217" s="48">
        <v>2.15625</v>
      </c>
      <c r="CQ217" s="9">
        <v>98.69</v>
      </c>
      <c r="CR217" s="48">
        <v>2.15625</v>
      </c>
      <c r="CS217" s="9">
        <v>-30.71</v>
      </c>
      <c r="CT217" s="40">
        <f t="shared" si="650"/>
        <v>45.741311875384611</v>
      </c>
      <c r="CU217" s="47">
        <f t="shared" si="651"/>
        <v>11.435327968846153</v>
      </c>
      <c r="CV217" s="108"/>
      <c r="CW217" s="40">
        <f t="shared" si="652"/>
        <v>76.845403950646144</v>
      </c>
    </row>
    <row r="218" spans="1:101" s="9" customFormat="1">
      <c r="A218" s="9">
        <v>6.72</v>
      </c>
      <c r="B218" s="40">
        <f t="shared" si="619"/>
        <v>1.68</v>
      </c>
      <c r="D218" s="48">
        <v>2.1666666666666665</v>
      </c>
      <c r="E218" s="9">
        <v>37.42</v>
      </c>
      <c r="F218" s="48">
        <v>2.1666666666666665</v>
      </c>
      <c r="G218" s="9">
        <v>-57.83</v>
      </c>
      <c r="H218" s="47">
        <f t="shared" si="620"/>
        <v>32.659732716923081</v>
      </c>
      <c r="I218" s="47">
        <f t="shared" si="621"/>
        <v>8.1649331792307702</v>
      </c>
      <c r="J218" s="106">
        <f t="shared" ref="J218" si="686">SUM(I218:I221)</f>
        <v>32.656230546923084</v>
      </c>
      <c r="K218" s="40">
        <f t="shared" si="622"/>
        <v>54.868350964430775</v>
      </c>
      <c r="M218" s="48">
        <v>2.1666666666666665</v>
      </c>
      <c r="N218" s="9">
        <v>0</v>
      </c>
      <c r="O218" s="48">
        <v>2.1666666666666665</v>
      </c>
      <c r="P218" s="9">
        <v>0</v>
      </c>
      <c r="Q218" s="47">
        <f t="shared" si="623"/>
        <v>0</v>
      </c>
      <c r="R218" s="47">
        <f t="shared" si="624"/>
        <v>0</v>
      </c>
      <c r="S218" s="106">
        <f t="shared" ref="S218" si="687">SUM(R218:R221)</f>
        <v>0</v>
      </c>
      <c r="T218" s="40">
        <f t="shared" si="625"/>
        <v>0</v>
      </c>
      <c r="V218" s="48">
        <v>2.1666666666666665</v>
      </c>
      <c r="W218" s="9">
        <v>0</v>
      </c>
      <c r="X218" s="48">
        <v>2.1666666666666665</v>
      </c>
      <c r="Y218" s="40">
        <v>0</v>
      </c>
      <c r="Z218" s="40">
        <f t="shared" si="626"/>
        <v>0</v>
      </c>
      <c r="AA218" s="47">
        <f t="shared" si="627"/>
        <v>0</v>
      </c>
      <c r="AB218" s="106">
        <f t="shared" ref="AB218" si="688">SUM(AA218:AA221)</f>
        <v>0</v>
      </c>
      <c r="AC218" s="40">
        <f t="shared" si="628"/>
        <v>0</v>
      </c>
      <c r="AE218" s="48">
        <v>2.1666666666666665</v>
      </c>
      <c r="AF218" s="9">
        <v>52.85</v>
      </c>
      <c r="AG218" s="48">
        <v>2.1666666666666665</v>
      </c>
      <c r="AH218" s="9">
        <v>-76.58</v>
      </c>
      <c r="AI218" s="40">
        <f t="shared" si="629"/>
        <v>61.082387584615375</v>
      </c>
      <c r="AJ218" s="47">
        <f t="shared" si="630"/>
        <v>15.270596896153844</v>
      </c>
      <c r="AK218" s="106">
        <f t="shared" ref="AK218" si="689">SUM(AJ218:AJ221)</f>
        <v>61.096201951153851</v>
      </c>
      <c r="AL218" s="40">
        <f t="shared" si="631"/>
        <v>102.61841114215383</v>
      </c>
      <c r="AN218" s="48">
        <v>2.1666666666666665</v>
      </c>
      <c r="AO218" s="9">
        <v>0</v>
      </c>
      <c r="AP218" s="48">
        <v>2.1666666666666665</v>
      </c>
      <c r="AQ218" s="9">
        <v>0</v>
      </c>
      <c r="AR218" s="40">
        <f t="shared" si="632"/>
        <v>0</v>
      </c>
      <c r="AS218" s="47">
        <f t="shared" si="633"/>
        <v>0</v>
      </c>
      <c r="AT218" s="106">
        <f t="shared" ref="AT218" si="690">SUM(AS218:AS221)</f>
        <v>0</v>
      </c>
      <c r="AU218" s="40">
        <f t="shared" si="634"/>
        <v>0</v>
      </c>
      <c r="AW218" s="48">
        <v>2.1666666666666665</v>
      </c>
      <c r="AX218" s="9">
        <v>36.270000000000003</v>
      </c>
      <c r="AY218" s="48">
        <v>2.1666666666666665</v>
      </c>
      <c r="AZ218" s="9">
        <v>-59.91</v>
      </c>
      <c r="BA218" s="40">
        <f t="shared" si="635"/>
        <v>32.794614179999996</v>
      </c>
      <c r="BB218" s="47">
        <f t="shared" si="636"/>
        <v>8.1986535449999991</v>
      </c>
      <c r="BC218" s="106">
        <f t="shared" ref="BC218" si="691">SUM(BB218:BB221)</f>
        <v>8.1986535449999991</v>
      </c>
      <c r="BD218" s="40">
        <f t="shared" si="637"/>
        <v>55.094951822399992</v>
      </c>
      <c r="BF218" s="48">
        <v>2.1666666666666665</v>
      </c>
      <c r="BG218" s="9">
        <v>32.54</v>
      </c>
      <c r="BH218" s="48">
        <v>2.1666666666666665</v>
      </c>
      <c r="BI218" s="9">
        <v>32.54</v>
      </c>
      <c r="BJ218" s="40">
        <f t="shared" si="638"/>
        <v>15.980514147692308</v>
      </c>
      <c r="BK218" s="47">
        <f t="shared" si="639"/>
        <v>3.9951285369230769</v>
      </c>
      <c r="BL218" s="106">
        <f t="shared" ref="BL218" si="692">SUM(BK218:BK221)</f>
        <v>16.926670536923076</v>
      </c>
      <c r="BM218" s="40">
        <f t="shared" si="640"/>
        <v>26.847263768123074</v>
      </c>
      <c r="BO218" s="48">
        <v>2.1666666666666665</v>
      </c>
      <c r="BP218" s="9">
        <v>0</v>
      </c>
      <c r="BQ218" s="48">
        <v>2.1666666666666665</v>
      </c>
      <c r="BR218" s="9">
        <v>0</v>
      </c>
      <c r="BS218" s="40">
        <f t="shared" si="641"/>
        <v>0</v>
      </c>
      <c r="BT218" s="47">
        <f t="shared" si="642"/>
        <v>0</v>
      </c>
      <c r="BU218" s="106">
        <f t="shared" ref="BU218" si="693">SUM(BT218:BT221)</f>
        <v>0</v>
      </c>
      <c r="BV218" s="40">
        <f t="shared" si="643"/>
        <v>0</v>
      </c>
      <c r="BX218" s="48">
        <v>2.1666666666666665</v>
      </c>
      <c r="BY218" s="9">
        <v>97.26</v>
      </c>
      <c r="BZ218" s="48">
        <v>2.1666666666666665</v>
      </c>
      <c r="CA218" s="9">
        <v>-31.48</v>
      </c>
      <c r="CB218" s="40">
        <f t="shared" si="644"/>
        <v>46.208794596923077</v>
      </c>
      <c r="CC218" s="47">
        <f t="shared" si="645"/>
        <v>11.552198649230769</v>
      </c>
      <c r="CD218" s="106">
        <f t="shared" ref="CD218" si="694">SUM(CC218:CC221)</f>
        <v>46.515360869999995</v>
      </c>
      <c r="CE218" s="40">
        <f t="shared" si="646"/>
        <v>77.630774922830767</v>
      </c>
      <c r="CG218" s="48">
        <v>2.1666666666666665</v>
      </c>
      <c r="CH218" s="9">
        <v>97.28</v>
      </c>
      <c r="CI218" s="48">
        <v>2.1666666666666665</v>
      </c>
      <c r="CJ218" s="9">
        <v>-31.47</v>
      </c>
      <c r="CK218" s="40">
        <f t="shared" si="647"/>
        <v>46.20361491692308</v>
      </c>
      <c r="CL218" s="47">
        <f t="shared" si="648"/>
        <v>11.55090372923077</v>
      </c>
      <c r="CM218" s="106">
        <f t="shared" ref="CM218" si="695">SUM(CL218:CL221)</f>
        <v>46.51050076961539</v>
      </c>
      <c r="CN218" s="40">
        <f t="shared" si="649"/>
        <v>77.622073060430765</v>
      </c>
      <c r="CP218" s="48">
        <v>2.1666666666666665</v>
      </c>
      <c r="CQ218" s="9">
        <v>97.26</v>
      </c>
      <c r="CR218" s="48">
        <v>2.1666666666666665</v>
      </c>
      <c r="CS218" s="9">
        <v>-31.48</v>
      </c>
      <c r="CT218" s="40">
        <f t="shared" si="650"/>
        <v>46.208794596923077</v>
      </c>
      <c r="CU218" s="47">
        <f t="shared" si="651"/>
        <v>11.552198649230769</v>
      </c>
      <c r="CV218" s="106">
        <f t="shared" ref="CV218" si="696">SUM(CU218:CU221)</f>
        <v>46.515360869999995</v>
      </c>
      <c r="CW218" s="40">
        <f t="shared" si="652"/>
        <v>77.630774922830767</v>
      </c>
    </row>
    <row r="219" spans="1:101" s="9" customFormat="1">
      <c r="A219" s="9">
        <v>6.72</v>
      </c>
      <c r="B219" s="40">
        <f t="shared" si="619"/>
        <v>1.68</v>
      </c>
      <c r="D219" s="48">
        <v>2.1770833333333335</v>
      </c>
      <c r="E219" s="9">
        <v>37.479999999999997</v>
      </c>
      <c r="F219" s="48">
        <v>2.1770833333333335</v>
      </c>
      <c r="G219" s="9">
        <v>-57.73</v>
      </c>
      <c r="H219" s="47">
        <f t="shared" si="620"/>
        <v>32.655534036923079</v>
      </c>
      <c r="I219" s="47">
        <f t="shared" si="621"/>
        <v>8.1638835092307698</v>
      </c>
      <c r="J219" s="107"/>
      <c r="K219" s="40">
        <f t="shared" si="622"/>
        <v>54.861297182030768</v>
      </c>
      <c r="M219" s="48">
        <v>2.1770833333333335</v>
      </c>
      <c r="N219" s="9">
        <v>0</v>
      </c>
      <c r="O219" s="48">
        <v>2.1770833333333335</v>
      </c>
      <c r="P219" s="9">
        <v>0</v>
      </c>
      <c r="Q219" s="47">
        <f t="shared" si="623"/>
        <v>0</v>
      </c>
      <c r="R219" s="47">
        <f t="shared" si="624"/>
        <v>0</v>
      </c>
      <c r="S219" s="107"/>
      <c r="T219" s="40">
        <f t="shared" si="625"/>
        <v>0</v>
      </c>
      <c r="V219" s="48">
        <v>2.1770833333333335</v>
      </c>
      <c r="W219" s="9">
        <v>0</v>
      </c>
      <c r="X219" s="48">
        <v>2.1770833333333335</v>
      </c>
      <c r="Y219" s="40">
        <v>0</v>
      </c>
      <c r="Z219" s="40">
        <f t="shared" si="626"/>
        <v>0</v>
      </c>
      <c r="AA219" s="47">
        <f t="shared" si="627"/>
        <v>0</v>
      </c>
      <c r="AB219" s="107"/>
      <c r="AC219" s="40">
        <f t="shared" si="628"/>
        <v>0</v>
      </c>
      <c r="AE219" s="48">
        <v>2.1770833333333335</v>
      </c>
      <c r="AF219" s="9">
        <v>52.87</v>
      </c>
      <c r="AG219" s="48">
        <v>2.1770833333333335</v>
      </c>
      <c r="AH219" s="9">
        <v>-76.540000000000006</v>
      </c>
      <c r="AI219" s="40">
        <f t="shared" si="629"/>
        <v>61.073585750769226</v>
      </c>
      <c r="AJ219" s="47">
        <f t="shared" si="630"/>
        <v>15.268396437692306</v>
      </c>
      <c r="AK219" s="107"/>
      <c r="AL219" s="40">
        <f t="shared" si="631"/>
        <v>102.60362406129229</v>
      </c>
      <c r="AN219" s="48">
        <v>2.1770833333333335</v>
      </c>
      <c r="AO219" s="9">
        <v>0</v>
      </c>
      <c r="AP219" s="48">
        <v>2.1770833333333335</v>
      </c>
      <c r="AQ219" s="9">
        <v>0</v>
      </c>
      <c r="AR219" s="40">
        <f t="shared" si="632"/>
        <v>0</v>
      </c>
      <c r="AS219" s="47">
        <f t="shared" si="633"/>
        <v>0</v>
      </c>
      <c r="AT219" s="107"/>
      <c r="AU219" s="40">
        <f t="shared" si="634"/>
        <v>0</v>
      </c>
      <c r="AW219" s="48">
        <v>2.1770833333333335</v>
      </c>
      <c r="AX219" s="9">
        <v>0</v>
      </c>
      <c r="AY219" s="48">
        <v>2.1770833333333335</v>
      </c>
      <c r="AZ219" s="9">
        <v>0</v>
      </c>
      <c r="BA219" s="40">
        <f t="shared" si="635"/>
        <v>0</v>
      </c>
      <c r="BB219" s="47">
        <f t="shared" si="636"/>
        <v>0</v>
      </c>
      <c r="BC219" s="107"/>
      <c r="BD219" s="40">
        <f t="shared" si="637"/>
        <v>0</v>
      </c>
      <c r="BF219" s="48">
        <v>2.1770833333333335</v>
      </c>
      <c r="BG219" s="9">
        <v>33.799999999999997</v>
      </c>
      <c r="BH219" s="48">
        <v>2.1770833333333335</v>
      </c>
      <c r="BI219" s="9">
        <v>33.799999999999997</v>
      </c>
      <c r="BJ219" s="40">
        <f t="shared" si="638"/>
        <v>17.242055999999998</v>
      </c>
      <c r="BK219" s="47">
        <f t="shared" si="639"/>
        <v>4.3105139999999995</v>
      </c>
      <c r="BL219" s="107"/>
      <c r="BM219" s="40">
        <f t="shared" si="640"/>
        <v>28.966654079999994</v>
      </c>
      <c r="BO219" s="48">
        <v>2.1770833333333335</v>
      </c>
      <c r="BP219" s="9">
        <v>0</v>
      </c>
      <c r="BQ219" s="48">
        <v>2.1770833333333335</v>
      </c>
      <c r="BR219" s="9">
        <v>0</v>
      </c>
      <c r="BS219" s="40">
        <f t="shared" si="641"/>
        <v>0</v>
      </c>
      <c r="BT219" s="47">
        <f t="shared" si="642"/>
        <v>0</v>
      </c>
      <c r="BU219" s="107"/>
      <c r="BV219" s="40">
        <f t="shared" si="643"/>
        <v>0</v>
      </c>
      <c r="BX219" s="48">
        <v>2.1770833333333335</v>
      </c>
      <c r="BY219" s="9">
        <v>95.99</v>
      </c>
      <c r="BZ219" s="48">
        <v>2.1770833333333335</v>
      </c>
      <c r="CA219" s="9">
        <v>-32.159999999999997</v>
      </c>
      <c r="CB219" s="40">
        <f t="shared" si="644"/>
        <v>46.590533390769217</v>
      </c>
      <c r="CC219" s="47">
        <f t="shared" si="645"/>
        <v>11.647633347692304</v>
      </c>
      <c r="CD219" s="107"/>
      <c r="CE219" s="40">
        <f t="shared" si="646"/>
        <v>78.272096096492277</v>
      </c>
      <c r="CG219" s="48">
        <v>2.1770833333333335</v>
      </c>
      <c r="CH219" s="9">
        <v>96.01</v>
      </c>
      <c r="CI219" s="48">
        <v>2.1770833333333335</v>
      </c>
      <c r="CJ219" s="9">
        <v>-32.15</v>
      </c>
      <c r="CK219" s="40">
        <f t="shared" si="647"/>
        <v>46.585750638461533</v>
      </c>
      <c r="CL219" s="47">
        <f t="shared" si="648"/>
        <v>11.646437659615383</v>
      </c>
      <c r="CM219" s="107"/>
      <c r="CN219" s="40">
        <f t="shared" si="649"/>
        <v>78.264061072615377</v>
      </c>
      <c r="CP219" s="48">
        <v>2.1770833333333335</v>
      </c>
      <c r="CQ219" s="9">
        <v>95.99</v>
      </c>
      <c r="CR219" s="48">
        <v>2.1770833333333335</v>
      </c>
      <c r="CS219" s="9">
        <v>-32.159999999999997</v>
      </c>
      <c r="CT219" s="40">
        <f t="shared" si="650"/>
        <v>46.590533390769217</v>
      </c>
      <c r="CU219" s="47">
        <f t="shared" si="651"/>
        <v>11.647633347692304</v>
      </c>
      <c r="CV219" s="107"/>
      <c r="CW219" s="40">
        <f t="shared" si="652"/>
        <v>78.272096096492277</v>
      </c>
    </row>
    <row r="220" spans="1:101" s="9" customFormat="1">
      <c r="A220" s="9">
        <v>6.72</v>
      </c>
      <c r="B220" s="40">
        <f t="shared" si="619"/>
        <v>1.68</v>
      </c>
      <c r="D220" s="48">
        <v>2.1875</v>
      </c>
      <c r="E220" s="9">
        <v>37.46</v>
      </c>
      <c r="F220" s="48">
        <v>2.1875</v>
      </c>
      <c r="G220" s="9">
        <v>-57.76</v>
      </c>
      <c r="H220" s="47">
        <f t="shared" si="620"/>
        <v>32.65506919384616</v>
      </c>
      <c r="I220" s="47">
        <f t="shared" si="621"/>
        <v>8.1637672984615399</v>
      </c>
      <c r="J220" s="107"/>
      <c r="K220" s="40">
        <f t="shared" si="622"/>
        <v>54.860516245661543</v>
      </c>
      <c r="M220" s="48">
        <v>2.1875</v>
      </c>
      <c r="N220" s="9">
        <v>0</v>
      </c>
      <c r="O220" s="48">
        <v>2.1875</v>
      </c>
      <c r="P220" s="9">
        <v>0</v>
      </c>
      <c r="Q220" s="47">
        <f t="shared" si="623"/>
        <v>0</v>
      </c>
      <c r="R220" s="47">
        <f t="shared" si="624"/>
        <v>0</v>
      </c>
      <c r="S220" s="107"/>
      <c r="T220" s="40">
        <f t="shared" si="625"/>
        <v>0</v>
      </c>
      <c r="V220" s="48">
        <v>2.1875</v>
      </c>
      <c r="W220" s="9">
        <v>0</v>
      </c>
      <c r="X220" s="48">
        <v>2.1875</v>
      </c>
      <c r="Y220" s="40">
        <v>0</v>
      </c>
      <c r="Z220" s="40">
        <f t="shared" si="626"/>
        <v>0</v>
      </c>
      <c r="AA220" s="47">
        <f t="shared" si="627"/>
        <v>0</v>
      </c>
      <c r="AB220" s="107"/>
      <c r="AC220" s="40">
        <f t="shared" si="628"/>
        <v>0</v>
      </c>
      <c r="AE220" s="48">
        <v>2.1875</v>
      </c>
      <c r="AF220" s="9">
        <v>52.82</v>
      </c>
      <c r="AG220" s="48">
        <v>2.1875</v>
      </c>
      <c r="AH220" s="9">
        <v>-76.650000000000006</v>
      </c>
      <c r="AI220" s="40">
        <f t="shared" si="629"/>
        <v>61.10351681538463</v>
      </c>
      <c r="AJ220" s="47">
        <f t="shared" si="630"/>
        <v>15.275879203846157</v>
      </c>
      <c r="AK220" s="107"/>
      <c r="AL220" s="40">
        <f t="shared" si="631"/>
        <v>102.65390824984617</v>
      </c>
      <c r="AN220" s="48">
        <v>2.1875</v>
      </c>
      <c r="AO220" s="9">
        <v>0</v>
      </c>
      <c r="AP220" s="48">
        <v>2.1875</v>
      </c>
      <c r="AQ220" s="9">
        <v>0</v>
      </c>
      <c r="AR220" s="40">
        <f t="shared" si="632"/>
        <v>0</v>
      </c>
      <c r="AS220" s="47">
        <f t="shared" si="633"/>
        <v>0</v>
      </c>
      <c r="AT220" s="107"/>
      <c r="AU220" s="40">
        <f t="shared" si="634"/>
        <v>0</v>
      </c>
      <c r="AW220" s="48">
        <v>2.1875</v>
      </c>
      <c r="AX220" s="9">
        <v>0</v>
      </c>
      <c r="AY220" s="48">
        <v>2.1875</v>
      </c>
      <c r="AZ220" s="9">
        <v>0</v>
      </c>
      <c r="BA220" s="40">
        <f t="shared" si="635"/>
        <v>0</v>
      </c>
      <c r="BB220" s="47">
        <f t="shared" si="636"/>
        <v>0</v>
      </c>
      <c r="BC220" s="107"/>
      <c r="BD220" s="40">
        <f t="shared" si="637"/>
        <v>0</v>
      </c>
      <c r="BF220" s="48">
        <v>2.1875</v>
      </c>
      <c r="BG220" s="9">
        <v>33.799999999999997</v>
      </c>
      <c r="BH220" s="48">
        <v>2.1875</v>
      </c>
      <c r="BI220" s="9">
        <v>33.799999999999997</v>
      </c>
      <c r="BJ220" s="40">
        <f t="shared" si="638"/>
        <v>17.242055999999998</v>
      </c>
      <c r="BK220" s="47">
        <f t="shared" si="639"/>
        <v>4.3105139999999995</v>
      </c>
      <c r="BL220" s="107"/>
      <c r="BM220" s="40">
        <f t="shared" si="640"/>
        <v>28.966654079999994</v>
      </c>
      <c r="BO220" s="48">
        <v>2.1875</v>
      </c>
      <c r="BP220" s="9">
        <v>0</v>
      </c>
      <c r="BQ220" s="48">
        <v>2.1875</v>
      </c>
      <c r="BR220" s="9">
        <v>0</v>
      </c>
      <c r="BS220" s="40">
        <f t="shared" si="641"/>
        <v>0</v>
      </c>
      <c r="BT220" s="47">
        <f t="shared" si="642"/>
        <v>0</v>
      </c>
      <c r="BU220" s="107"/>
      <c r="BV220" s="40">
        <f t="shared" si="643"/>
        <v>0</v>
      </c>
      <c r="BX220" s="48">
        <v>2.1875</v>
      </c>
      <c r="BY220" s="9">
        <v>95.9</v>
      </c>
      <c r="BZ220" s="48">
        <v>2.1875</v>
      </c>
      <c r="CA220" s="9">
        <v>-32.21</v>
      </c>
      <c r="CB220" s="40">
        <f t="shared" si="644"/>
        <v>46.619217830769237</v>
      </c>
      <c r="CC220" s="47">
        <f t="shared" si="645"/>
        <v>11.654804457692309</v>
      </c>
      <c r="CD220" s="107"/>
      <c r="CE220" s="40">
        <f t="shared" si="646"/>
        <v>78.320285955692313</v>
      </c>
      <c r="CG220" s="48">
        <v>2.1875</v>
      </c>
      <c r="CH220" s="9">
        <v>95.92</v>
      </c>
      <c r="CI220" s="48">
        <v>2.1875</v>
      </c>
      <c r="CJ220" s="9">
        <v>-32.200000000000003</v>
      </c>
      <c r="CK220" s="40">
        <f t="shared" si="647"/>
        <v>46.614463753846152</v>
      </c>
      <c r="CL220" s="47">
        <f t="shared" si="648"/>
        <v>11.653615938461538</v>
      </c>
      <c r="CM220" s="107"/>
      <c r="CN220" s="40">
        <f t="shared" si="649"/>
        <v>78.312299106461538</v>
      </c>
      <c r="CP220" s="48">
        <v>2.1875</v>
      </c>
      <c r="CQ220" s="9">
        <v>95.9</v>
      </c>
      <c r="CR220" s="48">
        <v>2.1875</v>
      </c>
      <c r="CS220" s="9">
        <v>-32.21</v>
      </c>
      <c r="CT220" s="40">
        <f t="shared" si="650"/>
        <v>46.619217830769237</v>
      </c>
      <c r="CU220" s="47">
        <f t="shared" si="651"/>
        <v>11.654804457692309</v>
      </c>
      <c r="CV220" s="107"/>
      <c r="CW220" s="40">
        <f t="shared" si="652"/>
        <v>78.320285955692313</v>
      </c>
    </row>
    <row r="221" spans="1:101" s="9" customFormat="1">
      <c r="A221" s="9">
        <v>6.72</v>
      </c>
      <c r="B221" s="40">
        <f t="shared" si="619"/>
        <v>1.68</v>
      </c>
      <c r="D221" s="48">
        <v>2.1979166666666665</v>
      </c>
      <c r="E221" s="9">
        <v>37.44</v>
      </c>
      <c r="F221" s="48">
        <v>2.1979166666666665</v>
      </c>
      <c r="G221" s="9">
        <v>-57.79</v>
      </c>
      <c r="H221" s="47">
        <f t="shared" si="620"/>
        <v>32.654586240000008</v>
      </c>
      <c r="I221" s="47">
        <f t="shared" si="621"/>
        <v>8.1636465600000019</v>
      </c>
      <c r="J221" s="108"/>
      <c r="K221" s="40">
        <f t="shared" si="622"/>
        <v>54.85970488320001</v>
      </c>
      <c r="M221" s="48">
        <v>2.1979166666666665</v>
      </c>
      <c r="N221" s="9">
        <v>0</v>
      </c>
      <c r="O221" s="48">
        <v>2.1979166666666665</v>
      </c>
      <c r="P221" s="9">
        <v>0</v>
      </c>
      <c r="Q221" s="47">
        <f t="shared" si="623"/>
        <v>0</v>
      </c>
      <c r="R221" s="47">
        <f t="shared" si="624"/>
        <v>0</v>
      </c>
      <c r="S221" s="108"/>
      <c r="T221" s="40">
        <f t="shared" si="625"/>
        <v>0</v>
      </c>
      <c r="V221" s="48">
        <v>2.1979166666666665</v>
      </c>
      <c r="W221" s="9">
        <v>0</v>
      </c>
      <c r="X221" s="48">
        <v>2.1979166666666665</v>
      </c>
      <c r="Y221" s="40">
        <v>0</v>
      </c>
      <c r="Z221" s="40">
        <f t="shared" si="626"/>
        <v>0</v>
      </c>
      <c r="AA221" s="47">
        <f t="shared" si="627"/>
        <v>0</v>
      </c>
      <c r="AB221" s="108"/>
      <c r="AC221" s="40">
        <f t="shared" si="628"/>
        <v>0</v>
      </c>
      <c r="AE221" s="48">
        <v>2.1979166666666665</v>
      </c>
      <c r="AF221" s="9">
        <v>52.77</v>
      </c>
      <c r="AG221" s="48">
        <v>2.1979166666666665</v>
      </c>
      <c r="AH221" s="9">
        <v>-76.75</v>
      </c>
      <c r="AI221" s="40">
        <f t="shared" si="629"/>
        <v>61.12531765384616</v>
      </c>
      <c r="AJ221" s="47">
        <f t="shared" si="630"/>
        <v>15.28132941346154</v>
      </c>
      <c r="AK221" s="108"/>
      <c r="AL221" s="40">
        <f t="shared" si="631"/>
        <v>102.69053365846155</v>
      </c>
      <c r="AN221" s="48">
        <v>2.1979166666666665</v>
      </c>
      <c r="AO221" s="9">
        <v>0</v>
      </c>
      <c r="AP221" s="48">
        <v>2.1979166666666665</v>
      </c>
      <c r="AQ221" s="9">
        <v>0</v>
      </c>
      <c r="AR221" s="40">
        <f t="shared" si="632"/>
        <v>0</v>
      </c>
      <c r="AS221" s="47">
        <f t="shared" si="633"/>
        <v>0</v>
      </c>
      <c r="AT221" s="108"/>
      <c r="AU221" s="40">
        <f t="shared" si="634"/>
        <v>0</v>
      </c>
      <c r="AW221" s="48">
        <v>2.1979166666666665</v>
      </c>
      <c r="AX221" s="9">
        <v>0</v>
      </c>
      <c r="AY221" s="48">
        <v>2.1979166666666665</v>
      </c>
      <c r="AZ221" s="9">
        <v>0</v>
      </c>
      <c r="BA221" s="40">
        <f t="shared" si="635"/>
        <v>0</v>
      </c>
      <c r="BB221" s="47">
        <f t="shared" si="636"/>
        <v>0</v>
      </c>
      <c r="BC221" s="108"/>
      <c r="BD221" s="40">
        <f t="shared" si="637"/>
        <v>0</v>
      </c>
      <c r="BF221" s="48">
        <v>2.1979166666666665</v>
      </c>
      <c r="BG221" s="9">
        <v>33.799999999999997</v>
      </c>
      <c r="BH221" s="48">
        <v>2.1979166666666665</v>
      </c>
      <c r="BI221" s="9">
        <v>33.799999999999997</v>
      </c>
      <c r="BJ221" s="40">
        <f t="shared" si="638"/>
        <v>17.242055999999998</v>
      </c>
      <c r="BK221" s="47">
        <f t="shared" si="639"/>
        <v>4.3105139999999995</v>
      </c>
      <c r="BL221" s="108"/>
      <c r="BM221" s="40">
        <f t="shared" si="640"/>
        <v>28.966654079999994</v>
      </c>
      <c r="BO221" s="48">
        <v>2.1979166666666665</v>
      </c>
      <c r="BP221" s="9">
        <v>0</v>
      </c>
      <c r="BQ221" s="48">
        <v>2.1979166666666665</v>
      </c>
      <c r="BR221" s="9">
        <v>0</v>
      </c>
      <c r="BS221" s="40">
        <f t="shared" si="641"/>
        <v>0</v>
      </c>
      <c r="BT221" s="47">
        <f t="shared" si="642"/>
        <v>0</v>
      </c>
      <c r="BU221" s="108"/>
      <c r="BV221" s="40">
        <f t="shared" si="643"/>
        <v>0</v>
      </c>
      <c r="BX221" s="48">
        <v>2.1979166666666665</v>
      </c>
      <c r="BY221" s="9">
        <v>95.8</v>
      </c>
      <c r="BZ221" s="48">
        <v>2.1979166666666665</v>
      </c>
      <c r="CA221" s="9">
        <v>-32.26</v>
      </c>
      <c r="CB221" s="40">
        <f t="shared" si="644"/>
        <v>46.642897661538463</v>
      </c>
      <c r="CC221" s="47">
        <f t="shared" si="645"/>
        <v>11.660724415384616</v>
      </c>
      <c r="CD221" s="108"/>
      <c r="CE221" s="40">
        <f t="shared" si="646"/>
        <v>78.360068071384617</v>
      </c>
      <c r="CG221" s="48">
        <v>2.1979166666666665</v>
      </c>
      <c r="CH221" s="9">
        <v>95.82</v>
      </c>
      <c r="CI221" s="48">
        <v>2.1979166666666665</v>
      </c>
      <c r="CJ221" s="9">
        <v>-32.25</v>
      </c>
      <c r="CK221" s="40">
        <f t="shared" si="647"/>
        <v>46.638173769230768</v>
      </c>
      <c r="CL221" s="47">
        <f t="shared" si="648"/>
        <v>11.659543442307692</v>
      </c>
      <c r="CM221" s="108"/>
      <c r="CN221" s="40">
        <f t="shared" si="649"/>
        <v>78.352131932307685</v>
      </c>
      <c r="CP221" s="48">
        <v>2.1979166666666665</v>
      </c>
      <c r="CQ221" s="9">
        <v>95.8</v>
      </c>
      <c r="CR221" s="48">
        <v>2.1979166666666665</v>
      </c>
      <c r="CS221" s="9">
        <v>-32.26</v>
      </c>
      <c r="CT221" s="40">
        <f t="shared" si="650"/>
        <v>46.642897661538463</v>
      </c>
      <c r="CU221" s="47">
        <f t="shared" si="651"/>
        <v>11.660724415384616</v>
      </c>
      <c r="CV221" s="108"/>
      <c r="CW221" s="40">
        <f t="shared" si="652"/>
        <v>78.360068071384617</v>
      </c>
    </row>
    <row r="222" spans="1:101" s="9" customFormat="1">
      <c r="A222" s="9">
        <v>6.72</v>
      </c>
      <c r="B222" s="40">
        <f t="shared" si="619"/>
        <v>1.68</v>
      </c>
      <c r="D222" s="48">
        <v>2.2083333333333335</v>
      </c>
      <c r="E222" s="9">
        <v>37.299999999999997</v>
      </c>
      <c r="F222" s="48">
        <v>2.2083333333333335</v>
      </c>
      <c r="G222" s="9">
        <v>-58.04</v>
      </c>
      <c r="H222" s="47">
        <f t="shared" si="620"/>
        <v>32.673216184615384</v>
      </c>
      <c r="I222" s="47">
        <f t="shared" si="621"/>
        <v>8.1683040461538461</v>
      </c>
      <c r="J222" s="106">
        <f t="shared" ref="J222" si="697">SUM(I222:I225)</f>
        <v>16.337854716923079</v>
      </c>
      <c r="K222" s="40">
        <f t="shared" si="622"/>
        <v>54.891003190153846</v>
      </c>
      <c r="M222" s="48">
        <v>2.2083333333333335</v>
      </c>
      <c r="N222" s="9">
        <v>0</v>
      </c>
      <c r="O222" s="48">
        <v>2.2083333333333335</v>
      </c>
      <c r="P222" s="9">
        <v>0</v>
      </c>
      <c r="Q222" s="47">
        <f t="shared" si="623"/>
        <v>0</v>
      </c>
      <c r="R222" s="47">
        <f t="shared" si="624"/>
        <v>0</v>
      </c>
      <c r="S222" s="106">
        <f t="shared" ref="S222" si="698">SUM(R222:R225)</f>
        <v>0</v>
      </c>
      <c r="T222" s="40">
        <f t="shared" si="625"/>
        <v>0</v>
      </c>
      <c r="V222" s="48">
        <v>2.2083333333333335</v>
      </c>
      <c r="W222" s="9">
        <v>0</v>
      </c>
      <c r="X222" s="48">
        <v>2.2083333333333335</v>
      </c>
      <c r="Y222" s="40">
        <v>0</v>
      </c>
      <c r="Z222" s="40">
        <f t="shared" si="626"/>
        <v>0</v>
      </c>
      <c r="AA222" s="47">
        <f t="shared" si="627"/>
        <v>0</v>
      </c>
      <c r="AB222" s="106">
        <f t="shared" ref="AB222" si="699">SUM(AA222:AA225)</f>
        <v>0</v>
      </c>
      <c r="AC222" s="40">
        <f t="shared" si="628"/>
        <v>0</v>
      </c>
      <c r="AE222" s="48">
        <v>2.2083333333333335</v>
      </c>
      <c r="AF222" s="9">
        <v>52.6</v>
      </c>
      <c r="AG222" s="48">
        <v>2.2083333333333335</v>
      </c>
      <c r="AH222" s="9">
        <v>-77.11</v>
      </c>
      <c r="AI222" s="40">
        <f t="shared" si="629"/>
        <v>61.214188707692301</v>
      </c>
      <c r="AJ222" s="47">
        <f t="shared" si="630"/>
        <v>15.303547176923075</v>
      </c>
      <c r="AK222" s="106">
        <f t="shared" ref="AK222" si="700">SUM(AJ222:AJ225)</f>
        <v>45.817443134999998</v>
      </c>
      <c r="AL222" s="40">
        <f t="shared" si="631"/>
        <v>102.83983702892306</v>
      </c>
      <c r="AN222" s="48">
        <v>2.2083333333333335</v>
      </c>
      <c r="AO222" s="9">
        <v>0</v>
      </c>
      <c r="AP222" s="48">
        <v>2.2083333333333335</v>
      </c>
      <c r="AQ222" s="9">
        <v>0</v>
      </c>
      <c r="AR222" s="40">
        <f t="shared" si="632"/>
        <v>0</v>
      </c>
      <c r="AS222" s="47">
        <f t="shared" si="633"/>
        <v>0</v>
      </c>
      <c r="AT222" s="106">
        <f t="shared" ref="AT222" si="701">SUM(AS222:AS225)</f>
        <v>0</v>
      </c>
      <c r="AU222" s="40">
        <f t="shared" si="634"/>
        <v>0</v>
      </c>
      <c r="AW222" s="48">
        <v>2.2083333333333335</v>
      </c>
      <c r="AX222" s="9">
        <v>0</v>
      </c>
      <c r="AY222" s="48">
        <v>2.2083333333333335</v>
      </c>
      <c r="AZ222" s="9">
        <v>0</v>
      </c>
      <c r="BA222" s="40">
        <f t="shared" si="635"/>
        <v>0</v>
      </c>
      <c r="BB222" s="47">
        <f t="shared" si="636"/>
        <v>0</v>
      </c>
      <c r="BC222" s="106">
        <f t="shared" ref="BC222" si="702">SUM(BB222:BB225)</f>
        <v>0</v>
      </c>
      <c r="BD222" s="40">
        <f t="shared" si="637"/>
        <v>0</v>
      </c>
      <c r="BF222" s="48">
        <v>2.2083333333333335</v>
      </c>
      <c r="BG222" s="9">
        <v>33.6</v>
      </c>
      <c r="BH222" s="48">
        <v>2.2083333333333335</v>
      </c>
      <c r="BI222" s="9">
        <v>33.6</v>
      </c>
      <c r="BJ222" s="40">
        <f t="shared" si="638"/>
        <v>17.038611692307697</v>
      </c>
      <c r="BK222" s="47">
        <f t="shared" si="639"/>
        <v>4.2596529230769242</v>
      </c>
      <c r="BL222" s="106">
        <f t="shared" ref="BL222" si="703">SUM(BK222:BK225)</f>
        <v>17.119989415384616</v>
      </c>
      <c r="BM222" s="40">
        <f t="shared" si="640"/>
        <v>28.624867643076929</v>
      </c>
      <c r="BO222" s="48">
        <v>2.2083333333333335</v>
      </c>
      <c r="BP222" s="9">
        <v>0</v>
      </c>
      <c r="BQ222" s="48">
        <v>2.2083333333333335</v>
      </c>
      <c r="BR222" s="9">
        <v>0</v>
      </c>
      <c r="BS222" s="40">
        <f t="shared" si="641"/>
        <v>0</v>
      </c>
      <c r="BT222" s="47">
        <f t="shared" si="642"/>
        <v>0</v>
      </c>
      <c r="BU222" s="106">
        <f t="shared" ref="BU222" si="704">SUM(BT222:BT225)</f>
        <v>0</v>
      </c>
      <c r="BV222" s="40">
        <f t="shared" si="643"/>
        <v>0</v>
      </c>
      <c r="BX222" s="48">
        <v>2.2083333333333335</v>
      </c>
      <c r="BY222" s="9">
        <v>94.77</v>
      </c>
      <c r="BZ222" s="48">
        <v>2.2083333333333335</v>
      </c>
      <c r="CA222" s="9">
        <v>-32.81</v>
      </c>
      <c r="CB222" s="40">
        <f t="shared" si="644"/>
        <v>46.928077379999998</v>
      </c>
      <c r="CC222" s="47">
        <f t="shared" si="645"/>
        <v>11.732019344999999</v>
      </c>
      <c r="CD222" s="106">
        <f t="shared" ref="CD222" si="705">SUM(CC222:CC225)</f>
        <v>47.06832189461538</v>
      </c>
      <c r="CE222" s="40">
        <f t="shared" si="646"/>
        <v>78.839169998399996</v>
      </c>
      <c r="CG222" s="48">
        <v>2.2083333333333335</v>
      </c>
      <c r="CH222" s="9">
        <v>94.78</v>
      </c>
      <c r="CI222" s="48">
        <v>2.2083333333333335</v>
      </c>
      <c r="CJ222" s="9">
        <v>-32.799999999999997</v>
      </c>
      <c r="CK222" s="40">
        <f t="shared" si="647"/>
        <v>46.91872467692307</v>
      </c>
      <c r="CL222" s="47">
        <f t="shared" si="648"/>
        <v>11.729681169230767</v>
      </c>
      <c r="CM222" s="106">
        <f t="shared" ref="CM222" si="706">SUM(CL222:CL225)</f>
        <v>47.062854706153843</v>
      </c>
      <c r="CN222" s="40">
        <f t="shared" si="649"/>
        <v>78.823457457230759</v>
      </c>
      <c r="CP222" s="48">
        <v>2.2083333333333335</v>
      </c>
      <c r="CQ222" s="9">
        <v>94.77</v>
      </c>
      <c r="CR222" s="48">
        <v>2.2083333333333335</v>
      </c>
      <c r="CS222" s="9">
        <v>-32.81</v>
      </c>
      <c r="CT222" s="40">
        <f t="shared" si="650"/>
        <v>46.928077379999998</v>
      </c>
      <c r="CU222" s="47">
        <f t="shared" si="651"/>
        <v>11.732019344999999</v>
      </c>
      <c r="CV222" s="106">
        <f t="shared" ref="CV222" si="707">SUM(CU222:CU225)</f>
        <v>47.06832189461538</v>
      </c>
      <c r="CW222" s="40">
        <f t="shared" si="652"/>
        <v>78.839169998399996</v>
      </c>
    </row>
    <row r="223" spans="1:101" s="9" customFormat="1">
      <c r="A223" s="9">
        <v>6.72</v>
      </c>
      <c r="B223" s="40">
        <f t="shared" si="619"/>
        <v>1.68</v>
      </c>
      <c r="D223" s="48">
        <v>2.21875</v>
      </c>
      <c r="E223" s="9">
        <v>37.28</v>
      </c>
      <c r="F223" s="48">
        <v>2.21875</v>
      </c>
      <c r="G223" s="9">
        <v>-58.08</v>
      </c>
      <c r="H223" s="47">
        <f t="shared" si="620"/>
        <v>32.678202683076933</v>
      </c>
      <c r="I223" s="47">
        <f t="shared" si="621"/>
        <v>8.1695506707692331</v>
      </c>
      <c r="J223" s="107"/>
      <c r="K223" s="40">
        <f t="shared" si="622"/>
        <v>54.899380507569248</v>
      </c>
      <c r="M223" s="48">
        <v>2.21875</v>
      </c>
      <c r="N223" s="9">
        <v>0</v>
      </c>
      <c r="O223" s="48">
        <v>2.21875</v>
      </c>
      <c r="P223" s="9">
        <v>0</v>
      </c>
      <c r="Q223" s="47">
        <f t="shared" si="623"/>
        <v>0</v>
      </c>
      <c r="R223" s="47">
        <f t="shared" si="624"/>
        <v>0</v>
      </c>
      <c r="S223" s="107"/>
      <c r="T223" s="40">
        <f t="shared" si="625"/>
        <v>0</v>
      </c>
      <c r="V223" s="48">
        <v>2.21875</v>
      </c>
      <c r="W223" s="9">
        <v>0</v>
      </c>
      <c r="X223" s="48">
        <v>2.21875</v>
      </c>
      <c r="Y223" s="40">
        <v>0</v>
      </c>
      <c r="Z223" s="40">
        <f t="shared" si="626"/>
        <v>0</v>
      </c>
      <c r="AA223" s="47">
        <f t="shared" si="627"/>
        <v>0</v>
      </c>
      <c r="AB223" s="107"/>
      <c r="AC223" s="40">
        <f t="shared" si="628"/>
        <v>0</v>
      </c>
      <c r="AE223" s="48">
        <v>2.21875</v>
      </c>
      <c r="AF223" s="9">
        <v>52.54</v>
      </c>
      <c r="AG223" s="48">
        <v>2.21875</v>
      </c>
      <c r="AH223" s="9">
        <v>-77.239999999999995</v>
      </c>
      <c r="AI223" s="40">
        <f t="shared" si="629"/>
        <v>61.247446116923072</v>
      </c>
      <c r="AJ223" s="47">
        <f t="shared" si="630"/>
        <v>15.311861529230768</v>
      </c>
      <c r="AK223" s="107"/>
      <c r="AL223" s="40">
        <f t="shared" si="631"/>
        <v>102.89570947643075</v>
      </c>
      <c r="AN223" s="48">
        <v>2.21875</v>
      </c>
      <c r="AO223" s="9">
        <v>0</v>
      </c>
      <c r="AP223" s="48">
        <v>2.21875</v>
      </c>
      <c r="AQ223" s="9">
        <v>0</v>
      </c>
      <c r="AR223" s="40">
        <f t="shared" si="632"/>
        <v>0</v>
      </c>
      <c r="AS223" s="47">
        <f t="shared" si="633"/>
        <v>0</v>
      </c>
      <c r="AT223" s="107"/>
      <c r="AU223" s="40">
        <f t="shared" si="634"/>
        <v>0</v>
      </c>
      <c r="AW223" s="48">
        <v>2.21875</v>
      </c>
      <c r="AX223" s="9">
        <v>0</v>
      </c>
      <c r="AY223" s="48">
        <v>2.21875</v>
      </c>
      <c r="AZ223" s="9">
        <v>0</v>
      </c>
      <c r="BA223" s="40">
        <f t="shared" si="635"/>
        <v>0</v>
      </c>
      <c r="BB223" s="47">
        <f t="shared" si="636"/>
        <v>0</v>
      </c>
      <c r="BC223" s="107"/>
      <c r="BD223" s="40">
        <f t="shared" si="637"/>
        <v>0</v>
      </c>
      <c r="BF223" s="48">
        <v>2.21875</v>
      </c>
      <c r="BG223" s="9">
        <v>33.6</v>
      </c>
      <c r="BH223" s="48">
        <v>2.21875</v>
      </c>
      <c r="BI223" s="9">
        <v>33.6</v>
      </c>
      <c r="BJ223" s="40">
        <f t="shared" si="638"/>
        <v>17.038611692307697</v>
      </c>
      <c r="BK223" s="47">
        <f t="shared" si="639"/>
        <v>4.2596529230769242</v>
      </c>
      <c r="BL223" s="107"/>
      <c r="BM223" s="40">
        <f t="shared" si="640"/>
        <v>28.624867643076929</v>
      </c>
      <c r="BO223" s="48">
        <v>2.21875</v>
      </c>
      <c r="BP223" s="9">
        <v>0</v>
      </c>
      <c r="BQ223" s="48">
        <v>2.21875</v>
      </c>
      <c r="BR223" s="9">
        <v>0</v>
      </c>
      <c r="BS223" s="40">
        <f t="shared" si="641"/>
        <v>0</v>
      </c>
      <c r="BT223" s="47">
        <f t="shared" si="642"/>
        <v>0</v>
      </c>
      <c r="BU223" s="107"/>
      <c r="BV223" s="40">
        <f t="shared" si="643"/>
        <v>0</v>
      </c>
      <c r="BX223" s="48">
        <v>2.21875</v>
      </c>
      <c r="BY223" s="9">
        <v>94.64</v>
      </c>
      <c r="BZ223" s="48">
        <v>2.21875</v>
      </c>
      <c r="CA223" s="9">
        <v>-32.880000000000003</v>
      </c>
      <c r="CB223" s="40">
        <f t="shared" si="644"/>
        <v>46.96368768</v>
      </c>
      <c r="CC223" s="47">
        <f t="shared" si="645"/>
        <v>11.74092192</v>
      </c>
      <c r="CD223" s="107"/>
      <c r="CE223" s="40">
        <f t="shared" si="646"/>
        <v>78.898995302399996</v>
      </c>
      <c r="CG223" s="48">
        <v>2.21875</v>
      </c>
      <c r="CH223" s="9">
        <v>94.66</v>
      </c>
      <c r="CI223" s="48">
        <v>2.21875</v>
      </c>
      <c r="CJ223" s="9">
        <v>-32.869999999999997</v>
      </c>
      <c r="CK223" s="40">
        <f t="shared" si="647"/>
        <v>46.959326003076917</v>
      </c>
      <c r="CL223" s="47">
        <f t="shared" si="648"/>
        <v>11.739831500769229</v>
      </c>
      <c r="CM223" s="107"/>
      <c r="CN223" s="40">
        <f t="shared" si="649"/>
        <v>78.891667685169224</v>
      </c>
      <c r="CP223" s="48">
        <v>2.21875</v>
      </c>
      <c r="CQ223" s="9">
        <v>94.64</v>
      </c>
      <c r="CR223" s="48">
        <v>2.21875</v>
      </c>
      <c r="CS223" s="9">
        <v>-32.880000000000003</v>
      </c>
      <c r="CT223" s="40">
        <f t="shared" si="650"/>
        <v>46.96368768</v>
      </c>
      <c r="CU223" s="47">
        <f t="shared" si="651"/>
        <v>11.74092192</v>
      </c>
      <c r="CV223" s="107"/>
      <c r="CW223" s="40">
        <f t="shared" si="652"/>
        <v>78.898995302399996</v>
      </c>
    </row>
    <row r="224" spans="1:101" s="9" customFormat="1">
      <c r="A224" s="9">
        <v>6.72</v>
      </c>
      <c r="B224" s="40">
        <f t="shared" si="619"/>
        <v>1.68</v>
      </c>
      <c r="D224" s="48">
        <v>2.2291666666666665</v>
      </c>
      <c r="E224" s="9">
        <v>0</v>
      </c>
      <c r="F224" s="48">
        <v>2.2291666666666665</v>
      </c>
      <c r="G224" s="9">
        <v>0</v>
      </c>
      <c r="H224" s="47">
        <f t="shared" si="620"/>
        <v>0</v>
      </c>
      <c r="I224" s="47">
        <f t="shared" si="621"/>
        <v>0</v>
      </c>
      <c r="J224" s="107"/>
      <c r="K224" s="40">
        <f t="shared" si="622"/>
        <v>0</v>
      </c>
      <c r="M224" s="48">
        <v>2.2291666666666665</v>
      </c>
      <c r="N224" s="9">
        <v>0</v>
      </c>
      <c r="O224" s="48">
        <v>2.2291666666666665</v>
      </c>
      <c r="P224" s="9">
        <v>0</v>
      </c>
      <c r="Q224" s="47">
        <f t="shared" si="623"/>
        <v>0</v>
      </c>
      <c r="R224" s="47">
        <f t="shared" si="624"/>
        <v>0</v>
      </c>
      <c r="S224" s="107"/>
      <c r="T224" s="40">
        <f t="shared" si="625"/>
        <v>0</v>
      </c>
      <c r="V224" s="48">
        <v>2.2291666666666665</v>
      </c>
      <c r="W224" s="9">
        <v>0</v>
      </c>
      <c r="X224" s="48">
        <v>2.2291666666666665</v>
      </c>
      <c r="Y224" s="40">
        <v>0</v>
      </c>
      <c r="Z224" s="40">
        <f t="shared" si="626"/>
        <v>0</v>
      </c>
      <c r="AA224" s="47">
        <f t="shared" si="627"/>
        <v>0</v>
      </c>
      <c r="AB224" s="107"/>
      <c r="AC224" s="40">
        <f t="shared" si="628"/>
        <v>0</v>
      </c>
      <c r="AE224" s="48">
        <v>2.2291666666666665</v>
      </c>
      <c r="AF224" s="9">
        <v>53.33</v>
      </c>
      <c r="AG224" s="48">
        <v>2.2291666666666665</v>
      </c>
      <c r="AH224" s="9">
        <v>-75.55</v>
      </c>
      <c r="AI224" s="40">
        <f t="shared" si="629"/>
        <v>60.808137715384611</v>
      </c>
      <c r="AJ224" s="47">
        <f t="shared" si="630"/>
        <v>15.202034428846153</v>
      </c>
      <c r="AK224" s="107"/>
      <c r="AL224" s="40">
        <f t="shared" si="631"/>
        <v>102.15767136184614</v>
      </c>
      <c r="AN224" s="48">
        <v>2.2291666666666665</v>
      </c>
      <c r="AO224" s="9">
        <v>0</v>
      </c>
      <c r="AP224" s="48">
        <v>2.2291666666666665</v>
      </c>
      <c r="AQ224" s="9">
        <v>0</v>
      </c>
      <c r="AR224" s="40">
        <f t="shared" si="632"/>
        <v>0</v>
      </c>
      <c r="AS224" s="47">
        <f t="shared" si="633"/>
        <v>0</v>
      </c>
      <c r="AT224" s="107"/>
      <c r="AU224" s="40">
        <f t="shared" si="634"/>
        <v>0</v>
      </c>
      <c r="AW224" s="48">
        <v>2.2291666666666665</v>
      </c>
      <c r="AX224" s="9">
        <v>0</v>
      </c>
      <c r="AY224" s="48">
        <v>2.2291666666666665</v>
      </c>
      <c r="AZ224" s="9">
        <v>0</v>
      </c>
      <c r="BA224" s="40">
        <f t="shared" si="635"/>
        <v>0</v>
      </c>
      <c r="BB224" s="47">
        <f t="shared" si="636"/>
        <v>0</v>
      </c>
      <c r="BC224" s="107"/>
      <c r="BD224" s="40">
        <f t="shared" si="637"/>
        <v>0</v>
      </c>
      <c r="BF224" s="48">
        <v>2.2291666666666665</v>
      </c>
      <c r="BG224" s="9">
        <v>33.68</v>
      </c>
      <c r="BH224" s="48">
        <v>2.2291666666666665</v>
      </c>
      <c r="BI224" s="9">
        <v>33.68</v>
      </c>
      <c r="BJ224" s="40">
        <f t="shared" si="638"/>
        <v>17.119844529230768</v>
      </c>
      <c r="BK224" s="47">
        <f t="shared" si="639"/>
        <v>4.279961132307692</v>
      </c>
      <c r="BL224" s="107"/>
      <c r="BM224" s="40">
        <f t="shared" si="640"/>
        <v>28.761338809107688</v>
      </c>
      <c r="BO224" s="48">
        <v>2.2291666666666665</v>
      </c>
      <c r="BP224" s="9">
        <v>0</v>
      </c>
      <c r="BQ224" s="48">
        <v>2.2291666666666665</v>
      </c>
      <c r="BR224" s="9">
        <v>0</v>
      </c>
      <c r="BS224" s="40">
        <f t="shared" si="641"/>
        <v>0</v>
      </c>
      <c r="BT224" s="47">
        <f t="shared" si="642"/>
        <v>0</v>
      </c>
      <c r="BU224" s="107"/>
      <c r="BV224" s="40">
        <f t="shared" si="643"/>
        <v>0</v>
      </c>
      <c r="BX224" s="48">
        <v>2.2291666666666665</v>
      </c>
      <c r="BY224" s="9">
        <v>94.51</v>
      </c>
      <c r="BZ224" s="48">
        <v>2.2291666666666665</v>
      </c>
      <c r="CA224" s="9">
        <v>-32.950000000000003</v>
      </c>
      <c r="CB224" s="40">
        <f t="shared" si="644"/>
        <v>46.999023299999998</v>
      </c>
      <c r="CC224" s="47">
        <f t="shared" si="645"/>
        <v>11.749755824999999</v>
      </c>
      <c r="CD224" s="107"/>
      <c r="CE224" s="40">
        <f t="shared" si="646"/>
        <v>78.958359143999999</v>
      </c>
      <c r="CG224" s="48">
        <v>2.2291666666666665</v>
      </c>
      <c r="CH224" s="9">
        <v>94.53</v>
      </c>
      <c r="CI224" s="48">
        <v>2.2291666666666665</v>
      </c>
      <c r="CJ224" s="9">
        <v>-32.94</v>
      </c>
      <c r="CK224" s="40">
        <f t="shared" si="647"/>
        <v>46.994702372307692</v>
      </c>
      <c r="CL224" s="47">
        <f t="shared" si="648"/>
        <v>11.748675593076923</v>
      </c>
      <c r="CM224" s="107"/>
      <c r="CN224" s="40">
        <f t="shared" si="649"/>
        <v>78.951099985476915</v>
      </c>
      <c r="CP224" s="48">
        <v>2.2291666666666665</v>
      </c>
      <c r="CQ224" s="9">
        <v>94.51</v>
      </c>
      <c r="CR224" s="48">
        <v>2.2291666666666665</v>
      </c>
      <c r="CS224" s="9">
        <v>-32.950000000000003</v>
      </c>
      <c r="CT224" s="40">
        <f t="shared" si="650"/>
        <v>46.999023299999998</v>
      </c>
      <c r="CU224" s="47">
        <f t="shared" si="651"/>
        <v>11.749755824999999</v>
      </c>
      <c r="CV224" s="107"/>
      <c r="CW224" s="40">
        <f t="shared" si="652"/>
        <v>78.958359143999999</v>
      </c>
    </row>
    <row r="225" spans="1:101" s="9" customFormat="1">
      <c r="A225" s="9">
        <v>6.72</v>
      </c>
      <c r="B225" s="40">
        <f t="shared" si="619"/>
        <v>1.68</v>
      </c>
      <c r="D225" s="48">
        <v>2.2395833333333335</v>
      </c>
      <c r="E225" s="9">
        <v>0</v>
      </c>
      <c r="F225" s="48">
        <v>2.2395833333333335</v>
      </c>
      <c r="G225" s="9">
        <v>0</v>
      </c>
      <c r="H225" s="47">
        <f t="shared" si="620"/>
        <v>0</v>
      </c>
      <c r="I225" s="47">
        <f t="shared" si="621"/>
        <v>0</v>
      </c>
      <c r="J225" s="108"/>
      <c r="K225" s="40">
        <f t="shared" si="622"/>
        <v>0</v>
      </c>
      <c r="M225" s="48">
        <v>2.2395833333333335</v>
      </c>
      <c r="N225" s="9">
        <v>0</v>
      </c>
      <c r="O225" s="48">
        <v>2.2395833333333335</v>
      </c>
      <c r="P225" s="9">
        <v>0</v>
      </c>
      <c r="Q225" s="47">
        <f t="shared" si="623"/>
        <v>0</v>
      </c>
      <c r="R225" s="47">
        <f t="shared" si="624"/>
        <v>0</v>
      </c>
      <c r="S225" s="108"/>
      <c r="T225" s="40">
        <f t="shared" si="625"/>
        <v>0</v>
      </c>
      <c r="V225" s="48">
        <v>2.2395833333333335</v>
      </c>
      <c r="W225" s="9">
        <v>0</v>
      </c>
      <c r="X225" s="48">
        <v>2.2395833333333335</v>
      </c>
      <c r="Y225" s="40">
        <v>0</v>
      </c>
      <c r="Z225" s="40">
        <f t="shared" si="626"/>
        <v>0</v>
      </c>
      <c r="AA225" s="47">
        <f t="shared" si="627"/>
        <v>0</v>
      </c>
      <c r="AB225" s="108"/>
      <c r="AC225" s="40">
        <f t="shared" si="628"/>
        <v>0</v>
      </c>
      <c r="AE225" s="48">
        <v>2.2395833333333335</v>
      </c>
      <c r="AF225" s="9">
        <v>0</v>
      </c>
      <c r="AG225" s="48">
        <v>2.2395833333333335</v>
      </c>
      <c r="AH225" s="9">
        <v>0</v>
      </c>
      <c r="AI225" s="40">
        <f t="shared" si="629"/>
        <v>0</v>
      </c>
      <c r="AJ225" s="47">
        <f t="shared" si="630"/>
        <v>0</v>
      </c>
      <c r="AK225" s="108"/>
      <c r="AL225" s="40">
        <f t="shared" si="631"/>
        <v>0</v>
      </c>
      <c r="AN225" s="48">
        <v>2.2395833333333335</v>
      </c>
      <c r="AO225" s="9">
        <v>0</v>
      </c>
      <c r="AP225" s="48">
        <v>2.2395833333333335</v>
      </c>
      <c r="AQ225" s="9">
        <v>0</v>
      </c>
      <c r="AR225" s="40">
        <f t="shared" si="632"/>
        <v>0</v>
      </c>
      <c r="AS225" s="47">
        <f t="shared" si="633"/>
        <v>0</v>
      </c>
      <c r="AT225" s="108"/>
      <c r="AU225" s="40">
        <f t="shared" si="634"/>
        <v>0</v>
      </c>
      <c r="AW225" s="48">
        <v>2.2395833333333335</v>
      </c>
      <c r="AX225" s="9">
        <v>0</v>
      </c>
      <c r="AY225" s="48">
        <v>2.2395833333333335</v>
      </c>
      <c r="AZ225" s="9">
        <v>0</v>
      </c>
      <c r="BA225" s="40">
        <f t="shared" si="635"/>
        <v>0</v>
      </c>
      <c r="BB225" s="47">
        <f t="shared" si="636"/>
        <v>0</v>
      </c>
      <c r="BC225" s="108"/>
      <c r="BD225" s="40">
        <f t="shared" si="637"/>
        <v>0</v>
      </c>
      <c r="BF225" s="48">
        <v>2.2395833333333335</v>
      </c>
      <c r="BG225" s="9">
        <v>33.840000000000003</v>
      </c>
      <c r="BH225" s="48">
        <v>2.2395833333333335</v>
      </c>
      <c r="BI225" s="9">
        <v>33.840000000000003</v>
      </c>
      <c r="BJ225" s="40">
        <f t="shared" si="638"/>
        <v>17.282889747692309</v>
      </c>
      <c r="BK225" s="47">
        <f t="shared" si="639"/>
        <v>4.3207224369230772</v>
      </c>
      <c r="BL225" s="108"/>
      <c r="BM225" s="40">
        <f t="shared" si="640"/>
        <v>29.035254776123079</v>
      </c>
      <c r="BO225" s="48">
        <v>2.2395833333333335</v>
      </c>
      <c r="BP225" s="9">
        <v>0</v>
      </c>
      <c r="BQ225" s="48">
        <v>2.2395833333333335</v>
      </c>
      <c r="BR225" s="9">
        <v>0</v>
      </c>
      <c r="BS225" s="40">
        <f t="shared" si="641"/>
        <v>0</v>
      </c>
      <c r="BT225" s="47">
        <f t="shared" si="642"/>
        <v>0</v>
      </c>
      <c r="BU225" s="108"/>
      <c r="BV225" s="40">
        <f t="shared" si="643"/>
        <v>0</v>
      </c>
      <c r="BX225" s="48">
        <v>2.2395833333333335</v>
      </c>
      <c r="BY225" s="9">
        <v>92.94</v>
      </c>
      <c r="BZ225" s="48">
        <v>2.2395833333333335</v>
      </c>
      <c r="CA225" s="9">
        <v>-33.78</v>
      </c>
      <c r="CB225" s="40">
        <f t="shared" si="644"/>
        <v>47.382499218461547</v>
      </c>
      <c r="CC225" s="47">
        <f t="shared" si="645"/>
        <v>11.845624804615387</v>
      </c>
      <c r="CD225" s="108"/>
      <c r="CE225" s="40">
        <f t="shared" si="646"/>
        <v>79.602598687015401</v>
      </c>
      <c r="CG225" s="48">
        <v>2.2395833333333335</v>
      </c>
      <c r="CH225" s="9">
        <v>92.96</v>
      </c>
      <c r="CI225" s="48">
        <v>2.2395833333333335</v>
      </c>
      <c r="CJ225" s="9">
        <v>-33.770000000000003</v>
      </c>
      <c r="CK225" s="40">
        <f t="shared" si="647"/>
        <v>47.378665772307691</v>
      </c>
      <c r="CL225" s="47">
        <f t="shared" si="648"/>
        <v>11.844666443076923</v>
      </c>
      <c r="CM225" s="108"/>
      <c r="CN225" s="40">
        <f t="shared" si="649"/>
        <v>79.596158497476921</v>
      </c>
      <c r="CP225" s="48">
        <v>2.2395833333333335</v>
      </c>
      <c r="CQ225" s="9">
        <v>92.94</v>
      </c>
      <c r="CR225" s="48">
        <v>2.2395833333333335</v>
      </c>
      <c r="CS225" s="9">
        <v>-33.78</v>
      </c>
      <c r="CT225" s="40">
        <f t="shared" si="650"/>
        <v>47.382499218461547</v>
      </c>
      <c r="CU225" s="47">
        <f t="shared" si="651"/>
        <v>11.845624804615387</v>
      </c>
      <c r="CV225" s="108"/>
      <c r="CW225" s="40">
        <f t="shared" si="652"/>
        <v>79.602598687015401</v>
      </c>
    </row>
    <row r="226" spans="1:101" s="9" customFormat="1">
      <c r="A226" s="9">
        <v>6.72</v>
      </c>
      <c r="B226" s="40">
        <f t="shared" si="619"/>
        <v>1.68</v>
      </c>
      <c r="D226" s="48">
        <v>2.25</v>
      </c>
      <c r="E226" s="9">
        <v>0</v>
      </c>
      <c r="F226" s="48">
        <v>2.25</v>
      </c>
      <c r="G226" s="9">
        <v>0</v>
      </c>
      <c r="H226" s="47">
        <f t="shared" si="620"/>
        <v>0</v>
      </c>
      <c r="I226" s="47">
        <f t="shared" si="621"/>
        <v>0</v>
      </c>
      <c r="J226" s="106">
        <f t="shared" ref="J226" si="708">SUM(I226:I229)</f>
        <v>0</v>
      </c>
      <c r="K226" s="40">
        <f t="shared" si="622"/>
        <v>0</v>
      </c>
      <c r="M226" s="48">
        <v>2.25</v>
      </c>
      <c r="N226" s="9">
        <v>0</v>
      </c>
      <c r="O226" s="48">
        <v>2.25</v>
      </c>
      <c r="P226" s="9">
        <v>0</v>
      </c>
      <c r="Q226" s="47">
        <f t="shared" si="623"/>
        <v>0</v>
      </c>
      <c r="R226" s="47">
        <f t="shared" si="624"/>
        <v>0</v>
      </c>
      <c r="S226" s="106">
        <f t="shared" ref="S226" si="709">SUM(R226:R229)</f>
        <v>0</v>
      </c>
      <c r="T226" s="40">
        <f t="shared" si="625"/>
        <v>0</v>
      </c>
      <c r="V226" s="48">
        <v>2.25</v>
      </c>
      <c r="W226" s="9">
        <v>0</v>
      </c>
      <c r="X226" s="48">
        <v>2.25</v>
      </c>
      <c r="Y226" s="40">
        <v>0</v>
      </c>
      <c r="Z226" s="40">
        <f t="shared" si="626"/>
        <v>0</v>
      </c>
      <c r="AA226" s="47">
        <f t="shared" si="627"/>
        <v>0</v>
      </c>
      <c r="AB226" s="106">
        <f t="shared" ref="AB226" si="710">SUM(AA226:AA229)</f>
        <v>0</v>
      </c>
      <c r="AC226" s="40">
        <f t="shared" si="628"/>
        <v>0</v>
      </c>
      <c r="AE226" s="48">
        <v>2.25</v>
      </c>
      <c r="AF226" s="9">
        <v>0</v>
      </c>
      <c r="AG226" s="48">
        <v>2.25</v>
      </c>
      <c r="AH226" s="9">
        <v>0</v>
      </c>
      <c r="AI226" s="40">
        <f t="shared" si="629"/>
        <v>0</v>
      </c>
      <c r="AJ226" s="47">
        <f t="shared" si="630"/>
        <v>0</v>
      </c>
      <c r="AK226" s="106">
        <f t="shared" ref="AK226" si="711">SUM(AJ226:AJ229)</f>
        <v>0</v>
      </c>
      <c r="AL226" s="40">
        <f t="shared" si="631"/>
        <v>0</v>
      </c>
      <c r="AN226" s="48">
        <v>2.25</v>
      </c>
      <c r="AO226" s="9">
        <v>0</v>
      </c>
      <c r="AP226" s="48">
        <v>2.25</v>
      </c>
      <c r="AQ226" s="9">
        <v>0</v>
      </c>
      <c r="AR226" s="40">
        <f t="shared" si="632"/>
        <v>0</v>
      </c>
      <c r="AS226" s="47">
        <f t="shared" si="633"/>
        <v>0</v>
      </c>
      <c r="AT226" s="106">
        <f t="shared" ref="AT226" si="712">SUM(AS226:AS229)</f>
        <v>0</v>
      </c>
      <c r="AU226" s="40">
        <f t="shared" si="634"/>
        <v>0</v>
      </c>
      <c r="AW226" s="48">
        <v>2.25</v>
      </c>
      <c r="AX226" s="9">
        <v>0</v>
      </c>
      <c r="AY226" s="48">
        <v>2.25</v>
      </c>
      <c r="AZ226" s="9">
        <v>0</v>
      </c>
      <c r="BA226" s="40">
        <f t="shared" si="635"/>
        <v>0</v>
      </c>
      <c r="BB226" s="47">
        <f t="shared" si="636"/>
        <v>0</v>
      </c>
      <c r="BC226" s="106">
        <f t="shared" ref="BC226" si="713">SUM(BB226:BB229)</f>
        <v>0</v>
      </c>
      <c r="BD226" s="40">
        <f t="shared" si="637"/>
        <v>0</v>
      </c>
      <c r="BF226" s="48">
        <v>2.25</v>
      </c>
      <c r="BG226" s="9">
        <v>34.17</v>
      </c>
      <c r="BH226" s="48">
        <v>2.25</v>
      </c>
      <c r="BI226" s="9">
        <v>34.17</v>
      </c>
      <c r="BJ226" s="40">
        <f t="shared" si="638"/>
        <v>17.621610936923076</v>
      </c>
      <c r="BK226" s="47">
        <f t="shared" si="639"/>
        <v>4.4054027342307691</v>
      </c>
      <c r="BL226" s="106">
        <f t="shared" ref="BL226" si="714">SUM(BK226:BK229)</f>
        <v>17.644830829615387</v>
      </c>
      <c r="BM226" s="40">
        <f t="shared" si="640"/>
        <v>29.604306374030767</v>
      </c>
      <c r="BO226" s="48">
        <v>2.25</v>
      </c>
      <c r="BP226" s="9">
        <v>0</v>
      </c>
      <c r="BQ226" s="48">
        <v>2.25</v>
      </c>
      <c r="BR226" s="9">
        <v>0</v>
      </c>
      <c r="BS226" s="40">
        <f t="shared" si="641"/>
        <v>0</v>
      </c>
      <c r="BT226" s="47">
        <f t="shared" si="642"/>
        <v>0</v>
      </c>
      <c r="BU226" s="106">
        <f t="shared" ref="BU226" si="715">SUM(BT226:BT229)</f>
        <v>0</v>
      </c>
      <c r="BV226" s="40">
        <f t="shared" si="643"/>
        <v>0</v>
      </c>
      <c r="BX226" s="48">
        <v>2.25</v>
      </c>
      <c r="BY226" s="9">
        <v>94.59</v>
      </c>
      <c r="BZ226" s="48">
        <v>2.25</v>
      </c>
      <c r="CA226" s="9">
        <v>-32.909999999999997</v>
      </c>
      <c r="CB226" s="40">
        <f t="shared" si="644"/>
        <v>46.981703367692305</v>
      </c>
      <c r="CC226" s="47">
        <f t="shared" si="645"/>
        <v>11.745425841923076</v>
      </c>
      <c r="CD226" s="106">
        <f t="shared" ref="CD226" si="716">SUM(CC226:CC229)</f>
        <v>47.034944124230769</v>
      </c>
      <c r="CE226" s="40">
        <f t="shared" si="646"/>
        <v>78.929261657723075</v>
      </c>
      <c r="CG226" s="48">
        <v>2.25</v>
      </c>
      <c r="CH226" s="9">
        <v>94.61</v>
      </c>
      <c r="CI226" s="48">
        <v>2.25</v>
      </c>
      <c r="CJ226" s="9">
        <v>-32.9</v>
      </c>
      <c r="CK226" s="40">
        <f t="shared" si="647"/>
        <v>46.977358292307699</v>
      </c>
      <c r="CL226" s="47">
        <f t="shared" si="648"/>
        <v>11.744339573076925</v>
      </c>
      <c r="CM226" s="106">
        <f t="shared" ref="CM226" si="717">SUM(CL226:CL229)</f>
        <v>47.030665454999998</v>
      </c>
      <c r="CN226" s="40">
        <f t="shared" si="649"/>
        <v>78.921961931076936</v>
      </c>
      <c r="CP226" s="48">
        <v>2.25</v>
      </c>
      <c r="CQ226" s="9">
        <v>94.59</v>
      </c>
      <c r="CR226" s="48">
        <v>2.25</v>
      </c>
      <c r="CS226" s="9">
        <v>-32.909999999999997</v>
      </c>
      <c r="CT226" s="40">
        <f t="shared" si="650"/>
        <v>46.981703367692305</v>
      </c>
      <c r="CU226" s="47">
        <f t="shared" si="651"/>
        <v>11.745425841923076</v>
      </c>
      <c r="CV226" s="106">
        <f t="shared" ref="CV226" si="718">SUM(CU226:CU229)</f>
        <v>47.034944124230769</v>
      </c>
      <c r="CW226" s="40">
        <f t="shared" si="652"/>
        <v>78.929261657723075</v>
      </c>
    </row>
    <row r="227" spans="1:101" s="9" customFormat="1">
      <c r="A227" s="9">
        <v>6.72</v>
      </c>
      <c r="B227" s="40">
        <f t="shared" si="619"/>
        <v>1.68</v>
      </c>
      <c r="D227" s="48">
        <v>2.2604166666666665</v>
      </c>
      <c r="E227" s="9">
        <v>0</v>
      </c>
      <c r="F227" s="48">
        <v>2.2604166666666665</v>
      </c>
      <c r="G227" s="9">
        <v>0</v>
      </c>
      <c r="H227" s="47">
        <f t="shared" si="620"/>
        <v>0</v>
      </c>
      <c r="I227" s="47">
        <f t="shared" si="621"/>
        <v>0</v>
      </c>
      <c r="J227" s="107"/>
      <c r="K227" s="40">
        <f t="shared" si="622"/>
        <v>0</v>
      </c>
      <c r="M227" s="48">
        <v>2.2604166666666665</v>
      </c>
      <c r="N227" s="9">
        <v>0</v>
      </c>
      <c r="O227" s="48">
        <v>2.2604166666666665</v>
      </c>
      <c r="P227" s="9">
        <v>0</v>
      </c>
      <c r="Q227" s="47">
        <f t="shared" si="623"/>
        <v>0</v>
      </c>
      <c r="R227" s="47">
        <f t="shared" si="624"/>
        <v>0</v>
      </c>
      <c r="S227" s="107"/>
      <c r="T227" s="40">
        <f t="shared" si="625"/>
        <v>0</v>
      </c>
      <c r="V227" s="48">
        <v>2.2604166666666665</v>
      </c>
      <c r="W227" s="9">
        <v>0</v>
      </c>
      <c r="X227" s="48">
        <v>2.2604166666666665</v>
      </c>
      <c r="Y227" s="40">
        <v>0</v>
      </c>
      <c r="Z227" s="40">
        <f t="shared" si="626"/>
        <v>0</v>
      </c>
      <c r="AA227" s="47">
        <f t="shared" si="627"/>
        <v>0</v>
      </c>
      <c r="AB227" s="107"/>
      <c r="AC227" s="40">
        <f t="shared" si="628"/>
        <v>0</v>
      </c>
      <c r="AE227" s="48">
        <v>2.2604166666666665</v>
      </c>
      <c r="AF227" s="9">
        <v>0</v>
      </c>
      <c r="AG227" s="48">
        <v>2.2604166666666665</v>
      </c>
      <c r="AH227" s="9">
        <v>0</v>
      </c>
      <c r="AI227" s="40">
        <f t="shared" si="629"/>
        <v>0</v>
      </c>
      <c r="AJ227" s="47">
        <f t="shared" si="630"/>
        <v>0</v>
      </c>
      <c r="AK227" s="107"/>
      <c r="AL227" s="40">
        <f t="shared" si="631"/>
        <v>0</v>
      </c>
      <c r="AN227" s="48">
        <v>2.2604166666666665</v>
      </c>
      <c r="AO227" s="9">
        <v>0</v>
      </c>
      <c r="AP227" s="48">
        <v>2.2604166666666665</v>
      </c>
      <c r="AQ227" s="9">
        <v>0</v>
      </c>
      <c r="AR227" s="40">
        <f t="shared" si="632"/>
        <v>0</v>
      </c>
      <c r="AS227" s="47">
        <f t="shared" si="633"/>
        <v>0</v>
      </c>
      <c r="AT227" s="107"/>
      <c r="AU227" s="40">
        <f t="shared" si="634"/>
        <v>0</v>
      </c>
      <c r="AW227" s="48">
        <v>2.2604166666666665</v>
      </c>
      <c r="AX227" s="9">
        <v>0</v>
      </c>
      <c r="AY227" s="48">
        <v>2.2604166666666665</v>
      </c>
      <c r="AZ227" s="9">
        <v>0</v>
      </c>
      <c r="BA227" s="40">
        <f t="shared" si="635"/>
        <v>0</v>
      </c>
      <c r="BB227" s="47">
        <f t="shared" si="636"/>
        <v>0</v>
      </c>
      <c r="BC227" s="107"/>
      <c r="BD227" s="40">
        <f t="shared" si="637"/>
        <v>0</v>
      </c>
      <c r="BF227" s="48">
        <v>2.2604166666666665</v>
      </c>
      <c r="BG227" s="9">
        <v>34.18</v>
      </c>
      <c r="BH227" s="48">
        <v>2.2604166666666665</v>
      </c>
      <c r="BI227" s="9">
        <v>34.18</v>
      </c>
      <c r="BJ227" s="40">
        <f t="shared" si="638"/>
        <v>17.631926529230768</v>
      </c>
      <c r="BK227" s="47">
        <f t="shared" si="639"/>
        <v>4.4079816323076919</v>
      </c>
      <c r="BL227" s="107"/>
      <c r="BM227" s="40">
        <f t="shared" si="640"/>
        <v>29.621636569107689</v>
      </c>
      <c r="BO227" s="48">
        <v>2.2604166666666665</v>
      </c>
      <c r="BP227" s="9">
        <v>0</v>
      </c>
      <c r="BQ227" s="48">
        <v>2.2604166666666665</v>
      </c>
      <c r="BR227" s="9">
        <v>0</v>
      </c>
      <c r="BS227" s="40">
        <f t="shared" si="641"/>
        <v>0</v>
      </c>
      <c r="BT227" s="47">
        <f t="shared" si="642"/>
        <v>0</v>
      </c>
      <c r="BU227" s="107"/>
      <c r="BV227" s="40">
        <f t="shared" si="643"/>
        <v>0</v>
      </c>
      <c r="BX227" s="48">
        <v>2.2604166666666665</v>
      </c>
      <c r="BY227" s="9">
        <v>94.45</v>
      </c>
      <c r="BZ227" s="48">
        <v>2.2604166666666665</v>
      </c>
      <c r="CA227" s="9">
        <v>-32.979999999999997</v>
      </c>
      <c r="CB227" s="40">
        <f t="shared" si="644"/>
        <v>47.011949861538461</v>
      </c>
      <c r="CC227" s="47">
        <f t="shared" si="645"/>
        <v>11.752987465384615</v>
      </c>
      <c r="CD227" s="107"/>
      <c r="CE227" s="40">
        <f t="shared" si="646"/>
        <v>78.980075767384619</v>
      </c>
      <c r="CG227" s="48">
        <v>2.2604166666666665</v>
      </c>
      <c r="CH227" s="9">
        <v>94.47</v>
      </c>
      <c r="CI227" s="48">
        <v>2.2604166666666665</v>
      </c>
      <c r="CJ227" s="9">
        <v>-32.97</v>
      </c>
      <c r="CK227" s="40">
        <f t="shared" si="647"/>
        <v>47.007647044615389</v>
      </c>
      <c r="CL227" s="47">
        <f t="shared" si="648"/>
        <v>11.751911761153847</v>
      </c>
      <c r="CM227" s="107"/>
      <c r="CN227" s="40">
        <f t="shared" si="649"/>
        <v>78.972847034953844</v>
      </c>
      <c r="CP227" s="48">
        <v>2.2604166666666665</v>
      </c>
      <c r="CQ227" s="9">
        <v>94.45</v>
      </c>
      <c r="CR227" s="48">
        <v>2.2604166666666665</v>
      </c>
      <c r="CS227" s="9">
        <v>-32.979999999999997</v>
      </c>
      <c r="CT227" s="40">
        <f t="shared" si="650"/>
        <v>47.011949861538461</v>
      </c>
      <c r="CU227" s="47">
        <f t="shared" si="651"/>
        <v>11.752987465384615</v>
      </c>
      <c r="CV227" s="107"/>
      <c r="CW227" s="40">
        <f t="shared" si="652"/>
        <v>78.980075767384619</v>
      </c>
    </row>
    <row r="228" spans="1:101" s="9" customFormat="1">
      <c r="A228" s="9">
        <v>6.72</v>
      </c>
      <c r="B228" s="40">
        <f t="shared" si="619"/>
        <v>1.68</v>
      </c>
      <c r="D228" s="48">
        <v>2.2708333333333335</v>
      </c>
      <c r="E228" s="9">
        <v>0</v>
      </c>
      <c r="F228" s="48">
        <v>2.2708333333333335</v>
      </c>
      <c r="G228" s="9">
        <v>0</v>
      </c>
      <c r="H228" s="47">
        <f t="shared" si="620"/>
        <v>0</v>
      </c>
      <c r="I228" s="47">
        <f t="shared" si="621"/>
        <v>0</v>
      </c>
      <c r="J228" s="107"/>
      <c r="K228" s="40">
        <f t="shared" si="622"/>
        <v>0</v>
      </c>
      <c r="M228" s="48">
        <v>2.2708333333333335</v>
      </c>
      <c r="N228" s="9">
        <v>0</v>
      </c>
      <c r="O228" s="48">
        <v>2.2708333333333335</v>
      </c>
      <c r="P228" s="9">
        <v>0</v>
      </c>
      <c r="Q228" s="47">
        <f t="shared" si="623"/>
        <v>0</v>
      </c>
      <c r="R228" s="47">
        <f t="shared" si="624"/>
        <v>0</v>
      </c>
      <c r="S228" s="107"/>
      <c r="T228" s="40">
        <f t="shared" si="625"/>
        <v>0</v>
      </c>
      <c r="V228" s="48">
        <v>2.2708333333333335</v>
      </c>
      <c r="W228" s="9">
        <v>0</v>
      </c>
      <c r="X228" s="48">
        <v>2.2708333333333335</v>
      </c>
      <c r="Y228" s="40">
        <v>0</v>
      </c>
      <c r="Z228" s="40">
        <f t="shared" si="626"/>
        <v>0</v>
      </c>
      <c r="AA228" s="47">
        <f t="shared" si="627"/>
        <v>0</v>
      </c>
      <c r="AB228" s="107"/>
      <c r="AC228" s="40">
        <f t="shared" si="628"/>
        <v>0</v>
      </c>
      <c r="AE228" s="48">
        <v>2.2708333333333335</v>
      </c>
      <c r="AF228" s="9">
        <v>0</v>
      </c>
      <c r="AG228" s="48">
        <v>2.2708333333333335</v>
      </c>
      <c r="AH228" s="9">
        <v>0</v>
      </c>
      <c r="AI228" s="40">
        <f t="shared" si="629"/>
        <v>0</v>
      </c>
      <c r="AJ228" s="47">
        <f t="shared" si="630"/>
        <v>0</v>
      </c>
      <c r="AK228" s="107"/>
      <c r="AL228" s="40">
        <f t="shared" si="631"/>
        <v>0</v>
      </c>
      <c r="AN228" s="48">
        <v>2.2708333333333335</v>
      </c>
      <c r="AO228" s="9">
        <v>0</v>
      </c>
      <c r="AP228" s="48">
        <v>2.2708333333333335</v>
      </c>
      <c r="AQ228" s="9">
        <v>0</v>
      </c>
      <c r="AR228" s="40">
        <f t="shared" si="632"/>
        <v>0</v>
      </c>
      <c r="AS228" s="47">
        <f t="shared" si="633"/>
        <v>0</v>
      </c>
      <c r="AT228" s="107"/>
      <c r="AU228" s="40">
        <f t="shared" si="634"/>
        <v>0</v>
      </c>
      <c r="AW228" s="48">
        <v>2.2708333333333335</v>
      </c>
      <c r="AX228" s="9">
        <v>0</v>
      </c>
      <c r="AY228" s="48">
        <v>2.2708333333333335</v>
      </c>
      <c r="AZ228" s="9">
        <v>0</v>
      </c>
      <c r="BA228" s="40">
        <f t="shared" si="635"/>
        <v>0</v>
      </c>
      <c r="BB228" s="47">
        <f t="shared" si="636"/>
        <v>0</v>
      </c>
      <c r="BC228" s="107"/>
      <c r="BD228" s="40">
        <f t="shared" si="637"/>
        <v>0</v>
      </c>
      <c r="BF228" s="48">
        <v>2.2708333333333335</v>
      </c>
      <c r="BG228" s="9">
        <v>34.200000000000003</v>
      </c>
      <c r="BH228" s="48">
        <v>2.2708333333333335</v>
      </c>
      <c r="BI228" s="9">
        <v>34.200000000000003</v>
      </c>
      <c r="BJ228" s="40">
        <f t="shared" si="638"/>
        <v>17.652566769230777</v>
      </c>
      <c r="BK228" s="47">
        <f t="shared" si="639"/>
        <v>4.4131416923076943</v>
      </c>
      <c r="BL228" s="107"/>
      <c r="BM228" s="40">
        <f t="shared" si="640"/>
        <v>29.656312172307704</v>
      </c>
      <c r="BO228" s="48">
        <v>2.2708333333333335</v>
      </c>
      <c r="BP228" s="9">
        <v>0</v>
      </c>
      <c r="BQ228" s="48">
        <v>2.2708333333333335</v>
      </c>
      <c r="BR228" s="9">
        <v>0</v>
      </c>
      <c r="BS228" s="40">
        <f t="shared" si="641"/>
        <v>0</v>
      </c>
      <c r="BT228" s="47">
        <f t="shared" si="642"/>
        <v>0</v>
      </c>
      <c r="BU228" s="107"/>
      <c r="BV228" s="40">
        <f t="shared" si="643"/>
        <v>0</v>
      </c>
      <c r="BX228" s="48">
        <v>2.2708333333333335</v>
      </c>
      <c r="BY228" s="9">
        <v>94.3</v>
      </c>
      <c r="BZ228" s="48">
        <v>2.2708333333333335</v>
      </c>
      <c r="CA228" s="9">
        <v>-33.06</v>
      </c>
      <c r="CB228" s="40">
        <f t="shared" si="644"/>
        <v>47.051144584615379</v>
      </c>
      <c r="CC228" s="47">
        <f t="shared" si="645"/>
        <v>11.762786146153845</v>
      </c>
      <c r="CD228" s="107"/>
      <c r="CE228" s="40">
        <f t="shared" si="646"/>
        <v>79.045922902153833</v>
      </c>
      <c r="CG228" s="48">
        <v>2.2708333333333335</v>
      </c>
      <c r="CH228" s="9">
        <v>94.32</v>
      </c>
      <c r="CI228" s="48">
        <v>2.2708333333333335</v>
      </c>
      <c r="CJ228" s="9">
        <v>-33.049999999999997</v>
      </c>
      <c r="CK228" s="40">
        <f t="shared" si="647"/>
        <v>47.046888553846145</v>
      </c>
      <c r="CL228" s="47">
        <f t="shared" si="648"/>
        <v>11.761722138461536</v>
      </c>
      <c r="CM228" s="107"/>
      <c r="CN228" s="40">
        <f t="shared" si="649"/>
        <v>79.03877277046152</v>
      </c>
      <c r="CP228" s="48">
        <v>2.2708333333333335</v>
      </c>
      <c r="CQ228" s="9">
        <v>94.3</v>
      </c>
      <c r="CR228" s="48">
        <v>2.2708333333333335</v>
      </c>
      <c r="CS228" s="9">
        <v>-33.06</v>
      </c>
      <c r="CT228" s="40">
        <f t="shared" si="650"/>
        <v>47.051144584615379</v>
      </c>
      <c r="CU228" s="47">
        <f t="shared" si="651"/>
        <v>11.762786146153845</v>
      </c>
      <c r="CV228" s="107"/>
      <c r="CW228" s="40">
        <f t="shared" si="652"/>
        <v>79.045922902153833</v>
      </c>
    </row>
    <row r="229" spans="1:101" s="9" customFormat="1">
      <c r="A229" s="9">
        <v>6.72</v>
      </c>
      <c r="B229" s="40">
        <f t="shared" si="619"/>
        <v>1.68</v>
      </c>
      <c r="D229" s="48">
        <v>2.28125</v>
      </c>
      <c r="E229" s="9">
        <v>0</v>
      </c>
      <c r="F229" s="48">
        <v>2.28125</v>
      </c>
      <c r="G229" s="9">
        <v>0</v>
      </c>
      <c r="H229" s="47">
        <f t="shared" si="620"/>
        <v>0</v>
      </c>
      <c r="I229" s="47">
        <f t="shared" si="621"/>
        <v>0</v>
      </c>
      <c r="J229" s="108"/>
      <c r="K229" s="40">
        <f t="shared" si="622"/>
        <v>0</v>
      </c>
      <c r="M229" s="48">
        <v>2.28125</v>
      </c>
      <c r="N229" s="9">
        <v>0</v>
      </c>
      <c r="O229" s="48">
        <v>2.28125</v>
      </c>
      <c r="P229" s="9">
        <v>0</v>
      </c>
      <c r="Q229" s="47">
        <f t="shared" si="623"/>
        <v>0</v>
      </c>
      <c r="R229" s="47">
        <f t="shared" si="624"/>
        <v>0</v>
      </c>
      <c r="S229" s="108"/>
      <c r="T229" s="40">
        <f t="shared" si="625"/>
        <v>0</v>
      </c>
      <c r="V229" s="48">
        <v>2.28125</v>
      </c>
      <c r="W229" s="9">
        <v>0</v>
      </c>
      <c r="X229" s="48">
        <v>2.28125</v>
      </c>
      <c r="Y229" s="40">
        <v>0</v>
      </c>
      <c r="Z229" s="40">
        <f t="shared" si="626"/>
        <v>0</v>
      </c>
      <c r="AA229" s="47">
        <f t="shared" si="627"/>
        <v>0</v>
      </c>
      <c r="AB229" s="108"/>
      <c r="AC229" s="40">
        <f t="shared" si="628"/>
        <v>0</v>
      </c>
      <c r="AE229" s="48">
        <v>2.28125</v>
      </c>
      <c r="AF229" s="9">
        <v>0</v>
      </c>
      <c r="AG229" s="48">
        <v>2.28125</v>
      </c>
      <c r="AH229" s="9">
        <v>0</v>
      </c>
      <c r="AI229" s="40">
        <f t="shared" si="629"/>
        <v>0</v>
      </c>
      <c r="AJ229" s="47">
        <f t="shared" si="630"/>
        <v>0</v>
      </c>
      <c r="AK229" s="108"/>
      <c r="AL229" s="40">
        <f t="shared" si="631"/>
        <v>0</v>
      </c>
      <c r="AN229" s="48">
        <v>2.28125</v>
      </c>
      <c r="AO229" s="9">
        <v>0</v>
      </c>
      <c r="AP229" s="48">
        <v>2.28125</v>
      </c>
      <c r="AQ229" s="9">
        <v>0</v>
      </c>
      <c r="AR229" s="40">
        <f t="shared" si="632"/>
        <v>0</v>
      </c>
      <c r="AS229" s="47">
        <f t="shared" si="633"/>
        <v>0</v>
      </c>
      <c r="AT229" s="108"/>
      <c r="AU229" s="40">
        <f t="shared" si="634"/>
        <v>0</v>
      </c>
      <c r="AW229" s="48">
        <v>2.28125</v>
      </c>
      <c r="AX229" s="9">
        <v>0</v>
      </c>
      <c r="AY229" s="48">
        <v>2.28125</v>
      </c>
      <c r="AZ229" s="9">
        <v>0</v>
      </c>
      <c r="BA229" s="40">
        <f t="shared" si="635"/>
        <v>0</v>
      </c>
      <c r="BB229" s="47">
        <f t="shared" si="636"/>
        <v>0</v>
      </c>
      <c r="BC229" s="108"/>
      <c r="BD229" s="40">
        <f t="shared" si="637"/>
        <v>0</v>
      </c>
      <c r="BF229" s="48">
        <v>2.28125</v>
      </c>
      <c r="BG229" s="9">
        <v>34.22</v>
      </c>
      <c r="BH229" s="48">
        <v>2.28125</v>
      </c>
      <c r="BI229" s="9">
        <v>34.22</v>
      </c>
      <c r="BJ229" s="40">
        <f t="shared" si="638"/>
        <v>17.673219083076926</v>
      </c>
      <c r="BK229" s="47">
        <f t="shared" si="639"/>
        <v>4.4183047707692316</v>
      </c>
      <c r="BL229" s="108"/>
      <c r="BM229" s="40">
        <f t="shared" si="640"/>
        <v>29.691008059569235</v>
      </c>
      <c r="BO229" s="48">
        <v>2.28125</v>
      </c>
      <c r="BP229" s="9">
        <v>0</v>
      </c>
      <c r="BQ229" s="48">
        <v>2.28125</v>
      </c>
      <c r="BR229" s="9">
        <v>0</v>
      </c>
      <c r="BS229" s="40">
        <f t="shared" si="641"/>
        <v>0</v>
      </c>
      <c r="BT229" s="47">
        <f t="shared" si="642"/>
        <v>0</v>
      </c>
      <c r="BU229" s="108"/>
      <c r="BV229" s="40">
        <f t="shared" si="643"/>
        <v>0</v>
      </c>
      <c r="BX229" s="48">
        <v>2.28125</v>
      </c>
      <c r="BY229" s="9">
        <v>94.16</v>
      </c>
      <c r="BZ229" s="48">
        <v>2.28125</v>
      </c>
      <c r="CA229" s="9">
        <v>-33.14</v>
      </c>
      <c r="CB229" s="40">
        <f t="shared" si="644"/>
        <v>47.094978683076924</v>
      </c>
      <c r="CC229" s="47">
        <f t="shared" si="645"/>
        <v>11.773744670769231</v>
      </c>
      <c r="CD229" s="108"/>
      <c r="CE229" s="40">
        <f t="shared" si="646"/>
        <v>79.119564187569225</v>
      </c>
      <c r="CG229" s="48">
        <v>2.28125</v>
      </c>
      <c r="CH229" s="9">
        <v>94.18</v>
      </c>
      <c r="CI229" s="48">
        <v>2.28125</v>
      </c>
      <c r="CJ229" s="9">
        <v>-33.130000000000003</v>
      </c>
      <c r="CK229" s="40">
        <f t="shared" si="647"/>
        <v>47.090767929230772</v>
      </c>
      <c r="CL229" s="47">
        <f t="shared" si="648"/>
        <v>11.772691982307693</v>
      </c>
      <c r="CM229" s="108"/>
      <c r="CN229" s="40">
        <f t="shared" si="649"/>
        <v>79.112490121107697</v>
      </c>
      <c r="CP229" s="48">
        <v>2.28125</v>
      </c>
      <c r="CQ229" s="9">
        <v>94.16</v>
      </c>
      <c r="CR229" s="48">
        <v>2.28125</v>
      </c>
      <c r="CS229" s="9">
        <v>-33.14</v>
      </c>
      <c r="CT229" s="40">
        <f t="shared" si="650"/>
        <v>47.094978683076924</v>
      </c>
      <c r="CU229" s="47">
        <f t="shared" si="651"/>
        <v>11.773744670769231</v>
      </c>
      <c r="CV229" s="108"/>
      <c r="CW229" s="40">
        <f t="shared" si="652"/>
        <v>79.119564187569225</v>
      </c>
    </row>
    <row r="230" spans="1:101" s="9" customFormat="1">
      <c r="A230" s="9">
        <v>10.94</v>
      </c>
      <c r="B230" s="40">
        <f t="shared" si="619"/>
        <v>2.7349999999999999</v>
      </c>
      <c r="D230" s="48">
        <v>2.2916666666666665</v>
      </c>
      <c r="E230" s="9">
        <v>0</v>
      </c>
      <c r="F230" s="48">
        <v>2.2916666666666665</v>
      </c>
      <c r="G230" s="9">
        <v>0</v>
      </c>
      <c r="H230" s="47">
        <f t="shared" si="620"/>
        <v>0</v>
      </c>
      <c r="I230" s="47">
        <f t="shared" si="621"/>
        <v>0</v>
      </c>
      <c r="J230" s="106">
        <f t="shared" ref="J230" si="719">SUM(I230:I233)</f>
        <v>0</v>
      </c>
      <c r="K230" s="40">
        <f t="shared" si="622"/>
        <v>0</v>
      </c>
      <c r="M230" s="48">
        <v>2.2916666666666665</v>
      </c>
      <c r="N230" s="9">
        <v>0</v>
      </c>
      <c r="O230" s="48">
        <v>2.2916666666666665</v>
      </c>
      <c r="P230" s="9">
        <v>0</v>
      </c>
      <c r="Q230" s="47">
        <f t="shared" si="623"/>
        <v>0</v>
      </c>
      <c r="R230" s="47">
        <f t="shared" si="624"/>
        <v>0</v>
      </c>
      <c r="S230" s="106">
        <f t="shared" ref="S230" si="720">SUM(R230:R233)</f>
        <v>0</v>
      </c>
      <c r="T230" s="40">
        <f t="shared" si="625"/>
        <v>0</v>
      </c>
      <c r="V230" s="48">
        <v>2.2916666666666665</v>
      </c>
      <c r="W230" s="9">
        <v>0</v>
      </c>
      <c r="X230" s="48">
        <v>2.2916666666666665</v>
      </c>
      <c r="Y230" s="40">
        <v>0</v>
      </c>
      <c r="Z230" s="40">
        <f t="shared" si="626"/>
        <v>0</v>
      </c>
      <c r="AA230" s="47">
        <f t="shared" si="627"/>
        <v>0</v>
      </c>
      <c r="AB230" s="106">
        <f t="shared" ref="AB230" si="721">SUM(AA230:AA233)</f>
        <v>0</v>
      </c>
      <c r="AC230" s="40">
        <f t="shared" si="628"/>
        <v>0</v>
      </c>
      <c r="AE230" s="48">
        <v>2.2916666666666665</v>
      </c>
      <c r="AF230" s="9">
        <v>0</v>
      </c>
      <c r="AG230" s="48">
        <v>2.2916666666666665</v>
      </c>
      <c r="AH230" s="9">
        <v>0</v>
      </c>
      <c r="AI230" s="40">
        <f t="shared" si="629"/>
        <v>0</v>
      </c>
      <c r="AJ230" s="47">
        <f t="shared" si="630"/>
        <v>0</v>
      </c>
      <c r="AK230" s="106">
        <f t="shared" ref="AK230" si="722">SUM(AJ230:AJ233)</f>
        <v>0</v>
      </c>
      <c r="AL230" s="40">
        <f t="shared" si="631"/>
        <v>0</v>
      </c>
      <c r="AN230" s="48">
        <v>2.2916666666666665</v>
      </c>
      <c r="AO230" s="9">
        <v>0</v>
      </c>
      <c r="AP230" s="48">
        <v>2.2916666666666665</v>
      </c>
      <c r="AQ230" s="9">
        <v>0</v>
      </c>
      <c r="AR230" s="40">
        <f t="shared" si="632"/>
        <v>0</v>
      </c>
      <c r="AS230" s="47">
        <f t="shared" si="633"/>
        <v>0</v>
      </c>
      <c r="AT230" s="106">
        <f t="shared" ref="AT230" si="723">SUM(AS230:AS233)</f>
        <v>0</v>
      </c>
      <c r="AU230" s="40">
        <f t="shared" si="634"/>
        <v>0</v>
      </c>
      <c r="AW230" s="48">
        <v>2.2916666666666665</v>
      </c>
      <c r="AX230" s="9">
        <v>0</v>
      </c>
      <c r="AY230" s="48">
        <v>2.2916666666666665</v>
      </c>
      <c r="AZ230" s="9">
        <v>0</v>
      </c>
      <c r="BA230" s="40">
        <f t="shared" si="635"/>
        <v>0</v>
      </c>
      <c r="BB230" s="47">
        <f t="shared" si="636"/>
        <v>0</v>
      </c>
      <c r="BC230" s="106">
        <f t="shared" ref="BC230" si="724">SUM(BB230:BB233)</f>
        <v>0</v>
      </c>
      <c r="BD230" s="40">
        <f t="shared" si="637"/>
        <v>0</v>
      </c>
      <c r="BF230" s="48">
        <v>2.2916666666666665</v>
      </c>
      <c r="BG230" s="9">
        <v>34.299999999999997</v>
      </c>
      <c r="BH230" s="48">
        <v>2.2916666666666665</v>
      </c>
      <c r="BI230" s="9">
        <v>34.299999999999997</v>
      </c>
      <c r="BJ230" s="40">
        <f t="shared" si="638"/>
        <v>17.755949076923073</v>
      </c>
      <c r="BK230" s="47">
        <f t="shared" si="639"/>
        <v>4.4389872692307684</v>
      </c>
      <c r="BL230" s="106">
        <f t="shared" ref="BL230" si="725">SUM(BK230:BK233)</f>
        <v>17.787030175384615</v>
      </c>
      <c r="BM230" s="40">
        <f t="shared" si="640"/>
        <v>48.562520725384601</v>
      </c>
      <c r="BO230" s="48">
        <v>2.2916666666666665</v>
      </c>
      <c r="BP230" s="9">
        <v>0</v>
      </c>
      <c r="BQ230" s="48">
        <v>2.2916666666666665</v>
      </c>
      <c r="BR230" s="9">
        <v>0</v>
      </c>
      <c r="BS230" s="40">
        <f t="shared" si="641"/>
        <v>0</v>
      </c>
      <c r="BT230" s="47">
        <f t="shared" si="642"/>
        <v>0</v>
      </c>
      <c r="BU230" s="106">
        <f t="shared" ref="BU230" si="726">SUM(BT230:BT233)</f>
        <v>0</v>
      </c>
      <c r="BV230" s="40">
        <f t="shared" si="643"/>
        <v>0</v>
      </c>
      <c r="BX230" s="48">
        <v>2.2916666666666665</v>
      </c>
      <c r="BY230" s="9">
        <v>93.71</v>
      </c>
      <c r="BZ230" s="48">
        <v>2.2916666666666665</v>
      </c>
      <c r="CA230" s="9">
        <v>-33.380000000000003</v>
      </c>
      <c r="CB230" s="40">
        <f t="shared" si="644"/>
        <v>47.20933913538461</v>
      </c>
      <c r="CC230" s="47">
        <f t="shared" si="645"/>
        <v>11.802334783846153</v>
      </c>
      <c r="CD230" s="106">
        <f t="shared" ref="CD230" si="727">SUM(CC230:CC233)</f>
        <v>47.269918526538461</v>
      </c>
      <c r="CE230" s="40">
        <f t="shared" si="646"/>
        <v>129.1175425352769</v>
      </c>
      <c r="CG230" s="48">
        <v>2.2916666666666665</v>
      </c>
      <c r="CH230" s="9">
        <v>93.72</v>
      </c>
      <c r="CI230" s="48">
        <v>2.2916666666666665</v>
      </c>
      <c r="CJ230" s="9">
        <v>-33.369999999999997</v>
      </c>
      <c r="CK230" s="40">
        <f t="shared" si="647"/>
        <v>47.200232436923073</v>
      </c>
      <c r="CL230" s="47">
        <f t="shared" si="648"/>
        <v>11.800058109230768</v>
      </c>
      <c r="CM230" s="106">
        <f t="shared" ref="CM230" si="728">SUM(CL230:CL233)</f>
        <v>47.268198003461542</v>
      </c>
      <c r="CN230" s="40">
        <f t="shared" si="649"/>
        <v>129.0926357149846</v>
      </c>
      <c r="CP230" s="48">
        <v>2.2916666666666665</v>
      </c>
      <c r="CQ230" s="9">
        <v>93.71</v>
      </c>
      <c r="CR230" s="48">
        <v>2.2916666666666665</v>
      </c>
      <c r="CS230" s="9">
        <v>-33.380000000000003</v>
      </c>
      <c r="CT230" s="40">
        <f t="shared" si="650"/>
        <v>47.20933913538461</v>
      </c>
      <c r="CU230" s="47">
        <f t="shared" si="651"/>
        <v>11.802334783846153</v>
      </c>
      <c r="CV230" s="106">
        <f t="shared" ref="CV230" si="729">SUM(CU230:CU233)</f>
        <v>47.269918526538461</v>
      </c>
      <c r="CW230" s="40">
        <f t="shared" si="652"/>
        <v>129.1175425352769</v>
      </c>
    </row>
    <row r="231" spans="1:101" s="9" customFormat="1">
      <c r="A231" s="9">
        <v>10.94</v>
      </c>
      <c r="B231" s="40">
        <f t="shared" si="619"/>
        <v>2.7349999999999999</v>
      </c>
      <c r="D231" s="48">
        <v>2.3020833333333335</v>
      </c>
      <c r="E231" s="9">
        <v>0</v>
      </c>
      <c r="F231" s="48">
        <v>2.3020833333333335</v>
      </c>
      <c r="G231" s="9">
        <v>0</v>
      </c>
      <c r="H231" s="47">
        <f t="shared" si="620"/>
        <v>0</v>
      </c>
      <c r="I231" s="47">
        <f t="shared" si="621"/>
        <v>0</v>
      </c>
      <c r="J231" s="107"/>
      <c r="K231" s="40">
        <f t="shared" si="622"/>
        <v>0</v>
      </c>
      <c r="M231" s="48">
        <v>2.3020833333333335</v>
      </c>
      <c r="N231" s="9">
        <v>0</v>
      </c>
      <c r="O231" s="48">
        <v>2.3020833333333335</v>
      </c>
      <c r="P231" s="9">
        <v>0</v>
      </c>
      <c r="Q231" s="47">
        <f t="shared" si="623"/>
        <v>0</v>
      </c>
      <c r="R231" s="47">
        <f t="shared" si="624"/>
        <v>0</v>
      </c>
      <c r="S231" s="107"/>
      <c r="T231" s="40">
        <f t="shared" si="625"/>
        <v>0</v>
      </c>
      <c r="V231" s="48">
        <v>2.3020833333333335</v>
      </c>
      <c r="W231" s="9">
        <v>0</v>
      </c>
      <c r="X231" s="48">
        <v>2.3020833333333335</v>
      </c>
      <c r="Y231" s="40">
        <v>0</v>
      </c>
      <c r="Z231" s="40">
        <f t="shared" si="626"/>
        <v>0</v>
      </c>
      <c r="AA231" s="47">
        <f t="shared" si="627"/>
        <v>0</v>
      </c>
      <c r="AB231" s="107"/>
      <c r="AC231" s="40">
        <f t="shared" si="628"/>
        <v>0</v>
      </c>
      <c r="AE231" s="48">
        <v>2.3020833333333335</v>
      </c>
      <c r="AF231" s="9">
        <v>0</v>
      </c>
      <c r="AG231" s="48">
        <v>2.3020833333333335</v>
      </c>
      <c r="AH231" s="9">
        <v>0</v>
      </c>
      <c r="AI231" s="40">
        <f t="shared" si="629"/>
        <v>0</v>
      </c>
      <c r="AJ231" s="47">
        <f t="shared" si="630"/>
        <v>0</v>
      </c>
      <c r="AK231" s="107"/>
      <c r="AL231" s="40">
        <f t="shared" si="631"/>
        <v>0</v>
      </c>
      <c r="AN231" s="48">
        <v>2.3020833333333335</v>
      </c>
      <c r="AO231" s="9">
        <v>0</v>
      </c>
      <c r="AP231" s="48">
        <v>2.3020833333333335</v>
      </c>
      <c r="AQ231" s="9">
        <v>0</v>
      </c>
      <c r="AR231" s="40">
        <f t="shared" si="632"/>
        <v>0</v>
      </c>
      <c r="AS231" s="47">
        <f t="shared" si="633"/>
        <v>0</v>
      </c>
      <c r="AT231" s="107"/>
      <c r="AU231" s="40">
        <f t="shared" si="634"/>
        <v>0</v>
      </c>
      <c r="AW231" s="48">
        <v>2.3020833333333335</v>
      </c>
      <c r="AX231" s="9">
        <v>0</v>
      </c>
      <c r="AY231" s="48">
        <v>2.3020833333333335</v>
      </c>
      <c r="AZ231" s="9">
        <v>0</v>
      </c>
      <c r="BA231" s="40">
        <f t="shared" si="635"/>
        <v>0</v>
      </c>
      <c r="BB231" s="47">
        <f t="shared" si="636"/>
        <v>0</v>
      </c>
      <c r="BC231" s="107"/>
      <c r="BD231" s="40">
        <f t="shared" si="637"/>
        <v>0</v>
      </c>
      <c r="BF231" s="48">
        <v>2.3020833333333335</v>
      </c>
      <c r="BG231" s="9">
        <v>34.32</v>
      </c>
      <c r="BH231" s="48">
        <v>2.3020833333333335</v>
      </c>
      <c r="BI231" s="9">
        <v>34.32</v>
      </c>
      <c r="BJ231" s="40">
        <f t="shared" si="638"/>
        <v>17.776661760000003</v>
      </c>
      <c r="BK231" s="47">
        <f t="shared" si="639"/>
        <v>4.4441654400000008</v>
      </c>
      <c r="BL231" s="107"/>
      <c r="BM231" s="40">
        <f t="shared" si="640"/>
        <v>48.619169913600004</v>
      </c>
      <c r="BO231" s="48">
        <v>2.3020833333333335</v>
      </c>
      <c r="BP231" s="9">
        <v>0</v>
      </c>
      <c r="BQ231" s="48">
        <v>2.3020833333333335</v>
      </c>
      <c r="BR231" s="9">
        <v>0</v>
      </c>
      <c r="BS231" s="40">
        <f t="shared" si="641"/>
        <v>0</v>
      </c>
      <c r="BT231" s="47">
        <f t="shared" si="642"/>
        <v>0</v>
      </c>
      <c r="BU231" s="107"/>
      <c r="BV231" s="40">
        <f t="shared" si="643"/>
        <v>0</v>
      </c>
      <c r="BX231" s="48">
        <v>2.3020833333333335</v>
      </c>
      <c r="BY231" s="9">
        <v>93.48</v>
      </c>
      <c r="BZ231" s="48">
        <v>2.3020833333333335</v>
      </c>
      <c r="CA231" s="9">
        <v>-33.5</v>
      </c>
      <c r="CB231" s="40">
        <f t="shared" si="644"/>
        <v>47.262768923076926</v>
      </c>
      <c r="CC231" s="47">
        <f t="shared" si="645"/>
        <v>11.815692230769232</v>
      </c>
      <c r="CD231" s="107"/>
      <c r="CE231" s="40">
        <f t="shared" si="646"/>
        <v>129.26367300461538</v>
      </c>
      <c r="CG231" s="48">
        <v>2.3020833333333335</v>
      </c>
      <c r="CH231" s="9">
        <v>93.5</v>
      </c>
      <c r="CI231" s="48">
        <v>2.3020833333333335</v>
      </c>
      <c r="CJ231" s="9">
        <v>-33.49</v>
      </c>
      <c r="CK231" s="40">
        <f t="shared" si="647"/>
        <v>47.258769461538463</v>
      </c>
      <c r="CL231" s="47">
        <f t="shared" si="648"/>
        <v>11.814692365384616</v>
      </c>
      <c r="CM231" s="107"/>
      <c r="CN231" s="40">
        <f t="shared" si="649"/>
        <v>129.25273447730768</v>
      </c>
      <c r="CP231" s="48">
        <v>2.3020833333333335</v>
      </c>
      <c r="CQ231" s="9">
        <v>93.48</v>
      </c>
      <c r="CR231" s="48">
        <v>2.3020833333333335</v>
      </c>
      <c r="CS231" s="9">
        <v>-33.5</v>
      </c>
      <c r="CT231" s="40">
        <f t="shared" si="650"/>
        <v>47.262768923076926</v>
      </c>
      <c r="CU231" s="47">
        <f t="shared" si="651"/>
        <v>11.815692230769232</v>
      </c>
      <c r="CV231" s="107"/>
      <c r="CW231" s="40">
        <f t="shared" si="652"/>
        <v>129.26367300461538</v>
      </c>
    </row>
    <row r="232" spans="1:101" s="9" customFormat="1">
      <c r="A232" s="9">
        <v>10.94</v>
      </c>
      <c r="B232" s="40">
        <f t="shared" si="619"/>
        <v>2.7349999999999999</v>
      </c>
      <c r="D232" s="48">
        <v>2.3125</v>
      </c>
      <c r="E232" s="9">
        <v>0</v>
      </c>
      <c r="F232" s="48">
        <v>2.3125</v>
      </c>
      <c r="G232" s="9">
        <v>0</v>
      </c>
      <c r="H232" s="47">
        <f t="shared" si="620"/>
        <v>0</v>
      </c>
      <c r="I232" s="47">
        <f t="shared" si="621"/>
        <v>0</v>
      </c>
      <c r="J232" s="107"/>
      <c r="K232" s="40">
        <f t="shared" si="622"/>
        <v>0</v>
      </c>
      <c r="M232" s="48">
        <v>2.3125</v>
      </c>
      <c r="N232" s="9">
        <v>0</v>
      </c>
      <c r="O232" s="48">
        <v>2.3125</v>
      </c>
      <c r="P232" s="9">
        <v>0</v>
      </c>
      <c r="Q232" s="47">
        <f t="shared" si="623"/>
        <v>0</v>
      </c>
      <c r="R232" s="47">
        <f t="shared" si="624"/>
        <v>0</v>
      </c>
      <c r="S232" s="107"/>
      <c r="T232" s="40">
        <f t="shared" si="625"/>
        <v>0</v>
      </c>
      <c r="V232" s="48">
        <v>2.3125</v>
      </c>
      <c r="W232" s="9">
        <v>0</v>
      </c>
      <c r="X232" s="48">
        <v>2.3125</v>
      </c>
      <c r="Y232" s="40">
        <v>0</v>
      </c>
      <c r="Z232" s="40">
        <f t="shared" si="626"/>
        <v>0</v>
      </c>
      <c r="AA232" s="47">
        <f t="shared" si="627"/>
        <v>0</v>
      </c>
      <c r="AB232" s="107"/>
      <c r="AC232" s="40">
        <f t="shared" si="628"/>
        <v>0</v>
      </c>
      <c r="AE232" s="48">
        <v>2.3125</v>
      </c>
      <c r="AF232" s="9">
        <v>0</v>
      </c>
      <c r="AG232" s="48">
        <v>2.3125</v>
      </c>
      <c r="AH232" s="9">
        <v>0</v>
      </c>
      <c r="AI232" s="40">
        <f t="shared" si="629"/>
        <v>0</v>
      </c>
      <c r="AJ232" s="47">
        <f t="shared" si="630"/>
        <v>0</v>
      </c>
      <c r="AK232" s="107"/>
      <c r="AL232" s="40">
        <f t="shared" si="631"/>
        <v>0</v>
      </c>
      <c r="AN232" s="48">
        <v>2.3125</v>
      </c>
      <c r="AO232" s="9">
        <v>0</v>
      </c>
      <c r="AP232" s="48">
        <v>2.3125</v>
      </c>
      <c r="AQ232" s="9">
        <v>0</v>
      </c>
      <c r="AR232" s="40">
        <f t="shared" si="632"/>
        <v>0</v>
      </c>
      <c r="AS232" s="47">
        <f t="shared" si="633"/>
        <v>0</v>
      </c>
      <c r="AT232" s="107"/>
      <c r="AU232" s="40">
        <f t="shared" si="634"/>
        <v>0</v>
      </c>
      <c r="AW232" s="48">
        <v>2.3125</v>
      </c>
      <c r="AX232" s="9">
        <v>0</v>
      </c>
      <c r="AY232" s="48">
        <v>2.3125</v>
      </c>
      <c r="AZ232" s="9">
        <v>0</v>
      </c>
      <c r="BA232" s="40">
        <f t="shared" si="635"/>
        <v>0</v>
      </c>
      <c r="BB232" s="47">
        <f t="shared" si="636"/>
        <v>0</v>
      </c>
      <c r="BC232" s="107"/>
      <c r="BD232" s="40">
        <f t="shared" si="637"/>
        <v>0</v>
      </c>
      <c r="BF232" s="48">
        <v>2.3125</v>
      </c>
      <c r="BG232" s="9">
        <v>34.340000000000003</v>
      </c>
      <c r="BH232" s="48">
        <v>2.3125</v>
      </c>
      <c r="BI232" s="9">
        <v>34.340000000000003</v>
      </c>
      <c r="BJ232" s="40">
        <f t="shared" si="638"/>
        <v>17.797386516923076</v>
      </c>
      <c r="BK232" s="47">
        <f t="shared" si="639"/>
        <v>4.4493466292307691</v>
      </c>
      <c r="BL232" s="107"/>
      <c r="BM232" s="40">
        <f t="shared" si="640"/>
        <v>48.675852123784608</v>
      </c>
      <c r="BO232" s="48">
        <v>2.3125</v>
      </c>
      <c r="BP232" s="9">
        <v>0</v>
      </c>
      <c r="BQ232" s="48">
        <v>2.3125</v>
      </c>
      <c r="BR232" s="9">
        <v>0</v>
      </c>
      <c r="BS232" s="40">
        <f t="shared" si="641"/>
        <v>0</v>
      </c>
      <c r="BT232" s="47">
        <f t="shared" si="642"/>
        <v>0</v>
      </c>
      <c r="BU232" s="107"/>
      <c r="BV232" s="40">
        <f t="shared" si="643"/>
        <v>0</v>
      </c>
      <c r="BX232" s="48">
        <v>2.3125</v>
      </c>
      <c r="BY232" s="9">
        <v>93.33</v>
      </c>
      <c r="BZ232" s="48">
        <v>2.3125</v>
      </c>
      <c r="CA232" s="9">
        <v>-33.57</v>
      </c>
      <c r="CB232" s="40">
        <f t="shared" si="644"/>
        <v>47.285529632307693</v>
      </c>
      <c r="CC232" s="47">
        <f t="shared" si="645"/>
        <v>11.821382408076923</v>
      </c>
      <c r="CD232" s="107"/>
      <c r="CE232" s="40">
        <f t="shared" si="646"/>
        <v>129.32592354436153</v>
      </c>
      <c r="CG232" s="48">
        <v>2.3125</v>
      </c>
      <c r="CH232" s="9">
        <v>93.35</v>
      </c>
      <c r="CI232" s="48">
        <v>2.3125</v>
      </c>
      <c r="CJ232" s="9">
        <v>-33.57</v>
      </c>
      <c r="CK232" s="40">
        <f t="shared" si="647"/>
        <v>47.295662607692314</v>
      </c>
      <c r="CL232" s="47">
        <f t="shared" si="648"/>
        <v>11.823915651923079</v>
      </c>
      <c r="CM232" s="107"/>
      <c r="CN232" s="40">
        <f t="shared" si="649"/>
        <v>129.35363723203847</v>
      </c>
      <c r="CP232" s="48">
        <v>2.3125</v>
      </c>
      <c r="CQ232" s="9">
        <v>93.33</v>
      </c>
      <c r="CR232" s="48">
        <v>2.3125</v>
      </c>
      <c r="CS232" s="9">
        <v>-33.57</v>
      </c>
      <c r="CT232" s="40">
        <f t="shared" si="650"/>
        <v>47.285529632307693</v>
      </c>
      <c r="CU232" s="47">
        <f t="shared" si="651"/>
        <v>11.821382408076923</v>
      </c>
      <c r="CV232" s="107"/>
      <c r="CW232" s="40">
        <f t="shared" si="652"/>
        <v>129.32592354436153</v>
      </c>
    </row>
    <row r="233" spans="1:101" s="9" customFormat="1">
      <c r="A233" s="9">
        <v>10.94</v>
      </c>
      <c r="B233" s="40">
        <f t="shared" si="619"/>
        <v>2.7349999999999999</v>
      </c>
      <c r="D233" s="48">
        <v>2.3229166666666665</v>
      </c>
      <c r="E233" s="9">
        <v>0</v>
      </c>
      <c r="F233" s="48">
        <v>2.3229166666666665</v>
      </c>
      <c r="G233" s="9">
        <v>0</v>
      </c>
      <c r="H233" s="47">
        <f t="shared" si="620"/>
        <v>0</v>
      </c>
      <c r="I233" s="47">
        <f t="shared" si="621"/>
        <v>0</v>
      </c>
      <c r="J233" s="108"/>
      <c r="K233" s="40">
        <f t="shared" si="622"/>
        <v>0</v>
      </c>
      <c r="M233" s="48">
        <v>2.3229166666666665</v>
      </c>
      <c r="N233" s="9">
        <v>0</v>
      </c>
      <c r="O233" s="48">
        <v>2.3229166666666665</v>
      </c>
      <c r="P233" s="9">
        <v>0</v>
      </c>
      <c r="Q233" s="47">
        <f t="shared" si="623"/>
        <v>0</v>
      </c>
      <c r="R233" s="47">
        <f t="shared" si="624"/>
        <v>0</v>
      </c>
      <c r="S233" s="108"/>
      <c r="T233" s="40">
        <f t="shared" si="625"/>
        <v>0</v>
      </c>
      <c r="V233" s="48">
        <v>2.3229166666666665</v>
      </c>
      <c r="W233" s="9">
        <v>0</v>
      </c>
      <c r="X233" s="48">
        <v>2.3229166666666665</v>
      </c>
      <c r="Y233" s="40">
        <v>0</v>
      </c>
      <c r="Z233" s="40">
        <f t="shared" si="626"/>
        <v>0</v>
      </c>
      <c r="AA233" s="47">
        <f t="shared" si="627"/>
        <v>0</v>
      </c>
      <c r="AB233" s="108"/>
      <c r="AC233" s="40">
        <f t="shared" si="628"/>
        <v>0</v>
      </c>
      <c r="AE233" s="48">
        <v>2.3229166666666665</v>
      </c>
      <c r="AF233" s="9">
        <v>0</v>
      </c>
      <c r="AG233" s="48">
        <v>2.3229166666666665</v>
      </c>
      <c r="AH233" s="9">
        <v>0</v>
      </c>
      <c r="AI233" s="40">
        <f t="shared" si="629"/>
        <v>0</v>
      </c>
      <c r="AJ233" s="47">
        <f t="shared" si="630"/>
        <v>0</v>
      </c>
      <c r="AK233" s="108"/>
      <c r="AL233" s="40">
        <f t="shared" si="631"/>
        <v>0</v>
      </c>
      <c r="AN233" s="48">
        <v>2.3229166666666665</v>
      </c>
      <c r="AO233" s="9">
        <v>0</v>
      </c>
      <c r="AP233" s="48">
        <v>2.3229166666666665</v>
      </c>
      <c r="AQ233" s="9">
        <v>0</v>
      </c>
      <c r="AR233" s="40">
        <f t="shared" si="632"/>
        <v>0</v>
      </c>
      <c r="AS233" s="47">
        <f t="shared" si="633"/>
        <v>0</v>
      </c>
      <c r="AT233" s="108"/>
      <c r="AU233" s="40">
        <f t="shared" si="634"/>
        <v>0</v>
      </c>
      <c r="AW233" s="48">
        <v>2.3229166666666665</v>
      </c>
      <c r="AX233" s="9">
        <v>0</v>
      </c>
      <c r="AY233" s="48">
        <v>2.3229166666666665</v>
      </c>
      <c r="AZ233" s="9">
        <v>0</v>
      </c>
      <c r="BA233" s="40">
        <f t="shared" si="635"/>
        <v>0</v>
      </c>
      <c r="BB233" s="47">
        <f t="shared" si="636"/>
        <v>0</v>
      </c>
      <c r="BC233" s="108"/>
      <c r="BD233" s="40">
        <f t="shared" si="637"/>
        <v>0</v>
      </c>
      <c r="BF233" s="48">
        <v>2.3229166666666665</v>
      </c>
      <c r="BG233" s="9">
        <v>34.36</v>
      </c>
      <c r="BH233" s="48">
        <v>2.3229166666666665</v>
      </c>
      <c r="BI233" s="9">
        <v>34.36</v>
      </c>
      <c r="BJ233" s="40">
        <f t="shared" si="638"/>
        <v>17.81812334769231</v>
      </c>
      <c r="BK233" s="47">
        <f t="shared" si="639"/>
        <v>4.4545308369230776</v>
      </c>
      <c r="BL233" s="108"/>
      <c r="BM233" s="40">
        <f t="shared" si="640"/>
        <v>48.732567355938464</v>
      </c>
      <c r="BO233" s="48">
        <v>2.3229166666666665</v>
      </c>
      <c r="BP233" s="9">
        <v>0</v>
      </c>
      <c r="BQ233" s="48">
        <v>2.3229166666666665</v>
      </c>
      <c r="BR233" s="9">
        <v>0</v>
      </c>
      <c r="BS233" s="40">
        <f t="shared" si="641"/>
        <v>0</v>
      </c>
      <c r="BT233" s="47">
        <f t="shared" si="642"/>
        <v>0</v>
      </c>
      <c r="BU233" s="108"/>
      <c r="BV233" s="40">
        <f t="shared" si="643"/>
        <v>0</v>
      </c>
      <c r="BX233" s="48">
        <v>2.3229166666666665</v>
      </c>
      <c r="BY233" s="9">
        <v>93.18</v>
      </c>
      <c r="BZ233" s="48">
        <v>2.3229166666666665</v>
      </c>
      <c r="CA233" s="9">
        <v>-33.65</v>
      </c>
      <c r="CB233" s="40">
        <f t="shared" si="644"/>
        <v>47.322036415384616</v>
      </c>
      <c r="CC233" s="47">
        <f t="shared" si="645"/>
        <v>11.830509103846154</v>
      </c>
      <c r="CD233" s="108"/>
      <c r="CE233" s="40">
        <f t="shared" si="646"/>
        <v>129.42576959607692</v>
      </c>
      <c r="CG233" s="48">
        <v>2.3229166666666665</v>
      </c>
      <c r="CH233" s="9">
        <v>93.2</v>
      </c>
      <c r="CI233" s="48">
        <v>2.3229166666666665</v>
      </c>
      <c r="CJ233" s="9">
        <v>-33.64</v>
      </c>
      <c r="CK233" s="40">
        <f t="shared" si="647"/>
        <v>47.31812750769231</v>
      </c>
      <c r="CL233" s="47">
        <f t="shared" si="648"/>
        <v>11.829531876923078</v>
      </c>
      <c r="CM233" s="108"/>
      <c r="CN233" s="40">
        <f t="shared" si="649"/>
        <v>129.41507873353845</v>
      </c>
      <c r="CP233" s="48">
        <v>2.3229166666666665</v>
      </c>
      <c r="CQ233" s="9">
        <v>93.18</v>
      </c>
      <c r="CR233" s="48">
        <v>2.3229166666666665</v>
      </c>
      <c r="CS233" s="9">
        <v>-33.65</v>
      </c>
      <c r="CT233" s="40">
        <f t="shared" si="650"/>
        <v>47.322036415384616</v>
      </c>
      <c r="CU233" s="47">
        <f t="shared" si="651"/>
        <v>11.830509103846154</v>
      </c>
      <c r="CV233" s="108"/>
      <c r="CW233" s="40">
        <f t="shared" si="652"/>
        <v>129.42576959607692</v>
      </c>
    </row>
    <row r="234" spans="1:101" s="9" customFormat="1">
      <c r="A234" s="9">
        <v>10.94</v>
      </c>
      <c r="B234" s="40">
        <f t="shared" si="619"/>
        <v>2.7349999999999999</v>
      </c>
      <c r="D234" s="48">
        <v>2.3333333333333335</v>
      </c>
      <c r="E234" s="9">
        <v>0</v>
      </c>
      <c r="F234" s="48">
        <v>2.3333333333333335</v>
      </c>
      <c r="G234" s="9">
        <v>0</v>
      </c>
      <c r="H234" s="47">
        <f t="shared" si="620"/>
        <v>0</v>
      </c>
      <c r="I234" s="47">
        <f t="shared" si="621"/>
        <v>0</v>
      </c>
      <c r="J234" s="106">
        <f t="shared" ref="J234" si="730">SUM(I234:I237)</f>
        <v>0</v>
      </c>
      <c r="K234" s="40">
        <f t="shared" si="622"/>
        <v>0</v>
      </c>
      <c r="M234" s="48">
        <v>2.3333333333333335</v>
      </c>
      <c r="N234" s="9">
        <v>0</v>
      </c>
      <c r="O234" s="48">
        <v>2.3333333333333335</v>
      </c>
      <c r="P234" s="9">
        <v>0</v>
      </c>
      <c r="Q234" s="47">
        <f t="shared" si="623"/>
        <v>0</v>
      </c>
      <c r="R234" s="47">
        <f t="shared" si="624"/>
        <v>0</v>
      </c>
      <c r="S234" s="106">
        <f t="shared" ref="S234" si="731">SUM(R234:R237)</f>
        <v>0</v>
      </c>
      <c r="T234" s="40">
        <f t="shared" si="625"/>
        <v>0</v>
      </c>
      <c r="V234" s="48">
        <v>2.3333333333333335</v>
      </c>
      <c r="W234" s="9">
        <v>0</v>
      </c>
      <c r="X234" s="48">
        <v>2.3333333333333335</v>
      </c>
      <c r="Y234" s="40">
        <v>0</v>
      </c>
      <c r="Z234" s="40">
        <f t="shared" si="626"/>
        <v>0</v>
      </c>
      <c r="AA234" s="47">
        <f t="shared" si="627"/>
        <v>0</v>
      </c>
      <c r="AB234" s="106">
        <f t="shared" ref="AB234" si="732">SUM(AA234:AA237)</f>
        <v>0</v>
      </c>
      <c r="AC234" s="40">
        <f t="shared" si="628"/>
        <v>0</v>
      </c>
      <c r="AE234" s="48">
        <v>2.3333333333333335</v>
      </c>
      <c r="AF234" s="9">
        <v>0</v>
      </c>
      <c r="AG234" s="48">
        <v>2.3333333333333335</v>
      </c>
      <c r="AH234" s="9">
        <v>0</v>
      </c>
      <c r="AI234" s="40">
        <f t="shared" si="629"/>
        <v>0</v>
      </c>
      <c r="AJ234" s="47">
        <f t="shared" si="630"/>
        <v>0</v>
      </c>
      <c r="AK234" s="106">
        <f t="shared" ref="AK234" si="733">SUM(AJ234:AJ237)</f>
        <v>29.443214824615389</v>
      </c>
      <c r="AL234" s="40">
        <f t="shared" si="631"/>
        <v>0</v>
      </c>
      <c r="AN234" s="48">
        <v>2.3333333333333335</v>
      </c>
      <c r="AO234" s="9">
        <v>38.19</v>
      </c>
      <c r="AP234" s="48">
        <v>2.3333333333333335</v>
      </c>
      <c r="AQ234" s="9">
        <v>-56.45</v>
      </c>
      <c r="AR234" s="40">
        <f t="shared" si="632"/>
        <v>32.536381776923072</v>
      </c>
      <c r="AS234" s="47">
        <f t="shared" si="633"/>
        <v>8.134095444230768</v>
      </c>
      <c r="AT234" s="106">
        <f t="shared" ref="AT234" si="734">SUM(AS234:AS237)</f>
        <v>32.535847509230763</v>
      </c>
      <c r="AU234" s="40">
        <f t="shared" si="634"/>
        <v>88.987004159884592</v>
      </c>
      <c r="AW234" s="48">
        <v>2.3333333333333335</v>
      </c>
      <c r="AX234" s="9">
        <v>0</v>
      </c>
      <c r="AY234" s="48">
        <v>2.3333333333333335</v>
      </c>
      <c r="AZ234" s="9">
        <v>0</v>
      </c>
      <c r="BA234" s="40">
        <f t="shared" si="635"/>
        <v>0</v>
      </c>
      <c r="BB234" s="47">
        <f t="shared" si="636"/>
        <v>0</v>
      </c>
      <c r="BC234" s="106">
        <f t="shared" ref="BC234" si="735">SUM(BB234:BB237)</f>
        <v>0</v>
      </c>
      <c r="BD234" s="40">
        <f t="shared" si="637"/>
        <v>0</v>
      </c>
      <c r="BF234" s="48">
        <v>2.3333333333333335</v>
      </c>
      <c r="BG234" s="9">
        <v>33.06</v>
      </c>
      <c r="BH234" s="48">
        <v>2.3333333333333335</v>
      </c>
      <c r="BI234" s="9">
        <v>33.06</v>
      </c>
      <c r="BJ234" s="40">
        <f t="shared" si="638"/>
        <v>16.495342947692308</v>
      </c>
      <c r="BK234" s="47">
        <f t="shared" si="639"/>
        <v>4.1238357369230769</v>
      </c>
      <c r="BL234" s="106">
        <f t="shared" ref="BL234" si="736">SUM(BK234:BK237)</f>
        <v>16.470424793076923</v>
      </c>
      <c r="BM234" s="40">
        <f t="shared" si="640"/>
        <v>45.11476296193846</v>
      </c>
      <c r="BO234" s="48">
        <v>2.3333333333333335</v>
      </c>
      <c r="BP234" s="9">
        <v>0</v>
      </c>
      <c r="BQ234" s="48">
        <v>2.3333333333333335</v>
      </c>
      <c r="BR234" s="9">
        <v>0</v>
      </c>
      <c r="BS234" s="40">
        <f t="shared" si="641"/>
        <v>0</v>
      </c>
      <c r="BT234" s="47">
        <f t="shared" si="642"/>
        <v>0</v>
      </c>
      <c r="BU234" s="106">
        <f t="shared" ref="BU234" si="737">SUM(BT234:BT237)</f>
        <v>0</v>
      </c>
      <c r="BV234" s="40">
        <f t="shared" si="643"/>
        <v>0</v>
      </c>
      <c r="BX234" s="48">
        <v>2.3333333333333335</v>
      </c>
      <c r="BY234" s="9">
        <v>95.93</v>
      </c>
      <c r="BZ234" s="48">
        <v>2.3333333333333335</v>
      </c>
      <c r="CA234" s="9">
        <v>-32.19</v>
      </c>
      <c r="CB234" s="40">
        <f t="shared" si="644"/>
        <v>46.604845426153851</v>
      </c>
      <c r="CC234" s="47">
        <f t="shared" si="645"/>
        <v>11.651211356538463</v>
      </c>
      <c r="CD234" s="106">
        <f t="shared" ref="CD234" si="738">SUM(CC234:CC237)</f>
        <v>46.489706965384613</v>
      </c>
      <c r="CE234" s="40">
        <f t="shared" si="646"/>
        <v>127.46425224053078</v>
      </c>
      <c r="CG234" s="48">
        <v>2.3333333333333335</v>
      </c>
      <c r="CH234" s="9">
        <v>95.95</v>
      </c>
      <c r="CI234" s="48">
        <v>2.3333333333333335</v>
      </c>
      <c r="CJ234" s="9">
        <v>-32.18</v>
      </c>
      <c r="CK234" s="40">
        <f t="shared" si="647"/>
        <v>46.600080784615393</v>
      </c>
      <c r="CL234" s="47">
        <f t="shared" si="648"/>
        <v>11.650020196153848</v>
      </c>
      <c r="CM234" s="106">
        <f t="shared" ref="CM234" si="739">SUM(CL234:CL237)</f>
        <v>46.481163587307698</v>
      </c>
      <c r="CN234" s="40">
        <f t="shared" si="649"/>
        <v>127.4512209459231</v>
      </c>
      <c r="CP234" s="48">
        <v>2.3333333333333335</v>
      </c>
      <c r="CQ234" s="9">
        <v>95.93</v>
      </c>
      <c r="CR234" s="48">
        <v>2.3333333333333335</v>
      </c>
      <c r="CS234" s="9">
        <v>-32.19</v>
      </c>
      <c r="CT234" s="40">
        <f t="shared" si="650"/>
        <v>46.604845426153851</v>
      </c>
      <c r="CU234" s="47">
        <f t="shared" si="651"/>
        <v>11.651211356538463</v>
      </c>
      <c r="CV234" s="106">
        <f t="shared" ref="CV234" si="740">SUM(CU234:CU237)</f>
        <v>46.489706965384613</v>
      </c>
      <c r="CW234" s="40">
        <f t="shared" si="652"/>
        <v>127.46425224053078</v>
      </c>
    </row>
    <row r="235" spans="1:101" s="9" customFormat="1">
      <c r="A235" s="9">
        <v>10.94</v>
      </c>
      <c r="B235" s="40">
        <f t="shared" si="619"/>
        <v>2.7349999999999999</v>
      </c>
      <c r="D235" s="48">
        <v>2.34375</v>
      </c>
      <c r="E235" s="9">
        <v>0</v>
      </c>
      <c r="F235" s="48">
        <v>2.34375</v>
      </c>
      <c r="G235" s="9">
        <v>0</v>
      </c>
      <c r="H235" s="47">
        <f t="shared" si="620"/>
        <v>0</v>
      </c>
      <c r="I235" s="47">
        <f t="shared" si="621"/>
        <v>0</v>
      </c>
      <c r="J235" s="107"/>
      <c r="K235" s="40">
        <f t="shared" si="622"/>
        <v>0</v>
      </c>
      <c r="M235" s="48">
        <v>2.34375</v>
      </c>
      <c r="N235" s="9">
        <v>0</v>
      </c>
      <c r="O235" s="48">
        <v>2.34375</v>
      </c>
      <c r="P235" s="9">
        <v>0</v>
      </c>
      <c r="Q235" s="47">
        <f t="shared" si="623"/>
        <v>0</v>
      </c>
      <c r="R235" s="47">
        <f t="shared" si="624"/>
        <v>0</v>
      </c>
      <c r="S235" s="107"/>
      <c r="T235" s="40">
        <f t="shared" si="625"/>
        <v>0</v>
      </c>
      <c r="V235" s="48">
        <v>2.34375</v>
      </c>
      <c r="W235" s="9">
        <v>0</v>
      </c>
      <c r="X235" s="48">
        <v>2.34375</v>
      </c>
      <c r="Y235" s="40">
        <v>0</v>
      </c>
      <c r="Z235" s="40">
        <f t="shared" si="626"/>
        <v>0</v>
      </c>
      <c r="AA235" s="47">
        <f t="shared" si="627"/>
        <v>0</v>
      </c>
      <c r="AB235" s="107"/>
      <c r="AC235" s="40">
        <f t="shared" si="628"/>
        <v>0</v>
      </c>
      <c r="AE235" s="48">
        <v>2.34375</v>
      </c>
      <c r="AF235" s="9">
        <v>0</v>
      </c>
      <c r="AG235" s="48">
        <v>2.34375</v>
      </c>
      <c r="AH235" s="9">
        <v>0</v>
      </c>
      <c r="AI235" s="40">
        <f t="shared" si="629"/>
        <v>0</v>
      </c>
      <c r="AJ235" s="47">
        <f t="shared" si="630"/>
        <v>0</v>
      </c>
      <c r="AK235" s="107"/>
      <c r="AL235" s="40">
        <f t="shared" si="631"/>
        <v>0</v>
      </c>
      <c r="AN235" s="48">
        <v>2.34375</v>
      </c>
      <c r="AO235" s="9">
        <v>38.15</v>
      </c>
      <c r="AP235" s="48">
        <v>2.34375</v>
      </c>
      <c r="AQ235" s="9">
        <v>-56.47</v>
      </c>
      <c r="AR235" s="40">
        <f t="shared" si="632"/>
        <v>32.513818776923074</v>
      </c>
      <c r="AS235" s="47">
        <f t="shared" si="633"/>
        <v>8.1284546942307685</v>
      </c>
      <c r="AT235" s="107"/>
      <c r="AU235" s="40">
        <f t="shared" si="634"/>
        <v>88.925294354884599</v>
      </c>
      <c r="AW235" s="48">
        <v>2.34375</v>
      </c>
      <c r="AX235" s="9">
        <v>0</v>
      </c>
      <c r="AY235" s="48">
        <v>2.34375</v>
      </c>
      <c r="AZ235" s="9">
        <v>0</v>
      </c>
      <c r="BA235" s="40">
        <f t="shared" si="635"/>
        <v>0</v>
      </c>
      <c r="BB235" s="47">
        <f t="shared" si="636"/>
        <v>0</v>
      </c>
      <c r="BC235" s="107"/>
      <c r="BD235" s="40">
        <f t="shared" si="637"/>
        <v>0</v>
      </c>
      <c r="BF235" s="48">
        <v>2.34375</v>
      </c>
      <c r="BG235" s="9">
        <v>33.08</v>
      </c>
      <c r="BH235" s="48">
        <v>2.34375</v>
      </c>
      <c r="BI235" s="9">
        <v>33.08</v>
      </c>
      <c r="BJ235" s="40">
        <f t="shared" si="638"/>
        <v>16.515307052307691</v>
      </c>
      <c r="BK235" s="47">
        <f t="shared" si="639"/>
        <v>4.1288267630769226</v>
      </c>
      <c r="BL235" s="107"/>
      <c r="BM235" s="40">
        <f t="shared" si="640"/>
        <v>45.169364788061529</v>
      </c>
      <c r="BO235" s="48">
        <v>2.34375</v>
      </c>
      <c r="BP235" s="9">
        <v>0</v>
      </c>
      <c r="BQ235" s="48">
        <v>2.34375</v>
      </c>
      <c r="BR235" s="9">
        <v>0</v>
      </c>
      <c r="BS235" s="40">
        <f t="shared" si="641"/>
        <v>0</v>
      </c>
      <c r="BT235" s="47">
        <f t="shared" si="642"/>
        <v>0</v>
      </c>
      <c r="BU235" s="107"/>
      <c r="BV235" s="40">
        <f t="shared" si="643"/>
        <v>0</v>
      </c>
      <c r="BX235" s="48">
        <v>2.34375</v>
      </c>
      <c r="BY235" s="9">
        <v>95.83</v>
      </c>
      <c r="BZ235" s="48">
        <v>2.34375</v>
      </c>
      <c r="CA235" s="9">
        <v>-32.25</v>
      </c>
      <c r="CB235" s="40">
        <f t="shared" si="644"/>
        <v>46.643041038461547</v>
      </c>
      <c r="CC235" s="47">
        <f t="shared" si="645"/>
        <v>11.660760259615387</v>
      </c>
      <c r="CD235" s="107"/>
      <c r="CE235" s="40">
        <f t="shared" si="646"/>
        <v>127.56871724019233</v>
      </c>
      <c r="CG235" s="48">
        <v>2.34375</v>
      </c>
      <c r="CH235" s="9">
        <v>95.85</v>
      </c>
      <c r="CI235" s="48">
        <v>2.34375</v>
      </c>
      <c r="CJ235" s="9">
        <v>-32.24</v>
      </c>
      <c r="CK235" s="40">
        <f t="shared" si="647"/>
        <v>46.638309599999999</v>
      </c>
      <c r="CL235" s="47">
        <f t="shared" si="648"/>
        <v>11.6595774</v>
      </c>
      <c r="CM235" s="107"/>
      <c r="CN235" s="40">
        <f t="shared" si="649"/>
        <v>127.55577675599999</v>
      </c>
      <c r="CP235" s="48">
        <v>2.34375</v>
      </c>
      <c r="CQ235" s="9">
        <v>95.83</v>
      </c>
      <c r="CR235" s="48">
        <v>2.34375</v>
      </c>
      <c r="CS235" s="9">
        <v>-32.25</v>
      </c>
      <c r="CT235" s="40">
        <f t="shared" si="650"/>
        <v>46.643041038461547</v>
      </c>
      <c r="CU235" s="47">
        <f t="shared" si="651"/>
        <v>11.660760259615387</v>
      </c>
      <c r="CV235" s="107"/>
      <c r="CW235" s="40">
        <f t="shared" si="652"/>
        <v>127.56871724019233</v>
      </c>
    </row>
    <row r="236" spans="1:101" s="9" customFormat="1">
      <c r="A236" s="9">
        <v>10.94</v>
      </c>
      <c r="B236" s="40">
        <f t="shared" si="619"/>
        <v>2.7349999999999999</v>
      </c>
      <c r="D236" s="48">
        <v>2.3541666666666665</v>
      </c>
      <c r="E236" s="9">
        <v>0</v>
      </c>
      <c r="F236" s="48">
        <v>2.3541666666666665</v>
      </c>
      <c r="G236" s="9">
        <v>0</v>
      </c>
      <c r="H236" s="47">
        <f t="shared" si="620"/>
        <v>0</v>
      </c>
      <c r="I236" s="47">
        <f t="shared" si="621"/>
        <v>0</v>
      </c>
      <c r="J236" s="107"/>
      <c r="K236" s="40">
        <f t="shared" si="622"/>
        <v>0</v>
      </c>
      <c r="M236" s="48">
        <v>2.3541666666666665</v>
      </c>
      <c r="N236" s="9">
        <v>0</v>
      </c>
      <c r="O236" s="48">
        <v>2.3541666666666665</v>
      </c>
      <c r="P236" s="9">
        <v>0</v>
      </c>
      <c r="Q236" s="47">
        <f t="shared" si="623"/>
        <v>0</v>
      </c>
      <c r="R236" s="47">
        <f t="shared" si="624"/>
        <v>0</v>
      </c>
      <c r="S236" s="107"/>
      <c r="T236" s="40">
        <f t="shared" si="625"/>
        <v>0</v>
      </c>
      <c r="V236" s="48">
        <v>2.3541666666666665</v>
      </c>
      <c r="W236" s="9">
        <v>0</v>
      </c>
      <c r="X236" s="48">
        <v>2.3541666666666665</v>
      </c>
      <c r="Y236" s="40">
        <v>0</v>
      </c>
      <c r="Z236" s="40">
        <f t="shared" si="626"/>
        <v>0</v>
      </c>
      <c r="AA236" s="47">
        <f t="shared" si="627"/>
        <v>0</v>
      </c>
      <c r="AB236" s="107"/>
      <c r="AC236" s="40">
        <f t="shared" si="628"/>
        <v>0</v>
      </c>
      <c r="AE236" s="48">
        <v>2.3541666666666665</v>
      </c>
      <c r="AF236" s="9">
        <v>55.87</v>
      </c>
      <c r="AG236" s="48">
        <v>2.3541666666666665</v>
      </c>
      <c r="AH236" s="9">
        <v>-69.84</v>
      </c>
      <c r="AI236" s="40">
        <f t="shared" si="629"/>
        <v>58.889592996923085</v>
      </c>
      <c r="AJ236" s="47">
        <f t="shared" si="630"/>
        <v>14.722398249230771</v>
      </c>
      <c r="AK236" s="107"/>
      <c r="AL236" s="40">
        <f t="shared" si="631"/>
        <v>161.06303684658462</v>
      </c>
      <c r="AN236" s="48">
        <v>2.3541666666666665</v>
      </c>
      <c r="AO236" s="9">
        <v>38</v>
      </c>
      <c r="AP236" s="48">
        <v>2.3541666666666665</v>
      </c>
      <c r="AQ236" s="9">
        <v>-56.75</v>
      </c>
      <c r="AR236" s="40">
        <f t="shared" si="632"/>
        <v>32.546561538461539</v>
      </c>
      <c r="AS236" s="47">
        <f t="shared" si="633"/>
        <v>8.1366403846153847</v>
      </c>
      <c r="AT236" s="107"/>
      <c r="AU236" s="40">
        <f t="shared" si="634"/>
        <v>89.014845807692311</v>
      </c>
      <c r="AW236" s="48">
        <v>2.3541666666666665</v>
      </c>
      <c r="AX236" s="9">
        <v>0</v>
      </c>
      <c r="AY236" s="48">
        <v>2.3541666666666665</v>
      </c>
      <c r="AZ236" s="9">
        <v>0</v>
      </c>
      <c r="BA236" s="40">
        <f t="shared" si="635"/>
        <v>0</v>
      </c>
      <c r="BB236" s="47">
        <f t="shared" si="636"/>
        <v>0</v>
      </c>
      <c r="BC236" s="107"/>
      <c r="BD236" s="40">
        <f t="shared" si="637"/>
        <v>0</v>
      </c>
      <c r="BF236" s="48">
        <v>2.3541666666666665</v>
      </c>
      <c r="BG236" s="9">
        <v>32.99</v>
      </c>
      <c r="BH236" s="48">
        <v>2.3541666666666665</v>
      </c>
      <c r="BI236" s="9">
        <v>32.99</v>
      </c>
      <c r="BJ236" s="40">
        <f t="shared" si="638"/>
        <v>16.425563663076925</v>
      </c>
      <c r="BK236" s="47">
        <f t="shared" si="639"/>
        <v>4.1063909157692313</v>
      </c>
      <c r="BL236" s="107"/>
      <c r="BM236" s="40">
        <f t="shared" si="640"/>
        <v>44.923916618515392</v>
      </c>
      <c r="BO236" s="48">
        <v>2.3541666666666665</v>
      </c>
      <c r="BP236" s="9">
        <v>0</v>
      </c>
      <c r="BQ236" s="48">
        <v>2.3541666666666665</v>
      </c>
      <c r="BR236" s="9">
        <v>0</v>
      </c>
      <c r="BS236" s="40">
        <f t="shared" si="641"/>
        <v>0</v>
      </c>
      <c r="BT236" s="47">
        <f t="shared" si="642"/>
        <v>0</v>
      </c>
      <c r="BU236" s="107"/>
      <c r="BV236" s="40">
        <f t="shared" si="643"/>
        <v>0</v>
      </c>
      <c r="BX236" s="48">
        <v>2.3541666666666665</v>
      </c>
      <c r="BY236" s="9">
        <v>96.83</v>
      </c>
      <c r="BZ236" s="48">
        <v>2.3541666666666665</v>
      </c>
      <c r="CA236" s="9">
        <v>-31.71</v>
      </c>
      <c r="CB236" s="40">
        <f t="shared" si="644"/>
        <v>46.340618358461533</v>
      </c>
      <c r="CC236" s="47">
        <f t="shared" si="645"/>
        <v>11.585154589615383</v>
      </c>
      <c r="CD236" s="107"/>
      <c r="CE236" s="40">
        <f t="shared" si="646"/>
        <v>126.74159121039229</v>
      </c>
      <c r="CG236" s="48">
        <v>2.3541666666666665</v>
      </c>
      <c r="CH236" s="9">
        <v>96.85</v>
      </c>
      <c r="CI236" s="48">
        <v>2.3541666666666665</v>
      </c>
      <c r="CJ236" s="9">
        <v>-31.7</v>
      </c>
      <c r="CK236" s="40">
        <f t="shared" si="647"/>
        <v>46.335572999999997</v>
      </c>
      <c r="CL236" s="47">
        <f t="shared" si="648"/>
        <v>11.583893249999999</v>
      </c>
      <c r="CM236" s="107"/>
      <c r="CN236" s="40">
        <f t="shared" si="649"/>
        <v>126.72779215499999</v>
      </c>
      <c r="CP236" s="48">
        <v>2.3541666666666665</v>
      </c>
      <c r="CQ236" s="9">
        <v>96.83</v>
      </c>
      <c r="CR236" s="48">
        <v>2.3541666666666665</v>
      </c>
      <c r="CS236" s="9">
        <v>-31.71</v>
      </c>
      <c r="CT236" s="40">
        <f t="shared" si="650"/>
        <v>46.340618358461533</v>
      </c>
      <c r="CU236" s="47">
        <f t="shared" si="651"/>
        <v>11.585154589615383</v>
      </c>
      <c r="CV236" s="107"/>
      <c r="CW236" s="40">
        <f t="shared" si="652"/>
        <v>126.74159121039229</v>
      </c>
    </row>
    <row r="237" spans="1:101" s="9" customFormat="1">
      <c r="A237" s="9">
        <v>10.94</v>
      </c>
      <c r="B237" s="40">
        <f t="shared" si="619"/>
        <v>2.7349999999999999</v>
      </c>
      <c r="D237" s="48">
        <v>2.3645833333333335</v>
      </c>
      <c r="E237" s="9">
        <v>0</v>
      </c>
      <c r="F237" s="48">
        <v>2.3645833333333335</v>
      </c>
      <c r="G237" s="9">
        <v>0</v>
      </c>
      <c r="H237" s="47">
        <f t="shared" si="620"/>
        <v>0</v>
      </c>
      <c r="I237" s="47">
        <f t="shared" si="621"/>
        <v>0</v>
      </c>
      <c r="J237" s="108"/>
      <c r="K237" s="40">
        <f t="shared" si="622"/>
        <v>0</v>
      </c>
      <c r="M237" s="48">
        <v>2.3645833333333335</v>
      </c>
      <c r="N237" s="9">
        <v>0</v>
      </c>
      <c r="O237" s="48">
        <v>2.3645833333333335</v>
      </c>
      <c r="P237" s="9">
        <v>0</v>
      </c>
      <c r="Q237" s="47">
        <f t="shared" si="623"/>
        <v>0</v>
      </c>
      <c r="R237" s="47">
        <f t="shared" si="624"/>
        <v>0</v>
      </c>
      <c r="S237" s="108"/>
      <c r="T237" s="40">
        <f t="shared" si="625"/>
        <v>0</v>
      </c>
      <c r="V237" s="48">
        <v>2.3645833333333335</v>
      </c>
      <c r="W237" s="9">
        <v>0</v>
      </c>
      <c r="X237" s="48">
        <v>2.3645833333333335</v>
      </c>
      <c r="Y237" s="40">
        <v>0</v>
      </c>
      <c r="Z237" s="40">
        <f t="shared" si="626"/>
        <v>0</v>
      </c>
      <c r="AA237" s="47">
        <f t="shared" si="627"/>
        <v>0</v>
      </c>
      <c r="AB237" s="108"/>
      <c r="AC237" s="40">
        <f t="shared" si="628"/>
        <v>0</v>
      </c>
      <c r="AE237" s="48">
        <v>2.3645833333333335</v>
      </c>
      <c r="AF237" s="9">
        <v>55.88</v>
      </c>
      <c r="AG237" s="48">
        <v>2.3645833333333335</v>
      </c>
      <c r="AH237" s="9">
        <v>-69.819999999999993</v>
      </c>
      <c r="AI237" s="40">
        <f t="shared" si="629"/>
        <v>58.883266301538463</v>
      </c>
      <c r="AJ237" s="47">
        <f t="shared" si="630"/>
        <v>14.720816575384616</v>
      </c>
      <c r="AK237" s="108"/>
      <c r="AL237" s="40">
        <f t="shared" si="631"/>
        <v>161.04573333470768</v>
      </c>
      <c r="AN237" s="48">
        <v>2.3645833333333335</v>
      </c>
      <c r="AO237" s="9">
        <v>37.979999999999997</v>
      </c>
      <c r="AP237" s="48">
        <v>2.3645833333333335</v>
      </c>
      <c r="AQ237" s="9">
        <v>-56.78</v>
      </c>
      <c r="AR237" s="40">
        <f t="shared" si="632"/>
        <v>32.546627944615381</v>
      </c>
      <c r="AS237" s="47">
        <f t="shared" si="633"/>
        <v>8.1366569861538451</v>
      </c>
      <c r="AT237" s="108"/>
      <c r="AU237" s="40">
        <f t="shared" si="634"/>
        <v>89.015027428523055</v>
      </c>
      <c r="AW237" s="48">
        <v>2.3645833333333335</v>
      </c>
      <c r="AX237" s="9">
        <v>0</v>
      </c>
      <c r="AY237" s="48">
        <v>2.3645833333333335</v>
      </c>
      <c r="AZ237" s="9">
        <v>0</v>
      </c>
      <c r="BA237" s="40">
        <f t="shared" si="635"/>
        <v>0</v>
      </c>
      <c r="BB237" s="47">
        <f t="shared" si="636"/>
        <v>0</v>
      </c>
      <c r="BC237" s="108"/>
      <c r="BD237" s="40">
        <f t="shared" si="637"/>
        <v>0</v>
      </c>
      <c r="BF237" s="48">
        <v>2.3645833333333335</v>
      </c>
      <c r="BG237" s="9">
        <v>33.01</v>
      </c>
      <c r="BH237" s="48">
        <v>2.3645833333333335</v>
      </c>
      <c r="BI237" s="9">
        <v>33.01</v>
      </c>
      <c r="BJ237" s="40">
        <f t="shared" si="638"/>
        <v>16.445485509230771</v>
      </c>
      <c r="BK237" s="47">
        <f t="shared" si="639"/>
        <v>4.1113713773076928</v>
      </c>
      <c r="BL237" s="108"/>
      <c r="BM237" s="40">
        <f t="shared" si="640"/>
        <v>44.978402867746155</v>
      </c>
      <c r="BO237" s="48">
        <v>2.3645833333333335</v>
      </c>
      <c r="BP237" s="9">
        <v>0</v>
      </c>
      <c r="BQ237" s="48">
        <v>2.3645833333333335</v>
      </c>
      <c r="BR237" s="9">
        <v>0</v>
      </c>
      <c r="BS237" s="40">
        <f t="shared" si="641"/>
        <v>0</v>
      </c>
      <c r="BT237" s="47">
        <f t="shared" si="642"/>
        <v>0</v>
      </c>
      <c r="BU237" s="108"/>
      <c r="BV237" s="40">
        <f t="shared" si="643"/>
        <v>0</v>
      </c>
      <c r="BX237" s="48">
        <v>2.3645833333333335</v>
      </c>
      <c r="BY237" s="9">
        <v>96.77</v>
      </c>
      <c r="BZ237" s="48">
        <v>2.3645833333333335</v>
      </c>
      <c r="CA237" s="9">
        <v>-31.75</v>
      </c>
      <c r="CB237" s="40">
        <f t="shared" si="644"/>
        <v>46.370323038461535</v>
      </c>
      <c r="CC237" s="47">
        <f t="shared" si="645"/>
        <v>11.592580759615384</v>
      </c>
      <c r="CD237" s="108"/>
      <c r="CE237" s="40">
        <f t="shared" si="646"/>
        <v>126.8228335101923</v>
      </c>
      <c r="CG237" s="48">
        <v>2.3645833333333335</v>
      </c>
      <c r="CH237" s="9">
        <v>96.79</v>
      </c>
      <c r="CI237" s="48">
        <v>2.3645833333333335</v>
      </c>
      <c r="CJ237" s="9">
        <v>-31.73</v>
      </c>
      <c r="CK237" s="40">
        <f t="shared" si="647"/>
        <v>46.350690964615389</v>
      </c>
      <c r="CL237" s="47">
        <f t="shared" si="648"/>
        <v>11.587672741153847</v>
      </c>
      <c r="CM237" s="108"/>
      <c r="CN237" s="40">
        <f t="shared" si="649"/>
        <v>126.76913978822309</v>
      </c>
      <c r="CP237" s="48">
        <v>2.3645833333333335</v>
      </c>
      <c r="CQ237" s="9">
        <v>96.77</v>
      </c>
      <c r="CR237" s="48">
        <v>2.3645833333333335</v>
      </c>
      <c r="CS237" s="9">
        <v>-31.75</v>
      </c>
      <c r="CT237" s="40">
        <f t="shared" si="650"/>
        <v>46.370323038461535</v>
      </c>
      <c r="CU237" s="47">
        <f t="shared" si="651"/>
        <v>11.592580759615384</v>
      </c>
      <c r="CV237" s="108"/>
      <c r="CW237" s="40">
        <f t="shared" si="652"/>
        <v>126.8228335101923</v>
      </c>
    </row>
    <row r="238" spans="1:101" s="9" customFormat="1">
      <c r="A238" s="9">
        <v>10.94</v>
      </c>
      <c r="B238" s="40">
        <f t="shared" si="619"/>
        <v>2.7349999999999999</v>
      </c>
      <c r="D238" s="48">
        <v>2.375</v>
      </c>
      <c r="E238" s="9">
        <v>0</v>
      </c>
      <c r="F238" s="48">
        <v>2.375</v>
      </c>
      <c r="G238" s="9">
        <v>0</v>
      </c>
      <c r="H238" s="47">
        <f t="shared" si="620"/>
        <v>0</v>
      </c>
      <c r="I238" s="47">
        <f t="shared" si="621"/>
        <v>0</v>
      </c>
      <c r="J238" s="106">
        <f t="shared" ref="J238" si="741">SUM(I238:I241)</f>
        <v>23.719641258461539</v>
      </c>
      <c r="K238" s="40">
        <f t="shared" si="622"/>
        <v>0</v>
      </c>
      <c r="M238" s="48">
        <v>2.375</v>
      </c>
      <c r="N238" s="9">
        <v>0</v>
      </c>
      <c r="O238" s="48">
        <v>2.375</v>
      </c>
      <c r="P238" s="9">
        <v>0</v>
      </c>
      <c r="Q238" s="47">
        <f t="shared" si="623"/>
        <v>0</v>
      </c>
      <c r="R238" s="47">
        <f t="shared" si="624"/>
        <v>0</v>
      </c>
      <c r="S238" s="106">
        <f t="shared" ref="S238" si="742">SUM(R238:R241)</f>
        <v>0</v>
      </c>
      <c r="T238" s="40">
        <f t="shared" si="625"/>
        <v>0</v>
      </c>
      <c r="V238" s="48">
        <v>2.375</v>
      </c>
      <c r="W238" s="9">
        <v>0</v>
      </c>
      <c r="X238" s="48">
        <v>2.375</v>
      </c>
      <c r="Y238" s="40">
        <v>0</v>
      </c>
      <c r="Z238" s="40">
        <f t="shared" si="626"/>
        <v>0</v>
      </c>
      <c r="AA238" s="47">
        <f t="shared" si="627"/>
        <v>0</v>
      </c>
      <c r="AB238" s="106">
        <f t="shared" ref="AB238" si="743">SUM(AA238:AA241)</f>
        <v>0</v>
      </c>
      <c r="AC238" s="40">
        <f t="shared" si="628"/>
        <v>0</v>
      </c>
      <c r="AE238" s="48">
        <v>2.375</v>
      </c>
      <c r="AF238" s="9">
        <v>56</v>
      </c>
      <c r="AG238" s="48">
        <v>2.375</v>
      </c>
      <c r="AH238" s="9">
        <v>-69.55</v>
      </c>
      <c r="AI238" s="40">
        <f t="shared" si="629"/>
        <v>58.781519999999993</v>
      </c>
      <c r="AJ238" s="47">
        <f t="shared" si="630"/>
        <v>14.695379999999998</v>
      </c>
      <c r="AK238" s="106">
        <f t="shared" ref="AK238" si="744">SUM(AJ238:AJ241)</f>
        <v>59.077565802692305</v>
      </c>
      <c r="AL238" s="40">
        <f t="shared" si="631"/>
        <v>160.76745719999997</v>
      </c>
      <c r="AN238" s="48">
        <v>2.375</v>
      </c>
      <c r="AO238" s="9">
        <v>38.409999999999997</v>
      </c>
      <c r="AP238" s="48">
        <v>2.375</v>
      </c>
      <c r="AQ238" s="9">
        <v>-55.98</v>
      </c>
      <c r="AR238" s="40">
        <f t="shared" si="632"/>
        <v>32.451356243076916</v>
      </c>
      <c r="AS238" s="47">
        <f t="shared" si="633"/>
        <v>8.1128390607692289</v>
      </c>
      <c r="AT238" s="106">
        <f t="shared" ref="AT238" si="745">SUM(AS238:AS241)</f>
        <v>32.454183409615389</v>
      </c>
      <c r="AU238" s="40">
        <f t="shared" si="634"/>
        <v>88.754459324815357</v>
      </c>
      <c r="AW238" s="48">
        <v>2.375</v>
      </c>
      <c r="AX238" s="9">
        <v>0</v>
      </c>
      <c r="AY238" s="48">
        <v>2.375</v>
      </c>
      <c r="AZ238" s="9">
        <v>0</v>
      </c>
      <c r="BA238" s="40">
        <f t="shared" si="635"/>
        <v>0</v>
      </c>
      <c r="BB238" s="47">
        <f t="shared" si="636"/>
        <v>0</v>
      </c>
      <c r="BC238" s="106">
        <f t="shared" ref="BC238" si="746">SUM(BB238:BB241)</f>
        <v>0</v>
      </c>
      <c r="BD238" s="40">
        <f t="shared" si="637"/>
        <v>0</v>
      </c>
      <c r="BF238" s="48">
        <v>2.375</v>
      </c>
      <c r="BG238" s="9">
        <v>33.01</v>
      </c>
      <c r="BH238" s="48">
        <v>2.375</v>
      </c>
      <c r="BI238" s="9">
        <v>33.01</v>
      </c>
      <c r="BJ238" s="40">
        <f t="shared" si="638"/>
        <v>16.445485509230771</v>
      </c>
      <c r="BK238" s="47">
        <f t="shared" si="639"/>
        <v>4.1113713773076928</v>
      </c>
      <c r="BL238" s="106">
        <f t="shared" ref="BL238" si="747">SUM(BK238:BK241)</f>
        <v>16.46542320230769</v>
      </c>
      <c r="BM238" s="40">
        <f t="shared" si="640"/>
        <v>44.978402867746155</v>
      </c>
      <c r="BO238" s="48">
        <v>2.375</v>
      </c>
      <c r="BP238" s="9">
        <v>0</v>
      </c>
      <c r="BQ238" s="48">
        <v>2.375</v>
      </c>
      <c r="BR238" s="9">
        <v>0</v>
      </c>
      <c r="BS238" s="40">
        <f t="shared" si="641"/>
        <v>0</v>
      </c>
      <c r="BT238" s="47">
        <f t="shared" si="642"/>
        <v>0</v>
      </c>
      <c r="BU238" s="106">
        <f t="shared" ref="BU238" si="748">SUM(BT238:BT241)</f>
        <v>0</v>
      </c>
      <c r="BV238" s="40">
        <f t="shared" si="643"/>
        <v>0</v>
      </c>
      <c r="BX238" s="48">
        <v>2.375</v>
      </c>
      <c r="BY238" s="9">
        <v>96.21</v>
      </c>
      <c r="BZ238" s="48">
        <v>2.375</v>
      </c>
      <c r="CA238" s="9">
        <v>-32.04</v>
      </c>
      <c r="CB238" s="40">
        <f t="shared" si="644"/>
        <v>46.52307077538461</v>
      </c>
      <c r="CC238" s="47">
        <f t="shared" si="645"/>
        <v>11.630767693846153</v>
      </c>
      <c r="CD238" s="106">
        <f t="shared" ref="CD238" si="749">SUM(CC238:CC241)</f>
        <v>46.037595004615383</v>
      </c>
      <c r="CE238" s="40">
        <f t="shared" si="646"/>
        <v>127.24059857067691</v>
      </c>
      <c r="CG238" s="48">
        <v>2.375</v>
      </c>
      <c r="CH238" s="9">
        <v>96.23</v>
      </c>
      <c r="CI238" s="48">
        <v>2.375</v>
      </c>
      <c r="CJ238" s="9">
        <v>-32.03</v>
      </c>
      <c r="CK238" s="40">
        <f t="shared" si="647"/>
        <v>46.518218598461544</v>
      </c>
      <c r="CL238" s="47">
        <f t="shared" si="648"/>
        <v>11.629554649615386</v>
      </c>
      <c r="CM238" s="106">
        <f t="shared" ref="CM238" si="750">SUM(CL238:CL241)</f>
        <v>46.032255723461546</v>
      </c>
      <c r="CN238" s="40">
        <f t="shared" si="649"/>
        <v>127.22732786679232</v>
      </c>
      <c r="CP238" s="48">
        <v>2.375</v>
      </c>
      <c r="CQ238" s="9">
        <v>96.21</v>
      </c>
      <c r="CR238" s="48">
        <v>2.375</v>
      </c>
      <c r="CS238" s="9">
        <v>-32.04</v>
      </c>
      <c r="CT238" s="40">
        <f t="shared" si="650"/>
        <v>46.52307077538461</v>
      </c>
      <c r="CU238" s="47">
        <f t="shared" si="651"/>
        <v>11.630767693846153</v>
      </c>
      <c r="CV238" s="106">
        <f t="shared" ref="CV238" si="751">SUM(CU238:CU241)</f>
        <v>46.037595004615383</v>
      </c>
      <c r="CW238" s="40">
        <f t="shared" si="652"/>
        <v>127.24059857067691</v>
      </c>
    </row>
    <row r="239" spans="1:101" s="9" customFormat="1">
      <c r="A239" s="9">
        <v>10.94</v>
      </c>
      <c r="B239" s="40">
        <f t="shared" si="619"/>
        <v>2.7349999999999999</v>
      </c>
      <c r="D239" s="48">
        <v>2.3854166666666665</v>
      </c>
      <c r="E239" s="9">
        <v>40.67</v>
      </c>
      <c r="F239" s="48">
        <v>2.3854166666666665</v>
      </c>
      <c r="G239" s="9">
        <v>-51.52</v>
      </c>
      <c r="H239" s="47">
        <f t="shared" si="620"/>
        <v>31.623190006153852</v>
      </c>
      <c r="I239" s="47">
        <f t="shared" si="621"/>
        <v>7.9057975015384629</v>
      </c>
      <c r="J239" s="107"/>
      <c r="K239" s="40">
        <f t="shared" si="622"/>
        <v>86.489424666830786</v>
      </c>
      <c r="M239" s="48">
        <v>2.3854166666666665</v>
      </c>
      <c r="N239" s="9">
        <v>0</v>
      </c>
      <c r="O239" s="48">
        <v>2.3854166666666665</v>
      </c>
      <c r="P239" s="9">
        <v>0</v>
      </c>
      <c r="Q239" s="47">
        <f t="shared" si="623"/>
        <v>0</v>
      </c>
      <c r="R239" s="47">
        <f t="shared" si="624"/>
        <v>0</v>
      </c>
      <c r="S239" s="107"/>
      <c r="T239" s="40">
        <f t="shared" si="625"/>
        <v>0</v>
      </c>
      <c r="V239" s="48">
        <v>2.3854166666666665</v>
      </c>
      <c r="W239" s="9">
        <v>0</v>
      </c>
      <c r="X239" s="48">
        <v>2.3854166666666665</v>
      </c>
      <c r="Y239" s="40">
        <v>0</v>
      </c>
      <c r="Z239" s="40">
        <f t="shared" si="626"/>
        <v>0</v>
      </c>
      <c r="AA239" s="47">
        <f t="shared" si="627"/>
        <v>0</v>
      </c>
      <c r="AB239" s="107"/>
      <c r="AC239" s="40">
        <f t="shared" si="628"/>
        <v>0</v>
      </c>
      <c r="AE239" s="48">
        <v>2.3854166666666665</v>
      </c>
      <c r="AF239" s="9">
        <v>55.55</v>
      </c>
      <c r="AG239" s="48">
        <v>2.3854166666666665</v>
      </c>
      <c r="AH239" s="9">
        <v>-70.59</v>
      </c>
      <c r="AI239" s="40">
        <f t="shared" si="629"/>
        <v>59.181081300000002</v>
      </c>
      <c r="AJ239" s="47">
        <f t="shared" si="630"/>
        <v>14.795270325000001</v>
      </c>
      <c r="AK239" s="107"/>
      <c r="AL239" s="40">
        <f t="shared" si="631"/>
        <v>161.86025735550001</v>
      </c>
      <c r="AN239" s="48">
        <v>2.3854166666666665</v>
      </c>
      <c r="AO239" s="9">
        <v>38.380000000000003</v>
      </c>
      <c r="AP239" s="48">
        <v>2.3854166666666665</v>
      </c>
      <c r="AQ239" s="9">
        <v>-56.03</v>
      </c>
      <c r="AR239" s="40">
        <f t="shared" si="632"/>
        <v>32.454972360000006</v>
      </c>
      <c r="AS239" s="47">
        <f t="shared" si="633"/>
        <v>8.1137430900000016</v>
      </c>
      <c r="AT239" s="107"/>
      <c r="AU239" s="40">
        <f t="shared" si="634"/>
        <v>88.764349404600011</v>
      </c>
      <c r="AW239" s="48">
        <v>2.3854166666666665</v>
      </c>
      <c r="AX239" s="9">
        <v>0</v>
      </c>
      <c r="AY239" s="48">
        <v>2.3854166666666665</v>
      </c>
      <c r="AZ239" s="9">
        <v>0</v>
      </c>
      <c r="BA239" s="40">
        <f t="shared" si="635"/>
        <v>0</v>
      </c>
      <c r="BB239" s="47">
        <f t="shared" si="636"/>
        <v>0</v>
      </c>
      <c r="BC239" s="107"/>
      <c r="BD239" s="40">
        <f t="shared" si="637"/>
        <v>0</v>
      </c>
      <c r="BF239" s="48">
        <v>2.3854166666666665</v>
      </c>
      <c r="BG239" s="9">
        <v>33.020000000000003</v>
      </c>
      <c r="BH239" s="48">
        <v>2.3854166666666665</v>
      </c>
      <c r="BI239" s="9">
        <v>33.020000000000003</v>
      </c>
      <c r="BJ239" s="40">
        <f t="shared" si="638"/>
        <v>16.455450960000004</v>
      </c>
      <c r="BK239" s="47">
        <f t="shared" si="639"/>
        <v>4.113862740000001</v>
      </c>
      <c r="BL239" s="107"/>
      <c r="BM239" s="40">
        <f t="shared" si="640"/>
        <v>45.005658375600007</v>
      </c>
      <c r="BO239" s="48">
        <v>2.3854166666666665</v>
      </c>
      <c r="BP239" s="9">
        <v>0</v>
      </c>
      <c r="BQ239" s="48">
        <v>2.3854166666666665</v>
      </c>
      <c r="BR239" s="9">
        <v>0</v>
      </c>
      <c r="BS239" s="40">
        <f t="shared" si="641"/>
        <v>0</v>
      </c>
      <c r="BT239" s="47">
        <f t="shared" si="642"/>
        <v>0</v>
      </c>
      <c r="BU239" s="107"/>
      <c r="BV239" s="40">
        <f t="shared" si="643"/>
        <v>0</v>
      </c>
      <c r="BX239" s="48">
        <v>2.3854166666666665</v>
      </c>
      <c r="BY239" s="9">
        <v>98.3</v>
      </c>
      <c r="BZ239" s="48">
        <v>2.3854166666666665</v>
      </c>
      <c r="CA239" s="9">
        <v>-30.92</v>
      </c>
      <c r="CB239" s="40">
        <f t="shared" si="644"/>
        <v>45.872103323076935</v>
      </c>
      <c r="CC239" s="47">
        <f t="shared" si="645"/>
        <v>11.468025830769234</v>
      </c>
      <c r="CD239" s="107"/>
      <c r="CE239" s="40">
        <f t="shared" si="646"/>
        <v>125.46020258861542</v>
      </c>
      <c r="CG239" s="48">
        <v>2.3854166666666665</v>
      </c>
      <c r="CH239" s="9">
        <v>98.32</v>
      </c>
      <c r="CI239" s="48">
        <v>2.3854166666666665</v>
      </c>
      <c r="CJ239" s="9">
        <v>-30.91</v>
      </c>
      <c r="CK239" s="40">
        <f t="shared" si="647"/>
        <v>45.866597649230769</v>
      </c>
      <c r="CL239" s="47">
        <f t="shared" si="648"/>
        <v>11.466649412307692</v>
      </c>
      <c r="CM239" s="107"/>
      <c r="CN239" s="40">
        <f t="shared" si="649"/>
        <v>125.44514457064615</v>
      </c>
      <c r="CP239" s="48">
        <v>2.3854166666666665</v>
      </c>
      <c r="CQ239" s="9">
        <v>98.3</v>
      </c>
      <c r="CR239" s="48">
        <v>2.3854166666666665</v>
      </c>
      <c r="CS239" s="9">
        <v>-30.92</v>
      </c>
      <c r="CT239" s="40">
        <f t="shared" si="650"/>
        <v>45.872103323076935</v>
      </c>
      <c r="CU239" s="47">
        <f t="shared" si="651"/>
        <v>11.468025830769234</v>
      </c>
      <c r="CV239" s="107"/>
      <c r="CW239" s="40">
        <f t="shared" si="652"/>
        <v>125.46020258861542</v>
      </c>
    </row>
    <row r="240" spans="1:101" s="9" customFormat="1">
      <c r="A240" s="9">
        <v>10.94</v>
      </c>
      <c r="B240" s="40">
        <f t="shared" si="619"/>
        <v>2.7349999999999999</v>
      </c>
      <c r="D240" s="48">
        <v>2.3958333333333335</v>
      </c>
      <c r="E240" s="9">
        <v>40.659999999999997</v>
      </c>
      <c r="F240" s="48">
        <v>2.3958333333333335</v>
      </c>
      <c r="G240" s="9">
        <v>-51.53</v>
      </c>
      <c r="H240" s="47">
        <f t="shared" si="620"/>
        <v>31.621550981538459</v>
      </c>
      <c r="I240" s="47">
        <f t="shared" si="621"/>
        <v>7.9053877453846146</v>
      </c>
      <c r="J240" s="107"/>
      <c r="K240" s="40">
        <f t="shared" si="622"/>
        <v>86.484941934507674</v>
      </c>
      <c r="M240" s="48">
        <v>2.3958333333333335</v>
      </c>
      <c r="N240" s="9">
        <v>0</v>
      </c>
      <c r="O240" s="48">
        <v>2.3958333333333335</v>
      </c>
      <c r="P240" s="9">
        <v>0</v>
      </c>
      <c r="Q240" s="47">
        <f t="shared" si="623"/>
        <v>0</v>
      </c>
      <c r="R240" s="47">
        <f t="shared" si="624"/>
        <v>0</v>
      </c>
      <c r="S240" s="107"/>
      <c r="T240" s="40">
        <f t="shared" si="625"/>
        <v>0</v>
      </c>
      <c r="V240" s="48">
        <v>2.3958333333333335</v>
      </c>
      <c r="W240" s="9">
        <v>0</v>
      </c>
      <c r="X240" s="48">
        <v>2.3958333333333335</v>
      </c>
      <c r="Y240" s="40">
        <v>0</v>
      </c>
      <c r="Z240" s="40">
        <f t="shared" si="626"/>
        <v>0</v>
      </c>
      <c r="AA240" s="47">
        <f t="shared" si="627"/>
        <v>0</v>
      </c>
      <c r="AB240" s="107"/>
      <c r="AC240" s="40">
        <f t="shared" si="628"/>
        <v>0</v>
      </c>
      <c r="AE240" s="48">
        <v>2.3958333333333335</v>
      </c>
      <c r="AF240" s="9">
        <v>55.55</v>
      </c>
      <c r="AG240" s="48">
        <v>2.3958333333333335</v>
      </c>
      <c r="AH240" s="9">
        <v>-70.58</v>
      </c>
      <c r="AI240" s="40">
        <f t="shared" si="629"/>
        <v>59.17269752307692</v>
      </c>
      <c r="AJ240" s="47">
        <f t="shared" si="630"/>
        <v>14.79317438076923</v>
      </c>
      <c r="AK240" s="107"/>
      <c r="AL240" s="40">
        <f t="shared" si="631"/>
        <v>161.83732772561538</v>
      </c>
      <c r="AN240" s="48">
        <v>2.3958333333333335</v>
      </c>
      <c r="AO240" s="9">
        <v>38.369999999999997</v>
      </c>
      <c r="AP240" s="48">
        <v>2.3958333333333335</v>
      </c>
      <c r="AQ240" s="9">
        <v>-56.04</v>
      </c>
      <c r="AR240" s="40">
        <f t="shared" si="632"/>
        <v>32.452307058461535</v>
      </c>
      <c r="AS240" s="47">
        <f t="shared" si="633"/>
        <v>8.1130767646153839</v>
      </c>
      <c r="AT240" s="107"/>
      <c r="AU240" s="40">
        <f t="shared" si="634"/>
        <v>88.757059804892293</v>
      </c>
      <c r="AW240" s="48">
        <v>2.3958333333333335</v>
      </c>
      <c r="AX240" s="9">
        <v>0</v>
      </c>
      <c r="AY240" s="48">
        <v>2.3958333333333335</v>
      </c>
      <c r="AZ240" s="9">
        <v>0</v>
      </c>
      <c r="BA240" s="40">
        <f t="shared" si="635"/>
        <v>0</v>
      </c>
      <c r="BB240" s="47">
        <f t="shared" si="636"/>
        <v>0</v>
      </c>
      <c r="BC240" s="107"/>
      <c r="BD240" s="40">
        <f t="shared" si="637"/>
        <v>0</v>
      </c>
      <c r="BF240" s="48">
        <v>2.3958333333333335</v>
      </c>
      <c r="BG240" s="9">
        <v>33.04</v>
      </c>
      <c r="BH240" s="48">
        <v>2.3958333333333335</v>
      </c>
      <c r="BI240" s="9">
        <v>33.04</v>
      </c>
      <c r="BJ240" s="40">
        <f t="shared" si="638"/>
        <v>16.475390916923075</v>
      </c>
      <c r="BK240" s="47">
        <f t="shared" si="639"/>
        <v>4.1188477292307688</v>
      </c>
      <c r="BL240" s="107"/>
      <c r="BM240" s="40">
        <f t="shared" si="640"/>
        <v>45.060194157784608</v>
      </c>
      <c r="BO240" s="48">
        <v>2.3958333333333335</v>
      </c>
      <c r="BP240" s="9">
        <v>0</v>
      </c>
      <c r="BQ240" s="48">
        <v>2.3958333333333335</v>
      </c>
      <c r="BR240" s="9">
        <v>0</v>
      </c>
      <c r="BS240" s="40">
        <f t="shared" si="641"/>
        <v>0</v>
      </c>
      <c r="BT240" s="47">
        <f t="shared" si="642"/>
        <v>0</v>
      </c>
      <c r="BU240" s="107"/>
      <c r="BV240" s="40">
        <f t="shared" si="643"/>
        <v>0</v>
      </c>
      <c r="BX240" s="48">
        <v>2.3958333333333335</v>
      </c>
      <c r="BY240" s="9">
        <v>98.29</v>
      </c>
      <c r="BZ240" s="48">
        <v>2.3958333333333335</v>
      </c>
      <c r="CA240" s="9">
        <v>-30.93</v>
      </c>
      <c r="CB240" s="40">
        <f t="shared" si="644"/>
        <v>45.88227101076923</v>
      </c>
      <c r="CC240" s="47">
        <f t="shared" si="645"/>
        <v>11.470567752692308</v>
      </c>
      <c r="CD240" s="107"/>
      <c r="CE240" s="40">
        <f t="shared" si="646"/>
        <v>125.48801121445383</v>
      </c>
      <c r="CG240" s="48">
        <v>2.3958333333333335</v>
      </c>
      <c r="CH240" s="9">
        <v>98.31</v>
      </c>
      <c r="CI240" s="48">
        <v>2.3958333333333335</v>
      </c>
      <c r="CJ240" s="9">
        <v>-30.92</v>
      </c>
      <c r="CK240" s="40">
        <f t="shared" si="647"/>
        <v>45.876769864615397</v>
      </c>
      <c r="CL240" s="47">
        <f t="shared" si="648"/>
        <v>11.469192466153849</v>
      </c>
      <c r="CM240" s="107"/>
      <c r="CN240" s="40">
        <f t="shared" si="649"/>
        <v>125.47296557972311</v>
      </c>
      <c r="CP240" s="48">
        <v>2.3958333333333335</v>
      </c>
      <c r="CQ240" s="9">
        <v>98.29</v>
      </c>
      <c r="CR240" s="48">
        <v>2.3958333333333335</v>
      </c>
      <c r="CS240" s="9">
        <v>-30.93</v>
      </c>
      <c r="CT240" s="40">
        <f t="shared" si="650"/>
        <v>45.88227101076923</v>
      </c>
      <c r="CU240" s="47">
        <f t="shared" si="651"/>
        <v>11.470567752692308</v>
      </c>
      <c r="CV240" s="107"/>
      <c r="CW240" s="40">
        <f t="shared" si="652"/>
        <v>125.48801121445383</v>
      </c>
    </row>
    <row r="241" spans="1:101" s="9" customFormat="1">
      <c r="A241" s="9">
        <v>10.94</v>
      </c>
      <c r="B241" s="40">
        <f t="shared" si="619"/>
        <v>2.7349999999999999</v>
      </c>
      <c r="D241" s="48">
        <v>2.40625</v>
      </c>
      <c r="E241" s="9">
        <v>40.659999999999997</v>
      </c>
      <c r="F241" s="48">
        <v>2.40625</v>
      </c>
      <c r="G241" s="9">
        <v>-51.55</v>
      </c>
      <c r="H241" s="47">
        <f t="shared" si="620"/>
        <v>31.633824046153844</v>
      </c>
      <c r="I241" s="47">
        <f t="shared" si="621"/>
        <v>7.908456011538461</v>
      </c>
      <c r="J241" s="108"/>
      <c r="K241" s="40">
        <f t="shared" si="622"/>
        <v>86.518508766230752</v>
      </c>
      <c r="M241" s="48">
        <v>2.40625</v>
      </c>
      <c r="N241" s="9">
        <v>0</v>
      </c>
      <c r="O241" s="48">
        <v>2.40625</v>
      </c>
      <c r="P241" s="9">
        <v>0</v>
      </c>
      <c r="Q241" s="47">
        <f t="shared" si="623"/>
        <v>0</v>
      </c>
      <c r="R241" s="47">
        <f t="shared" si="624"/>
        <v>0</v>
      </c>
      <c r="S241" s="108"/>
      <c r="T241" s="40">
        <f t="shared" si="625"/>
        <v>0</v>
      </c>
      <c r="V241" s="48">
        <v>2.40625</v>
      </c>
      <c r="W241" s="9">
        <v>0</v>
      </c>
      <c r="X241" s="48">
        <v>2.40625</v>
      </c>
      <c r="Y241" s="40">
        <v>0</v>
      </c>
      <c r="Z241" s="40">
        <f t="shared" si="626"/>
        <v>0</v>
      </c>
      <c r="AA241" s="47">
        <f t="shared" si="627"/>
        <v>0</v>
      </c>
      <c r="AB241" s="108"/>
      <c r="AC241" s="40">
        <f t="shared" si="628"/>
        <v>0</v>
      </c>
      <c r="AE241" s="48">
        <v>2.40625</v>
      </c>
      <c r="AF241" s="9">
        <v>55.56</v>
      </c>
      <c r="AG241" s="48">
        <v>2.40625</v>
      </c>
      <c r="AH241" s="9">
        <v>-70.569999999999993</v>
      </c>
      <c r="AI241" s="40">
        <f t="shared" si="629"/>
        <v>59.174964387692306</v>
      </c>
      <c r="AJ241" s="47">
        <f t="shared" si="630"/>
        <v>14.793741096923076</v>
      </c>
      <c r="AK241" s="108"/>
      <c r="AL241" s="40">
        <f t="shared" si="631"/>
        <v>161.84352760033846</v>
      </c>
      <c r="AN241" s="48">
        <v>2.40625</v>
      </c>
      <c r="AO241" s="9">
        <v>38.369999999999997</v>
      </c>
      <c r="AP241" s="48">
        <v>2.40625</v>
      </c>
      <c r="AQ241" s="9">
        <v>-56.05</v>
      </c>
      <c r="AR241" s="40">
        <f t="shared" si="632"/>
        <v>32.458097976923078</v>
      </c>
      <c r="AS241" s="47">
        <f t="shared" si="633"/>
        <v>8.1145244942307695</v>
      </c>
      <c r="AT241" s="108"/>
      <c r="AU241" s="40">
        <f t="shared" si="634"/>
        <v>88.772897966884614</v>
      </c>
      <c r="AW241" s="48">
        <v>2.40625</v>
      </c>
      <c r="AX241" s="9">
        <v>0</v>
      </c>
      <c r="AY241" s="48">
        <v>2.40625</v>
      </c>
      <c r="AZ241" s="9">
        <v>0</v>
      </c>
      <c r="BA241" s="40">
        <f t="shared" si="635"/>
        <v>0</v>
      </c>
      <c r="BB241" s="47">
        <f t="shared" si="636"/>
        <v>0</v>
      </c>
      <c r="BC241" s="108"/>
      <c r="BD241" s="40">
        <f t="shared" si="637"/>
        <v>0</v>
      </c>
      <c r="BF241" s="48">
        <v>2.40625</v>
      </c>
      <c r="BG241" s="9">
        <v>33.049999999999997</v>
      </c>
      <c r="BH241" s="48">
        <v>2.40625</v>
      </c>
      <c r="BI241" s="9">
        <v>33.049999999999997</v>
      </c>
      <c r="BJ241" s="40">
        <f t="shared" si="638"/>
        <v>16.485365423076921</v>
      </c>
      <c r="BK241" s="47">
        <f t="shared" si="639"/>
        <v>4.1213413557692302</v>
      </c>
      <c r="BL241" s="108"/>
      <c r="BM241" s="40">
        <f t="shared" si="640"/>
        <v>45.087474432115378</v>
      </c>
      <c r="BO241" s="48">
        <v>2.40625</v>
      </c>
      <c r="BP241" s="9">
        <v>0</v>
      </c>
      <c r="BQ241" s="48">
        <v>2.40625</v>
      </c>
      <c r="BR241" s="9">
        <v>0</v>
      </c>
      <c r="BS241" s="40">
        <f t="shared" si="641"/>
        <v>0</v>
      </c>
      <c r="BT241" s="47">
        <f t="shared" si="642"/>
        <v>0</v>
      </c>
      <c r="BU241" s="108"/>
      <c r="BV241" s="40">
        <f t="shared" si="643"/>
        <v>0</v>
      </c>
      <c r="BX241" s="48">
        <v>2.40625</v>
      </c>
      <c r="BY241" s="9">
        <v>98.27</v>
      </c>
      <c r="BZ241" s="48">
        <v>2.40625</v>
      </c>
      <c r="CA241" s="9">
        <v>-30.93</v>
      </c>
      <c r="CB241" s="40">
        <f t="shared" si="644"/>
        <v>45.872934909230764</v>
      </c>
      <c r="CC241" s="47">
        <f t="shared" si="645"/>
        <v>11.468233727307691</v>
      </c>
      <c r="CD241" s="108"/>
      <c r="CE241" s="40">
        <f t="shared" si="646"/>
        <v>125.46247697674613</v>
      </c>
      <c r="CG241" s="48">
        <v>2.40625</v>
      </c>
      <c r="CH241" s="9">
        <v>98.29</v>
      </c>
      <c r="CI241" s="48">
        <v>2.40625</v>
      </c>
      <c r="CJ241" s="9">
        <v>-30.92</v>
      </c>
      <c r="CK241" s="40">
        <f t="shared" si="647"/>
        <v>45.867436781538466</v>
      </c>
      <c r="CL241" s="47">
        <f t="shared" si="648"/>
        <v>11.466859195384616</v>
      </c>
      <c r="CM241" s="108"/>
      <c r="CN241" s="40">
        <f t="shared" si="649"/>
        <v>125.4474395975077</v>
      </c>
      <c r="CP241" s="48">
        <v>2.40625</v>
      </c>
      <c r="CQ241" s="9">
        <v>98.27</v>
      </c>
      <c r="CR241" s="48">
        <v>2.40625</v>
      </c>
      <c r="CS241" s="9">
        <v>-30.93</v>
      </c>
      <c r="CT241" s="40">
        <f t="shared" si="650"/>
        <v>45.872934909230764</v>
      </c>
      <c r="CU241" s="47">
        <f t="shared" si="651"/>
        <v>11.468233727307691</v>
      </c>
      <c r="CV241" s="108"/>
      <c r="CW241" s="40">
        <f t="shared" si="652"/>
        <v>125.46247697674613</v>
      </c>
    </row>
    <row r="242" spans="1:101" s="9" customFormat="1">
      <c r="A242" s="9">
        <v>27.68</v>
      </c>
      <c r="B242" s="40">
        <f t="shared" si="619"/>
        <v>6.92</v>
      </c>
      <c r="D242" s="48">
        <v>2.4166666666666665</v>
      </c>
      <c r="E242" s="9">
        <v>39.869999999999997</v>
      </c>
      <c r="F242" s="48">
        <v>2.4166666666666665</v>
      </c>
      <c r="G242" s="9">
        <v>-53.14</v>
      </c>
      <c r="H242" s="47">
        <f t="shared" si="620"/>
        <v>31.975948550769225</v>
      </c>
      <c r="I242" s="47">
        <f t="shared" si="621"/>
        <v>7.9939871376923062</v>
      </c>
      <c r="J242" s="106">
        <f t="shared" ref="J242" si="752">SUM(I242:I245)</f>
        <v>32.005657003846153</v>
      </c>
      <c r="K242" s="40">
        <f t="shared" si="622"/>
        <v>221.27356397132303</v>
      </c>
      <c r="M242" s="48">
        <v>2.4166666666666665</v>
      </c>
      <c r="N242" s="9">
        <v>0</v>
      </c>
      <c r="O242" s="48">
        <v>2.4166666666666665</v>
      </c>
      <c r="P242" s="9">
        <v>0</v>
      </c>
      <c r="Q242" s="47">
        <f t="shared" si="623"/>
        <v>0</v>
      </c>
      <c r="R242" s="47">
        <f t="shared" si="624"/>
        <v>0</v>
      </c>
      <c r="S242" s="106">
        <f t="shared" ref="S242" si="753">SUM(R242:R245)</f>
        <v>0</v>
      </c>
      <c r="T242" s="40">
        <f t="shared" si="625"/>
        <v>0</v>
      </c>
      <c r="V242" s="48">
        <v>2.4166666666666665</v>
      </c>
      <c r="W242" s="9">
        <v>0</v>
      </c>
      <c r="X242" s="48">
        <v>2.4166666666666665</v>
      </c>
      <c r="Y242" s="40">
        <v>0</v>
      </c>
      <c r="Z242" s="40">
        <f t="shared" si="626"/>
        <v>0</v>
      </c>
      <c r="AA242" s="47">
        <f t="shared" si="627"/>
        <v>0</v>
      </c>
      <c r="AB242" s="106">
        <f t="shared" ref="AB242" si="754">SUM(AA242:AA245)</f>
        <v>0</v>
      </c>
      <c r="AC242" s="40">
        <f t="shared" si="628"/>
        <v>0</v>
      </c>
      <c r="AE242" s="48">
        <v>2.4166666666666665</v>
      </c>
      <c r="AF242" s="9">
        <v>55.13</v>
      </c>
      <c r="AG242" s="48">
        <v>2.4166666666666665</v>
      </c>
      <c r="AH242" s="9">
        <v>-71.56</v>
      </c>
      <c r="AI242" s="40">
        <f t="shared" si="629"/>
        <v>59.540705335384608</v>
      </c>
      <c r="AJ242" s="47">
        <f t="shared" si="630"/>
        <v>14.885176333846152</v>
      </c>
      <c r="AK242" s="106">
        <f t="shared" ref="AK242" si="755">SUM(AJ242:AJ245)</f>
        <v>59.562543904615382</v>
      </c>
      <c r="AL242" s="40">
        <f t="shared" si="631"/>
        <v>412.02168092086146</v>
      </c>
      <c r="AN242" s="48">
        <v>2.4166666666666665</v>
      </c>
      <c r="AO242" s="9">
        <v>37.049999999999997</v>
      </c>
      <c r="AP242" s="48">
        <v>2.4166666666666665</v>
      </c>
      <c r="AQ242" s="9">
        <v>-58.5</v>
      </c>
      <c r="AR242" s="40">
        <f t="shared" si="632"/>
        <v>32.711445000000005</v>
      </c>
      <c r="AS242" s="47">
        <f t="shared" si="633"/>
        <v>8.1778612500000012</v>
      </c>
      <c r="AT242" s="106">
        <f t="shared" ref="AT242" si="756">SUM(AS242:AS245)</f>
        <v>32.724332698846155</v>
      </c>
      <c r="AU242" s="40">
        <f t="shared" si="634"/>
        <v>226.36319940000004</v>
      </c>
      <c r="AW242" s="48">
        <v>2.4166666666666665</v>
      </c>
      <c r="AX242" s="9">
        <v>0</v>
      </c>
      <c r="AY242" s="48">
        <v>2.4166666666666665</v>
      </c>
      <c r="AZ242" s="9">
        <v>0</v>
      </c>
      <c r="BA242" s="40">
        <f t="shared" si="635"/>
        <v>0</v>
      </c>
      <c r="BB242" s="47">
        <f t="shared" si="636"/>
        <v>0</v>
      </c>
      <c r="BC242" s="106">
        <f t="shared" ref="BC242" si="757">SUM(BB242:BB245)</f>
        <v>0</v>
      </c>
      <c r="BD242" s="40">
        <f t="shared" si="637"/>
        <v>0</v>
      </c>
      <c r="BF242" s="48">
        <v>2.4166666666666665</v>
      </c>
      <c r="BG242" s="9">
        <v>31.99</v>
      </c>
      <c r="BH242" s="48">
        <v>2.4166666666666665</v>
      </c>
      <c r="BI242" s="9">
        <v>31.99</v>
      </c>
      <c r="BJ242" s="40">
        <f t="shared" si="638"/>
        <v>15.444865509230768</v>
      </c>
      <c r="BK242" s="47">
        <f t="shared" si="639"/>
        <v>3.861216377307692</v>
      </c>
      <c r="BL242" s="106">
        <f t="shared" ref="BL242" si="758">SUM(BK242:BK245)</f>
        <v>15.415918463076922</v>
      </c>
      <c r="BM242" s="40">
        <f t="shared" si="640"/>
        <v>106.87846932387691</v>
      </c>
      <c r="BO242" s="48">
        <v>2.4166666666666665</v>
      </c>
      <c r="BP242" s="9">
        <v>0</v>
      </c>
      <c r="BQ242" s="48">
        <v>2.4166666666666665</v>
      </c>
      <c r="BR242" s="9">
        <v>0</v>
      </c>
      <c r="BS242" s="40">
        <f t="shared" si="641"/>
        <v>0</v>
      </c>
      <c r="BT242" s="47">
        <f t="shared" si="642"/>
        <v>0</v>
      </c>
      <c r="BU242" s="106">
        <f t="shared" ref="BU242" si="759">SUM(BT242:BT245)</f>
        <v>0</v>
      </c>
      <c r="BV242" s="40">
        <f t="shared" si="643"/>
        <v>0</v>
      </c>
      <c r="BX242" s="48">
        <v>2.4166666666666665</v>
      </c>
      <c r="BY242" s="9">
        <v>111.74</v>
      </c>
      <c r="BZ242" s="48">
        <v>2.4166666666666665</v>
      </c>
      <c r="CA242" s="9">
        <v>-23.5</v>
      </c>
      <c r="CB242" s="40">
        <f t="shared" si="644"/>
        <v>39.630739846153844</v>
      </c>
      <c r="CC242" s="47">
        <f t="shared" si="645"/>
        <v>9.907684961538461</v>
      </c>
      <c r="CD242" s="106">
        <f t="shared" ref="CD242" si="760">SUM(CC242:CC245)</f>
        <v>39.563996379230773</v>
      </c>
      <c r="CE242" s="40">
        <f t="shared" si="646"/>
        <v>274.24471973538459</v>
      </c>
      <c r="CG242" s="48">
        <v>2.4166666666666665</v>
      </c>
      <c r="CH242" s="9">
        <v>111.76</v>
      </c>
      <c r="CI242" s="48">
        <v>2.4166666666666665</v>
      </c>
      <c r="CJ242" s="9">
        <v>-23.49</v>
      </c>
      <c r="CK242" s="40">
        <f t="shared" si="647"/>
        <v>39.620966067692308</v>
      </c>
      <c r="CL242" s="47">
        <f t="shared" si="648"/>
        <v>9.905241516923077</v>
      </c>
      <c r="CM242" s="106">
        <f t="shared" ref="CM242" si="761">SUM(CL242:CL245)</f>
        <v>39.555957838846155</v>
      </c>
      <c r="CN242" s="40">
        <f t="shared" si="649"/>
        <v>274.17708518843079</v>
      </c>
      <c r="CP242" s="48">
        <v>2.4166666666666665</v>
      </c>
      <c r="CQ242" s="9">
        <v>0</v>
      </c>
      <c r="CR242" s="48">
        <v>2.4166666666666665</v>
      </c>
      <c r="CS242" s="9">
        <v>0</v>
      </c>
      <c r="CT242" s="40">
        <f t="shared" si="650"/>
        <v>0</v>
      </c>
      <c r="CU242" s="47">
        <f t="shared" si="651"/>
        <v>0</v>
      </c>
      <c r="CV242" s="106">
        <f t="shared" ref="CV242" si="762">SUM(CU242:CU245)</f>
        <v>0</v>
      </c>
      <c r="CW242" s="40">
        <f t="shared" si="652"/>
        <v>0</v>
      </c>
    </row>
    <row r="243" spans="1:101" s="9" customFormat="1">
      <c r="A243" s="9">
        <v>27.68</v>
      </c>
      <c r="B243" s="40">
        <f t="shared" si="619"/>
        <v>6.92</v>
      </c>
      <c r="D243" s="48">
        <v>2.4270833333333335</v>
      </c>
      <c r="E243" s="9">
        <v>39.799999999999997</v>
      </c>
      <c r="F243" s="48">
        <v>2.4270833333333335</v>
      </c>
      <c r="G243" s="9">
        <v>-53.26</v>
      </c>
      <c r="H243" s="47">
        <f t="shared" si="620"/>
        <v>31.991889046153837</v>
      </c>
      <c r="I243" s="47">
        <f t="shared" si="621"/>
        <v>7.9979722615384592</v>
      </c>
      <c r="J243" s="107"/>
      <c r="K243" s="40">
        <f t="shared" si="622"/>
        <v>221.38387219938454</v>
      </c>
      <c r="M243" s="48">
        <v>2.4270833333333335</v>
      </c>
      <c r="N243" s="9">
        <v>0</v>
      </c>
      <c r="O243" s="48">
        <v>2.4270833333333335</v>
      </c>
      <c r="P243" s="9">
        <v>0</v>
      </c>
      <c r="Q243" s="47">
        <f t="shared" si="623"/>
        <v>0</v>
      </c>
      <c r="R243" s="47">
        <f t="shared" si="624"/>
        <v>0</v>
      </c>
      <c r="S243" s="107"/>
      <c r="T243" s="40">
        <f t="shared" si="625"/>
        <v>0</v>
      </c>
      <c r="V243" s="48">
        <v>2.4270833333333335</v>
      </c>
      <c r="W243" s="9">
        <v>0</v>
      </c>
      <c r="X243" s="48">
        <v>2.4270833333333335</v>
      </c>
      <c r="Y243" s="40">
        <v>0</v>
      </c>
      <c r="Z243" s="40">
        <f t="shared" si="626"/>
        <v>0</v>
      </c>
      <c r="AA243" s="47">
        <f t="shared" si="627"/>
        <v>0</v>
      </c>
      <c r="AB243" s="107"/>
      <c r="AC243" s="40">
        <f t="shared" si="628"/>
        <v>0</v>
      </c>
      <c r="AE243" s="48">
        <v>2.4270833333333335</v>
      </c>
      <c r="AF243" s="9">
        <v>55.1</v>
      </c>
      <c r="AG243" s="48">
        <v>2.4270833333333335</v>
      </c>
      <c r="AH243" s="9">
        <v>-71.61</v>
      </c>
      <c r="AI243" s="40">
        <f t="shared" si="629"/>
        <v>59.549884476923076</v>
      </c>
      <c r="AJ243" s="47">
        <f t="shared" si="630"/>
        <v>14.887471119230769</v>
      </c>
      <c r="AK243" s="107"/>
      <c r="AL243" s="40">
        <f t="shared" si="631"/>
        <v>412.08520058030768</v>
      </c>
      <c r="AN243" s="48">
        <v>2.4270833333333335</v>
      </c>
      <c r="AO243" s="9">
        <v>37.01</v>
      </c>
      <c r="AP243" s="48">
        <v>2.4270833333333335</v>
      </c>
      <c r="AQ243" s="9">
        <v>-58.59</v>
      </c>
      <c r="AR243" s="40">
        <f t="shared" si="632"/>
        <v>32.726399967692302</v>
      </c>
      <c r="AS243" s="47">
        <f t="shared" si="633"/>
        <v>8.1815999919230755</v>
      </c>
      <c r="AT243" s="107"/>
      <c r="AU243" s="40">
        <f t="shared" si="634"/>
        <v>226.46668777643072</v>
      </c>
      <c r="AW243" s="48">
        <v>2.4270833333333335</v>
      </c>
      <c r="AX243" s="9">
        <v>0</v>
      </c>
      <c r="AY243" s="48">
        <v>2.4270833333333335</v>
      </c>
      <c r="AZ243" s="9">
        <v>0</v>
      </c>
      <c r="BA243" s="40">
        <f t="shared" si="635"/>
        <v>0</v>
      </c>
      <c r="BB243" s="47">
        <f t="shared" si="636"/>
        <v>0</v>
      </c>
      <c r="BC243" s="107"/>
      <c r="BD243" s="40">
        <f t="shared" si="637"/>
        <v>0</v>
      </c>
      <c r="BF243" s="48">
        <v>2.4270833333333335</v>
      </c>
      <c r="BG243" s="9">
        <v>31.97</v>
      </c>
      <c r="BH243" s="48">
        <v>2.4270833333333335</v>
      </c>
      <c r="BI243" s="9">
        <v>31.97</v>
      </c>
      <c r="BJ243" s="40">
        <f t="shared" si="638"/>
        <v>15.425559429230768</v>
      </c>
      <c r="BK243" s="47">
        <f t="shared" si="639"/>
        <v>3.856389857307692</v>
      </c>
      <c r="BL243" s="107"/>
      <c r="BM243" s="40">
        <f t="shared" si="640"/>
        <v>106.74487125027692</v>
      </c>
      <c r="BO243" s="48">
        <v>2.4270833333333335</v>
      </c>
      <c r="BP243" s="9">
        <v>0</v>
      </c>
      <c r="BQ243" s="48">
        <v>2.4270833333333335</v>
      </c>
      <c r="BR243" s="9">
        <v>0</v>
      </c>
      <c r="BS243" s="40">
        <f t="shared" si="641"/>
        <v>0</v>
      </c>
      <c r="BT243" s="47">
        <f t="shared" si="642"/>
        <v>0</v>
      </c>
      <c r="BU243" s="107"/>
      <c r="BV243" s="40">
        <f t="shared" si="643"/>
        <v>0</v>
      </c>
      <c r="BX243" s="48">
        <v>2.4270833333333335</v>
      </c>
      <c r="BY243" s="9">
        <v>111.8</v>
      </c>
      <c r="BZ243" s="48">
        <v>2.4270833333333335</v>
      </c>
      <c r="CA243" s="9">
        <v>-23.46</v>
      </c>
      <c r="CB243" s="40">
        <f t="shared" si="644"/>
        <v>39.584527200000004</v>
      </c>
      <c r="CC243" s="47">
        <f t="shared" si="645"/>
        <v>9.8961318000000009</v>
      </c>
      <c r="CD243" s="107"/>
      <c r="CE243" s="40">
        <f t="shared" si="646"/>
        <v>273.92492822400004</v>
      </c>
      <c r="CG243" s="48">
        <v>2.4270833333333335</v>
      </c>
      <c r="CH243" s="9">
        <v>111.83</v>
      </c>
      <c r="CI243" s="48">
        <v>2.4270833333333335</v>
      </c>
      <c r="CJ243" s="9">
        <v>-23.45</v>
      </c>
      <c r="CK243" s="40">
        <f t="shared" si="647"/>
        <v>39.578271438461535</v>
      </c>
      <c r="CL243" s="47">
        <f t="shared" si="648"/>
        <v>9.8945678596153837</v>
      </c>
      <c r="CM243" s="107"/>
      <c r="CN243" s="40">
        <f t="shared" si="649"/>
        <v>273.88163835415384</v>
      </c>
      <c r="CP243" s="48">
        <v>2.4270833333333335</v>
      </c>
      <c r="CQ243" s="9">
        <v>0</v>
      </c>
      <c r="CR243" s="48">
        <v>2.4270833333333335</v>
      </c>
      <c r="CS243" s="9">
        <v>0</v>
      </c>
      <c r="CT243" s="40">
        <f t="shared" si="650"/>
        <v>0</v>
      </c>
      <c r="CU243" s="47">
        <f t="shared" si="651"/>
        <v>0</v>
      </c>
      <c r="CV243" s="107"/>
      <c r="CW243" s="40">
        <f t="shared" si="652"/>
        <v>0</v>
      </c>
    </row>
    <row r="244" spans="1:101" s="9" customFormat="1">
      <c r="A244" s="9">
        <v>27.68</v>
      </c>
      <c r="B244" s="40">
        <f t="shared" si="619"/>
        <v>6.92</v>
      </c>
      <c r="D244" s="48">
        <v>2.4375</v>
      </c>
      <c r="E244" s="9">
        <v>39.74</v>
      </c>
      <c r="F244" s="48">
        <v>2.4375</v>
      </c>
      <c r="G244" s="9">
        <v>-53.38</v>
      </c>
      <c r="H244" s="47">
        <f t="shared" si="620"/>
        <v>32.015632264615384</v>
      </c>
      <c r="I244" s="47">
        <f t="shared" si="621"/>
        <v>8.003908066153846</v>
      </c>
      <c r="J244" s="107"/>
      <c r="K244" s="40">
        <f t="shared" si="622"/>
        <v>221.54817527113846</v>
      </c>
      <c r="M244" s="48">
        <v>2.4375</v>
      </c>
      <c r="N244" s="9">
        <v>0</v>
      </c>
      <c r="O244" s="48">
        <v>2.4375</v>
      </c>
      <c r="P244" s="9">
        <v>0</v>
      </c>
      <c r="Q244" s="47">
        <f t="shared" si="623"/>
        <v>0</v>
      </c>
      <c r="R244" s="47">
        <f t="shared" si="624"/>
        <v>0</v>
      </c>
      <c r="S244" s="107"/>
      <c r="T244" s="40">
        <f t="shared" si="625"/>
        <v>0</v>
      </c>
      <c r="V244" s="48">
        <v>2.4375</v>
      </c>
      <c r="W244" s="9">
        <v>0</v>
      </c>
      <c r="X244" s="48">
        <v>2.4375</v>
      </c>
      <c r="Y244" s="40">
        <v>0</v>
      </c>
      <c r="Z244" s="40">
        <f t="shared" si="626"/>
        <v>0</v>
      </c>
      <c r="AA244" s="47">
        <f t="shared" si="627"/>
        <v>0</v>
      </c>
      <c r="AB244" s="107"/>
      <c r="AC244" s="40">
        <f t="shared" si="628"/>
        <v>0</v>
      </c>
      <c r="AE244" s="48">
        <v>2.4375</v>
      </c>
      <c r="AF244" s="9">
        <v>55.08</v>
      </c>
      <c r="AG244" s="48">
        <v>2.4375</v>
      </c>
      <c r="AH244" s="9">
        <v>-71.66</v>
      </c>
      <c r="AI244" s="40">
        <f t="shared" si="629"/>
        <v>59.569833489230781</v>
      </c>
      <c r="AJ244" s="47">
        <f t="shared" si="630"/>
        <v>14.892458372307695</v>
      </c>
      <c r="AK244" s="107"/>
      <c r="AL244" s="40">
        <f t="shared" si="631"/>
        <v>412.22324774547701</v>
      </c>
      <c r="AN244" s="48">
        <v>2.4375</v>
      </c>
      <c r="AO244" s="9">
        <v>36.96</v>
      </c>
      <c r="AP244" s="48">
        <v>2.4375</v>
      </c>
      <c r="AQ244" s="9">
        <v>-58.67</v>
      </c>
      <c r="AR244" s="40">
        <f t="shared" si="632"/>
        <v>32.726811987692308</v>
      </c>
      <c r="AS244" s="47">
        <f t="shared" si="633"/>
        <v>8.181702996923077</v>
      </c>
      <c r="AT244" s="107"/>
      <c r="AU244" s="40">
        <f t="shared" si="634"/>
        <v>226.46953895483077</v>
      </c>
      <c r="AW244" s="48">
        <v>2.4375</v>
      </c>
      <c r="AX244" s="9">
        <v>0</v>
      </c>
      <c r="AY244" s="48">
        <v>2.4375</v>
      </c>
      <c r="AZ244" s="9">
        <v>0</v>
      </c>
      <c r="BA244" s="40">
        <f t="shared" si="635"/>
        <v>0</v>
      </c>
      <c r="BB244" s="47">
        <f t="shared" si="636"/>
        <v>0</v>
      </c>
      <c r="BC244" s="107"/>
      <c r="BD244" s="40">
        <f t="shared" si="637"/>
        <v>0</v>
      </c>
      <c r="BF244" s="48">
        <v>2.4375</v>
      </c>
      <c r="BG244" s="9">
        <v>31.95</v>
      </c>
      <c r="BH244" s="48">
        <v>2.4375</v>
      </c>
      <c r="BI244" s="9">
        <v>31.95</v>
      </c>
      <c r="BJ244" s="40">
        <f t="shared" si="638"/>
        <v>15.406265423076924</v>
      </c>
      <c r="BK244" s="47">
        <f t="shared" si="639"/>
        <v>3.851566355769231</v>
      </c>
      <c r="BL244" s="107"/>
      <c r="BM244" s="40">
        <f t="shared" si="640"/>
        <v>106.61135672769231</v>
      </c>
      <c r="BO244" s="48">
        <v>2.4375</v>
      </c>
      <c r="BP244" s="9">
        <v>0</v>
      </c>
      <c r="BQ244" s="48">
        <v>2.4375</v>
      </c>
      <c r="BR244" s="9">
        <v>0</v>
      </c>
      <c r="BS244" s="40">
        <f t="shared" si="641"/>
        <v>0</v>
      </c>
      <c r="BT244" s="47">
        <f t="shared" si="642"/>
        <v>0</v>
      </c>
      <c r="BU244" s="107"/>
      <c r="BV244" s="40">
        <f t="shared" si="643"/>
        <v>0</v>
      </c>
      <c r="BX244" s="48">
        <v>2.4375</v>
      </c>
      <c r="BY244" s="9">
        <v>111.87</v>
      </c>
      <c r="BZ244" s="48">
        <v>2.4375</v>
      </c>
      <c r="CA244" s="9">
        <v>-23.42</v>
      </c>
      <c r="CB244" s="40">
        <f t="shared" si="644"/>
        <v>39.541776729230776</v>
      </c>
      <c r="CC244" s="47">
        <f t="shared" si="645"/>
        <v>9.8854441823076939</v>
      </c>
      <c r="CD244" s="107"/>
      <c r="CE244" s="40">
        <f t="shared" si="646"/>
        <v>273.62909496627697</v>
      </c>
      <c r="CG244" s="48">
        <v>2.4375</v>
      </c>
      <c r="CH244" s="9">
        <v>111.9</v>
      </c>
      <c r="CI244" s="48">
        <v>2.4375</v>
      </c>
      <c r="CJ244" s="9">
        <v>-23.41</v>
      </c>
      <c r="CK244" s="40">
        <f t="shared" si="647"/>
        <v>39.535492292307694</v>
      </c>
      <c r="CL244" s="47">
        <f t="shared" si="648"/>
        <v>9.8838730730769235</v>
      </c>
      <c r="CM244" s="107"/>
      <c r="CN244" s="40">
        <f t="shared" si="649"/>
        <v>273.58560666276924</v>
      </c>
      <c r="CP244" s="48">
        <v>2.4375</v>
      </c>
      <c r="CQ244" s="9">
        <v>0</v>
      </c>
      <c r="CR244" s="48">
        <v>2.4375</v>
      </c>
      <c r="CS244" s="9">
        <v>0</v>
      </c>
      <c r="CT244" s="40">
        <f t="shared" si="650"/>
        <v>0</v>
      </c>
      <c r="CU244" s="47">
        <f t="shared" si="651"/>
        <v>0</v>
      </c>
      <c r="CV244" s="107"/>
      <c r="CW244" s="40">
        <f t="shared" si="652"/>
        <v>0</v>
      </c>
    </row>
    <row r="245" spans="1:101" s="9" customFormat="1">
      <c r="A245" s="9">
        <v>27.68</v>
      </c>
      <c r="B245" s="40">
        <f t="shared" si="619"/>
        <v>6.92</v>
      </c>
      <c r="D245" s="48">
        <v>2.4479166666666665</v>
      </c>
      <c r="E245" s="9">
        <v>39.68</v>
      </c>
      <c r="F245" s="48">
        <v>2.4479166666666665</v>
      </c>
      <c r="G245" s="9">
        <v>-53.5</v>
      </c>
      <c r="H245" s="47">
        <f t="shared" si="620"/>
        <v>32.039158153846152</v>
      </c>
      <c r="I245" s="47">
        <f t="shared" si="621"/>
        <v>8.0097895384615381</v>
      </c>
      <c r="J245" s="108"/>
      <c r="K245" s="40">
        <f t="shared" si="622"/>
        <v>221.71097442461536</v>
      </c>
      <c r="M245" s="48">
        <v>2.4479166666666665</v>
      </c>
      <c r="N245" s="9">
        <v>0</v>
      </c>
      <c r="O245" s="48">
        <v>2.4479166666666665</v>
      </c>
      <c r="P245" s="9">
        <v>0</v>
      </c>
      <c r="Q245" s="47">
        <f t="shared" si="623"/>
        <v>0</v>
      </c>
      <c r="R245" s="47">
        <f t="shared" si="624"/>
        <v>0</v>
      </c>
      <c r="S245" s="108"/>
      <c r="T245" s="40">
        <f t="shared" si="625"/>
        <v>0</v>
      </c>
      <c r="V245" s="48">
        <v>2.4479166666666665</v>
      </c>
      <c r="W245" s="9">
        <v>0</v>
      </c>
      <c r="X245" s="48">
        <v>2.4479166666666665</v>
      </c>
      <c r="Y245" s="40">
        <v>0</v>
      </c>
      <c r="Z245" s="40">
        <f t="shared" si="626"/>
        <v>0</v>
      </c>
      <c r="AA245" s="47">
        <f t="shared" si="627"/>
        <v>0</v>
      </c>
      <c r="AB245" s="108"/>
      <c r="AC245" s="40">
        <f t="shared" si="628"/>
        <v>0</v>
      </c>
      <c r="AE245" s="48">
        <v>2.4479166666666665</v>
      </c>
      <c r="AF245" s="9">
        <v>55.06</v>
      </c>
      <c r="AG245" s="48">
        <v>2.4479166666666665</v>
      </c>
      <c r="AH245" s="9">
        <v>-71.709999999999994</v>
      </c>
      <c r="AI245" s="40">
        <f t="shared" si="629"/>
        <v>59.589752316923075</v>
      </c>
      <c r="AJ245" s="47">
        <f t="shared" si="630"/>
        <v>14.897438079230769</v>
      </c>
      <c r="AK245" s="108"/>
      <c r="AL245" s="40">
        <f t="shared" si="631"/>
        <v>412.36108603310765</v>
      </c>
      <c r="AN245" s="48">
        <v>2.4479166666666665</v>
      </c>
      <c r="AO245" s="9">
        <v>36.909999999999997</v>
      </c>
      <c r="AP245" s="48">
        <v>2.4479166666666665</v>
      </c>
      <c r="AQ245" s="9">
        <v>-58.76</v>
      </c>
      <c r="AR245" s="40">
        <f t="shared" si="632"/>
        <v>32.732673839999997</v>
      </c>
      <c r="AS245" s="47">
        <f t="shared" si="633"/>
        <v>8.1831684599999992</v>
      </c>
      <c r="AT245" s="108"/>
      <c r="AU245" s="40">
        <f t="shared" si="634"/>
        <v>226.51010297279998</v>
      </c>
      <c r="AW245" s="48">
        <v>2.4479166666666665</v>
      </c>
      <c r="AX245" s="9">
        <v>0</v>
      </c>
      <c r="AY245" s="48">
        <v>2.4479166666666665</v>
      </c>
      <c r="AZ245" s="9">
        <v>0</v>
      </c>
      <c r="BA245" s="40">
        <f t="shared" si="635"/>
        <v>0</v>
      </c>
      <c r="BB245" s="47">
        <f t="shared" si="636"/>
        <v>0</v>
      </c>
      <c r="BC245" s="108"/>
      <c r="BD245" s="40">
        <f t="shared" si="637"/>
        <v>0</v>
      </c>
      <c r="BF245" s="48">
        <v>2.4479166666666665</v>
      </c>
      <c r="BG245" s="9">
        <v>31.93</v>
      </c>
      <c r="BH245" s="48">
        <v>2.4479166666666665</v>
      </c>
      <c r="BI245" s="9">
        <v>31.93</v>
      </c>
      <c r="BJ245" s="40">
        <f t="shared" si="638"/>
        <v>15.38698349076923</v>
      </c>
      <c r="BK245" s="47">
        <f t="shared" si="639"/>
        <v>3.8467458726923076</v>
      </c>
      <c r="BL245" s="108"/>
      <c r="BM245" s="40">
        <f t="shared" si="640"/>
        <v>106.47792575612307</v>
      </c>
      <c r="BO245" s="48">
        <v>2.4479166666666665</v>
      </c>
      <c r="BP245" s="9">
        <v>0</v>
      </c>
      <c r="BQ245" s="48">
        <v>2.4479166666666665</v>
      </c>
      <c r="BR245" s="9">
        <v>0</v>
      </c>
      <c r="BS245" s="40">
        <f t="shared" si="641"/>
        <v>0</v>
      </c>
      <c r="BT245" s="47">
        <f t="shared" si="642"/>
        <v>0</v>
      </c>
      <c r="BU245" s="108"/>
      <c r="BV245" s="40">
        <f t="shared" si="643"/>
        <v>0</v>
      </c>
      <c r="BX245" s="48">
        <v>2.4479166666666665</v>
      </c>
      <c r="BY245" s="9">
        <v>111.94</v>
      </c>
      <c r="BZ245" s="48">
        <v>2.4479166666666665</v>
      </c>
      <c r="CA245" s="9">
        <v>-23.38</v>
      </c>
      <c r="CB245" s="40">
        <f t="shared" si="644"/>
        <v>39.498941741538459</v>
      </c>
      <c r="CC245" s="47">
        <f t="shared" si="645"/>
        <v>9.8747354353846148</v>
      </c>
      <c r="CD245" s="108"/>
      <c r="CE245" s="40">
        <f t="shared" si="646"/>
        <v>273.33267685144614</v>
      </c>
      <c r="CG245" s="48">
        <v>2.4479166666666665</v>
      </c>
      <c r="CH245" s="9">
        <v>111.96</v>
      </c>
      <c r="CI245" s="48">
        <v>2.4479166666666665</v>
      </c>
      <c r="CJ245" s="9">
        <v>-23.37</v>
      </c>
      <c r="CK245" s="40">
        <f t="shared" si="647"/>
        <v>39.489101556923082</v>
      </c>
      <c r="CL245" s="47">
        <f t="shared" si="648"/>
        <v>9.8722753892307704</v>
      </c>
      <c r="CM245" s="108"/>
      <c r="CN245" s="40">
        <f t="shared" si="649"/>
        <v>273.2645827739077</v>
      </c>
      <c r="CP245" s="48">
        <v>2.4479166666666665</v>
      </c>
      <c r="CQ245" s="9">
        <v>0</v>
      </c>
      <c r="CR245" s="48">
        <v>2.4479166666666665</v>
      </c>
      <c r="CS245" s="9">
        <v>0</v>
      </c>
      <c r="CT245" s="40">
        <f t="shared" si="650"/>
        <v>0</v>
      </c>
      <c r="CU245" s="47">
        <f t="shared" si="651"/>
        <v>0</v>
      </c>
      <c r="CV245" s="108"/>
      <c r="CW245" s="40">
        <f t="shared" si="652"/>
        <v>0</v>
      </c>
    </row>
    <row r="246" spans="1:101" s="9" customFormat="1">
      <c r="A246" s="9">
        <v>27.68</v>
      </c>
      <c r="B246" s="40">
        <f t="shared" si="619"/>
        <v>6.92</v>
      </c>
      <c r="D246" s="48">
        <v>2.4583333333333335</v>
      </c>
      <c r="E246" s="9">
        <v>39.93</v>
      </c>
      <c r="F246" s="48">
        <v>2.4583333333333335</v>
      </c>
      <c r="G246" s="9">
        <v>-53</v>
      </c>
      <c r="H246" s="47">
        <f t="shared" si="620"/>
        <v>31.939699846153843</v>
      </c>
      <c r="I246" s="47">
        <f t="shared" si="621"/>
        <v>7.9849249615384608</v>
      </c>
      <c r="J246" s="106">
        <f t="shared" ref="J246" si="763">SUM(I246:I249)</f>
        <v>31.968855543461544</v>
      </c>
      <c r="K246" s="40">
        <f t="shared" si="622"/>
        <v>221.02272293538459</v>
      </c>
      <c r="M246" s="48">
        <v>2.4583333333333335</v>
      </c>
      <c r="N246" s="9">
        <v>0</v>
      </c>
      <c r="O246" s="48">
        <v>2.4583333333333335</v>
      </c>
      <c r="P246" s="9">
        <v>0</v>
      </c>
      <c r="Q246" s="47">
        <f t="shared" si="623"/>
        <v>0</v>
      </c>
      <c r="R246" s="47">
        <f t="shared" si="624"/>
        <v>0</v>
      </c>
      <c r="S246" s="106">
        <f t="shared" ref="S246" si="764">SUM(R246:R249)</f>
        <v>0</v>
      </c>
      <c r="T246" s="40">
        <f t="shared" si="625"/>
        <v>0</v>
      </c>
      <c r="V246" s="48">
        <v>2.4583333333333335</v>
      </c>
      <c r="W246" s="9">
        <v>0</v>
      </c>
      <c r="X246" s="48">
        <v>2.4583333333333335</v>
      </c>
      <c r="Y246" s="40">
        <v>0</v>
      </c>
      <c r="Z246" s="40">
        <f t="shared" si="626"/>
        <v>0</v>
      </c>
      <c r="AA246" s="47">
        <f t="shared" si="627"/>
        <v>0</v>
      </c>
      <c r="AB246" s="106">
        <f t="shared" ref="AB246" si="765">SUM(AA246:AA249)</f>
        <v>0</v>
      </c>
      <c r="AC246" s="40">
        <f t="shared" si="628"/>
        <v>0</v>
      </c>
      <c r="AE246" s="48">
        <v>2.4583333333333335</v>
      </c>
      <c r="AF246" s="9">
        <v>55.29</v>
      </c>
      <c r="AG246" s="48">
        <v>2.4583333333333335</v>
      </c>
      <c r="AH246" s="9">
        <v>-71.180000000000007</v>
      </c>
      <c r="AI246" s="40">
        <f t="shared" si="629"/>
        <v>59.396413818461554</v>
      </c>
      <c r="AJ246" s="47">
        <f t="shared" si="630"/>
        <v>14.849103454615388</v>
      </c>
      <c r="AK246" s="106">
        <f t="shared" ref="AK246" si="766">SUM(AJ246:AJ249)</f>
        <v>59.354638688076925</v>
      </c>
      <c r="AL246" s="40">
        <f t="shared" si="631"/>
        <v>411.02318362375394</v>
      </c>
      <c r="AN246" s="48">
        <v>2.4583333333333335</v>
      </c>
      <c r="AO246" s="9">
        <v>37.31</v>
      </c>
      <c r="AP246" s="48">
        <v>2.4583333333333335</v>
      </c>
      <c r="AQ246" s="9">
        <v>-58.04</v>
      </c>
      <c r="AR246" s="40">
        <f t="shared" si="632"/>
        <v>32.68197576</v>
      </c>
      <c r="AS246" s="47">
        <f t="shared" si="633"/>
        <v>8.1704939400000001</v>
      </c>
      <c r="AT246" s="106">
        <f t="shared" ref="AT246" si="767">SUM(AS246:AS249)</f>
        <v>32.687169777692311</v>
      </c>
      <c r="AU246" s="40">
        <f t="shared" si="634"/>
        <v>226.15927225920001</v>
      </c>
      <c r="AW246" s="48">
        <v>2.4583333333333335</v>
      </c>
      <c r="AX246" s="9">
        <v>0</v>
      </c>
      <c r="AY246" s="48">
        <v>2.4583333333333335</v>
      </c>
      <c r="AZ246" s="9">
        <v>0</v>
      </c>
      <c r="BA246" s="40">
        <f t="shared" si="635"/>
        <v>0</v>
      </c>
      <c r="BB246" s="47">
        <f t="shared" si="636"/>
        <v>0</v>
      </c>
      <c r="BC246" s="106">
        <f t="shared" ref="BC246" si="768">SUM(BB246:BB249)</f>
        <v>0</v>
      </c>
      <c r="BD246" s="40">
        <f t="shared" si="637"/>
        <v>0</v>
      </c>
      <c r="BF246" s="48">
        <v>2.4583333333333335</v>
      </c>
      <c r="BG246" s="9">
        <v>32.31</v>
      </c>
      <c r="BH246" s="48">
        <v>2.4583333333333335</v>
      </c>
      <c r="BI246" s="9">
        <v>32.31</v>
      </c>
      <c r="BJ246" s="40">
        <f t="shared" si="638"/>
        <v>15.755404832307697</v>
      </c>
      <c r="BK246" s="47">
        <f t="shared" si="639"/>
        <v>3.9388512080769242</v>
      </c>
      <c r="BL246" s="106">
        <f t="shared" ref="BL246" si="769">SUM(BK246:BK249)</f>
        <v>15.740781140769233</v>
      </c>
      <c r="BM246" s="40">
        <f t="shared" si="640"/>
        <v>109.02740143956926</v>
      </c>
      <c r="BO246" s="48">
        <v>2.4583333333333335</v>
      </c>
      <c r="BP246" s="9">
        <v>0</v>
      </c>
      <c r="BQ246" s="48">
        <v>2.4583333333333335</v>
      </c>
      <c r="BR246" s="9">
        <v>0</v>
      </c>
      <c r="BS246" s="40">
        <f t="shared" si="641"/>
        <v>0</v>
      </c>
      <c r="BT246" s="47">
        <f t="shared" si="642"/>
        <v>0</v>
      </c>
      <c r="BU246" s="106">
        <f t="shared" ref="BU246" si="770">SUM(BT246:BT249)</f>
        <v>0</v>
      </c>
      <c r="BV246" s="40">
        <f t="shared" si="643"/>
        <v>0</v>
      </c>
      <c r="BX246" s="48">
        <v>2.4583333333333335</v>
      </c>
      <c r="BY246" s="9">
        <v>111.23</v>
      </c>
      <c r="BZ246" s="48">
        <v>2.4583333333333335</v>
      </c>
      <c r="CA246" s="9">
        <v>-23.79</v>
      </c>
      <c r="CB246" s="40">
        <f t="shared" si="644"/>
        <v>39.93668658</v>
      </c>
      <c r="CC246" s="47">
        <f t="shared" si="645"/>
        <v>9.984171645</v>
      </c>
      <c r="CD246" s="106">
        <f t="shared" ref="CD246" si="771">SUM(CC246:CC249)</f>
        <v>31.975116587307689</v>
      </c>
      <c r="CE246" s="40">
        <f t="shared" si="646"/>
        <v>276.3618711336</v>
      </c>
      <c r="CG246" s="48">
        <v>2.4583333333333335</v>
      </c>
      <c r="CH246" s="9">
        <v>111.25</v>
      </c>
      <c r="CI246" s="48">
        <v>2.4583333333333335</v>
      </c>
      <c r="CJ246" s="9">
        <v>-23.77</v>
      </c>
      <c r="CK246" s="40">
        <f t="shared" si="647"/>
        <v>39.910287115384619</v>
      </c>
      <c r="CL246" s="47">
        <f t="shared" si="648"/>
        <v>9.9775717788461549</v>
      </c>
      <c r="CM246" s="106">
        <f t="shared" ref="CM246" si="772">SUM(CL246:CL249)</f>
        <v>9.9775717788461549</v>
      </c>
      <c r="CN246" s="40">
        <f t="shared" si="649"/>
        <v>276.17918683846159</v>
      </c>
      <c r="CP246" s="48">
        <v>2.4583333333333335</v>
      </c>
      <c r="CQ246" s="9">
        <v>0</v>
      </c>
      <c r="CR246" s="48">
        <v>2.4583333333333335</v>
      </c>
      <c r="CS246" s="9">
        <v>0</v>
      </c>
      <c r="CT246" s="40">
        <f t="shared" si="650"/>
        <v>0</v>
      </c>
      <c r="CU246" s="47">
        <f t="shared" si="651"/>
        <v>0</v>
      </c>
      <c r="CV246" s="106">
        <f t="shared" ref="CV246" si="773">SUM(CU246:CU249)</f>
        <v>0</v>
      </c>
      <c r="CW246" s="40">
        <f t="shared" si="652"/>
        <v>0</v>
      </c>
    </row>
    <row r="247" spans="1:101" s="9" customFormat="1">
      <c r="A247" s="9">
        <v>27.68</v>
      </c>
      <c r="B247" s="40">
        <f t="shared" si="619"/>
        <v>6.92</v>
      </c>
      <c r="D247" s="48">
        <v>2.46875</v>
      </c>
      <c r="E247" s="9">
        <v>39.89</v>
      </c>
      <c r="F247" s="48">
        <v>2.46875</v>
      </c>
      <c r="G247" s="9">
        <v>-53.09</v>
      </c>
      <c r="H247" s="47">
        <f t="shared" si="620"/>
        <v>31.961887047692315</v>
      </c>
      <c r="I247" s="47">
        <f t="shared" si="621"/>
        <v>7.9904717619230787</v>
      </c>
      <c r="J247" s="107"/>
      <c r="K247" s="40">
        <f t="shared" si="622"/>
        <v>221.17625837003081</v>
      </c>
      <c r="M247" s="48">
        <v>2.46875</v>
      </c>
      <c r="N247" s="9">
        <v>0</v>
      </c>
      <c r="O247" s="48">
        <v>2.46875</v>
      </c>
      <c r="P247" s="9">
        <v>0</v>
      </c>
      <c r="Q247" s="47">
        <f t="shared" si="623"/>
        <v>0</v>
      </c>
      <c r="R247" s="47">
        <f t="shared" si="624"/>
        <v>0</v>
      </c>
      <c r="S247" s="107"/>
      <c r="T247" s="40">
        <f t="shared" si="625"/>
        <v>0</v>
      </c>
      <c r="V247" s="48">
        <v>2.46875</v>
      </c>
      <c r="W247" s="9">
        <v>0</v>
      </c>
      <c r="X247" s="48">
        <v>2.46875</v>
      </c>
      <c r="Y247" s="40">
        <v>0</v>
      </c>
      <c r="Z247" s="40">
        <f t="shared" si="626"/>
        <v>0</v>
      </c>
      <c r="AA247" s="47">
        <f t="shared" si="627"/>
        <v>0</v>
      </c>
      <c r="AB247" s="107"/>
      <c r="AC247" s="40">
        <f t="shared" si="628"/>
        <v>0</v>
      </c>
      <c r="AE247" s="48">
        <v>2.46875</v>
      </c>
      <c r="AF247" s="9">
        <v>55.35</v>
      </c>
      <c r="AG247" s="48">
        <v>2.46875</v>
      </c>
      <c r="AH247" s="9">
        <v>-71.05</v>
      </c>
      <c r="AI247" s="40">
        <f t="shared" si="629"/>
        <v>59.352273346153844</v>
      </c>
      <c r="AJ247" s="47">
        <f t="shared" si="630"/>
        <v>14.838068336538461</v>
      </c>
      <c r="AK247" s="107"/>
      <c r="AL247" s="40">
        <f t="shared" si="631"/>
        <v>410.7177315553846</v>
      </c>
      <c r="AN247" s="48">
        <v>2.46875</v>
      </c>
      <c r="AO247" s="9">
        <v>37.270000000000003</v>
      </c>
      <c r="AP247" s="48">
        <v>2.46875</v>
      </c>
      <c r="AQ247" s="9">
        <v>-58.1</v>
      </c>
      <c r="AR247" s="40">
        <f t="shared" si="632"/>
        <v>32.680686876923076</v>
      </c>
      <c r="AS247" s="47">
        <f t="shared" si="633"/>
        <v>8.170171719230769</v>
      </c>
      <c r="AT247" s="107"/>
      <c r="AU247" s="40">
        <f t="shared" si="634"/>
        <v>226.15035318830769</v>
      </c>
      <c r="AW247" s="48">
        <v>2.46875</v>
      </c>
      <c r="AX247" s="9">
        <v>0</v>
      </c>
      <c r="AY247" s="48">
        <v>2.46875</v>
      </c>
      <c r="AZ247" s="9">
        <v>0</v>
      </c>
      <c r="BA247" s="40">
        <f t="shared" si="635"/>
        <v>0</v>
      </c>
      <c r="BB247" s="47">
        <f t="shared" si="636"/>
        <v>0</v>
      </c>
      <c r="BC247" s="107"/>
      <c r="BD247" s="40">
        <f t="shared" si="637"/>
        <v>0</v>
      </c>
      <c r="BF247" s="48">
        <v>2.46875</v>
      </c>
      <c r="BG247" s="9">
        <v>32.299999999999997</v>
      </c>
      <c r="BH247" s="48">
        <v>2.46875</v>
      </c>
      <c r="BI247" s="9">
        <v>32.299999999999997</v>
      </c>
      <c r="BJ247" s="40">
        <f t="shared" si="638"/>
        <v>15.745653692307689</v>
      </c>
      <c r="BK247" s="47">
        <f t="shared" si="639"/>
        <v>3.9364134230769223</v>
      </c>
      <c r="BL247" s="107"/>
      <c r="BM247" s="40">
        <f t="shared" si="640"/>
        <v>108.9599235507692</v>
      </c>
      <c r="BO247" s="48">
        <v>2.46875</v>
      </c>
      <c r="BP247" s="9">
        <v>0</v>
      </c>
      <c r="BQ247" s="48">
        <v>2.46875</v>
      </c>
      <c r="BR247" s="9">
        <v>0</v>
      </c>
      <c r="BS247" s="40">
        <f t="shared" si="641"/>
        <v>0</v>
      </c>
      <c r="BT247" s="47">
        <f t="shared" si="642"/>
        <v>0</v>
      </c>
      <c r="BU247" s="107"/>
      <c r="BV247" s="40">
        <f t="shared" si="643"/>
        <v>0</v>
      </c>
      <c r="BX247" s="48">
        <v>2.46875</v>
      </c>
      <c r="BY247" s="9">
        <v>125.49</v>
      </c>
      <c r="BZ247" s="48">
        <v>2.46875</v>
      </c>
      <c r="CA247" s="9">
        <v>-15.56</v>
      </c>
      <c r="CB247" s="40">
        <f t="shared" si="644"/>
        <v>29.469608252307687</v>
      </c>
      <c r="CC247" s="47">
        <f t="shared" si="645"/>
        <v>7.3674020630769217</v>
      </c>
      <c r="CD247" s="107"/>
      <c r="CE247" s="40">
        <f t="shared" si="646"/>
        <v>203.9296891059692</v>
      </c>
      <c r="CG247" s="48">
        <v>2.46875</v>
      </c>
      <c r="CH247" s="9">
        <v>0</v>
      </c>
      <c r="CI247" s="48">
        <v>2.46875</v>
      </c>
      <c r="CJ247" s="9">
        <v>0</v>
      </c>
      <c r="CK247" s="40">
        <f t="shared" si="647"/>
        <v>0</v>
      </c>
      <c r="CL247" s="47">
        <f t="shared" si="648"/>
        <v>0</v>
      </c>
      <c r="CM247" s="107"/>
      <c r="CN247" s="40">
        <f t="shared" si="649"/>
        <v>0</v>
      </c>
      <c r="CP247" s="48">
        <v>2.46875</v>
      </c>
      <c r="CQ247" s="9">
        <v>0</v>
      </c>
      <c r="CR247" s="48">
        <v>2.46875</v>
      </c>
      <c r="CS247" s="9">
        <v>0</v>
      </c>
      <c r="CT247" s="40">
        <f t="shared" si="650"/>
        <v>0</v>
      </c>
      <c r="CU247" s="47">
        <f t="shared" si="651"/>
        <v>0</v>
      </c>
      <c r="CV247" s="107"/>
      <c r="CW247" s="40">
        <f t="shared" si="652"/>
        <v>0</v>
      </c>
    </row>
    <row r="248" spans="1:101" s="9" customFormat="1">
      <c r="A248" s="9">
        <v>27.68</v>
      </c>
      <c r="B248" s="40">
        <f t="shared" si="619"/>
        <v>6.92</v>
      </c>
      <c r="D248" s="48">
        <v>2.4791666666666665</v>
      </c>
      <c r="E248" s="9">
        <v>39.840000000000003</v>
      </c>
      <c r="F248" s="48">
        <v>2.4791666666666665</v>
      </c>
      <c r="G248" s="9">
        <v>-53.18</v>
      </c>
      <c r="H248" s="47">
        <f t="shared" si="620"/>
        <v>31.975939495384615</v>
      </c>
      <c r="I248" s="47">
        <f t="shared" si="621"/>
        <v>7.9939848738461539</v>
      </c>
      <c r="J248" s="107"/>
      <c r="K248" s="40">
        <f t="shared" si="622"/>
        <v>221.27350130806153</v>
      </c>
      <c r="M248" s="48">
        <v>2.4791666666666665</v>
      </c>
      <c r="N248" s="9">
        <v>0</v>
      </c>
      <c r="O248" s="48">
        <v>2.4791666666666665</v>
      </c>
      <c r="P248" s="9">
        <v>0</v>
      </c>
      <c r="Q248" s="47">
        <f t="shared" si="623"/>
        <v>0</v>
      </c>
      <c r="R248" s="47">
        <f t="shared" si="624"/>
        <v>0</v>
      </c>
      <c r="S248" s="107"/>
      <c r="T248" s="40">
        <f t="shared" si="625"/>
        <v>0</v>
      </c>
      <c r="V248" s="48">
        <v>2.4791666666666665</v>
      </c>
      <c r="W248" s="9">
        <v>0</v>
      </c>
      <c r="X248" s="48">
        <v>2.4791666666666665</v>
      </c>
      <c r="Y248" s="40">
        <v>-91.98</v>
      </c>
      <c r="Z248" s="40">
        <f t="shared" si="626"/>
        <v>0</v>
      </c>
      <c r="AA248" s="47">
        <f t="shared" si="627"/>
        <v>0</v>
      </c>
      <c r="AB248" s="107"/>
      <c r="AC248" s="40">
        <f t="shared" si="628"/>
        <v>0</v>
      </c>
      <c r="AE248" s="48">
        <v>2.4791666666666665</v>
      </c>
      <c r="AF248" s="9">
        <v>55.36</v>
      </c>
      <c r="AG248" s="48">
        <v>2.4791666666666665</v>
      </c>
      <c r="AH248" s="9">
        <v>-71.02</v>
      </c>
      <c r="AI248" s="40">
        <f t="shared" si="629"/>
        <v>59.337931126153855</v>
      </c>
      <c r="AJ248" s="47">
        <f t="shared" si="630"/>
        <v>14.834482781538464</v>
      </c>
      <c r="AK248" s="107"/>
      <c r="AL248" s="40">
        <f t="shared" si="631"/>
        <v>410.61848339298467</v>
      </c>
      <c r="AN248" s="48">
        <v>2.4791666666666665</v>
      </c>
      <c r="AO248" s="9">
        <v>37.24</v>
      </c>
      <c r="AP248" s="48">
        <v>2.4791666666666665</v>
      </c>
      <c r="AQ248" s="9">
        <v>-58.17</v>
      </c>
      <c r="AR248" s="40">
        <f t="shared" si="632"/>
        <v>32.693723612307693</v>
      </c>
      <c r="AS248" s="47">
        <f t="shared" si="633"/>
        <v>8.1734309030769232</v>
      </c>
      <c r="AT248" s="107"/>
      <c r="AU248" s="40">
        <f t="shared" si="634"/>
        <v>226.24056739716923</v>
      </c>
      <c r="AW248" s="48">
        <v>2.4791666666666665</v>
      </c>
      <c r="AX248" s="9">
        <v>0</v>
      </c>
      <c r="AY248" s="48">
        <v>2.4791666666666665</v>
      </c>
      <c r="AZ248" s="9">
        <v>0</v>
      </c>
      <c r="BA248" s="40">
        <f t="shared" si="635"/>
        <v>0</v>
      </c>
      <c r="BB248" s="47">
        <f t="shared" si="636"/>
        <v>0</v>
      </c>
      <c r="BC248" s="107"/>
      <c r="BD248" s="40">
        <f t="shared" si="637"/>
        <v>0</v>
      </c>
      <c r="BF248" s="48">
        <v>2.4791666666666665</v>
      </c>
      <c r="BG248" s="9">
        <v>32.29</v>
      </c>
      <c r="BH248" s="48">
        <v>2.4791666666666665</v>
      </c>
      <c r="BI248" s="9">
        <v>32.29</v>
      </c>
      <c r="BJ248" s="40">
        <f t="shared" si="638"/>
        <v>15.735905570769232</v>
      </c>
      <c r="BK248" s="47">
        <f t="shared" si="639"/>
        <v>3.9339763926923079</v>
      </c>
      <c r="BL248" s="107"/>
      <c r="BM248" s="40">
        <f t="shared" si="640"/>
        <v>108.89246654972308</v>
      </c>
      <c r="BO248" s="48">
        <v>2.4791666666666665</v>
      </c>
      <c r="BP248" s="9">
        <v>0</v>
      </c>
      <c r="BQ248" s="48">
        <v>2.4791666666666665</v>
      </c>
      <c r="BR248" s="9">
        <v>0</v>
      </c>
      <c r="BS248" s="40">
        <f t="shared" si="641"/>
        <v>0</v>
      </c>
      <c r="BT248" s="47">
        <f t="shared" si="642"/>
        <v>0</v>
      </c>
      <c r="BU248" s="107"/>
      <c r="BV248" s="40">
        <f t="shared" si="643"/>
        <v>0</v>
      </c>
      <c r="BX248" s="48">
        <v>2.4791666666666665</v>
      </c>
      <c r="BY248" s="9">
        <v>125.67</v>
      </c>
      <c r="BZ248" s="48">
        <v>2.4791666666666665</v>
      </c>
      <c r="CA248" s="9">
        <v>-15.46</v>
      </c>
      <c r="CB248" s="40">
        <f t="shared" si="644"/>
        <v>29.322213756923084</v>
      </c>
      <c r="CC248" s="47">
        <f t="shared" si="645"/>
        <v>7.330553439230771</v>
      </c>
      <c r="CD248" s="107"/>
      <c r="CE248" s="40">
        <f t="shared" si="646"/>
        <v>202.90971919790775</v>
      </c>
      <c r="CG248" s="48">
        <v>2.4791666666666665</v>
      </c>
      <c r="CH248" s="9">
        <v>0</v>
      </c>
      <c r="CI248" s="48">
        <v>2.4791666666666665</v>
      </c>
      <c r="CJ248" s="9">
        <v>0</v>
      </c>
      <c r="CK248" s="40">
        <f t="shared" si="647"/>
        <v>0</v>
      </c>
      <c r="CL248" s="47">
        <f t="shared" si="648"/>
        <v>0</v>
      </c>
      <c r="CM248" s="107"/>
      <c r="CN248" s="40">
        <f t="shared" si="649"/>
        <v>0</v>
      </c>
      <c r="CP248" s="48">
        <v>2.4791666666666665</v>
      </c>
      <c r="CQ248" s="9">
        <v>0</v>
      </c>
      <c r="CR248" s="48">
        <v>2.4791666666666665</v>
      </c>
      <c r="CS248" s="9">
        <v>0</v>
      </c>
      <c r="CT248" s="40">
        <f t="shared" si="650"/>
        <v>0</v>
      </c>
      <c r="CU248" s="47">
        <f t="shared" si="651"/>
        <v>0</v>
      </c>
      <c r="CV248" s="107"/>
      <c r="CW248" s="40">
        <f t="shared" si="652"/>
        <v>0</v>
      </c>
    </row>
    <row r="249" spans="1:101" s="9" customFormat="1">
      <c r="A249" s="9">
        <v>27.68</v>
      </c>
      <c r="B249" s="40">
        <f t="shared" si="619"/>
        <v>6.92</v>
      </c>
      <c r="D249" s="48">
        <v>2.4895833333333335</v>
      </c>
      <c r="E249" s="9">
        <v>39.799999999999997</v>
      </c>
      <c r="F249" s="48">
        <v>2.4895833333333335</v>
      </c>
      <c r="G249" s="9">
        <v>-53.27</v>
      </c>
      <c r="H249" s="47">
        <f t="shared" si="620"/>
        <v>31.997895784615388</v>
      </c>
      <c r="I249" s="47">
        <f t="shared" si="621"/>
        <v>7.9994739461538469</v>
      </c>
      <c r="J249" s="108"/>
      <c r="K249" s="40">
        <f t="shared" si="622"/>
        <v>221.42543882953848</v>
      </c>
      <c r="M249" s="48">
        <v>2.4895833333333335</v>
      </c>
      <c r="N249" s="9">
        <v>0</v>
      </c>
      <c r="O249" s="48">
        <v>2.4895833333333335</v>
      </c>
      <c r="P249" s="9">
        <v>0</v>
      </c>
      <c r="Q249" s="47">
        <f t="shared" si="623"/>
        <v>0</v>
      </c>
      <c r="R249" s="47">
        <f t="shared" si="624"/>
        <v>0</v>
      </c>
      <c r="S249" s="108"/>
      <c r="T249" s="40">
        <f t="shared" si="625"/>
        <v>0</v>
      </c>
      <c r="V249" s="48">
        <v>2.4895833333333335</v>
      </c>
      <c r="W249" s="9">
        <v>0</v>
      </c>
      <c r="X249" s="48">
        <v>2.4895833333333335</v>
      </c>
      <c r="Y249" s="40">
        <v>-92.04</v>
      </c>
      <c r="Z249" s="40">
        <f t="shared" si="626"/>
        <v>0</v>
      </c>
      <c r="AA249" s="47">
        <f t="shared" si="627"/>
        <v>0</v>
      </c>
      <c r="AB249" s="108"/>
      <c r="AC249" s="40">
        <f t="shared" si="628"/>
        <v>0</v>
      </c>
      <c r="AE249" s="48">
        <v>2.4895833333333335</v>
      </c>
      <c r="AF249" s="9">
        <v>55.37</v>
      </c>
      <c r="AG249" s="48">
        <v>2.4895833333333335</v>
      </c>
      <c r="AH249" s="9">
        <v>-71</v>
      </c>
      <c r="AI249" s="40">
        <f t="shared" si="629"/>
        <v>59.331936461538454</v>
      </c>
      <c r="AJ249" s="47">
        <f t="shared" si="630"/>
        <v>14.832984115384614</v>
      </c>
      <c r="AK249" s="108"/>
      <c r="AL249" s="40">
        <f t="shared" si="631"/>
        <v>410.5770003138461</v>
      </c>
      <c r="AN249" s="48">
        <v>2.4895833333333335</v>
      </c>
      <c r="AO249" s="9">
        <v>37.200000000000003</v>
      </c>
      <c r="AP249" s="48">
        <v>2.4895833333333335</v>
      </c>
      <c r="AQ249" s="9">
        <v>-58.23</v>
      </c>
      <c r="AR249" s="40">
        <f t="shared" si="632"/>
        <v>32.692292861538469</v>
      </c>
      <c r="AS249" s="47">
        <f t="shared" si="633"/>
        <v>8.1730732153846173</v>
      </c>
      <c r="AT249" s="108"/>
      <c r="AU249" s="40">
        <f t="shared" si="634"/>
        <v>226.2306666018462</v>
      </c>
      <c r="AW249" s="48">
        <v>2.4895833333333335</v>
      </c>
      <c r="AX249" s="9">
        <v>0</v>
      </c>
      <c r="AY249" s="48">
        <v>2.4895833333333335</v>
      </c>
      <c r="AZ249" s="9">
        <v>0</v>
      </c>
      <c r="BA249" s="40">
        <f t="shared" si="635"/>
        <v>0</v>
      </c>
      <c r="BB249" s="47">
        <f t="shared" si="636"/>
        <v>0</v>
      </c>
      <c r="BC249" s="108"/>
      <c r="BD249" s="40">
        <f t="shared" si="637"/>
        <v>0</v>
      </c>
      <c r="BF249" s="48">
        <v>2.4895833333333335</v>
      </c>
      <c r="BG249" s="9">
        <v>32.28</v>
      </c>
      <c r="BH249" s="48">
        <v>2.4895833333333335</v>
      </c>
      <c r="BI249" s="9">
        <v>32.28</v>
      </c>
      <c r="BJ249" s="40">
        <f t="shared" si="638"/>
        <v>15.72616046769231</v>
      </c>
      <c r="BK249" s="47">
        <f t="shared" si="639"/>
        <v>3.9315401169230775</v>
      </c>
      <c r="BL249" s="108"/>
      <c r="BM249" s="40">
        <f t="shared" si="640"/>
        <v>108.82503043643078</v>
      </c>
      <c r="BO249" s="48">
        <v>2.4895833333333335</v>
      </c>
      <c r="BP249" s="9">
        <v>0</v>
      </c>
      <c r="BQ249" s="48">
        <v>2.4895833333333335</v>
      </c>
      <c r="BR249" s="9">
        <v>0</v>
      </c>
      <c r="BS249" s="40">
        <f t="shared" si="641"/>
        <v>0</v>
      </c>
      <c r="BT249" s="47">
        <f t="shared" si="642"/>
        <v>0</v>
      </c>
      <c r="BU249" s="108"/>
      <c r="BV249" s="40">
        <f t="shared" si="643"/>
        <v>0</v>
      </c>
      <c r="BX249" s="48">
        <v>2.4895833333333335</v>
      </c>
      <c r="BY249" s="9">
        <v>125.84</v>
      </c>
      <c r="BZ249" s="48">
        <v>2.4895833333333335</v>
      </c>
      <c r="CA249" s="9">
        <v>-15.36</v>
      </c>
      <c r="CB249" s="40">
        <f t="shared" si="644"/>
        <v>29.171957759999998</v>
      </c>
      <c r="CC249" s="47">
        <f t="shared" si="645"/>
        <v>7.2929894399999995</v>
      </c>
      <c r="CD249" s="108"/>
      <c r="CE249" s="40">
        <f t="shared" si="646"/>
        <v>201.8699476992</v>
      </c>
      <c r="CG249" s="48">
        <v>2.4895833333333335</v>
      </c>
      <c r="CH249" s="9">
        <v>0</v>
      </c>
      <c r="CI249" s="48">
        <v>2.4895833333333335</v>
      </c>
      <c r="CJ249" s="9">
        <v>0</v>
      </c>
      <c r="CK249" s="40">
        <f t="shared" si="647"/>
        <v>0</v>
      </c>
      <c r="CL249" s="47">
        <f t="shared" si="648"/>
        <v>0</v>
      </c>
      <c r="CM249" s="108"/>
      <c r="CN249" s="40">
        <f t="shared" si="649"/>
        <v>0</v>
      </c>
      <c r="CP249" s="48">
        <v>2.4895833333333335</v>
      </c>
      <c r="CQ249" s="9">
        <v>0</v>
      </c>
      <c r="CR249" s="48">
        <v>2.4895833333333335</v>
      </c>
      <c r="CS249" s="9">
        <v>0</v>
      </c>
      <c r="CT249" s="40">
        <f t="shared" si="650"/>
        <v>0</v>
      </c>
      <c r="CU249" s="47">
        <f t="shared" si="651"/>
        <v>0</v>
      </c>
      <c r="CV249" s="108"/>
      <c r="CW249" s="40">
        <f t="shared" si="652"/>
        <v>0</v>
      </c>
    </row>
    <row r="250" spans="1:101" s="9" customFormat="1">
      <c r="A250" s="9">
        <v>27.68</v>
      </c>
      <c r="B250" s="40">
        <f t="shared" si="619"/>
        <v>6.92</v>
      </c>
      <c r="D250" s="48">
        <v>2.5</v>
      </c>
      <c r="E250" s="9">
        <v>39.72</v>
      </c>
      <c r="F250" s="48">
        <v>2.5</v>
      </c>
      <c r="G250" s="9">
        <v>-53.43</v>
      </c>
      <c r="H250" s="47">
        <f t="shared" si="620"/>
        <v>32.029493039999998</v>
      </c>
      <c r="I250" s="47">
        <f t="shared" si="621"/>
        <v>8.0073732599999996</v>
      </c>
      <c r="J250" s="106">
        <f t="shared" ref="J250" si="774">SUM(I250:I253)</f>
        <v>32.217278323846152</v>
      </c>
      <c r="K250" s="40">
        <f t="shared" si="622"/>
        <v>221.64409183679999</v>
      </c>
      <c r="M250" s="48">
        <v>2.5</v>
      </c>
      <c r="N250" s="9">
        <v>0</v>
      </c>
      <c r="O250" s="48">
        <v>2.5</v>
      </c>
      <c r="P250" s="9">
        <v>0</v>
      </c>
      <c r="Q250" s="47">
        <f t="shared" si="623"/>
        <v>0</v>
      </c>
      <c r="R250" s="47">
        <f t="shared" si="624"/>
        <v>0</v>
      </c>
      <c r="S250" s="106">
        <f t="shared" ref="S250" si="775">SUM(R250:R253)</f>
        <v>0</v>
      </c>
      <c r="T250" s="40">
        <f t="shared" si="625"/>
        <v>0</v>
      </c>
      <c r="V250" s="48">
        <v>2.5</v>
      </c>
      <c r="W250" s="9">
        <v>0</v>
      </c>
      <c r="X250" s="48">
        <v>2.5</v>
      </c>
      <c r="Y250" s="40">
        <v>-92.8</v>
      </c>
      <c r="Z250" s="40">
        <f t="shared" si="626"/>
        <v>0</v>
      </c>
      <c r="AA250" s="47">
        <f t="shared" si="627"/>
        <v>0</v>
      </c>
      <c r="AB250" s="106">
        <f t="shared" ref="AB250" si="776">SUM(AA250:AA253)</f>
        <v>32.687722156153853</v>
      </c>
      <c r="AC250" s="40">
        <f t="shared" si="628"/>
        <v>0</v>
      </c>
      <c r="AE250" s="48">
        <v>2.5</v>
      </c>
      <c r="AF250" s="9">
        <v>55.13</v>
      </c>
      <c r="AG250" s="48">
        <v>2.5</v>
      </c>
      <c r="AH250" s="9">
        <v>-71.56</v>
      </c>
      <c r="AI250" s="40">
        <f t="shared" si="629"/>
        <v>59.540705335384608</v>
      </c>
      <c r="AJ250" s="47">
        <f t="shared" si="630"/>
        <v>14.885176333846152</v>
      </c>
      <c r="AK250" s="106">
        <f t="shared" ref="AK250" si="777">SUM(AJ250:AJ253)</f>
        <v>60.947471786538458</v>
      </c>
      <c r="AL250" s="40">
        <f t="shared" si="631"/>
        <v>412.02168092086146</v>
      </c>
      <c r="AN250" s="48">
        <v>2.5</v>
      </c>
      <c r="AO250" s="9">
        <v>36.94</v>
      </c>
      <c r="AP250" s="48">
        <v>2.5</v>
      </c>
      <c r="AQ250" s="9">
        <v>-58.71</v>
      </c>
      <c r="AR250" s="40">
        <f t="shared" si="632"/>
        <v>32.731403067692312</v>
      </c>
      <c r="AS250" s="47">
        <f t="shared" si="633"/>
        <v>8.1828507669230781</v>
      </c>
      <c r="AT250" s="106">
        <f t="shared" ref="AT250" si="778">SUM(AS250:AS253)</f>
        <v>32.74952742</v>
      </c>
      <c r="AU250" s="40">
        <f t="shared" si="634"/>
        <v>226.50130922843081</v>
      </c>
      <c r="AW250" s="48">
        <v>2.5</v>
      </c>
      <c r="AX250" s="9">
        <v>0</v>
      </c>
      <c r="AY250" s="48">
        <v>2.5</v>
      </c>
      <c r="AZ250" s="9">
        <v>0</v>
      </c>
      <c r="BA250" s="40">
        <f t="shared" si="635"/>
        <v>0</v>
      </c>
      <c r="BB250" s="47">
        <f t="shared" si="636"/>
        <v>0</v>
      </c>
      <c r="BC250" s="106">
        <f t="shared" ref="BC250" si="779">SUM(BB250:BB253)</f>
        <v>0</v>
      </c>
      <c r="BD250" s="40">
        <f t="shared" si="637"/>
        <v>0</v>
      </c>
      <c r="BF250" s="48">
        <v>2.5</v>
      </c>
      <c r="BG250" s="9">
        <v>32.26</v>
      </c>
      <c r="BH250" s="48">
        <v>2.5</v>
      </c>
      <c r="BI250" s="9">
        <v>32.26</v>
      </c>
      <c r="BJ250" s="40">
        <f t="shared" si="638"/>
        <v>15.706679316923074</v>
      </c>
      <c r="BK250" s="47">
        <f t="shared" si="639"/>
        <v>3.9266698292307685</v>
      </c>
      <c r="BL250" s="106">
        <f t="shared" ref="BL250" si="780">SUM(BK250:BK253)</f>
        <v>15.624116093076923</v>
      </c>
      <c r="BM250" s="40">
        <f t="shared" si="640"/>
        <v>108.69022087310768</v>
      </c>
      <c r="BO250" s="48">
        <v>2.5</v>
      </c>
      <c r="BP250" s="9">
        <v>0</v>
      </c>
      <c r="BQ250" s="48">
        <v>2.5</v>
      </c>
      <c r="BR250" s="9">
        <v>0</v>
      </c>
      <c r="BS250" s="40">
        <f t="shared" si="641"/>
        <v>0</v>
      </c>
      <c r="BT250" s="47">
        <f t="shared" si="642"/>
        <v>0</v>
      </c>
      <c r="BU250" s="106">
        <f t="shared" ref="BU250" si="781">SUM(BT250:BT253)</f>
        <v>0</v>
      </c>
      <c r="BV250" s="40">
        <f t="shared" si="643"/>
        <v>0</v>
      </c>
      <c r="BX250" s="48">
        <v>2.5</v>
      </c>
      <c r="BY250" s="9">
        <v>126.42</v>
      </c>
      <c r="BZ250" s="48">
        <v>2.5</v>
      </c>
      <c r="CA250" s="9">
        <v>-15.02</v>
      </c>
      <c r="CB250" s="40">
        <f t="shared" si="644"/>
        <v>28.65770246769231</v>
      </c>
      <c r="CC250" s="47">
        <f t="shared" si="645"/>
        <v>7.1644256169230776</v>
      </c>
      <c r="CD250" s="106">
        <f t="shared" ref="CD250" si="782">SUM(CC250:CC253)</f>
        <v>27.931488542307694</v>
      </c>
      <c r="CE250" s="40">
        <f t="shared" si="646"/>
        <v>198.31130107643079</v>
      </c>
      <c r="CG250" s="48">
        <v>2.5</v>
      </c>
      <c r="CH250" s="9">
        <v>0</v>
      </c>
      <c r="CI250" s="48">
        <v>2.5</v>
      </c>
      <c r="CJ250" s="9">
        <v>0</v>
      </c>
      <c r="CK250" s="40">
        <f t="shared" si="647"/>
        <v>0</v>
      </c>
      <c r="CL250" s="47">
        <f t="shared" si="648"/>
        <v>0</v>
      </c>
      <c r="CM250" s="106">
        <f t="shared" ref="CM250" si="783">SUM(CL250:CL253)</f>
        <v>0</v>
      </c>
      <c r="CN250" s="40">
        <f t="shared" si="649"/>
        <v>0</v>
      </c>
      <c r="CP250" s="48">
        <v>2.5</v>
      </c>
      <c r="CQ250" s="9">
        <v>0</v>
      </c>
      <c r="CR250" s="48">
        <v>2.5</v>
      </c>
      <c r="CS250" s="9">
        <v>0</v>
      </c>
      <c r="CT250" s="40">
        <f t="shared" si="650"/>
        <v>0</v>
      </c>
      <c r="CU250" s="47">
        <f t="shared" si="651"/>
        <v>0</v>
      </c>
      <c r="CV250" s="106">
        <f t="shared" ref="CV250" si="784">SUM(CU250:CU253)</f>
        <v>0</v>
      </c>
      <c r="CW250" s="40">
        <f t="shared" si="652"/>
        <v>0</v>
      </c>
    </row>
    <row r="251" spans="1:101" s="9" customFormat="1">
      <c r="A251" s="9">
        <v>27.68</v>
      </c>
      <c r="B251" s="40">
        <f t="shared" si="619"/>
        <v>6.92</v>
      </c>
      <c r="D251" s="48">
        <v>2.5104166666666665</v>
      </c>
      <c r="E251" s="9">
        <v>39.67</v>
      </c>
      <c r="F251" s="48">
        <v>2.5104166666666665</v>
      </c>
      <c r="G251" s="9">
        <v>-53.52</v>
      </c>
      <c r="H251" s="47">
        <f t="shared" si="620"/>
        <v>32.043058006153849</v>
      </c>
      <c r="I251" s="47">
        <f t="shared" si="621"/>
        <v>8.0107645015384623</v>
      </c>
      <c r="J251" s="107"/>
      <c r="K251" s="40">
        <f t="shared" si="622"/>
        <v>221.73796140258463</v>
      </c>
      <c r="M251" s="48">
        <v>2.5104166666666665</v>
      </c>
      <c r="N251" s="9">
        <v>0</v>
      </c>
      <c r="O251" s="48">
        <v>2.5104166666666665</v>
      </c>
      <c r="P251" s="9">
        <v>0</v>
      </c>
      <c r="Q251" s="47">
        <f t="shared" si="623"/>
        <v>0</v>
      </c>
      <c r="R251" s="47">
        <f t="shared" si="624"/>
        <v>0</v>
      </c>
      <c r="S251" s="107"/>
      <c r="T251" s="40">
        <f t="shared" si="625"/>
        <v>0</v>
      </c>
      <c r="V251" s="48">
        <v>2.5104166666666665</v>
      </c>
      <c r="W251" s="9">
        <v>0</v>
      </c>
      <c r="X251" s="48">
        <v>2.5104166666666665</v>
      </c>
      <c r="Y251" s="40">
        <v>-92.91</v>
      </c>
      <c r="Z251" s="40">
        <f t="shared" si="626"/>
        <v>0</v>
      </c>
      <c r="AA251" s="47">
        <f t="shared" si="627"/>
        <v>0</v>
      </c>
      <c r="AB251" s="107"/>
      <c r="AC251" s="40">
        <f t="shared" si="628"/>
        <v>0</v>
      </c>
      <c r="AE251" s="48">
        <v>2.5104166666666665</v>
      </c>
      <c r="AF251" s="9">
        <v>55.1</v>
      </c>
      <c r="AG251" s="48">
        <v>2.5104166666666665</v>
      </c>
      <c r="AH251" s="9">
        <v>-71.61</v>
      </c>
      <c r="AI251" s="40">
        <f t="shared" si="629"/>
        <v>59.549884476923076</v>
      </c>
      <c r="AJ251" s="47">
        <f t="shared" si="630"/>
        <v>14.887471119230769</v>
      </c>
      <c r="AK251" s="107"/>
      <c r="AL251" s="40">
        <f t="shared" si="631"/>
        <v>412.08520058030768</v>
      </c>
      <c r="AN251" s="48">
        <v>2.5104166666666665</v>
      </c>
      <c r="AO251" s="9">
        <v>36.9</v>
      </c>
      <c r="AP251" s="48">
        <v>2.5104166666666665</v>
      </c>
      <c r="AQ251" s="9">
        <v>-58.78</v>
      </c>
      <c r="AR251" s="40">
        <f t="shared" si="632"/>
        <v>32.734943723076917</v>
      </c>
      <c r="AS251" s="47">
        <f t="shared" si="633"/>
        <v>8.1837359307692292</v>
      </c>
      <c r="AT251" s="107"/>
      <c r="AU251" s="40">
        <f t="shared" si="634"/>
        <v>226.52581056369226</v>
      </c>
      <c r="AW251" s="48">
        <v>2.5104166666666665</v>
      </c>
      <c r="AX251" s="9">
        <v>0</v>
      </c>
      <c r="AY251" s="48">
        <v>2.5104166666666665</v>
      </c>
      <c r="AZ251" s="9">
        <v>0</v>
      </c>
      <c r="BA251" s="40">
        <f t="shared" si="635"/>
        <v>0</v>
      </c>
      <c r="BB251" s="47">
        <f t="shared" si="636"/>
        <v>0</v>
      </c>
      <c r="BC251" s="107"/>
      <c r="BD251" s="40">
        <f t="shared" si="637"/>
        <v>0</v>
      </c>
      <c r="BF251" s="48">
        <v>2.5104166666666665</v>
      </c>
      <c r="BG251" s="9">
        <v>32.25</v>
      </c>
      <c r="BH251" s="48">
        <v>2.5104166666666665</v>
      </c>
      <c r="BI251" s="9">
        <v>32.25</v>
      </c>
      <c r="BJ251" s="40">
        <f t="shared" si="638"/>
        <v>15.69694326923077</v>
      </c>
      <c r="BK251" s="47">
        <f t="shared" si="639"/>
        <v>3.9242358173076926</v>
      </c>
      <c r="BL251" s="107"/>
      <c r="BM251" s="40">
        <f t="shared" si="640"/>
        <v>108.62284742307693</v>
      </c>
      <c r="BO251" s="48">
        <v>2.5104166666666665</v>
      </c>
      <c r="BP251" s="9">
        <v>0</v>
      </c>
      <c r="BQ251" s="48">
        <v>2.5104166666666665</v>
      </c>
      <c r="BR251" s="9">
        <v>0</v>
      </c>
      <c r="BS251" s="40">
        <f t="shared" si="641"/>
        <v>0</v>
      </c>
      <c r="BT251" s="47">
        <f t="shared" si="642"/>
        <v>0</v>
      </c>
      <c r="BU251" s="107"/>
      <c r="BV251" s="40">
        <f t="shared" si="643"/>
        <v>0</v>
      </c>
      <c r="BX251" s="48">
        <v>2.5104166666666665</v>
      </c>
      <c r="BY251" s="9">
        <v>126.59</v>
      </c>
      <c r="BZ251" s="48">
        <v>2.5104166666666665</v>
      </c>
      <c r="CA251" s="9">
        <v>-14.92</v>
      </c>
      <c r="CB251" s="40">
        <f t="shared" si="644"/>
        <v>28.505185643076921</v>
      </c>
      <c r="CC251" s="47">
        <f t="shared" si="645"/>
        <v>7.1262964107692301</v>
      </c>
      <c r="CD251" s="107"/>
      <c r="CE251" s="40">
        <f t="shared" si="646"/>
        <v>197.2558846500923</v>
      </c>
      <c r="CG251" s="48">
        <v>2.5104166666666665</v>
      </c>
      <c r="CH251" s="9">
        <v>0</v>
      </c>
      <c r="CI251" s="48">
        <v>2.5104166666666665</v>
      </c>
      <c r="CJ251" s="9">
        <v>0</v>
      </c>
      <c r="CK251" s="40">
        <f t="shared" si="647"/>
        <v>0</v>
      </c>
      <c r="CL251" s="47">
        <f t="shared" si="648"/>
        <v>0</v>
      </c>
      <c r="CM251" s="107"/>
      <c r="CN251" s="40">
        <f t="shared" si="649"/>
        <v>0</v>
      </c>
      <c r="CP251" s="48">
        <v>2.5104166666666665</v>
      </c>
      <c r="CQ251" s="9">
        <v>0</v>
      </c>
      <c r="CR251" s="48">
        <v>2.5104166666666665</v>
      </c>
      <c r="CS251" s="9">
        <v>0</v>
      </c>
      <c r="CT251" s="40">
        <f t="shared" si="650"/>
        <v>0</v>
      </c>
      <c r="CU251" s="47">
        <f t="shared" si="651"/>
        <v>0</v>
      </c>
      <c r="CV251" s="107"/>
      <c r="CW251" s="40">
        <f t="shared" si="652"/>
        <v>0</v>
      </c>
    </row>
    <row r="252" spans="1:101" s="9" customFormat="1">
      <c r="A252" s="9">
        <v>27.68</v>
      </c>
      <c r="B252" s="40">
        <f t="shared" si="619"/>
        <v>6.92</v>
      </c>
      <c r="D252" s="48">
        <v>2.5208333333333335</v>
      </c>
      <c r="E252" s="9">
        <v>38.61</v>
      </c>
      <c r="F252" s="48">
        <v>2.5208333333333335</v>
      </c>
      <c r="G252" s="9">
        <v>-55.58</v>
      </c>
      <c r="H252" s="47">
        <f t="shared" si="620"/>
        <v>32.387244119999998</v>
      </c>
      <c r="I252" s="47">
        <f t="shared" si="621"/>
        <v>8.0968110299999996</v>
      </c>
      <c r="J252" s="107"/>
      <c r="K252" s="40">
        <f t="shared" si="622"/>
        <v>224.11972931039998</v>
      </c>
      <c r="M252" s="48">
        <v>2.5208333333333335</v>
      </c>
      <c r="N252" s="9">
        <v>0</v>
      </c>
      <c r="O252" s="48">
        <v>2.5208333333333335</v>
      </c>
      <c r="P252" s="9">
        <v>0</v>
      </c>
      <c r="Q252" s="47">
        <f t="shared" si="623"/>
        <v>0</v>
      </c>
      <c r="R252" s="47">
        <f t="shared" si="624"/>
        <v>0</v>
      </c>
      <c r="S252" s="107"/>
      <c r="T252" s="40">
        <f t="shared" si="625"/>
        <v>0</v>
      </c>
      <c r="V252" s="48">
        <v>2.5208333333333335</v>
      </c>
      <c r="W252" s="9">
        <v>46.62</v>
      </c>
      <c r="X252" s="48">
        <v>2.5208333333333335</v>
      </c>
      <c r="Y252" s="40">
        <v>-93.01</v>
      </c>
      <c r="Z252" s="40">
        <f t="shared" si="626"/>
        <v>65.442150803076927</v>
      </c>
      <c r="AA252" s="47">
        <f t="shared" si="627"/>
        <v>16.360537700769232</v>
      </c>
      <c r="AB252" s="107"/>
      <c r="AC252" s="40">
        <f t="shared" si="628"/>
        <v>452.85968355729233</v>
      </c>
      <c r="AE252" s="48">
        <v>2.5208333333333335</v>
      </c>
      <c r="AF252" s="9">
        <v>46.59</v>
      </c>
      <c r="AG252" s="48">
        <v>2.5208333333333335</v>
      </c>
      <c r="AH252" s="9">
        <v>-88.69</v>
      </c>
      <c r="AI252" s="40">
        <f t="shared" si="629"/>
        <v>62.362428078461534</v>
      </c>
      <c r="AJ252" s="47">
        <f t="shared" si="630"/>
        <v>15.590607019615383</v>
      </c>
      <c r="AK252" s="107"/>
      <c r="AL252" s="40">
        <f t="shared" si="631"/>
        <v>431.54800230295382</v>
      </c>
      <c r="AN252" s="48">
        <v>2.5208333333333335</v>
      </c>
      <c r="AO252" s="9">
        <v>36.67</v>
      </c>
      <c r="AP252" s="48">
        <v>2.5208333333333335</v>
      </c>
      <c r="AQ252" s="9">
        <v>-59.2</v>
      </c>
      <c r="AR252" s="40">
        <f t="shared" si="632"/>
        <v>32.763347446153851</v>
      </c>
      <c r="AS252" s="47">
        <f t="shared" si="633"/>
        <v>8.1908368615384628</v>
      </c>
      <c r="AT252" s="107"/>
      <c r="AU252" s="40">
        <f t="shared" si="634"/>
        <v>226.72236432738464</v>
      </c>
      <c r="AW252" s="48">
        <v>2.5208333333333335</v>
      </c>
      <c r="AX252" s="9">
        <v>0</v>
      </c>
      <c r="AY252" s="48">
        <v>2.5208333333333335</v>
      </c>
      <c r="AZ252" s="9">
        <v>0</v>
      </c>
      <c r="BA252" s="40">
        <f t="shared" si="635"/>
        <v>0</v>
      </c>
      <c r="BB252" s="47">
        <f t="shared" si="636"/>
        <v>0</v>
      </c>
      <c r="BC252" s="107"/>
      <c r="BD252" s="40">
        <f t="shared" si="637"/>
        <v>0</v>
      </c>
      <c r="BF252" s="48">
        <v>2.5208333333333335</v>
      </c>
      <c r="BG252" s="9">
        <v>32.1</v>
      </c>
      <c r="BH252" s="48">
        <v>2.5208333333333335</v>
      </c>
      <c r="BI252" s="9">
        <v>32.1</v>
      </c>
      <c r="BJ252" s="40">
        <f t="shared" si="638"/>
        <v>15.551264769230771</v>
      </c>
      <c r="BK252" s="47">
        <f t="shared" si="639"/>
        <v>3.8878161923076928</v>
      </c>
      <c r="BL252" s="107"/>
      <c r="BM252" s="40">
        <f t="shared" si="640"/>
        <v>107.61475220307693</v>
      </c>
      <c r="BO252" s="48">
        <v>2.5208333333333335</v>
      </c>
      <c r="BP252" s="9">
        <v>0</v>
      </c>
      <c r="BQ252" s="48">
        <v>2.5208333333333335</v>
      </c>
      <c r="BR252" s="9">
        <v>0</v>
      </c>
      <c r="BS252" s="40">
        <f t="shared" si="641"/>
        <v>0</v>
      </c>
      <c r="BT252" s="47">
        <f t="shared" si="642"/>
        <v>0</v>
      </c>
      <c r="BU252" s="107"/>
      <c r="BV252" s="40">
        <f t="shared" si="643"/>
        <v>0</v>
      </c>
      <c r="BX252" s="48">
        <v>2.5208333333333335</v>
      </c>
      <c r="BY252" s="9">
        <v>127.83</v>
      </c>
      <c r="BZ252" s="48">
        <v>2.5208333333333335</v>
      </c>
      <c r="CA252" s="9">
        <v>-14.19</v>
      </c>
      <c r="CB252" s="40">
        <f t="shared" si="644"/>
        <v>27.376053133846156</v>
      </c>
      <c r="CC252" s="47">
        <f t="shared" si="645"/>
        <v>6.844013283461539</v>
      </c>
      <c r="CD252" s="107"/>
      <c r="CE252" s="40">
        <f t="shared" si="646"/>
        <v>189.44228768621539</v>
      </c>
      <c r="CG252" s="48">
        <v>2.5208333333333335</v>
      </c>
      <c r="CH252" s="9">
        <v>0</v>
      </c>
      <c r="CI252" s="48">
        <v>2.5208333333333335</v>
      </c>
      <c r="CJ252" s="9">
        <v>0</v>
      </c>
      <c r="CK252" s="40">
        <f t="shared" si="647"/>
        <v>0</v>
      </c>
      <c r="CL252" s="47">
        <f t="shared" si="648"/>
        <v>0</v>
      </c>
      <c r="CM252" s="107"/>
      <c r="CN252" s="40">
        <f t="shared" si="649"/>
        <v>0</v>
      </c>
      <c r="CP252" s="48">
        <v>2.5208333333333335</v>
      </c>
      <c r="CQ252" s="9">
        <v>0</v>
      </c>
      <c r="CR252" s="48">
        <v>2.5208333333333335</v>
      </c>
      <c r="CS252" s="9">
        <v>0</v>
      </c>
      <c r="CT252" s="40">
        <f t="shared" si="650"/>
        <v>0</v>
      </c>
      <c r="CU252" s="47">
        <f t="shared" si="651"/>
        <v>0</v>
      </c>
      <c r="CV252" s="107"/>
      <c r="CW252" s="40">
        <f t="shared" si="652"/>
        <v>0</v>
      </c>
    </row>
    <row r="253" spans="1:101" s="9" customFormat="1">
      <c r="A253" s="9">
        <v>27.68</v>
      </c>
      <c r="B253" s="40">
        <f t="shared" si="619"/>
        <v>6.92</v>
      </c>
      <c r="D253" s="48">
        <v>2.53125</v>
      </c>
      <c r="E253" s="9">
        <v>38.56</v>
      </c>
      <c r="F253" s="48">
        <v>2.53125</v>
      </c>
      <c r="G253" s="9">
        <v>-55.69</v>
      </c>
      <c r="H253" s="47">
        <f t="shared" si="620"/>
        <v>32.409318129230769</v>
      </c>
      <c r="I253" s="47">
        <f t="shared" si="621"/>
        <v>8.1023295323076923</v>
      </c>
      <c r="J253" s="108"/>
      <c r="K253" s="40">
        <f t="shared" si="622"/>
        <v>224.27248145427691</v>
      </c>
      <c r="M253" s="48">
        <v>2.53125</v>
      </c>
      <c r="N253" s="9">
        <v>0</v>
      </c>
      <c r="O253" s="48">
        <v>2.53125</v>
      </c>
      <c r="P253" s="9">
        <v>0</v>
      </c>
      <c r="Q253" s="47">
        <f t="shared" si="623"/>
        <v>0</v>
      </c>
      <c r="R253" s="47">
        <f t="shared" si="624"/>
        <v>0</v>
      </c>
      <c r="S253" s="108"/>
      <c r="T253" s="40">
        <f t="shared" si="625"/>
        <v>0</v>
      </c>
      <c r="V253" s="48">
        <v>2.53125</v>
      </c>
      <c r="W253" s="9">
        <v>46.47</v>
      </c>
      <c r="X253" s="48">
        <v>2.53125</v>
      </c>
      <c r="Y253" s="40">
        <v>-93.12</v>
      </c>
      <c r="Z253" s="40">
        <f t="shared" si="626"/>
        <v>65.308737821538472</v>
      </c>
      <c r="AA253" s="47">
        <f t="shared" si="627"/>
        <v>16.327184455384618</v>
      </c>
      <c r="AB253" s="108"/>
      <c r="AC253" s="40">
        <f t="shared" si="628"/>
        <v>451.93646572504622</v>
      </c>
      <c r="AE253" s="48">
        <v>2.53125</v>
      </c>
      <c r="AF253" s="9">
        <v>46.44</v>
      </c>
      <c r="AG253" s="48">
        <v>2.53125</v>
      </c>
      <c r="AH253" s="9">
        <v>-88.94</v>
      </c>
      <c r="AI253" s="40">
        <f t="shared" si="629"/>
        <v>62.336869255384606</v>
      </c>
      <c r="AJ253" s="47">
        <f t="shared" si="630"/>
        <v>15.584217313846151</v>
      </c>
      <c r="AK253" s="108"/>
      <c r="AL253" s="40">
        <f t="shared" si="631"/>
        <v>431.37113524726146</v>
      </c>
      <c r="AN253" s="48">
        <v>2.53125</v>
      </c>
      <c r="AO253" s="9">
        <v>36.619999999999997</v>
      </c>
      <c r="AP253" s="48">
        <v>2.53125</v>
      </c>
      <c r="AQ253" s="9">
        <v>-59.29</v>
      </c>
      <c r="AR253" s="40">
        <f t="shared" si="632"/>
        <v>32.768415443076925</v>
      </c>
      <c r="AS253" s="47">
        <f t="shared" si="633"/>
        <v>8.1921038607692314</v>
      </c>
      <c r="AT253" s="108"/>
      <c r="AU253" s="40">
        <f t="shared" si="634"/>
        <v>226.75743486609232</v>
      </c>
      <c r="AW253" s="48">
        <v>2.53125</v>
      </c>
      <c r="AX253" s="9">
        <v>0</v>
      </c>
      <c r="AY253" s="48">
        <v>2.53125</v>
      </c>
      <c r="AZ253" s="9">
        <v>0</v>
      </c>
      <c r="BA253" s="40">
        <f t="shared" si="635"/>
        <v>0</v>
      </c>
      <c r="BB253" s="47">
        <f t="shared" si="636"/>
        <v>0</v>
      </c>
      <c r="BC253" s="108"/>
      <c r="BD253" s="40">
        <f t="shared" si="637"/>
        <v>0</v>
      </c>
      <c r="BF253" s="48">
        <v>2.53125</v>
      </c>
      <c r="BG253" s="9">
        <v>32.090000000000003</v>
      </c>
      <c r="BH253" s="48">
        <v>2.53125</v>
      </c>
      <c r="BI253" s="9">
        <v>32.090000000000003</v>
      </c>
      <c r="BJ253" s="40">
        <f t="shared" si="638"/>
        <v>15.541577016923076</v>
      </c>
      <c r="BK253" s="47">
        <f t="shared" si="639"/>
        <v>3.8853942542307691</v>
      </c>
      <c r="BL253" s="108"/>
      <c r="BM253" s="40">
        <f t="shared" si="640"/>
        <v>107.54771295710769</v>
      </c>
      <c r="BO253" s="48">
        <v>2.53125</v>
      </c>
      <c r="BP253" s="9">
        <v>0</v>
      </c>
      <c r="BQ253" s="48">
        <v>2.53125</v>
      </c>
      <c r="BR253" s="9">
        <v>0</v>
      </c>
      <c r="BS253" s="40">
        <f t="shared" si="641"/>
        <v>0</v>
      </c>
      <c r="BT253" s="47">
        <f t="shared" si="642"/>
        <v>0</v>
      </c>
      <c r="BU253" s="108"/>
      <c r="BV253" s="40">
        <f t="shared" si="643"/>
        <v>0</v>
      </c>
      <c r="BX253" s="48">
        <v>2.53125</v>
      </c>
      <c r="BY253" s="9">
        <v>128.03</v>
      </c>
      <c r="BZ253" s="48">
        <v>2.53125</v>
      </c>
      <c r="CA253" s="9">
        <v>-14.07</v>
      </c>
      <c r="CB253" s="40">
        <f t="shared" si="644"/>
        <v>27.187012924615388</v>
      </c>
      <c r="CC253" s="47">
        <f t="shared" si="645"/>
        <v>6.796753231153847</v>
      </c>
      <c r="CD253" s="108"/>
      <c r="CE253" s="40">
        <f t="shared" si="646"/>
        <v>188.13412943833848</v>
      </c>
      <c r="CG253" s="48">
        <v>2.53125</v>
      </c>
      <c r="CH253" s="9">
        <v>0</v>
      </c>
      <c r="CI253" s="48">
        <v>2.53125</v>
      </c>
      <c r="CJ253" s="9">
        <v>0</v>
      </c>
      <c r="CK253" s="40">
        <f t="shared" si="647"/>
        <v>0</v>
      </c>
      <c r="CL253" s="47">
        <f t="shared" si="648"/>
        <v>0</v>
      </c>
      <c r="CM253" s="108"/>
      <c r="CN253" s="40">
        <f t="shared" si="649"/>
        <v>0</v>
      </c>
      <c r="CP253" s="48">
        <v>2.53125</v>
      </c>
      <c r="CQ253" s="9">
        <v>0</v>
      </c>
      <c r="CR253" s="48">
        <v>2.53125</v>
      </c>
      <c r="CS253" s="9">
        <v>0</v>
      </c>
      <c r="CT253" s="40">
        <f t="shared" si="650"/>
        <v>0</v>
      </c>
      <c r="CU253" s="47">
        <f t="shared" si="651"/>
        <v>0</v>
      </c>
      <c r="CV253" s="108"/>
      <c r="CW253" s="40">
        <f t="shared" si="652"/>
        <v>0</v>
      </c>
    </row>
    <row r="254" spans="1:101" s="9" customFormat="1">
      <c r="A254" s="9">
        <v>27.68</v>
      </c>
      <c r="B254" s="40">
        <f t="shared" si="619"/>
        <v>6.92</v>
      </c>
      <c r="D254" s="48">
        <v>2.5416666666666665</v>
      </c>
      <c r="E254" s="9">
        <v>38.630000000000003</v>
      </c>
      <c r="F254" s="48">
        <v>2.5416666666666665</v>
      </c>
      <c r="G254" s="9">
        <v>-55.55</v>
      </c>
      <c r="H254" s="47">
        <f t="shared" si="620"/>
        <v>32.386530253846153</v>
      </c>
      <c r="I254" s="47">
        <f t="shared" si="621"/>
        <v>8.0966325634615384</v>
      </c>
      <c r="J254" s="106">
        <f t="shared" ref="J254" si="785">SUM(I254:I257)</f>
        <v>32.169917530384616</v>
      </c>
      <c r="K254" s="40">
        <f t="shared" si="622"/>
        <v>224.11478935661538</v>
      </c>
      <c r="M254" s="48">
        <v>2.5416666666666665</v>
      </c>
      <c r="N254" s="9">
        <v>0</v>
      </c>
      <c r="O254" s="48">
        <v>2.5416666666666665</v>
      </c>
      <c r="P254" s="9">
        <v>0</v>
      </c>
      <c r="Q254" s="47">
        <f t="shared" si="623"/>
        <v>0</v>
      </c>
      <c r="R254" s="47">
        <f t="shared" si="624"/>
        <v>0</v>
      </c>
      <c r="S254" s="106">
        <f t="shared" ref="S254" si="786">SUM(R254:R257)</f>
        <v>0</v>
      </c>
      <c r="T254" s="40">
        <f t="shared" si="625"/>
        <v>0</v>
      </c>
      <c r="V254" s="48">
        <v>2.5416666666666665</v>
      </c>
      <c r="W254" s="9">
        <v>46.25</v>
      </c>
      <c r="X254" s="48">
        <v>2.5416666666666665</v>
      </c>
      <c r="Y254" s="40">
        <v>-93.34</v>
      </c>
      <c r="Z254" s="40">
        <f t="shared" si="626"/>
        <v>65.153115</v>
      </c>
      <c r="AA254" s="47">
        <f t="shared" si="627"/>
        <v>16.28827875</v>
      </c>
      <c r="AB254" s="106">
        <f t="shared" ref="AB254" si="787">SUM(AA254:AA257)</f>
        <v>16.28827875</v>
      </c>
      <c r="AC254" s="40">
        <f t="shared" si="628"/>
        <v>450.85955580000001</v>
      </c>
      <c r="AE254" s="48">
        <v>2.5416666666666665</v>
      </c>
      <c r="AF254" s="9">
        <v>46.22</v>
      </c>
      <c r="AG254" s="48">
        <v>2.5416666666666665</v>
      </c>
      <c r="AH254" s="9">
        <v>-89.32</v>
      </c>
      <c r="AI254" s="40">
        <f t="shared" si="629"/>
        <v>62.306636344615377</v>
      </c>
      <c r="AJ254" s="47">
        <f t="shared" si="630"/>
        <v>15.576659086153844</v>
      </c>
      <c r="AK254" s="106">
        <f t="shared" ref="AK254" si="788">SUM(AJ254:AJ257)</f>
        <v>60.561653541923079</v>
      </c>
      <c r="AL254" s="40">
        <f t="shared" si="631"/>
        <v>431.16192350473841</v>
      </c>
      <c r="AN254" s="48">
        <v>2.5416666666666665</v>
      </c>
      <c r="AO254" s="9">
        <v>36.4</v>
      </c>
      <c r="AP254" s="48">
        <v>2.5416666666666665</v>
      </c>
      <c r="AQ254" s="9">
        <v>-59.69</v>
      </c>
      <c r="AR254" s="40">
        <f t="shared" si="632"/>
        <v>32.791298400000002</v>
      </c>
      <c r="AS254" s="47">
        <f t="shared" si="633"/>
        <v>8.1978246000000006</v>
      </c>
      <c r="AT254" s="106">
        <f t="shared" ref="AT254" si="789">SUM(AS254:AS257)</f>
        <v>32.784611375769231</v>
      </c>
      <c r="AU254" s="40">
        <f t="shared" si="634"/>
        <v>226.91578492800002</v>
      </c>
      <c r="AW254" s="48">
        <v>2.5416666666666665</v>
      </c>
      <c r="AX254" s="9">
        <v>0</v>
      </c>
      <c r="AY254" s="48">
        <v>2.5416666666666665</v>
      </c>
      <c r="AZ254" s="9">
        <v>0</v>
      </c>
      <c r="BA254" s="40">
        <f t="shared" si="635"/>
        <v>0</v>
      </c>
      <c r="BB254" s="47">
        <f t="shared" si="636"/>
        <v>0</v>
      </c>
      <c r="BC254" s="106">
        <f t="shared" ref="BC254" si="790">SUM(BB254:BB257)</f>
        <v>0</v>
      </c>
      <c r="BD254" s="40">
        <f t="shared" si="637"/>
        <v>0</v>
      </c>
      <c r="BF254" s="48">
        <v>2.5416666666666665</v>
      </c>
      <c r="BG254" s="9">
        <v>31.86</v>
      </c>
      <c r="BH254" s="48">
        <v>2.5416666666666665</v>
      </c>
      <c r="BI254" s="9">
        <v>31.86</v>
      </c>
      <c r="BJ254" s="40">
        <f t="shared" si="638"/>
        <v>15.31959180923077</v>
      </c>
      <c r="BK254" s="47">
        <f t="shared" si="639"/>
        <v>3.8298979523076926</v>
      </c>
      <c r="BL254" s="106">
        <f t="shared" ref="BL254" si="791">SUM(BK254:BK257)</f>
        <v>15.394244777307694</v>
      </c>
      <c r="BM254" s="40">
        <f t="shared" si="640"/>
        <v>106.01157531987693</v>
      </c>
      <c r="BO254" s="48">
        <v>2.5416666666666665</v>
      </c>
      <c r="BP254" s="9">
        <v>0</v>
      </c>
      <c r="BQ254" s="48">
        <v>2.5416666666666665</v>
      </c>
      <c r="BR254" s="9">
        <v>0</v>
      </c>
      <c r="BS254" s="40">
        <f t="shared" si="641"/>
        <v>0</v>
      </c>
      <c r="BT254" s="47">
        <f t="shared" si="642"/>
        <v>0</v>
      </c>
      <c r="BU254" s="106">
        <f t="shared" ref="BU254" si="792">SUM(BT254:BT257)</f>
        <v>0</v>
      </c>
      <c r="BV254" s="40">
        <f t="shared" si="643"/>
        <v>0</v>
      </c>
      <c r="BX254" s="48">
        <v>2.5416666666666665</v>
      </c>
      <c r="BY254" s="9">
        <v>128.33000000000001</v>
      </c>
      <c r="BZ254" s="48">
        <v>2.5416666666666665</v>
      </c>
      <c r="CA254" s="9">
        <v>-13.89</v>
      </c>
      <c r="CB254" s="40">
        <f t="shared" si="644"/>
        <v>26.902094303076932</v>
      </c>
      <c r="CC254" s="47">
        <f t="shared" si="645"/>
        <v>6.7255235757692331</v>
      </c>
      <c r="CD254" s="106">
        <f t="shared" ref="CD254" si="793">SUM(CC254:CC257)</f>
        <v>27.353772360000008</v>
      </c>
      <c r="CE254" s="40">
        <f t="shared" si="646"/>
        <v>186.16249257729237</v>
      </c>
      <c r="CG254" s="48">
        <v>2.5416666666666665</v>
      </c>
      <c r="CH254" s="9">
        <v>0</v>
      </c>
      <c r="CI254" s="48">
        <v>2.5416666666666665</v>
      </c>
      <c r="CJ254" s="9">
        <v>0</v>
      </c>
      <c r="CK254" s="40">
        <f t="shared" si="647"/>
        <v>0</v>
      </c>
      <c r="CL254" s="47">
        <f t="shared" si="648"/>
        <v>0</v>
      </c>
      <c r="CM254" s="106">
        <f t="shared" ref="CM254" si="794">SUM(CL254:CL257)</f>
        <v>0</v>
      </c>
      <c r="CN254" s="40">
        <f t="shared" si="649"/>
        <v>0</v>
      </c>
      <c r="CP254" s="48">
        <v>2.5416666666666665</v>
      </c>
      <c r="CQ254" s="9">
        <v>0</v>
      </c>
      <c r="CR254" s="48">
        <v>2.5416666666666665</v>
      </c>
      <c r="CS254" s="9">
        <v>0</v>
      </c>
      <c r="CT254" s="40">
        <f t="shared" si="650"/>
        <v>0</v>
      </c>
      <c r="CU254" s="47">
        <f t="shared" si="651"/>
        <v>0</v>
      </c>
      <c r="CV254" s="106">
        <f t="shared" ref="CV254" si="795">SUM(CU254:CU257)</f>
        <v>0</v>
      </c>
      <c r="CW254" s="40">
        <f t="shared" si="652"/>
        <v>0</v>
      </c>
    </row>
    <row r="255" spans="1:101" s="9" customFormat="1">
      <c r="A255" s="9">
        <v>27.68</v>
      </c>
      <c r="B255" s="40">
        <f t="shared" si="619"/>
        <v>6.92</v>
      </c>
      <c r="D255" s="48">
        <v>2.5520833333333335</v>
      </c>
      <c r="E255" s="9">
        <v>39.57</v>
      </c>
      <c r="F255" s="48">
        <v>2.5520833333333335</v>
      </c>
      <c r="G255" s="9">
        <v>-53.72</v>
      </c>
      <c r="H255" s="47">
        <f t="shared" si="620"/>
        <v>32.081724498461533</v>
      </c>
      <c r="I255" s="47">
        <f t="shared" si="621"/>
        <v>8.0204311246153832</v>
      </c>
      <c r="J255" s="107"/>
      <c r="K255" s="40">
        <f t="shared" si="622"/>
        <v>222.00553352935381</v>
      </c>
      <c r="M255" s="48">
        <v>2.5520833333333335</v>
      </c>
      <c r="N255" s="9">
        <v>0</v>
      </c>
      <c r="O255" s="48">
        <v>2.5520833333333335</v>
      </c>
      <c r="P255" s="9">
        <v>0</v>
      </c>
      <c r="Q255" s="47">
        <f t="shared" si="623"/>
        <v>0</v>
      </c>
      <c r="R255" s="47">
        <f t="shared" si="624"/>
        <v>0</v>
      </c>
      <c r="S255" s="107"/>
      <c r="T255" s="40">
        <f t="shared" si="625"/>
        <v>0</v>
      </c>
      <c r="V255" s="48">
        <v>2.5520833333333335</v>
      </c>
      <c r="W255" s="9">
        <v>0</v>
      </c>
      <c r="X255" s="48">
        <v>2.5520833333333335</v>
      </c>
      <c r="Y255" s="40">
        <v>-93.45</v>
      </c>
      <c r="Z255" s="40">
        <f t="shared" si="626"/>
        <v>0</v>
      </c>
      <c r="AA255" s="47">
        <f t="shared" si="627"/>
        <v>0</v>
      </c>
      <c r="AB255" s="107"/>
      <c r="AC255" s="40">
        <f t="shared" si="628"/>
        <v>0</v>
      </c>
      <c r="AE255" s="48">
        <v>2.5520833333333335</v>
      </c>
      <c r="AF255" s="9">
        <v>54.58</v>
      </c>
      <c r="AG255" s="48">
        <v>2.5520833333333335</v>
      </c>
      <c r="AH255" s="9">
        <v>-72.8</v>
      </c>
      <c r="AI255" s="40">
        <f t="shared" si="629"/>
        <v>59.968137599999999</v>
      </c>
      <c r="AJ255" s="47">
        <f t="shared" si="630"/>
        <v>14.9920344</v>
      </c>
      <c r="AK255" s="107"/>
      <c r="AL255" s="40">
        <f t="shared" si="631"/>
        <v>414.97951219199996</v>
      </c>
      <c r="AN255" s="48">
        <v>2.5520833333333335</v>
      </c>
      <c r="AO255" s="9">
        <v>36.54</v>
      </c>
      <c r="AP255" s="48">
        <v>2.5520833333333335</v>
      </c>
      <c r="AQ255" s="9">
        <v>-59.44</v>
      </c>
      <c r="AR255" s="40">
        <f t="shared" si="632"/>
        <v>32.77955054769231</v>
      </c>
      <c r="AS255" s="47">
        <f t="shared" si="633"/>
        <v>8.1948876369230774</v>
      </c>
      <c r="AT255" s="107"/>
      <c r="AU255" s="40">
        <f t="shared" si="634"/>
        <v>226.83448979003077</v>
      </c>
      <c r="AW255" s="48">
        <v>2.5520833333333335</v>
      </c>
      <c r="AX255" s="9">
        <v>0</v>
      </c>
      <c r="AY255" s="48">
        <v>2.5520833333333335</v>
      </c>
      <c r="AZ255" s="9">
        <v>0</v>
      </c>
      <c r="BA255" s="40">
        <f t="shared" si="635"/>
        <v>0</v>
      </c>
      <c r="BB255" s="47">
        <f t="shared" si="636"/>
        <v>0</v>
      </c>
      <c r="BC255" s="107"/>
      <c r="BD255" s="40">
        <f t="shared" si="637"/>
        <v>0</v>
      </c>
      <c r="BF255" s="48">
        <v>2.5520833333333335</v>
      </c>
      <c r="BG255" s="9">
        <v>31.98</v>
      </c>
      <c r="BH255" s="48">
        <v>2.5520833333333335</v>
      </c>
      <c r="BI255" s="9">
        <v>31.98</v>
      </c>
      <c r="BJ255" s="40">
        <f t="shared" si="638"/>
        <v>15.435210960000004</v>
      </c>
      <c r="BK255" s="47">
        <f t="shared" si="639"/>
        <v>3.8588027400000011</v>
      </c>
      <c r="BL255" s="107"/>
      <c r="BM255" s="40">
        <f t="shared" si="640"/>
        <v>106.81165984320003</v>
      </c>
      <c r="BO255" s="48">
        <v>2.5520833333333335</v>
      </c>
      <c r="BP255" s="9">
        <v>0</v>
      </c>
      <c r="BQ255" s="48">
        <v>2.5520833333333335</v>
      </c>
      <c r="BR255" s="9">
        <v>0</v>
      </c>
      <c r="BS255" s="40">
        <f t="shared" si="641"/>
        <v>0</v>
      </c>
      <c r="BT255" s="47">
        <f t="shared" si="642"/>
        <v>0</v>
      </c>
      <c r="BU255" s="107"/>
      <c r="BV255" s="40">
        <f t="shared" si="643"/>
        <v>0</v>
      </c>
      <c r="BX255" s="48">
        <v>2.5520833333333335</v>
      </c>
      <c r="BY255" s="9">
        <v>127.51</v>
      </c>
      <c r="BZ255" s="48">
        <v>2.5520833333333335</v>
      </c>
      <c r="CA255" s="9">
        <v>-14.38</v>
      </c>
      <c r="CB255" s="40">
        <f t="shared" si="644"/>
        <v>27.673161812307693</v>
      </c>
      <c r="CC255" s="47">
        <f t="shared" si="645"/>
        <v>6.9182904530769234</v>
      </c>
      <c r="CD255" s="107"/>
      <c r="CE255" s="40">
        <f t="shared" si="646"/>
        <v>191.49827974116923</v>
      </c>
      <c r="CG255" s="48">
        <v>2.5520833333333335</v>
      </c>
      <c r="CH255" s="9">
        <v>0</v>
      </c>
      <c r="CI255" s="48">
        <v>2.5520833333333335</v>
      </c>
      <c r="CJ255" s="9">
        <v>0</v>
      </c>
      <c r="CK255" s="40">
        <f t="shared" si="647"/>
        <v>0</v>
      </c>
      <c r="CL255" s="47">
        <f t="shared" si="648"/>
        <v>0</v>
      </c>
      <c r="CM255" s="107"/>
      <c r="CN255" s="40">
        <f t="shared" si="649"/>
        <v>0</v>
      </c>
      <c r="CP255" s="48">
        <v>2.5520833333333335</v>
      </c>
      <c r="CQ255" s="9">
        <v>0</v>
      </c>
      <c r="CR255" s="48">
        <v>2.5520833333333335</v>
      </c>
      <c r="CS255" s="9">
        <v>0</v>
      </c>
      <c r="CT255" s="40">
        <f t="shared" si="650"/>
        <v>0</v>
      </c>
      <c r="CU255" s="47">
        <f t="shared" si="651"/>
        <v>0</v>
      </c>
      <c r="CV255" s="107"/>
      <c r="CW255" s="40">
        <f t="shared" si="652"/>
        <v>0</v>
      </c>
    </row>
    <row r="256" spans="1:101" s="9" customFormat="1">
      <c r="A256" s="9">
        <v>27.68</v>
      </c>
      <c r="B256" s="40">
        <f t="shared" si="619"/>
        <v>6.92</v>
      </c>
      <c r="D256" s="48">
        <v>2.5625</v>
      </c>
      <c r="E256" s="9">
        <v>39.53</v>
      </c>
      <c r="F256" s="48">
        <v>2.5625</v>
      </c>
      <c r="G256" s="9">
        <v>-53.8</v>
      </c>
      <c r="H256" s="47">
        <f t="shared" si="620"/>
        <v>32.097022061538468</v>
      </c>
      <c r="I256" s="47">
        <f t="shared" si="621"/>
        <v>8.0242555153846169</v>
      </c>
      <c r="J256" s="107"/>
      <c r="K256" s="40">
        <f t="shared" si="622"/>
        <v>222.11139266584618</v>
      </c>
      <c r="M256" s="48">
        <v>2.5625</v>
      </c>
      <c r="N256" s="9">
        <v>0</v>
      </c>
      <c r="O256" s="48">
        <v>2.5625</v>
      </c>
      <c r="P256" s="9">
        <v>0</v>
      </c>
      <c r="Q256" s="47">
        <f t="shared" si="623"/>
        <v>0</v>
      </c>
      <c r="R256" s="47">
        <f t="shared" si="624"/>
        <v>0</v>
      </c>
      <c r="S256" s="107"/>
      <c r="T256" s="40">
        <f t="shared" si="625"/>
        <v>0</v>
      </c>
      <c r="V256" s="48">
        <v>2.5625</v>
      </c>
      <c r="W256" s="9">
        <v>0</v>
      </c>
      <c r="X256" s="48">
        <v>2.5625</v>
      </c>
      <c r="Y256" s="40">
        <v>-93.56</v>
      </c>
      <c r="Z256" s="40">
        <f t="shared" si="626"/>
        <v>0</v>
      </c>
      <c r="AA256" s="47">
        <f t="shared" si="627"/>
        <v>0</v>
      </c>
      <c r="AB256" s="107"/>
      <c r="AC256" s="40">
        <f t="shared" si="628"/>
        <v>0</v>
      </c>
      <c r="AE256" s="48">
        <v>2.5625</v>
      </c>
      <c r="AF256" s="9">
        <v>54.55</v>
      </c>
      <c r="AG256" s="48">
        <v>2.5625</v>
      </c>
      <c r="AH256" s="9">
        <v>-72.849999999999994</v>
      </c>
      <c r="AI256" s="40">
        <f t="shared" si="629"/>
        <v>59.976340269230768</v>
      </c>
      <c r="AJ256" s="47">
        <f t="shared" si="630"/>
        <v>14.994085067307692</v>
      </c>
      <c r="AK256" s="107"/>
      <c r="AL256" s="40">
        <f t="shared" si="631"/>
        <v>415.03627466307694</v>
      </c>
      <c r="AN256" s="48">
        <v>2.5625</v>
      </c>
      <c r="AO256" s="9">
        <v>36.49</v>
      </c>
      <c r="AP256" s="48">
        <v>2.5625</v>
      </c>
      <c r="AQ256" s="9">
        <v>-59.53</v>
      </c>
      <c r="AR256" s="40">
        <f t="shared" si="632"/>
        <v>32.784260856923076</v>
      </c>
      <c r="AS256" s="47">
        <f t="shared" si="633"/>
        <v>8.1960652142307691</v>
      </c>
      <c r="AT256" s="107"/>
      <c r="AU256" s="40">
        <f t="shared" si="634"/>
        <v>226.86708512990768</v>
      </c>
      <c r="AW256" s="48">
        <v>2.5625</v>
      </c>
      <c r="AX256" s="9">
        <v>0</v>
      </c>
      <c r="AY256" s="48">
        <v>2.5625</v>
      </c>
      <c r="AZ256" s="9">
        <v>0</v>
      </c>
      <c r="BA256" s="40">
        <f t="shared" si="635"/>
        <v>0</v>
      </c>
      <c r="BB256" s="47">
        <f t="shared" si="636"/>
        <v>0</v>
      </c>
      <c r="BC256" s="107"/>
      <c r="BD256" s="40">
        <f t="shared" si="637"/>
        <v>0</v>
      </c>
      <c r="BF256" s="48">
        <v>2.5625</v>
      </c>
      <c r="BG256" s="9">
        <v>31.96</v>
      </c>
      <c r="BH256" s="48">
        <v>2.5625</v>
      </c>
      <c r="BI256" s="9">
        <v>31.96</v>
      </c>
      <c r="BJ256" s="40">
        <f t="shared" si="638"/>
        <v>15.41591091692308</v>
      </c>
      <c r="BK256" s="47">
        <f t="shared" si="639"/>
        <v>3.85397772923077</v>
      </c>
      <c r="BL256" s="107"/>
      <c r="BM256" s="40">
        <f t="shared" si="640"/>
        <v>106.67810354510772</v>
      </c>
      <c r="BO256" s="48">
        <v>2.5625</v>
      </c>
      <c r="BP256" s="9">
        <v>0</v>
      </c>
      <c r="BQ256" s="48">
        <v>2.5625</v>
      </c>
      <c r="BR256" s="9">
        <v>0</v>
      </c>
      <c r="BS256" s="40">
        <f t="shared" si="641"/>
        <v>0</v>
      </c>
      <c r="BT256" s="47">
        <f t="shared" si="642"/>
        <v>0</v>
      </c>
      <c r="BU256" s="107"/>
      <c r="BV256" s="40">
        <f t="shared" si="643"/>
        <v>0</v>
      </c>
      <c r="BX256" s="48">
        <v>2.5625</v>
      </c>
      <c r="BY256" s="9">
        <v>127.68</v>
      </c>
      <c r="BZ256" s="48">
        <v>2.5625</v>
      </c>
      <c r="CA256" s="9">
        <v>-14.27</v>
      </c>
      <c r="CB256" s="40">
        <f t="shared" si="644"/>
        <v>27.498088024615388</v>
      </c>
      <c r="CC256" s="47">
        <f t="shared" si="645"/>
        <v>6.874522006153847</v>
      </c>
      <c r="CD256" s="107"/>
      <c r="CE256" s="40">
        <f t="shared" si="646"/>
        <v>190.28676913033848</v>
      </c>
      <c r="CG256" s="48">
        <v>2.5625</v>
      </c>
      <c r="CH256" s="9">
        <v>0</v>
      </c>
      <c r="CI256" s="48">
        <v>2.5625</v>
      </c>
      <c r="CJ256" s="9">
        <v>0</v>
      </c>
      <c r="CK256" s="40">
        <f t="shared" si="647"/>
        <v>0</v>
      </c>
      <c r="CL256" s="47">
        <f t="shared" si="648"/>
        <v>0</v>
      </c>
      <c r="CM256" s="107"/>
      <c r="CN256" s="40">
        <f t="shared" si="649"/>
        <v>0</v>
      </c>
      <c r="CP256" s="48">
        <v>2.5625</v>
      </c>
      <c r="CQ256" s="9">
        <v>0</v>
      </c>
      <c r="CR256" s="48">
        <v>2.5625</v>
      </c>
      <c r="CS256" s="9">
        <v>0</v>
      </c>
      <c r="CT256" s="40">
        <f t="shared" si="650"/>
        <v>0</v>
      </c>
      <c r="CU256" s="47">
        <f t="shared" si="651"/>
        <v>0</v>
      </c>
      <c r="CV256" s="107"/>
      <c r="CW256" s="40">
        <f t="shared" si="652"/>
        <v>0</v>
      </c>
    </row>
    <row r="257" spans="1:101" s="9" customFormat="1">
      <c r="A257" s="9">
        <v>27.68</v>
      </c>
      <c r="B257" s="40">
        <f t="shared" si="619"/>
        <v>6.92</v>
      </c>
      <c r="D257" s="48">
        <v>2.5729166666666665</v>
      </c>
      <c r="E257" s="9">
        <v>39.5</v>
      </c>
      <c r="F257" s="48">
        <v>2.5729166666666665</v>
      </c>
      <c r="G257" s="9">
        <v>-53.87</v>
      </c>
      <c r="H257" s="47">
        <f t="shared" si="620"/>
        <v>32.114393307692303</v>
      </c>
      <c r="I257" s="47">
        <f t="shared" si="621"/>
        <v>8.0285983269230758</v>
      </c>
      <c r="J257" s="108"/>
      <c r="K257" s="40">
        <f t="shared" si="622"/>
        <v>222.23160168923073</v>
      </c>
      <c r="M257" s="48">
        <v>2.5729166666666665</v>
      </c>
      <c r="N257" s="9">
        <v>0</v>
      </c>
      <c r="O257" s="48">
        <v>2.5729166666666665</v>
      </c>
      <c r="P257" s="9">
        <v>0</v>
      </c>
      <c r="Q257" s="47">
        <f t="shared" si="623"/>
        <v>0</v>
      </c>
      <c r="R257" s="47">
        <f t="shared" si="624"/>
        <v>0</v>
      </c>
      <c r="S257" s="108"/>
      <c r="T257" s="40">
        <f t="shared" si="625"/>
        <v>0</v>
      </c>
      <c r="V257" s="48">
        <v>2.5729166666666665</v>
      </c>
      <c r="W257" s="9">
        <v>0</v>
      </c>
      <c r="X257" s="48">
        <v>2.5729166666666665</v>
      </c>
      <c r="Y257" s="40">
        <v>-93.67</v>
      </c>
      <c r="Z257" s="40">
        <f t="shared" si="626"/>
        <v>0</v>
      </c>
      <c r="AA257" s="47">
        <f t="shared" si="627"/>
        <v>0</v>
      </c>
      <c r="AB257" s="108"/>
      <c r="AC257" s="40">
        <f t="shared" si="628"/>
        <v>0</v>
      </c>
      <c r="AE257" s="48">
        <v>2.5729166666666665</v>
      </c>
      <c r="AF257" s="9">
        <v>54.53</v>
      </c>
      <c r="AG257" s="48">
        <v>2.5729166666666665</v>
      </c>
      <c r="AH257" s="9">
        <v>-72.900000000000006</v>
      </c>
      <c r="AI257" s="40">
        <f t="shared" si="629"/>
        <v>59.995499953846164</v>
      </c>
      <c r="AJ257" s="47">
        <f t="shared" si="630"/>
        <v>14.998874988461541</v>
      </c>
      <c r="AK257" s="108"/>
      <c r="AL257" s="40">
        <f t="shared" si="631"/>
        <v>415.16885968061547</v>
      </c>
      <c r="AN257" s="48">
        <v>2.5729166666666665</v>
      </c>
      <c r="AO257" s="9">
        <v>36.44</v>
      </c>
      <c r="AP257" s="48">
        <v>2.5729166666666665</v>
      </c>
      <c r="AQ257" s="9">
        <v>-59.61</v>
      </c>
      <c r="AR257" s="40">
        <f t="shared" si="632"/>
        <v>32.783335698461528</v>
      </c>
      <c r="AS257" s="47">
        <f t="shared" si="633"/>
        <v>8.195833924615382</v>
      </c>
      <c r="AT257" s="108"/>
      <c r="AU257" s="40">
        <f t="shared" si="634"/>
        <v>226.86068303335378</v>
      </c>
      <c r="AW257" s="48">
        <v>2.5729166666666665</v>
      </c>
      <c r="AX257" s="9">
        <v>0</v>
      </c>
      <c r="AY257" s="48">
        <v>2.5729166666666665</v>
      </c>
      <c r="AZ257" s="9">
        <v>0</v>
      </c>
      <c r="BA257" s="40">
        <f t="shared" si="635"/>
        <v>0</v>
      </c>
      <c r="BB257" s="47">
        <f t="shared" si="636"/>
        <v>0</v>
      </c>
      <c r="BC257" s="108"/>
      <c r="BD257" s="40">
        <f t="shared" si="637"/>
        <v>0</v>
      </c>
      <c r="BF257" s="48">
        <v>2.5729166666666665</v>
      </c>
      <c r="BG257" s="9">
        <v>31.95</v>
      </c>
      <c r="BH257" s="48">
        <v>2.5729166666666665</v>
      </c>
      <c r="BI257" s="9">
        <v>31.95</v>
      </c>
      <c r="BJ257" s="40">
        <f t="shared" si="638"/>
        <v>15.406265423076924</v>
      </c>
      <c r="BK257" s="47">
        <f t="shared" si="639"/>
        <v>3.851566355769231</v>
      </c>
      <c r="BL257" s="108"/>
      <c r="BM257" s="40">
        <f t="shared" si="640"/>
        <v>106.61135672769231</v>
      </c>
      <c r="BO257" s="48">
        <v>2.5729166666666665</v>
      </c>
      <c r="BP257" s="9">
        <v>0</v>
      </c>
      <c r="BQ257" s="48">
        <v>2.5729166666666665</v>
      </c>
      <c r="BR257" s="9">
        <v>0</v>
      </c>
      <c r="BS257" s="40">
        <f t="shared" si="641"/>
        <v>0</v>
      </c>
      <c r="BT257" s="47">
        <f t="shared" si="642"/>
        <v>0</v>
      </c>
      <c r="BU257" s="108"/>
      <c r="BV257" s="40">
        <f t="shared" si="643"/>
        <v>0</v>
      </c>
      <c r="BX257" s="48">
        <v>2.5729166666666665</v>
      </c>
      <c r="BY257" s="9">
        <v>127.85</v>
      </c>
      <c r="BZ257" s="48">
        <v>2.5729166666666665</v>
      </c>
      <c r="CA257" s="9">
        <v>-14.17</v>
      </c>
      <c r="CB257" s="40">
        <f t="shared" si="644"/>
        <v>27.341745300000007</v>
      </c>
      <c r="CC257" s="47">
        <f t="shared" si="645"/>
        <v>6.8354363250000016</v>
      </c>
      <c r="CD257" s="108"/>
      <c r="CE257" s="40">
        <f t="shared" si="646"/>
        <v>189.20487747600004</v>
      </c>
      <c r="CG257" s="48">
        <v>2.5729166666666665</v>
      </c>
      <c r="CH257" s="9">
        <v>0</v>
      </c>
      <c r="CI257" s="48">
        <v>2.5729166666666665</v>
      </c>
      <c r="CJ257" s="9">
        <v>0</v>
      </c>
      <c r="CK257" s="40">
        <f t="shared" si="647"/>
        <v>0</v>
      </c>
      <c r="CL257" s="47">
        <f t="shared" si="648"/>
        <v>0</v>
      </c>
      <c r="CM257" s="108"/>
      <c r="CN257" s="40">
        <f t="shared" si="649"/>
        <v>0</v>
      </c>
      <c r="CP257" s="48">
        <v>2.5729166666666665</v>
      </c>
      <c r="CQ257" s="9">
        <v>0</v>
      </c>
      <c r="CR257" s="48">
        <v>2.5729166666666665</v>
      </c>
      <c r="CS257" s="9">
        <v>0</v>
      </c>
      <c r="CT257" s="40">
        <f t="shared" si="650"/>
        <v>0</v>
      </c>
      <c r="CU257" s="47">
        <f t="shared" si="651"/>
        <v>0</v>
      </c>
      <c r="CV257" s="108"/>
      <c r="CW257" s="40">
        <f t="shared" si="652"/>
        <v>0</v>
      </c>
    </row>
    <row r="258" spans="1:101" s="9" customFormat="1">
      <c r="A258" s="9">
        <v>27.68</v>
      </c>
      <c r="B258" s="40">
        <f t="shared" si="619"/>
        <v>6.92</v>
      </c>
      <c r="D258" s="48">
        <v>2.5833333333333335</v>
      </c>
      <c r="E258" s="9">
        <v>39.33</v>
      </c>
      <c r="F258" s="48">
        <v>2.5833333333333335</v>
      </c>
      <c r="G258" s="9">
        <v>-54.19</v>
      </c>
      <c r="H258" s="47">
        <f t="shared" si="620"/>
        <v>32.166125210769231</v>
      </c>
      <c r="I258" s="47">
        <f t="shared" si="621"/>
        <v>8.0415313026923076</v>
      </c>
      <c r="J258" s="106">
        <f t="shared" ref="J258" si="796">SUM(I258:I261)</f>
        <v>32.188448997692312</v>
      </c>
      <c r="K258" s="40">
        <f t="shared" si="622"/>
        <v>222.58958645852309</v>
      </c>
      <c r="M258" s="48">
        <v>2.5833333333333335</v>
      </c>
      <c r="N258" s="9">
        <v>0</v>
      </c>
      <c r="O258" s="48">
        <v>2.5833333333333335</v>
      </c>
      <c r="P258" s="9">
        <v>0</v>
      </c>
      <c r="Q258" s="47">
        <f t="shared" si="623"/>
        <v>0</v>
      </c>
      <c r="R258" s="47">
        <f t="shared" si="624"/>
        <v>0</v>
      </c>
      <c r="S258" s="106">
        <f t="shared" ref="S258" si="797">SUM(R258:R261)</f>
        <v>0</v>
      </c>
      <c r="T258" s="40">
        <f t="shared" si="625"/>
        <v>0</v>
      </c>
      <c r="V258" s="48">
        <v>2.5833333333333335</v>
      </c>
      <c r="W258" s="9">
        <v>0</v>
      </c>
      <c r="X258" s="48">
        <v>2.5833333333333335</v>
      </c>
      <c r="Y258" s="40">
        <v>0</v>
      </c>
      <c r="Z258" s="40">
        <f t="shared" si="626"/>
        <v>0</v>
      </c>
      <c r="AA258" s="47">
        <f t="shared" si="627"/>
        <v>0</v>
      </c>
      <c r="AB258" s="106">
        <f t="shared" ref="AB258" si="798">SUM(AA258:AA261)</f>
        <v>0</v>
      </c>
      <c r="AC258" s="40">
        <f t="shared" si="628"/>
        <v>0</v>
      </c>
      <c r="AE258" s="48">
        <v>2.5833333333333335</v>
      </c>
      <c r="AF258" s="9">
        <v>54.73</v>
      </c>
      <c r="AG258" s="48">
        <v>2.5833333333333335</v>
      </c>
      <c r="AH258" s="9">
        <v>-72.459999999999994</v>
      </c>
      <c r="AI258" s="40">
        <f t="shared" si="629"/>
        <v>59.852104919999988</v>
      </c>
      <c r="AJ258" s="47">
        <f t="shared" si="630"/>
        <v>14.963026229999997</v>
      </c>
      <c r="AK258" s="106">
        <f t="shared" ref="AK258" si="799">SUM(AJ258:AJ261)</f>
        <v>59.835454708846157</v>
      </c>
      <c r="AL258" s="40">
        <f t="shared" si="631"/>
        <v>414.1765660463999</v>
      </c>
      <c r="AN258" s="48">
        <v>2.5833333333333335</v>
      </c>
      <c r="AO258" s="9">
        <v>36.81</v>
      </c>
      <c r="AP258" s="48">
        <v>2.5833333333333335</v>
      </c>
      <c r="AQ258" s="9">
        <v>-58.95</v>
      </c>
      <c r="AR258" s="40">
        <f t="shared" si="632"/>
        <v>32.74954553076924</v>
      </c>
      <c r="AS258" s="47">
        <f t="shared" si="633"/>
        <v>8.1873863826923099</v>
      </c>
      <c r="AT258" s="106">
        <f t="shared" ref="AT258" si="800">SUM(AS258:AS261)</f>
        <v>32.752481739230774</v>
      </c>
      <c r="AU258" s="40">
        <f t="shared" si="634"/>
        <v>226.62685507292315</v>
      </c>
      <c r="AW258" s="48">
        <v>2.5833333333333335</v>
      </c>
      <c r="AX258" s="9">
        <v>0</v>
      </c>
      <c r="AY258" s="48">
        <v>2.5833333333333335</v>
      </c>
      <c r="AZ258" s="9">
        <v>0</v>
      </c>
      <c r="BA258" s="40">
        <f t="shared" si="635"/>
        <v>0</v>
      </c>
      <c r="BB258" s="47">
        <f t="shared" si="636"/>
        <v>0</v>
      </c>
      <c r="BC258" s="106">
        <f t="shared" ref="BC258" si="801">SUM(BB258:BB261)</f>
        <v>0</v>
      </c>
      <c r="BD258" s="40">
        <f t="shared" si="637"/>
        <v>0</v>
      </c>
      <c r="BF258" s="48">
        <v>2.5833333333333335</v>
      </c>
      <c r="BG258" s="9">
        <v>31.98</v>
      </c>
      <c r="BH258" s="48">
        <v>2.5833333333333335</v>
      </c>
      <c r="BI258" s="9">
        <v>31.98</v>
      </c>
      <c r="BJ258" s="40">
        <f t="shared" si="638"/>
        <v>15.435210960000004</v>
      </c>
      <c r="BK258" s="47">
        <f t="shared" si="639"/>
        <v>3.8588027400000011</v>
      </c>
      <c r="BL258" s="106">
        <f t="shared" ref="BL258" si="802">SUM(BK258:BK261)</f>
        <v>15.411092697692309</v>
      </c>
      <c r="BM258" s="40">
        <f t="shared" si="640"/>
        <v>106.81165984320003</v>
      </c>
      <c r="BO258" s="48">
        <v>2.5833333333333335</v>
      </c>
      <c r="BP258" s="9">
        <v>0</v>
      </c>
      <c r="BQ258" s="48">
        <v>2.5833333333333335</v>
      </c>
      <c r="BR258" s="9">
        <v>0</v>
      </c>
      <c r="BS258" s="40">
        <f t="shared" si="641"/>
        <v>0</v>
      </c>
      <c r="BT258" s="47">
        <f t="shared" si="642"/>
        <v>0</v>
      </c>
      <c r="BU258" s="106">
        <f t="shared" ref="BU258" si="803">SUM(BT258:BT261)</f>
        <v>0</v>
      </c>
      <c r="BV258" s="40">
        <f t="shared" si="643"/>
        <v>0</v>
      </c>
      <c r="BX258" s="48">
        <v>2.5833333333333335</v>
      </c>
      <c r="BY258" s="9">
        <v>127.9</v>
      </c>
      <c r="BZ258" s="48">
        <v>2.5833333333333335</v>
      </c>
      <c r="CA258" s="9">
        <v>-14.14</v>
      </c>
      <c r="CB258" s="40">
        <f t="shared" si="644"/>
        <v>27.294529015384615</v>
      </c>
      <c r="CC258" s="47">
        <f t="shared" si="645"/>
        <v>6.8236322538461538</v>
      </c>
      <c r="CD258" s="106">
        <f t="shared" ref="CD258" si="804">SUM(CC258:CC261)</f>
        <v>27.059551594615382</v>
      </c>
      <c r="CE258" s="40">
        <f t="shared" si="646"/>
        <v>188.87814078646153</v>
      </c>
      <c r="CG258" s="48">
        <v>2.5833333333333335</v>
      </c>
      <c r="CH258" s="9">
        <v>0</v>
      </c>
      <c r="CI258" s="48">
        <v>2.5833333333333335</v>
      </c>
      <c r="CJ258" s="9">
        <v>0</v>
      </c>
      <c r="CK258" s="40">
        <f t="shared" si="647"/>
        <v>0</v>
      </c>
      <c r="CL258" s="47">
        <f t="shared" si="648"/>
        <v>0</v>
      </c>
      <c r="CM258" s="106">
        <f t="shared" ref="CM258" si="805">SUM(CL258:CL261)</f>
        <v>0</v>
      </c>
      <c r="CN258" s="40">
        <f t="shared" si="649"/>
        <v>0</v>
      </c>
      <c r="CP258" s="48">
        <v>2.5833333333333335</v>
      </c>
      <c r="CQ258" s="9">
        <v>0</v>
      </c>
      <c r="CR258" s="48">
        <v>2.5833333333333335</v>
      </c>
      <c r="CS258" s="9">
        <v>0</v>
      </c>
      <c r="CT258" s="40">
        <f t="shared" si="650"/>
        <v>0</v>
      </c>
      <c r="CU258" s="47">
        <f t="shared" si="651"/>
        <v>0</v>
      </c>
      <c r="CV258" s="106">
        <f t="shared" ref="CV258" si="806">SUM(CU258:CU261)</f>
        <v>0</v>
      </c>
      <c r="CW258" s="40">
        <f t="shared" si="652"/>
        <v>0</v>
      </c>
    </row>
    <row r="259" spans="1:101" s="9" customFormat="1">
      <c r="A259" s="9">
        <v>27.68</v>
      </c>
      <c r="B259" s="40">
        <f t="shared" si="619"/>
        <v>6.92</v>
      </c>
      <c r="D259" s="48">
        <v>2.59375</v>
      </c>
      <c r="E259" s="9">
        <v>39.29</v>
      </c>
      <c r="F259" s="48">
        <v>2.59375</v>
      </c>
      <c r="G259" s="9">
        <v>-54.27</v>
      </c>
      <c r="H259" s="47">
        <f t="shared" si="620"/>
        <v>32.180849266153849</v>
      </c>
      <c r="I259" s="47">
        <f t="shared" si="621"/>
        <v>8.0452123165384624</v>
      </c>
      <c r="J259" s="107"/>
      <c r="K259" s="40">
        <f t="shared" si="622"/>
        <v>222.69147692178464</v>
      </c>
      <c r="M259" s="48">
        <v>2.59375</v>
      </c>
      <c r="N259" s="9">
        <v>0</v>
      </c>
      <c r="O259" s="48">
        <v>2.59375</v>
      </c>
      <c r="P259" s="9">
        <v>0</v>
      </c>
      <c r="Q259" s="47">
        <f t="shared" si="623"/>
        <v>0</v>
      </c>
      <c r="R259" s="47">
        <f t="shared" si="624"/>
        <v>0</v>
      </c>
      <c r="S259" s="107"/>
      <c r="T259" s="40">
        <f t="shared" si="625"/>
        <v>0</v>
      </c>
      <c r="V259" s="48">
        <v>2.59375</v>
      </c>
      <c r="W259" s="9">
        <v>0</v>
      </c>
      <c r="X259" s="48">
        <v>2.59375</v>
      </c>
      <c r="Y259" s="40">
        <v>0</v>
      </c>
      <c r="Z259" s="40">
        <f t="shared" si="626"/>
        <v>0</v>
      </c>
      <c r="AA259" s="47">
        <f t="shared" si="627"/>
        <v>0</v>
      </c>
      <c r="AB259" s="107"/>
      <c r="AC259" s="40">
        <f t="shared" si="628"/>
        <v>0</v>
      </c>
      <c r="AE259" s="48">
        <v>2.59375</v>
      </c>
      <c r="AF259" s="9">
        <v>54.74</v>
      </c>
      <c r="AG259" s="48">
        <v>2.59375</v>
      </c>
      <c r="AH259" s="9">
        <v>-72.430000000000007</v>
      </c>
      <c r="AI259" s="40">
        <f t="shared" si="629"/>
        <v>59.838256218461552</v>
      </c>
      <c r="AJ259" s="47">
        <f t="shared" si="630"/>
        <v>14.959564054615388</v>
      </c>
      <c r="AK259" s="107"/>
      <c r="AL259" s="40">
        <f t="shared" si="631"/>
        <v>414.08073303175394</v>
      </c>
      <c r="AN259" s="48">
        <v>2.59375</v>
      </c>
      <c r="AO259" s="9">
        <v>36.78</v>
      </c>
      <c r="AP259" s="48">
        <v>2.59375</v>
      </c>
      <c r="AQ259" s="9">
        <v>-59</v>
      </c>
      <c r="AR259" s="40">
        <f t="shared" si="632"/>
        <v>32.750609538461539</v>
      </c>
      <c r="AS259" s="47">
        <f t="shared" si="633"/>
        <v>8.1876523846153848</v>
      </c>
      <c r="AT259" s="107"/>
      <c r="AU259" s="40">
        <f t="shared" si="634"/>
        <v>226.63421800615384</v>
      </c>
      <c r="AW259" s="48">
        <v>2.59375</v>
      </c>
      <c r="AX259" s="9">
        <v>0</v>
      </c>
      <c r="AY259" s="48">
        <v>2.59375</v>
      </c>
      <c r="AZ259" s="9">
        <v>0</v>
      </c>
      <c r="BA259" s="40">
        <f t="shared" si="635"/>
        <v>0</v>
      </c>
      <c r="BB259" s="47">
        <f t="shared" si="636"/>
        <v>0</v>
      </c>
      <c r="BC259" s="107"/>
      <c r="BD259" s="40">
        <f t="shared" si="637"/>
        <v>0</v>
      </c>
      <c r="BF259" s="48">
        <v>2.59375</v>
      </c>
      <c r="BG259" s="9">
        <v>31.96</v>
      </c>
      <c r="BH259" s="48">
        <v>2.59375</v>
      </c>
      <c r="BI259" s="9">
        <v>31.96</v>
      </c>
      <c r="BJ259" s="40">
        <f t="shared" si="638"/>
        <v>15.41591091692308</v>
      </c>
      <c r="BK259" s="47">
        <f t="shared" si="639"/>
        <v>3.85397772923077</v>
      </c>
      <c r="BL259" s="107"/>
      <c r="BM259" s="40">
        <f t="shared" si="640"/>
        <v>106.67810354510772</v>
      </c>
      <c r="BO259" s="48">
        <v>2.59375</v>
      </c>
      <c r="BP259" s="9">
        <v>0</v>
      </c>
      <c r="BQ259" s="48">
        <v>2.59375</v>
      </c>
      <c r="BR259" s="9">
        <v>0</v>
      </c>
      <c r="BS259" s="40">
        <f t="shared" si="641"/>
        <v>0</v>
      </c>
      <c r="BT259" s="47">
        <f t="shared" si="642"/>
        <v>0</v>
      </c>
      <c r="BU259" s="107"/>
      <c r="BV259" s="40">
        <f t="shared" si="643"/>
        <v>0</v>
      </c>
      <c r="BX259" s="48">
        <v>2.59375</v>
      </c>
      <c r="BY259" s="9">
        <v>128.07</v>
      </c>
      <c r="BZ259" s="48">
        <v>2.59375</v>
      </c>
      <c r="CA259" s="9">
        <v>-14.04</v>
      </c>
      <c r="CB259" s="40">
        <f t="shared" si="644"/>
        <v>27.137520719999998</v>
      </c>
      <c r="CC259" s="47">
        <f t="shared" si="645"/>
        <v>6.7843801799999994</v>
      </c>
      <c r="CD259" s="107"/>
      <c r="CE259" s="40">
        <f t="shared" si="646"/>
        <v>187.79164338239997</v>
      </c>
      <c r="CG259" s="48">
        <v>2.59375</v>
      </c>
      <c r="CH259" s="9">
        <v>0</v>
      </c>
      <c r="CI259" s="48">
        <v>2.59375</v>
      </c>
      <c r="CJ259" s="9">
        <v>0</v>
      </c>
      <c r="CK259" s="40">
        <f t="shared" si="647"/>
        <v>0</v>
      </c>
      <c r="CL259" s="47">
        <f t="shared" si="648"/>
        <v>0</v>
      </c>
      <c r="CM259" s="107"/>
      <c r="CN259" s="40">
        <f t="shared" si="649"/>
        <v>0</v>
      </c>
      <c r="CP259" s="48">
        <v>2.59375</v>
      </c>
      <c r="CQ259" s="9">
        <v>0</v>
      </c>
      <c r="CR259" s="48">
        <v>2.59375</v>
      </c>
      <c r="CS259" s="9">
        <v>0</v>
      </c>
      <c r="CT259" s="40">
        <f t="shared" si="650"/>
        <v>0</v>
      </c>
      <c r="CU259" s="47">
        <f t="shared" si="651"/>
        <v>0</v>
      </c>
      <c r="CV259" s="107"/>
      <c r="CW259" s="40">
        <f t="shared" si="652"/>
        <v>0</v>
      </c>
    </row>
    <row r="260" spans="1:101" s="9" customFormat="1">
      <c r="A260" s="9">
        <v>27.68</v>
      </c>
      <c r="B260" s="40">
        <f t="shared" si="619"/>
        <v>6.92</v>
      </c>
      <c r="D260" s="48">
        <v>2.6041666666666665</v>
      </c>
      <c r="E260" s="9">
        <v>39.24</v>
      </c>
      <c r="F260" s="48">
        <v>2.6041666666666665</v>
      </c>
      <c r="G260" s="9">
        <v>-54.36</v>
      </c>
      <c r="H260" s="47">
        <f t="shared" si="620"/>
        <v>32.193196283076929</v>
      </c>
      <c r="I260" s="47">
        <f t="shared" si="621"/>
        <v>8.0482990707692323</v>
      </c>
      <c r="J260" s="107"/>
      <c r="K260" s="40">
        <f t="shared" si="622"/>
        <v>222.77691827889234</v>
      </c>
      <c r="M260" s="48">
        <v>2.6041666666666665</v>
      </c>
      <c r="N260" s="9">
        <v>0</v>
      </c>
      <c r="O260" s="48">
        <v>2.6041666666666665</v>
      </c>
      <c r="P260" s="9">
        <v>0</v>
      </c>
      <c r="Q260" s="47">
        <f t="shared" si="623"/>
        <v>0</v>
      </c>
      <c r="R260" s="47">
        <f t="shared" si="624"/>
        <v>0</v>
      </c>
      <c r="S260" s="107"/>
      <c r="T260" s="40">
        <f t="shared" si="625"/>
        <v>0</v>
      </c>
      <c r="V260" s="48">
        <v>2.6041666666666665</v>
      </c>
      <c r="W260" s="9">
        <v>0</v>
      </c>
      <c r="X260" s="48">
        <v>2.6041666666666665</v>
      </c>
      <c r="Y260" s="40">
        <v>0</v>
      </c>
      <c r="Z260" s="40">
        <f t="shared" si="626"/>
        <v>0</v>
      </c>
      <c r="AA260" s="47">
        <f t="shared" si="627"/>
        <v>0</v>
      </c>
      <c r="AB260" s="107"/>
      <c r="AC260" s="40">
        <f t="shared" si="628"/>
        <v>0</v>
      </c>
      <c r="AE260" s="48">
        <v>2.6041666666666665</v>
      </c>
      <c r="AF260" s="9">
        <v>54.75</v>
      </c>
      <c r="AG260" s="48">
        <v>2.6041666666666665</v>
      </c>
      <c r="AH260" s="9">
        <v>-72.41</v>
      </c>
      <c r="AI260" s="40">
        <f t="shared" si="629"/>
        <v>59.8326615</v>
      </c>
      <c r="AJ260" s="47">
        <f t="shared" si="630"/>
        <v>14.958165375</v>
      </c>
      <c r="AK260" s="107"/>
      <c r="AL260" s="40">
        <f t="shared" si="631"/>
        <v>414.04201757999999</v>
      </c>
      <c r="AN260" s="48">
        <v>2.6041666666666665</v>
      </c>
      <c r="AO260" s="9">
        <v>36.75</v>
      </c>
      <c r="AP260" s="48">
        <v>2.6041666666666665</v>
      </c>
      <c r="AQ260" s="9">
        <v>-59.05</v>
      </c>
      <c r="AR260" s="40">
        <f t="shared" si="632"/>
        <v>32.751628269230764</v>
      </c>
      <c r="AS260" s="47">
        <f t="shared" si="633"/>
        <v>8.187907067307691</v>
      </c>
      <c r="AT260" s="107"/>
      <c r="AU260" s="40">
        <f t="shared" si="634"/>
        <v>226.64126762307689</v>
      </c>
      <c r="AW260" s="48">
        <v>2.6041666666666665</v>
      </c>
      <c r="AX260" s="9">
        <v>0</v>
      </c>
      <c r="AY260" s="48">
        <v>2.6041666666666665</v>
      </c>
      <c r="AZ260" s="9">
        <v>0</v>
      </c>
      <c r="BA260" s="40">
        <f t="shared" si="635"/>
        <v>0</v>
      </c>
      <c r="BB260" s="47">
        <f t="shared" si="636"/>
        <v>0</v>
      </c>
      <c r="BC260" s="107"/>
      <c r="BD260" s="40">
        <f t="shared" si="637"/>
        <v>0</v>
      </c>
      <c r="BF260" s="48">
        <v>2.6041666666666665</v>
      </c>
      <c r="BG260" s="9">
        <v>31.95</v>
      </c>
      <c r="BH260" s="48">
        <v>2.6041666666666665</v>
      </c>
      <c r="BI260" s="9">
        <v>31.95</v>
      </c>
      <c r="BJ260" s="40">
        <f t="shared" si="638"/>
        <v>15.406265423076924</v>
      </c>
      <c r="BK260" s="47">
        <f t="shared" si="639"/>
        <v>3.851566355769231</v>
      </c>
      <c r="BL260" s="107"/>
      <c r="BM260" s="40">
        <f t="shared" si="640"/>
        <v>106.61135672769231</v>
      </c>
      <c r="BO260" s="48">
        <v>2.6041666666666665</v>
      </c>
      <c r="BP260" s="9">
        <v>0</v>
      </c>
      <c r="BQ260" s="48">
        <v>2.6041666666666665</v>
      </c>
      <c r="BR260" s="9">
        <v>0</v>
      </c>
      <c r="BS260" s="40">
        <f t="shared" si="641"/>
        <v>0</v>
      </c>
      <c r="BT260" s="47">
        <f t="shared" si="642"/>
        <v>0</v>
      </c>
      <c r="BU260" s="107"/>
      <c r="BV260" s="40">
        <f t="shared" si="643"/>
        <v>0</v>
      </c>
      <c r="BX260" s="48">
        <v>2.6041666666666665</v>
      </c>
      <c r="BY260" s="9">
        <v>128.25</v>
      </c>
      <c r="BZ260" s="48">
        <v>2.6041666666666665</v>
      </c>
      <c r="CA260" s="9">
        <v>-13.94</v>
      </c>
      <c r="CB260" s="40">
        <f t="shared" si="644"/>
        <v>26.98210315384615</v>
      </c>
      <c r="CC260" s="47">
        <f t="shared" si="645"/>
        <v>6.7455257884615376</v>
      </c>
      <c r="CD260" s="107"/>
      <c r="CE260" s="40">
        <f t="shared" si="646"/>
        <v>186.71615382461536</v>
      </c>
      <c r="CG260" s="48">
        <v>2.6041666666666665</v>
      </c>
      <c r="CH260" s="9">
        <v>0</v>
      </c>
      <c r="CI260" s="48">
        <v>2.6041666666666665</v>
      </c>
      <c r="CJ260" s="9">
        <v>0</v>
      </c>
      <c r="CK260" s="40">
        <f t="shared" si="647"/>
        <v>0</v>
      </c>
      <c r="CL260" s="47">
        <f t="shared" si="648"/>
        <v>0</v>
      </c>
      <c r="CM260" s="107"/>
      <c r="CN260" s="40">
        <f t="shared" si="649"/>
        <v>0</v>
      </c>
      <c r="CP260" s="48">
        <v>2.6041666666666665</v>
      </c>
      <c r="CQ260" s="9">
        <v>0</v>
      </c>
      <c r="CR260" s="48">
        <v>2.6041666666666665</v>
      </c>
      <c r="CS260" s="9">
        <v>0</v>
      </c>
      <c r="CT260" s="40">
        <f t="shared" si="650"/>
        <v>0</v>
      </c>
      <c r="CU260" s="47">
        <f t="shared" si="651"/>
        <v>0</v>
      </c>
      <c r="CV260" s="107"/>
      <c r="CW260" s="40">
        <f t="shared" si="652"/>
        <v>0</v>
      </c>
    </row>
    <row r="261" spans="1:101" s="9" customFormat="1">
      <c r="A261" s="9">
        <v>27.68</v>
      </c>
      <c r="B261" s="40">
        <f t="shared" si="619"/>
        <v>6.92</v>
      </c>
      <c r="D261" s="48">
        <v>2.6145833333333335</v>
      </c>
      <c r="E261" s="9">
        <v>39.200000000000003</v>
      </c>
      <c r="F261" s="48">
        <v>2.6145833333333335</v>
      </c>
      <c r="G261" s="9">
        <v>-54.45</v>
      </c>
      <c r="H261" s="47">
        <f t="shared" si="620"/>
        <v>32.213625230769239</v>
      </c>
      <c r="I261" s="47">
        <f t="shared" si="621"/>
        <v>8.0534063076923097</v>
      </c>
      <c r="J261" s="108"/>
      <c r="K261" s="40">
        <f t="shared" si="622"/>
        <v>222.91828659692314</v>
      </c>
      <c r="M261" s="48">
        <v>2.6145833333333335</v>
      </c>
      <c r="N261" s="9">
        <v>0</v>
      </c>
      <c r="O261" s="48">
        <v>2.6145833333333335</v>
      </c>
      <c r="P261" s="9">
        <v>0</v>
      </c>
      <c r="Q261" s="47">
        <f t="shared" si="623"/>
        <v>0</v>
      </c>
      <c r="R261" s="47">
        <f t="shared" si="624"/>
        <v>0</v>
      </c>
      <c r="S261" s="108"/>
      <c r="T261" s="40">
        <f t="shared" si="625"/>
        <v>0</v>
      </c>
      <c r="V261" s="48">
        <v>2.6145833333333335</v>
      </c>
      <c r="W261" s="9">
        <v>0</v>
      </c>
      <c r="X261" s="48">
        <v>2.6145833333333335</v>
      </c>
      <c r="Y261" s="40">
        <v>0</v>
      </c>
      <c r="Z261" s="40">
        <f t="shared" si="626"/>
        <v>0</v>
      </c>
      <c r="AA261" s="47">
        <f t="shared" si="627"/>
        <v>0</v>
      </c>
      <c r="AB261" s="108"/>
      <c r="AC261" s="40">
        <f t="shared" si="628"/>
        <v>0</v>
      </c>
      <c r="AE261" s="48">
        <v>2.6145833333333335</v>
      </c>
      <c r="AF261" s="9">
        <v>54.76</v>
      </c>
      <c r="AG261" s="48">
        <v>2.6145833333333335</v>
      </c>
      <c r="AH261" s="9">
        <v>-72.38</v>
      </c>
      <c r="AI261" s="40">
        <f t="shared" si="629"/>
        <v>59.818796196923074</v>
      </c>
      <c r="AJ261" s="47">
        <f t="shared" si="630"/>
        <v>14.954699049230769</v>
      </c>
      <c r="AK261" s="108"/>
      <c r="AL261" s="40">
        <f t="shared" si="631"/>
        <v>413.94606968270767</v>
      </c>
      <c r="AN261" s="48">
        <v>2.6145833333333335</v>
      </c>
      <c r="AO261" s="9">
        <v>36.72</v>
      </c>
      <c r="AP261" s="48">
        <v>2.6145833333333335</v>
      </c>
      <c r="AQ261" s="9">
        <v>-59.11</v>
      </c>
      <c r="AR261" s="40">
        <f t="shared" si="632"/>
        <v>32.758143618461546</v>
      </c>
      <c r="AS261" s="47">
        <f t="shared" si="633"/>
        <v>8.1895359046153864</v>
      </c>
      <c r="AT261" s="108"/>
      <c r="AU261" s="40">
        <f t="shared" si="634"/>
        <v>226.68635383975391</v>
      </c>
      <c r="AW261" s="48">
        <v>2.6145833333333335</v>
      </c>
      <c r="AX261" s="9">
        <v>0</v>
      </c>
      <c r="AY261" s="48">
        <v>2.6145833333333335</v>
      </c>
      <c r="AZ261" s="9">
        <v>0</v>
      </c>
      <c r="BA261" s="40">
        <f t="shared" si="635"/>
        <v>0</v>
      </c>
      <c r="BB261" s="47">
        <f t="shared" si="636"/>
        <v>0</v>
      </c>
      <c r="BC261" s="108"/>
      <c r="BD261" s="40">
        <f t="shared" si="637"/>
        <v>0</v>
      </c>
      <c r="BF261" s="48">
        <v>2.6145833333333335</v>
      </c>
      <c r="BG261" s="9">
        <v>31.93</v>
      </c>
      <c r="BH261" s="48">
        <v>2.6145833333333335</v>
      </c>
      <c r="BI261" s="9">
        <v>31.93</v>
      </c>
      <c r="BJ261" s="40">
        <f t="shared" si="638"/>
        <v>15.38698349076923</v>
      </c>
      <c r="BK261" s="47">
        <f t="shared" si="639"/>
        <v>3.8467458726923076</v>
      </c>
      <c r="BL261" s="108"/>
      <c r="BM261" s="40">
        <f t="shared" si="640"/>
        <v>106.47792575612307</v>
      </c>
      <c r="BO261" s="48">
        <v>2.6145833333333335</v>
      </c>
      <c r="BP261" s="9">
        <v>0</v>
      </c>
      <c r="BQ261" s="48">
        <v>2.6145833333333335</v>
      </c>
      <c r="BR261" s="9">
        <v>0</v>
      </c>
      <c r="BS261" s="40">
        <f t="shared" si="641"/>
        <v>0</v>
      </c>
      <c r="BT261" s="47">
        <f t="shared" si="642"/>
        <v>0</v>
      </c>
      <c r="BU261" s="108"/>
      <c r="BV261" s="40">
        <f t="shared" si="643"/>
        <v>0</v>
      </c>
      <c r="BX261" s="48">
        <v>2.6145833333333335</v>
      </c>
      <c r="BY261" s="9">
        <v>128.41999999999999</v>
      </c>
      <c r="BZ261" s="48">
        <v>2.6145833333333335</v>
      </c>
      <c r="CA261" s="9">
        <v>-13.84</v>
      </c>
      <c r="CB261" s="40">
        <f t="shared" si="644"/>
        <v>26.824053489230764</v>
      </c>
      <c r="CC261" s="47">
        <f t="shared" si="645"/>
        <v>6.7060133723076909</v>
      </c>
      <c r="CD261" s="108"/>
      <c r="CE261" s="40">
        <f t="shared" si="646"/>
        <v>185.62245014547688</v>
      </c>
      <c r="CG261" s="48">
        <v>2.6145833333333335</v>
      </c>
      <c r="CH261" s="9">
        <v>0</v>
      </c>
      <c r="CI261" s="48">
        <v>2.6145833333333335</v>
      </c>
      <c r="CJ261" s="9">
        <v>0</v>
      </c>
      <c r="CK261" s="40">
        <f t="shared" si="647"/>
        <v>0</v>
      </c>
      <c r="CL261" s="47">
        <f t="shared" si="648"/>
        <v>0</v>
      </c>
      <c r="CM261" s="108"/>
      <c r="CN261" s="40">
        <f t="shared" si="649"/>
        <v>0</v>
      </c>
      <c r="CP261" s="48">
        <v>2.6145833333333335</v>
      </c>
      <c r="CQ261" s="9">
        <v>0</v>
      </c>
      <c r="CR261" s="48">
        <v>2.6145833333333335</v>
      </c>
      <c r="CS261" s="9">
        <v>0</v>
      </c>
      <c r="CT261" s="40">
        <f t="shared" si="650"/>
        <v>0</v>
      </c>
      <c r="CU261" s="47">
        <f t="shared" si="651"/>
        <v>0</v>
      </c>
      <c r="CV261" s="108"/>
      <c r="CW261" s="40">
        <f t="shared" si="652"/>
        <v>0</v>
      </c>
    </row>
    <row r="262" spans="1:101" s="9" customFormat="1">
      <c r="A262" s="9">
        <v>27.68</v>
      </c>
      <c r="B262" s="40">
        <f t="shared" si="619"/>
        <v>6.92</v>
      </c>
      <c r="D262" s="48">
        <v>2.625</v>
      </c>
      <c r="E262" s="9">
        <v>38.979999999999997</v>
      </c>
      <c r="F262" s="48">
        <v>2.625</v>
      </c>
      <c r="G262" s="9">
        <v>-54.88</v>
      </c>
      <c r="H262" s="47">
        <f t="shared" si="620"/>
        <v>32.285802683076923</v>
      </c>
      <c r="I262" s="47">
        <f t="shared" si="621"/>
        <v>8.0714506707692308</v>
      </c>
      <c r="J262" s="106">
        <f t="shared" ref="J262" si="807">SUM(I262:I265)</f>
        <v>32.310302780769227</v>
      </c>
      <c r="K262" s="40">
        <f t="shared" si="622"/>
        <v>223.41775456689231</v>
      </c>
      <c r="M262" s="48">
        <v>2.625</v>
      </c>
      <c r="N262" s="9">
        <v>0</v>
      </c>
      <c r="O262" s="48">
        <v>2.625</v>
      </c>
      <c r="P262" s="9">
        <v>0</v>
      </c>
      <c r="Q262" s="47">
        <f t="shared" si="623"/>
        <v>0</v>
      </c>
      <c r="R262" s="47">
        <f t="shared" si="624"/>
        <v>0</v>
      </c>
      <c r="S262" s="106">
        <f t="shared" ref="S262" si="808">SUM(R262:R265)</f>
        <v>0</v>
      </c>
      <c r="T262" s="40">
        <f t="shared" si="625"/>
        <v>0</v>
      </c>
      <c r="V262" s="48">
        <v>2.625</v>
      </c>
      <c r="W262" s="9">
        <v>0</v>
      </c>
      <c r="X262" s="48">
        <v>2.625</v>
      </c>
      <c r="Y262" s="40">
        <v>0</v>
      </c>
      <c r="Z262" s="40">
        <f t="shared" si="626"/>
        <v>0</v>
      </c>
      <c r="AA262" s="47">
        <f t="shared" si="627"/>
        <v>0</v>
      </c>
      <c r="AB262" s="106">
        <f t="shared" ref="AB262" si="809">SUM(AA262:AA265)</f>
        <v>0</v>
      </c>
      <c r="AC262" s="40">
        <f t="shared" si="628"/>
        <v>0</v>
      </c>
      <c r="AE262" s="48">
        <v>2.625</v>
      </c>
      <c r="AF262" s="9">
        <v>54.43</v>
      </c>
      <c r="AG262" s="48">
        <v>2.625</v>
      </c>
      <c r="AH262" s="9">
        <v>-73.12</v>
      </c>
      <c r="AI262" s="40">
        <f t="shared" si="629"/>
        <v>60.066201378461543</v>
      </c>
      <c r="AJ262" s="47">
        <f t="shared" si="630"/>
        <v>15.016550344615386</v>
      </c>
      <c r="AK262" s="106">
        <f t="shared" ref="AK262" si="810">SUM(AJ262:AJ265)</f>
        <v>60.118790147307692</v>
      </c>
      <c r="AL262" s="40">
        <f t="shared" si="631"/>
        <v>415.65811353895384</v>
      </c>
      <c r="AN262" s="48">
        <v>2.625</v>
      </c>
      <c r="AO262" s="9">
        <v>36.119999999999997</v>
      </c>
      <c r="AP262" s="48">
        <v>2.625</v>
      </c>
      <c r="AQ262" s="9">
        <v>-60.19</v>
      </c>
      <c r="AR262" s="40">
        <f t="shared" si="632"/>
        <v>32.81162471999999</v>
      </c>
      <c r="AS262" s="47">
        <f t="shared" si="633"/>
        <v>8.2029061799999976</v>
      </c>
      <c r="AT262" s="106">
        <f t="shared" ref="AT262" si="811">SUM(AS262:AS265)</f>
        <v>32.814525838846151</v>
      </c>
      <c r="AU262" s="40">
        <f t="shared" si="634"/>
        <v>227.05644306239992</v>
      </c>
      <c r="AW262" s="48">
        <v>2.625</v>
      </c>
      <c r="AX262" s="9">
        <v>0</v>
      </c>
      <c r="AY262" s="48">
        <v>2.625</v>
      </c>
      <c r="AZ262" s="9">
        <v>0</v>
      </c>
      <c r="BA262" s="40">
        <f t="shared" si="635"/>
        <v>0</v>
      </c>
      <c r="BB262" s="47">
        <f t="shared" si="636"/>
        <v>0</v>
      </c>
      <c r="BC262" s="106">
        <f t="shared" ref="BC262" si="812">SUM(BB262:BB265)</f>
        <v>0</v>
      </c>
      <c r="BD262" s="40">
        <f t="shared" si="637"/>
        <v>0</v>
      </c>
      <c r="BF262" s="48">
        <v>2.625</v>
      </c>
      <c r="BG262" s="9">
        <v>31.98</v>
      </c>
      <c r="BH262" s="48">
        <v>2.625</v>
      </c>
      <c r="BI262" s="9">
        <v>31.98</v>
      </c>
      <c r="BJ262" s="40">
        <f t="shared" si="638"/>
        <v>15.435210960000004</v>
      </c>
      <c r="BK262" s="47">
        <f t="shared" si="639"/>
        <v>3.8588027400000011</v>
      </c>
      <c r="BL262" s="106">
        <f t="shared" ref="BL262" si="813">SUM(BK262:BK265)</f>
        <v>15.41832606346154</v>
      </c>
      <c r="BM262" s="40">
        <f t="shared" si="640"/>
        <v>106.81165984320003</v>
      </c>
      <c r="BO262" s="48">
        <v>2.625</v>
      </c>
      <c r="BP262" s="9">
        <v>0</v>
      </c>
      <c r="BQ262" s="48">
        <v>2.625</v>
      </c>
      <c r="BR262" s="9">
        <v>0</v>
      </c>
      <c r="BS262" s="40">
        <f t="shared" si="641"/>
        <v>0</v>
      </c>
      <c r="BT262" s="47">
        <f t="shared" si="642"/>
        <v>0</v>
      </c>
      <c r="BU262" s="106">
        <f t="shared" ref="BU262" si="814">SUM(BT262:BT265)</f>
        <v>0</v>
      </c>
      <c r="BV262" s="40">
        <f t="shared" si="643"/>
        <v>0</v>
      </c>
      <c r="BX262" s="48">
        <v>2.625</v>
      </c>
      <c r="BY262" s="9">
        <v>127.98</v>
      </c>
      <c r="BZ262" s="48">
        <v>2.625</v>
      </c>
      <c r="CA262" s="9">
        <v>-14.1</v>
      </c>
      <c r="CB262" s="40">
        <f t="shared" si="644"/>
        <v>27.234340892307696</v>
      </c>
      <c r="CC262" s="47">
        <f t="shared" si="645"/>
        <v>6.8085852230769239</v>
      </c>
      <c r="CD262" s="106">
        <f t="shared" ref="CD262" si="815">SUM(CC262:CC265)</f>
        <v>27.004528813846157</v>
      </c>
      <c r="CE262" s="40">
        <f t="shared" si="646"/>
        <v>188.46163897476924</v>
      </c>
      <c r="CG262" s="48">
        <v>2.625</v>
      </c>
      <c r="CH262" s="9">
        <v>0</v>
      </c>
      <c r="CI262" s="48">
        <v>2.625</v>
      </c>
      <c r="CJ262" s="9">
        <v>0</v>
      </c>
      <c r="CK262" s="40">
        <f t="shared" si="647"/>
        <v>0</v>
      </c>
      <c r="CL262" s="47">
        <f t="shared" si="648"/>
        <v>0</v>
      </c>
      <c r="CM262" s="106">
        <f t="shared" ref="CM262" si="816">SUM(CL262:CL265)</f>
        <v>0</v>
      </c>
      <c r="CN262" s="40">
        <f t="shared" si="649"/>
        <v>0</v>
      </c>
      <c r="CP262" s="48">
        <v>2.625</v>
      </c>
      <c r="CQ262" s="9">
        <v>0</v>
      </c>
      <c r="CR262" s="48">
        <v>2.625</v>
      </c>
      <c r="CS262" s="9">
        <v>0</v>
      </c>
      <c r="CT262" s="40">
        <f t="shared" si="650"/>
        <v>0</v>
      </c>
      <c r="CU262" s="47">
        <f t="shared" si="651"/>
        <v>0</v>
      </c>
      <c r="CV262" s="106">
        <f t="shared" ref="CV262" si="817">SUM(CU262:CU265)</f>
        <v>0</v>
      </c>
      <c r="CW262" s="40">
        <f t="shared" si="652"/>
        <v>0</v>
      </c>
    </row>
    <row r="263" spans="1:101" s="9" customFormat="1">
      <c r="A263" s="9">
        <v>27.68</v>
      </c>
      <c r="B263" s="40">
        <f t="shared" si="619"/>
        <v>6.92</v>
      </c>
      <c r="D263" s="48">
        <v>2.6354166666666665</v>
      </c>
      <c r="E263" s="9">
        <v>38.909999999999997</v>
      </c>
      <c r="F263" s="48">
        <v>2.6354166666666665</v>
      </c>
      <c r="G263" s="9">
        <v>-55</v>
      </c>
      <c r="H263" s="47">
        <f t="shared" si="620"/>
        <v>32.29829307692308</v>
      </c>
      <c r="I263" s="47">
        <f t="shared" si="621"/>
        <v>8.0745732692307701</v>
      </c>
      <c r="J263" s="107"/>
      <c r="K263" s="40">
        <f t="shared" si="622"/>
        <v>223.50418809230771</v>
      </c>
      <c r="M263" s="48">
        <v>2.6354166666666665</v>
      </c>
      <c r="N263" s="9">
        <v>0</v>
      </c>
      <c r="O263" s="48">
        <v>2.6354166666666665</v>
      </c>
      <c r="P263" s="9">
        <v>0</v>
      </c>
      <c r="Q263" s="47">
        <f t="shared" si="623"/>
        <v>0</v>
      </c>
      <c r="R263" s="47">
        <f t="shared" si="624"/>
        <v>0</v>
      </c>
      <c r="S263" s="107"/>
      <c r="T263" s="40">
        <f t="shared" si="625"/>
        <v>0</v>
      </c>
      <c r="V263" s="48">
        <v>2.6354166666666665</v>
      </c>
      <c r="W263" s="9">
        <v>0</v>
      </c>
      <c r="X263" s="48">
        <v>2.6354166666666665</v>
      </c>
      <c r="Y263" s="40">
        <v>0</v>
      </c>
      <c r="Z263" s="40">
        <f t="shared" si="626"/>
        <v>0</v>
      </c>
      <c r="AA263" s="47">
        <f t="shared" si="627"/>
        <v>0</v>
      </c>
      <c r="AB263" s="107"/>
      <c r="AC263" s="40">
        <f t="shared" si="628"/>
        <v>0</v>
      </c>
      <c r="AE263" s="48">
        <v>2.6354166666666665</v>
      </c>
      <c r="AF263" s="9">
        <v>54.39</v>
      </c>
      <c r="AG263" s="48">
        <v>2.6354166666666665</v>
      </c>
      <c r="AH263" s="9">
        <v>-73.22</v>
      </c>
      <c r="AI263" s="40">
        <f t="shared" si="629"/>
        <v>60.104146458461535</v>
      </c>
      <c r="AJ263" s="47">
        <f t="shared" si="630"/>
        <v>15.026036614615384</v>
      </c>
      <c r="AK263" s="107"/>
      <c r="AL263" s="40">
        <f t="shared" si="631"/>
        <v>415.92069349255382</v>
      </c>
      <c r="AN263" s="48">
        <v>2.6354166666666665</v>
      </c>
      <c r="AO263" s="9">
        <v>36.06</v>
      </c>
      <c r="AP263" s="48">
        <v>2.6354166666666665</v>
      </c>
      <c r="AQ263" s="9">
        <v>-60.29</v>
      </c>
      <c r="AR263" s="40">
        <f t="shared" si="632"/>
        <v>32.811543221538457</v>
      </c>
      <c r="AS263" s="47">
        <f t="shared" si="633"/>
        <v>8.2028858053846143</v>
      </c>
      <c r="AT263" s="107"/>
      <c r="AU263" s="40">
        <f t="shared" si="634"/>
        <v>227.05587909304612</v>
      </c>
      <c r="AW263" s="48">
        <v>2.6354166666666665</v>
      </c>
      <c r="AX263" s="9">
        <v>0</v>
      </c>
      <c r="AY263" s="48">
        <v>2.6354166666666665</v>
      </c>
      <c r="AZ263" s="9">
        <v>0</v>
      </c>
      <c r="BA263" s="40">
        <f t="shared" si="635"/>
        <v>0</v>
      </c>
      <c r="BB263" s="47">
        <f t="shared" si="636"/>
        <v>0</v>
      </c>
      <c r="BC263" s="107"/>
      <c r="BD263" s="40">
        <f t="shared" si="637"/>
        <v>0</v>
      </c>
      <c r="BF263" s="48">
        <v>2.6354166666666665</v>
      </c>
      <c r="BG263" s="9">
        <v>31.97</v>
      </c>
      <c r="BH263" s="48">
        <v>2.6354166666666665</v>
      </c>
      <c r="BI263" s="9">
        <v>31.97</v>
      </c>
      <c r="BJ263" s="40">
        <f t="shared" si="638"/>
        <v>15.425559429230768</v>
      </c>
      <c r="BK263" s="47">
        <f t="shared" si="639"/>
        <v>3.856389857307692</v>
      </c>
      <c r="BL263" s="107"/>
      <c r="BM263" s="40">
        <f t="shared" si="640"/>
        <v>106.74487125027692</v>
      </c>
      <c r="BO263" s="48">
        <v>2.6354166666666665</v>
      </c>
      <c r="BP263" s="9">
        <v>0</v>
      </c>
      <c r="BQ263" s="48">
        <v>2.6354166666666665</v>
      </c>
      <c r="BR263" s="9">
        <v>0</v>
      </c>
      <c r="BS263" s="40">
        <f t="shared" si="641"/>
        <v>0</v>
      </c>
      <c r="BT263" s="47">
        <f t="shared" si="642"/>
        <v>0</v>
      </c>
      <c r="BU263" s="107"/>
      <c r="BV263" s="40">
        <f t="shared" si="643"/>
        <v>0</v>
      </c>
      <c r="BX263" s="48">
        <v>2.6354166666666665</v>
      </c>
      <c r="BY263" s="9">
        <v>128.13999999999999</v>
      </c>
      <c r="BZ263" s="48">
        <v>2.6354166666666665</v>
      </c>
      <c r="CA263" s="9">
        <v>-14</v>
      </c>
      <c r="CB263" s="40">
        <f t="shared" si="644"/>
        <v>27.074996307692306</v>
      </c>
      <c r="CC263" s="47">
        <f t="shared" si="645"/>
        <v>6.7687490769230765</v>
      </c>
      <c r="CD263" s="107"/>
      <c r="CE263" s="40">
        <f t="shared" si="646"/>
        <v>187.35897444923074</v>
      </c>
      <c r="CG263" s="48">
        <v>2.6354166666666665</v>
      </c>
      <c r="CH263" s="9">
        <v>0</v>
      </c>
      <c r="CI263" s="48">
        <v>2.6354166666666665</v>
      </c>
      <c r="CJ263" s="9">
        <v>0</v>
      </c>
      <c r="CK263" s="40">
        <f t="shared" si="647"/>
        <v>0</v>
      </c>
      <c r="CL263" s="47">
        <f t="shared" si="648"/>
        <v>0</v>
      </c>
      <c r="CM263" s="107"/>
      <c r="CN263" s="40">
        <f t="shared" si="649"/>
        <v>0</v>
      </c>
      <c r="CP263" s="48">
        <v>2.6354166666666665</v>
      </c>
      <c r="CQ263" s="9">
        <v>0</v>
      </c>
      <c r="CR263" s="48">
        <v>2.6354166666666665</v>
      </c>
      <c r="CS263" s="9">
        <v>0</v>
      </c>
      <c r="CT263" s="40">
        <f t="shared" si="650"/>
        <v>0</v>
      </c>
      <c r="CU263" s="47">
        <f t="shared" si="651"/>
        <v>0</v>
      </c>
      <c r="CV263" s="107"/>
      <c r="CW263" s="40">
        <f t="shared" si="652"/>
        <v>0</v>
      </c>
    </row>
    <row r="264" spans="1:101" s="9" customFormat="1">
      <c r="A264" s="9">
        <v>27.68</v>
      </c>
      <c r="B264" s="40">
        <f t="shared" si="619"/>
        <v>6.92</v>
      </c>
      <c r="D264" s="48">
        <v>2.6458333333333335</v>
      </c>
      <c r="E264" s="9">
        <v>38.86</v>
      </c>
      <c r="F264" s="48">
        <v>2.6458333333333335</v>
      </c>
      <c r="G264" s="9">
        <v>-55.11</v>
      </c>
      <c r="H264" s="47">
        <f t="shared" si="620"/>
        <v>32.321302809230765</v>
      </c>
      <c r="I264" s="47">
        <f t="shared" si="621"/>
        <v>8.0803257023076913</v>
      </c>
      <c r="J264" s="107"/>
      <c r="K264" s="40">
        <f t="shared" si="622"/>
        <v>223.6634154398769</v>
      </c>
      <c r="M264" s="48">
        <v>2.6458333333333335</v>
      </c>
      <c r="N264" s="9">
        <v>0</v>
      </c>
      <c r="O264" s="48">
        <v>2.6458333333333335</v>
      </c>
      <c r="P264" s="9">
        <v>0</v>
      </c>
      <c r="Q264" s="47">
        <f t="shared" si="623"/>
        <v>0</v>
      </c>
      <c r="R264" s="47">
        <f t="shared" si="624"/>
        <v>0</v>
      </c>
      <c r="S264" s="107"/>
      <c r="T264" s="40">
        <f t="shared" si="625"/>
        <v>0</v>
      </c>
      <c r="V264" s="48">
        <v>2.6458333333333335</v>
      </c>
      <c r="W264" s="9">
        <v>0</v>
      </c>
      <c r="X264" s="48">
        <v>2.6458333333333335</v>
      </c>
      <c r="Y264" s="40">
        <v>0</v>
      </c>
      <c r="Z264" s="40">
        <f t="shared" si="626"/>
        <v>0</v>
      </c>
      <c r="AA264" s="47">
        <f t="shared" si="627"/>
        <v>0</v>
      </c>
      <c r="AB264" s="107"/>
      <c r="AC264" s="40">
        <f t="shared" si="628"/>
        <v>0</v>
      </c>
      <c r="AE264" s="48">
        <v>2.6458333333333335</v>
      </c>
      <c r="AF264" s="9">
        <v>54.34</v>
      </c>
      <c r="AG264" s="48">
        <v>2.6458333333333335</v>
      </c>
      <c r="AH264" s="9">
        <v>-73.33</v>
      </c>
      <c r="AI264" s="40">
        <f t="shared" si="629"/>
        <v>60.13910628</v>
      </c>
      <c r="AJ264" s="47">
        <f t="shared" si="630"/>
        <v>15.03477657</v>
      </c>
      <c r="AK264" s="107"/>
      <c r="AL264" s="40">
        <f t="shared" si="631"/>
        <v>416.1626154576</v>
      </c>
      <c r="AN264" s="48">
        <v>2.6458333333333335</v>
      </c>
      <c r="AO264" s="9">
        <v>36.01</v>
      </c>
      <c r="AP264" s="48">
        <v>2.6458333333333335</v>
      </c>
      <c r="AQ264" s="9">
        <v>-60.39</v>
      </c>
      <c r="AR264" s="40">
        <f t="shared" si="632"/>
        <v>32.82039486</v>
      </c>
      <c r="AS264" s="47">
        <f t="shared" si="633"/>
        <v>8.2050987150000001</v>
      </c>
      <c r="AT264" s="107"/>
      <c r="AU264" s="40">
        <f t="shared" si="634"/>
        <v>227.11713243119999</v>
      </c>
      <c r="AW264" s="48">
        <v>2.6458333333333335</v>
      </c>
      <c r="AX264" s="9">
        <v>0</v>
      </c>
      <c r="AY264" s="48">
        <v>2.6458333333333335</v>
      </c>
      <c r="AZ264" s="9">
        <v>0</v>
      </c>
      <c r="BA264" s="40">
        <f t="shared" si="635"/>
        <v>0</v>
      </c>
      <c r="BB264" s="47">
        <f t="shared" si="636"/>
        <v>0</v>
      </c>
      <c r="BC264" s="107"/>
      <c r="BD264" s="40">
        <f t="shared" si="637"/>
        <v>0</v>
      </c>
      <c r="BF264" s="48">
        <v>2.6458333333333335</v>
      </c>
      <c r="BG264" s="9">
        <v>31.96</v>
      </c>
      <c r="BH264" s="48">
        <v>2.6458333333333335</v>
      </c>
      <c r="BI264" s="9">
        <v>31.96</v>
      </c>
      <c r="BJ264" s="40">
        <f t="shared" si="638"/>
        <v>15.41591091692308</v>
      </c>
      <c r="BK264" s="47">
        <f t="shared" si="639"/>
        <v>3.85397772923077</v>
      </c>
      <c r="BL264" s="107"/>
      <c r="BM264" s="40">
        <f t="shared" si="640"/>
        <v>106.67810354510772</v>
      </c>
      <c r="BO264" s="48">
        <v>2.6458333333333335</v>
      </c>
      <c r="BP264" s="9">
        <v>0</v>
      </c>
      <c r="BQ264" s="48">
        <v>2.6458333333333335</v>
      </c>
      <c r="BR264" s="9">
        <v>0</v>
      </c>
      <c r="BS264" s="40">
        <f t="shared" si="641"/>
        <v>0</v>
      </c>
      <c r="BT264" s="47">
        <f t="shared" si="642"/>
        <v>0</v>
      </c>
      <c r="BU264" s="107"/>
      <c r="BV264" s="40">
        <f t="shared" si="643"/>
        <v>0</v>
      </c>
      <c r="BX264" s="48">
        <v>2.6458333333333335</v>
      </c>
      <c r="BY264" s="9">
        <v>128.30000000000001</v>
      </c>
      <c r="BZ264" s="48">
        <v>2.6458333333333335</v>
      </c>
      <c r="CA264" s="9">
        <v>-13.91</v>
      </c>
      <c r="CB264" s="40">
        <f t="shared" si="644"/>
        <v>26.934532200000003</v>
      </c>
      <c r="CC264" s="47">
        <f t="shared" si="645"/>
        <v>6.7336330500000008</v>
      </c>
      <c r="CD264" s="107"/>
      <c r="CE264" s="40">
        <f t="shared" si="646"/>
        <v>186.38696282400002</v>
      </c>
      <c r="CG264" s="48">
        <v>2.6458333333333335</v>
      </c>
      <c r="CH264" s="9">
        <v>0</v>
      </c>
      <c r="CI264" s="48">
        <v>2.6458333333333335</v>
      </c>
      <c r="CJ264" s="9">
        <v>0</v>
      </c>
      <c r="CK264" s="40">
        <f t="shared" si="647"/>
        <v>0</v>
      </c>
      <c r="CL264" s="47">
        <f t="shared" si="648"/>
        <v>0</v>
      </c>
      <c r="CM264" s="107"/>
      <c r="CN264" s="40">
        <f t="shared" si="649"/>
        <v>0</v>
      </c>
      <c r="CP264" s="48">
        <v>2.6458333333333335</v>
      </c>
      <c r="CQ264" s="9">
        <v>0</v>
      </c>
      <c r="CR264" s="48">
        <v>2.6458333333333335</v>
      </c>
      <c r="CS264" s="9">
        <v>0</v>
      </c>
      <c r="CT264" s="40">
        <f t="shared" si="650"/>
        <v>0</v>
      </c>
      <c r="CU264" s="47">
        <f t="shared" si="651"/>
        <v>0</v>
      </c>
      <c r="CV264" s="107"/>
      <c r="CW264" s="40">
        <f t="shared" si="652"/>
        <v>0</v>
      </c>
    </row>
    <row r="265" spans="1:101" s="9" customFormat="1">
      <c r="A265" s="9">
        <v>27.68</v>
      </c>
      <c r="B265" s="40">
        <f t="shared" si="619"/>
        <v>6.92</v>
      </c>
      <c r="D265" s="48">
        <v>2.65625</v>
      </c>
      <c r="E265" s="9">
        <v>38.799999999999997</v>
      </c>
      <c r="F265" s="48">
        <v>2.65625</v>
      </c>
      <c r="G265" s="9">
        <v>-55.22</v>
      </c>
      <c r="H265" s="47">
        <f t="shared" si="620"/>
        <v>32.335812553846146</v>
      </c>
      <c r="I265" s="47">
        <f t="shared" si="621"/>
        <v>8.0839531384615366</v>
      </c>
      <c r="J265" s="108"/>
      <c r="K265" s="40">
        <f t="shared" si="622"/>
        <v>223.76382287261532</v>
      </c>
      <c r="M265" s="48">
        <v>2.65625</v>
      </c>
      <c r="N265" s="9">
        <v>0</v>
      </c>
      <c r="O265" s="48">
        <v>2.65625</v>
      </c>
      <c r="P265" s="9">
        <v>0</v>
      </c>
      <c r="Q265" s="47">
        <f t="shared" si="623"/>
        <v>0</v>
      </c>
      <c r="R265" s="47">
        <f t="shared" si="624"/>
        <v>0</v>
      </c>
      <c r="S265" s="108"/>
      <c r="T265" s="40">
        <f t="shared" si="625"/>
        <v>0</v>
      </c>
      <c r="V265" s="48">
        <v>2.65625</v>
      </c>
      <c r="W265" s="9">
        <v>0</v>
      </c>
      <c r="X265" s="48">
        <v>2.65625</v>
      </c>
      <c r="Y265" s="40">
        <v>0</v>
      </c>
      <c r="Z265" s="40">
        <f t="shared" si="626"/>
        <v>0</v>
      </c>
      <c r="AA265" s="47">
        <f t="shared" si="627"/>
        <v>0</v>
      </c>
      <c r="AB265" s="108"/>
      <c r="AC265" s="40">
        <f t="shared" si="628"/>
        <v>0</v>
      </c>
      <c r="AE265" s="48">
        <v>2.65625</v>
      </c>
      <c r="AF265" s="9">
        <v>54.29</v>
      </c>
      <c r="AG265" s="48">
        <v>2.65625</v>
      </c>
      <c r="AH265" s="9">
        <v>-73.430000000000007</v>
      </c>
      <c r="AI265" s="40">
        <f t="shared" si="629"/>
        <v>60.165706472307697</v>
      </c>
      <c r="AJ265" s="47">
        <f t="shared" si="630"/>
        <v>15.041426618076924</v>
      </c>
      <c r="AK265" s="108"/>
      <c r="AL265" s="40">
        <f t="shared" si="631"/>
        <v>416.34668878836925</v>
      </c>
      <c r="AN265" s="48">
        <v>2.65625</v>
      </c>
      <c r="AO265" s="9">
        <v>35.950000000000003</v>
      </c>
      <c r="AP265" s="48">
        <v>2.65625</v>
      </c>
      <c r="AQ265" s="9">
        <v>-60.48</v>
      </c>
      <c r="AR265" s="40">
        <f t="shared" si="632"/>
        <v>32.814540553846157</v>
      </c>
      <c r="AS265" s="47">
        <f t="shared" si="633"/>
        <v>8.2036351384615394</v>
      </c>
      <c r="AT265" s="108"/>
      <c r="AU265" s="40">
        <f t="shared" si="634"/>
        <v>227.0766206326154</v>
      </c>
      <c r="AW265" s="48">
        <v>2.65625</v>
      </c>
      <c r="AX265" s="9">
        <v>0</v>
      </c>
      <c r="AY265" s="48">
        <v>2.65625</v>
      </c>
      <c r="AZ265" s="9">
        <v>0</v>
      </c>
      <c r="BA265" s="40">
        <f t="shared" si="635"/>
        <v>0</v>
      </c>
      <c r="BB265" s="47">
        <f t="shared" si="636"/>
        <v>0</v>
      </c>
      <c r="BC265" s="108"/>
      <c r="BD265" s="40">
        <f t="shared" si="637"/>
        <v>0</v>
      </c>
      <c r="BF265" s="48">
        <v>2.65625</v>
      </c>
      <c r="BG265" s="9">
        <v>31.94</v>
      </c>
      <c r="BH265" s="48">
        <v>2.65625</v>
      </c>
      <c r="BI265" s="9">
        <v>31.94</v>
      </c>
      <c r="BJ265" s="40">
        <f t="shared" si="638"/>
        <v>15.396622947692309</v>
      </c>
      <c r="BK265" s="47">
        <f t="shared" si="639"/>
        <v>3.8491557369230773</v>
      </c>
      <c r="BL265" s="108"/>
      <c r="BM265" s="40">
        <f t="shared" si="640"/>
        <v>106.54463079803078</v>
      </c>
      <c r="BO265" s="48">
        <v>2.65625</v>
      </c>
      <c r="BP265" s="9">
        <v>0</v>
      </c>
      <c r="BQ265" s="48">
        <v>2.65625</v>
      </c>
      <c r="BR265" s="9">
        <v>0</v>
      </c>
      <c r="BS265" s="40">
        <f t="shared" si="641"/>
        <v>0</v>
      </c>
      <c r="BT265" s="47">
        <f t="shared" si="642"/>
        <v>0</v>
      </c>
      <c r="BU265" s="108"/>
      <c r="BV265" s="40">
        <f t="shared" si="643"/>
        <v>0</v>
      </c>
      <c r="BX265" s="48">
        <v>2.65625</v>
      </c>
      <c r="BY265" s="9">
        <v>128.46</v>
      </c>
      <c r="BZ265" s="48">
        <v>2.65625</v>
      </c>
      <c r="CA265" s="9">
        <v>-13.81</v>
      </c>
      <c r="CB265" s="40">
        <f t="shared" si="644"/>
        <v>26.774245855384621</v>
      </c>
      <c r="CC265" s="47">
        <f t="shared" si="645"/>
        <v>6.6935614638461551</v>
      </c>
      <c r="CD265" s="108"/>
      <c r="CE265" s="40">
        <f t="shared" si="646"/>
        <v>185.27778131926158</v>
      </c>
      <c r="CG265" s="48">
        <v>2.65625</v>
      </c>
      <c r="CH265" s="9">
        <v>0</v>
      </c>
      <c r="CI265" s="48">
        <v>2.65625</v>
      </c>
      <c r="CJ265" s="9">
        <v>0</v>
      </c>
      <c r="CK265" s="40">
        <f t="shared" si="647"/>
        <v>0</v>
      </c>
      <c r="CL265" s="47">
        <f t="shared" si="648"/>
        <v>0</v>
      </c>
      <c r="CM265" s="108"/>
      <c r="CN265" s="40">
        <f t="shared" si="649"/>
        <v>0</v>
      </c>
      <c r="CP265" s="48">
        <v>2.65625</v>
      </c>
      <c r="CQ265" s="9">
        <v>0</v>
      </c>
      <c r="CR265" s="48">
        <v>2.65625</v>
      </c>
      <c r="CS265" s="9">
        <v>0</v>
      </c>
      <c r="CT265" s="40">
        <f t="shared" si="650"/>
        <v>0</v>
      </c>
      <c r="CU265" s="47">
        <f t="shared" si="651"/>
        <v>0</v>
      </c>
      <c r="CV265" s="108"/>
      <c r="CW265" s="40">
        <f t="shared" si="652"/>
        <v>0</v>
      </c>
    </row>
    <row r="266" spans="1:101" s="9" customFormat="1">
      <c r="A266" s="9">
        <v>27.68</v>
      </c>
      <c r="B266" s="40">
        <f t="shared" si="619"/>
        <v>6.92</v>
      </c>
      <c r="D266" s="48">
        <v>2.6666666666666665</v>
      </c>
      <c r="E266" s="9">
        <v>39.01</v>
      </c>
      <c r="F266" s="48">
        <v>2.6666666666666665</v>
      </c>
      <c r="G266" s="9">
        <v>-54.82</v>
      </c>
      <c r="H266" s="47">
        <f t="shared" si="620"/>
        <v>32.275325603076929</v>
      </c>
      <c r="I266" s="47">
        <f t="shared" si="621"/>
        <v>8.0688314007692323</v>
      </c>
      <c r="J266" s="106">
        <f t="shared" ref="J266" si="818">SUM(I266:I269)</f>
        <v>32.262512988461538</v>
      </c>
      <c r="K266" s="40">
        <f t="shared" si="622"/>
        <v>223.34525317329235</v>
      </c>
      <c r="M266" s="48">
        <v>2.6666666666666665</v>
      </c>
      <c r="N266" s="9">
        <v>0</v>
      </c>
      <c r="O266" s="48">
        <v>2.6666666666666665</v>
      </c>
      <c r="P266" s="9">
        <v>0</v>
      </c>
      <c r="Q266" s="47">
        <f t="shared" si="623"/>
        <v>0</v>
      </c>
      <c r="R266" s="47">
        <f t="shared" si="624"/>
        <v>0</v>
      </c>
      <c r="S266" s="106">
        <f t="shared" ref="S266" si="819">SUM(R266:R269)</f>
        <v>0</v>
      </c>
      <c r="T266" s="40">
        <f t="shared" si="625"/>
        <v>0</v>
      </c>
      <c r="V266" s="48">
        <v>2.6666666666666665</v>
      </c>
      <c r="W266" s="9">
        <v>0</v>
      </c>
      <c r="X266" s="48">
        <v>2.6666666666666665</v>
      </c>
      <c r="Y266" s="40">
        <v>0</v>
      </c>
      <c r="Z266" s="40">
        <f t="shared" si="626"/>
        <v>0</v>
      </c>
      <c r="AA266" s="47">
        <f t="shared" si="627"/>
        <v>0</v>
      </c>
      <c r="AB266" s="106">
        <f t="shared" ref="AB266" si="820">SUM(AA266:AA269)</f>
        <v>0</v>
      </c>
      <c r="AC266" s="40">
        <f t="shared" si="628"/>
        <v>0</v>
      </c>
      <c r="AE266" s="48">
        <v>2.6666666666666665</v>
      </c>
      <c r="AF266" s="9">
        <v>54.41</v>
      </c>
      <c r="AG266" s="48">
        <v>2.6666666666666665</v>
      </c>
      <c r="AH266" s="9">
        <v>-73.180000000000007</v>
      </c>
      <c r="AI266" s="40">
        <f t="shared" si="629"/>
        <v>60.09340073538462</v>
      </c>
      <c r="AJ266" s="47">
        <f t="shared" si="630"/>
        <v>15.023350183846155</v>
      </c>
      <c r="AK266" s="106">
        <f t="shared" ref="AK266" si="821">SUM(AJ266:AJ269)</f>
        <v>60.048753538846157</v>
      </c>
      <c r="AL266" s="40">
        <f t="shared" si="631"/>
        <v>415.84633308886157</v>
      </c>
      <c r="AN266" s="48">
        <v>2.6666666666666665</v>
      </c>
      <c r="AO266" s="9">
        <v>36.03</v>
      </c>
      <c r="AP266" s="48">
        <v>2.6666666666666665</v>
      </c>
      <c r="AQ266" s="9">
        <v>-60.35</v>
      </c>
      <c r="AR266" s="40">
        <f t="shared" si="632"/>
        <v>32.816872315384614</v>
      </c>
      <c r="AS266" s="47">
        <f t="shared" si="633"/>
        <v>8.2042180788461536</v>
      </c>
      <c r="AT266" s="106">
        <f t="shared" ref="AT266" si="822">SUM(AS266:AS269)</f>
        <v>24.612405213461539</v>
      </c>
      <c r="AU266" s="40">
        <f t="shared" si="634"/>
        <v>227.09275642246152</v>
      </c>
      <c r="AW266" s="48">
        <v>2.6666666666666665</v>
      </c>
      <c r="AX266" s="9">
        <v>0</v>
      </c>
      <c r="AY266" s="48">
        <v>2.6666666666666665</v>
      </c>
      <c r="AZ266" s="9">
        <v>0</v>
      </c>
      <c r="BA266" s="40">
        <f t="shared" si="635"/>
        <v>0</v>
      </c>
      <c r="BB266" s="47">
        <f t="shared" si="636"/>
        <v>0</v>
      </c>
      <c r="BC266" s="106">
        <f t="shared" ref="BC266" si="823">SUM(BB266:BB269)</f>
        <v>0</v>
      </c>
      <c r="BD266" s="40">
        <f t="shared" si="637"/>
        <v>0</v>
      </c>
      <c r="BF266" s="48">
        <v>2.6666666666666665</v>
      </c>
      <c r="BG266" s="9">
        <v>31.8</v>
      </c>
      <c r="BH266" s="48">
        <v>2.6666666666666665</v>
      </c>
      <c r="BI266" s="9">
        <v>31.8</v>
      </c>
      <c r="BJ266" s="40">
        <f t="shared" si="638"/>
        <v>15.261945230769234</v>
      </c>
      <c r="BK266" s="47">
        <f t="shared" si="639"/>
        <v>3.8154863076923085</v>
      </c>
      <c r="BL266" s="106">
        <f t="shared" ref="BL266" si="824">SUM(BK266:BK269)</f>
        <v>15.661349570769232</v>
      </c>
      <c r="BM266" s="40">
        <f t="shared" si="640"/>
        <v>105.6126609969231</v>
      </c>
      <c r="BO266" s="48">
        <v>2.6666666666666665</v>
      </c>
      <c r="BP266" s="9">
        <v>0</v>
      </c>
      <c r="BQ266" s="48">
        <v>2.6666666666666665</v>
      </c>
      <c r="BR266" s="9">
        <v>0</v>
      </c>
      <c r="BS266" s="40">
        <f t="shared" si="641"/>
        <v>0</v>
      </c>
      <c r="BT266" s="47">
        <f t="shared" si="642"/>
        <v>0</v>
      </c>
      <c r="BU266" s="106">
        <f t="shared" ref="BU266" si="825">SUM(BT266:BT269)</f>
        <v>0</v>
      </c>
      <c r="BV266" s="40">
        <f t="shared" si="643"/>
        <v>0</v>
      </c>
      <c r="BX266" s="48">
        <v>2.6666666666666665</v>
      </c>
      <c r="BY266" s="9">
        <v>128.63</v>
      </c>
      <c r="BZ266" s="48">
        <v>2.6666666666666665</v>
      </c>
      <c r="CA266" s="9">
        <v>-13.71</v>
      </c>
      <c r="CB266" s="40">
        <f t="shared" si="644"/>
        <v>26.6155457123077</v>
      </c>
      <c r="CC266" s="47">
        <f t="shared" si="645"/>
        <v>6.653886428076925</v>
      </c>
      <c r="CD266" s="106">
        <f t="shared" ref="CD266" si="826">SUM(CC266:CC269)</f>
        <v>29.367917415000001</v>
      </c>
      <c r="CE266" s="40">
        <f t="shared" si="646"/>
        <v>184.17957632916929</v>
      </c>
      <c r="CG266" s="48">
        <v>2.6666666666666665</v>
      </c>
      <c r="CH266" s="9">
        <v>0</v>
      </c>
      <c r="CI266" s="48">
        <v>2.6666666666666665</v>
      </c>
      <c r="CJ266" s="9">
        <v>0</v>
      </c>
      <c r="CK266" s="40">
        <f t="shared" si="647"/>
        <v>0</v>
      </c>
      <c r="CL266" s="47">
        <f t="shared" si="648"/>
        <v>0</v>
      </c>
      <c r="CM266" s="106">
        <f t="shared" ref="CM266" si="827">SUM(CL266:CL269)</f>
        <v>9.5111579700000011</v>
      </c>
      <c r="CN266" s="40">
        <f t="shared" si="649"/>
        <v>0</v>
      </c>
      <c r="CP266" s="48">
        <v>2.6666666666666665</v>
      </c>
      <c r="CQ266" s="9">
        <v>0</v>
      </c>
      <c r="CR266" s="48">
        <v>2.6666666666666665</v>
      </c>
      <c r="CS266" s="9">
        <v>0</v>
      </c>
      <c r="CT266" s="40">
        <f t="shared" si="650"/>
        <v>0</v>
      </c>
      <c r="CU266" s="47">
        <f t="shared" si="651"/>
        <v>0</v>
      </c>
      <c r="CV266" s="106">
        <f t="shared" ref="CV266" si="828">SUM(CU266:CU269)</f>
        <v>0</v>
      </c>
      <c r="CW266" s="40">
        <f t="shared" si="652"/>
        <v>0</v>
      </c>
    </row>
    <row r="267" spans="1:101" s="9" customFormat="1">
      <c r="A267" s="9">
        <v>27.68</v>
      </c>
      <c r="B267" s="40">
        <f t="shared" ref="B267:B330" si="829">+A267/4</f>
        <v>6.92</v>
      </c>
      <c r="D267" s="48">
        <v>2.6770833333333335</v>
      </c>
      <c r="E267" s="9">
        <v>38.97</v>
      </c>
      <c r="F267" s="48">
        <v>2.6770833333333335</v>
      </c>
      <c r="G267" s="9">
        <v>-54.9</v>
      </c>
      <c r="H267" s="47">
        <f t="shared" ref="H267:H330" si="830">+ABS(E267*(G267/1000)*9.81*1000)/$K$5/1000</f>
        <v>32.289282969230769</v>
      </c>
      <c r="I267" s="47">
        <f t="shared" ref="I267:I330" si="831">H267*0.25</f>
        <v>8.0723207423076921</v>
      </c>
      <c r="J267" s="107"/>
      <c r="K267" s="40">
        <f t="shared" ref="K267:K330" si="832">+H267*$B267</f>
        <v>223.44183814707691</v>
      </c>
      <c r="M267" s="48">
        <v>2.6770833333333335</v>
      </c>
      <c r="N267" s="9">
        <v>0</v>
      </c>
      <c r="O267" s="48">
        <v>2.6770833333333335</v>
      </c>
      <c r="P267" s="9">
        <v>0</v>
      </c>
      <c r="Q267" s="47">
        <f t="shared" ref="Q267:Q330" si="833">+ABS(N267*(P267/1000)*9.81*1000)/$K$5/1000</f>
        <v>0</v>
      </c>
      <c r="R267" s="47">
        <f t="shared" ref="R267:R330" si="834">Q267*0.25</f>
        <v>0</v>
      </c>
      <c r="S267" s="107"/>
      <c r="T267" s="40">
        <f t="shared" ref="T267:T330" si="835">+Q267*$B267</f>
        <v>0</v>
      </c>
      <c r="V267" s="48">
        <v>2.6770833333333335</v>
      </c>
      <c r="W267" s="9">
        <v>0</v>
      </c>
      <c r="X267" s="48">
        <v>2.6770833333333335</v>
      </c>
      <c r="Y267" s="40">
        <v>0</v>
      </c>
      <c r="Z267" s="40">
        <f t="shared" ref="Z267:Z330" si="836">+ABS(W267*(Y267/1000)*9.81*1000)/$AC$5/1000</f>
        <v>0</v>
      </c>
      <c r="AA267" s="47">
        <f t="shared" ref="AA267:AA330" si="837">Z267*0.25</f>
        <v>0</v>
      </c>
      <c r="AB267" s="107"/>
      <c r="AC267" s="40">
        <f t="shared" ref="AC267:AC330" si="838">+Z267*$B267</f>
        <v>0</v>
      </c>
      <c r="AE267" s="48">
        <v>2.6770833333333335</v>
      </c>
      <c r="AF267" s="9">
        <v>54.39</v>
      </c>
      <c r="AG267" s="48">
        <v>2.6770833333333335</v>
      </c>
      <c r="AH267" s="9">
        <v>-73.22</v>
      </c>
      <c r="AI267" s="40">
        <f t="shared" ref="AI267:AI330" si="839">+ABS(AF267*(AH267/1000)*9.81*1000)/$AL$5/1000</f>
        <v>60.104146458461535</v>
      </c>
      <c r="AJ267" s="47">
        <f t="shared" ref="AJ267:AJ330" si="840">AI267*0.25</f>
        <v>15.026036614615384</v>
      </c>
      <c r="AK267" s="107"/>
      <c r="AL267" s="40">
        <f t="shared" ref="AL267:AL330" si="841">+AI267*$B267</f>
        <v>415.92069349255382</v>
      </c>
      <c r="AN267" s="48">
        <v>2.6770833333333335</v>
      </c>
      <c r="AO267" s="9">
        <v>35.979999999999997</v>
      </c>
      <c r="AP267" s="48">
        <v>2.6770833333333335</v>
      </c>
      <c r="AQ267" s="9">
        <v>-60.43</v>
      </c>
      <c r="AR267" s="40">
        <f t="shared" ref="AR267:AR330" si="842">+ABS(AO267*(AQ267/1000)*9.81*1000)/$AL$5/1000</f>
        <v>32.814772975384606</v>
      </c>
      <c r="AS267" s="47">
        <f t="shared" ref="AS267:AS330" si="843">AR267*0.25</f>
        <v>8.2036932438461516</v>
      </c>
      <c r="AT267" s="107"/>
      <c r="AU267" s="40">
        <f t="shared" ref="AU267:AU330" si="844">+AR267*$B267</f>
        <v>227.07822898966148</v>
      </c>
      <c r="AW267" s="48">
        <v>2.6770833333333335</v>
      </c>
      <c r="AX267" s="9">
        <v>0</v>
      </c>
      <c r="AY267" s="48">
        <v>2.6770833333333335</v>
      </c>
      <c r="AZ267" s="9">
        <v>0</v>
      </c>
      <c r="BA267" s="40">
        <f t="shared" ref="BA267:BA330" si="845">+ABS(AX267*(AZ267/1000)*9.81*1000)/$AL$5/1000</f>
        <v>0</v>
      </c>
      <c r="BB267" s="47">
        <f t="shared" ref="BB267:BB330" si="846">BA267*0.25</f>
        <v>0</v>
      </c>
      <c r="BC267" s="107"/>
      <c r="BD267" s="40">
        <f t="shared" ref="BD267:BD330" si="847">+BA267*$B267</f>
        <v>0</v>
      </c>
      <c r="BF267" s="48">
        <v>2.6770833333333335</v>
      </c>
      <c r="BG267" s="9">
        <v>31.78</v>
      </c>
      <c r="BH267" s="48">
        <v>2.6770833333333335</v>
      </c>
      <c r="BI267" s="9">
        <v>31.78</v>
      </c>
      <c r="BJ267" s="40">
        <f t="shared" ref="BJ267:BJ330" si="848">+ABS(BG267*(BI267/1000)*9.81*1000)/$AL$5/1000</f>
        <v>15.242753852307695</v>
      </c>
      <c r="BK267" s="47">
        <f t="shared" ref="BK267:BK330" si="849">BJ267*0.25</f>
        <v>3.8106884630769238</v>
      </c>
      <c r="BL267" s="107"/>
      <c r="BM267" s="40">
        <f t="shared" ref="BM267:BM330" si="850">+BJ267*$B267</f>
        <v>105.47985665796925</v>
      </c>
      <c r="BO267" s="48">
        <v>2.6770833333333335</v>
      </c>
      <c r="BP267" s="9">
        <v>0</v>
      </c>
      <c r="BQ267" s="48">
        <v>2.6770833333333335</v>
      </c>
      <c r="BR267" s="9">
        <v>0</v>
      </c>
      <c r="BS267" s="40">
        <f t="shared" ref="BS267:BS330" si="851">+ABS(BP267*(BR267/1000)*9.81*1000)/$AL$5/1000</f>
        <v>0</v>
      </c>
      <c r="BT267" s="47">
        <f t="shared" ref="BT267:BT330" si="852">BS267*0.25</f>
        <v>0</v>
      </c>
      <c r="BU267" s="107"/>
      <c r="BV267" s="40">
        <f t="shared" ref="BV267:BV330" si="853">+BS267*$B267</f>
        <v>0</v>
      </c>
      <c r="BX267" s="48">
        <v>2.6770833333333335</v>
      </c>
      <c r="BY267" s="9">
        <v>128.79</v>
      </c>
      <c r="BZ267" s="48">
        <v>2.6770833333333335</v>
      </c>
      <c r="CA267" s="9">
        <v>-13.62</v>
      </c>
      <c r="CB267" s="40">
        <f t="shared" ref="CB267:CB330" si="854">+ABS(BY267*(CA267/1000)*9.81*1000)/$AL$5/1000</f>
        <v>26.473715750769227</v>
      </c>
      <c r="CC267" s="47">
        <f t="shared" ref="CC267:CC330" si="855">CB267*0.25</f>
        <v>6.6184289376923067</v>
      </c>
      <c r="CD267" s="107"/>
      <c r="CE267" s="40">
        <f t="shared" ref="CE267:CE330" si="856">+CB267*$B267</f>
        <v>183.19811299532304</v>
      </c>
      <c r="CG267" s="48">
        <v>2.6770833333333335</v>
      </c>
      <c r="CH267" s="9">
        <v>0</v>
      </c>
      <c r="CI267" s="48">
        <v>2.6770833333333335</v>
      </c>
      <c r="CJ267" s="9">
        <v>0</v>
      </c>
      <c r="CK267" s="40">
        <f t="shared" ref="CK267:CK330" si="857">+ABS(CH267*(CJ267/1000)*9.81*1000)/$AL$5/1000</f>
        <v>0</v>
      </c>
      <c r="CL267" s="47">
        <f t="shared" ref="CL267:CL330" si="858">CK267*0.25</f>
        <v>0</v>
      </c>
      <c r="CM267" s="107"/>
      <c r="CN267" s="40">
        <f t="shared" ref="CN267:CN330" si="859">+CK267*$B267</f>
        <v>0</v>
      </c>
      <c r="CP267" s="48">
        <v>2.6770833333333335</v>
      </c>
      <c r="CQ267" s="9">
        <v>0</v>
      </c>
      <c r="CR267" s="48">
        <v>2.6770833333333335</v>
      </c>
      <c r="CS267" s="9">
        <v>0</v>
      </c>
      <c r="CT267" s="40">
        <f t="shared" ref="CT267:CT330" si="860">+ABS(CQ267*(CS267/1000)*9.81*1000)/$AL$5/1000</f>
        <v>0</v>
      </c>
      <c r="CU267" s="47">
        <f t="shared" ref="CU267:CU330" si="861">CT267*0.25</f>
        <v>0</v>
      </c>
      <c r="CV267" s="107"/>
      <c r="CW267" s="40">
        <f t="shared" ref="CW267:CW330" si="862">+CT267*$B267</f>
        <v>0</v>
      </c>
    </row>
    <row r="268" spans="1:101" s="9" customFormat="1">
      <c r="A268" s="9">
        <v>27.68</v>
      </c>
      <c r="B268" s="40">
        <f t="shared" si="829"/>
        <v>6.92</v>
      </c>
      <c r="D268" s="48">
        <v>2.6875</v>
      </c>
      <c r="E268" s="9">
        <v>38.93</v>
      </c>
      <c r="F268" s="48">
        <v>2.6875</v>
      </c>
      <c r="G268" s="9">
        <v>-54.97</v>
      </c>
      <c r="H268" s="47">
        <f t="shared" si="830"/>
        <v>32.297268309230773</v>
      </c>
      <c r="I268" s="47">
        <f t="shared" si="831"/>
        <v>8.0743170773076933</v>
      </c>
      <c r="J268" s="107"/>
      <c r="K268" s="40">
        <f t="shared" si="832"/>
        <v>223.49709669987695</v>
      </c>
      <c r="M268" s="48">
        <v>2.6875</v>
      </c>
      <c r="N268" s="9">
        <v>0</v>
      </c>
      <c r="O268" s="48">
        <v>2.6875</v>
      </c>
      <c r="P268" s="9">
        <v>0</v>
      </c>
      <c r="Q268" s="47">
        <f t="shared" si="833"/>
        <v>0</v>
      </c>
      <c r="R268" s="47">
        <f t="shared" si="834"/>
        <v>0</v>
      </c>
      <c r="S268" s="107"/>
      <c r="T268" s="40">
        <f t="shared" si="835"/>
        <v>0</v>
      </c>
      <c r="V268" s="48">
        <v>2.6875</v>
      </c>
      <c r="W268" s="9">
        <v>0</v>
      </c>
      <c r="X268" s="48">
        <v>2.6875</v>
      </c>
      <c r="Y268" s="40">
        <v>0</v>
      </c>
      <c r="Z268" s="40">
        <f t="shared" si="836"/>
        <v>0</v>
      </c>
      <c r="AA268" s="47">
        <f t="shared" si="837"/>
        <v>0</v>
      </c>
      <c r="AB268" s="107"/>
      <c r="AC268" s="40">
        <f t="shared" si="838"/>
        <v>0</v>
      </c>
      <c r="AE268" s="48">
        <v>2.6875</v>
      </c>
      <c r="AF268" s="9">
        <v>54.37</v>
      </c>
      <c r="AG268" s="48">
        <v>2.6875</v>
      </c>
      <c r="AH268" s="9">
        <v>-73.27</v>
      </c>
      <c r="AI268" s="40">
        <f t="shared" si="839"/>
        <v>60.123073721538461</v>
      </c>
      <c r="AJ268" s="47">
        <f t="shared" si="840"/>
        <v>15.030768430384615</v>
      </c>
      <c r="AK268" s="107"/>
      <c r="AL268" s="40">
        <f t="shared" si="841"/>
        <v>416.05167015304613</v>
      </c>
      <c r="AN268" s="48">
        <v>2.6875</v>
      </c>
      <c r="AO268" s="9">
        <v>35.93</v>
      </c>
      <c r="AP268" s="48">
        <v>2.6875</v>
      </c>
      <c r="AQ268" s="9">
        <v>-60.52</v>
      </c>
      <c r="AR268" s="40">
        <f t="shared" si="842"/>
        <v>32.817975563076928</v>
      </c>
      <c r="AS268" s="47">
        <f t="shared" si="843"/>
        <v>8.204493890769232</v>
      </c>
      <c r="AT268" s="107"/>
      <c r="AU268" s="40">
        <f t="shared" si="844"/>
        <v>227.10039089649234</v>
      </c>
      <c r="AW268" s="48">
        <v>2.6875</v>
      </c>
      <c r="AX268" s="9">
        <v>0</v>
      </c>
      <c r="AY268" s="48">
        <v>2.6875</v>
      </c>
      <c r="AZ268" s="9">
        <v>0</v>
      </c>
      <c r="BA268" s="40">
        <f t="shared" si="845"/>
        <v>0</v>
      </c>
      <c r="BB268" s="47">
        <f t="shared" si="846"/>
        <v>0</v>
      </c>
      <c r="BC268" s="107"/>
      <c r="BD268" s="40">
        <f t="shared" si="847"/>
        <v>0</v>
      </c>
      <c r="BF268" s="48">
        <v>2.6875</v>
      </c>
      <c r="BG268" s="9">
        <v>31.76</v>
      </c>
      <c r="BH268" s="48">
        <v>2.6875</v>
      </c>
      <c r="BI268" s="9">
        <v>31.76</v>
      </c>
      <c r="BJ268" s="40">
        <f t="shared" si="848"/>
        <v>15.223574547692309</v>
      </c>
      <c r="BK268" s="47">
        <f t="shared" si="849"/>
        <v>3.8058936369230771</v>
      </c>
      <c r="BL268" s="107"/>
      <c r="BM268" s="40">
        <f t="shared" si="850"/>
        <v>105.34713587003077</v>
      </c>
      <c r="BO268" s="48">
        <v>2.6875</v>
      </c>
      <c r="BP268" s="9">
        <v>0</v>
      </c>
      <c r="BQ268" s="48">
        <v>2.6875</v>
      </c>
      <c r="BR268" s="9">
        <v>0</v>
      </c>
      <c r="BS268" s="40">
        <f t="shared" si="851"/>
        <v>0</v>
      </c>
      <c r="BT268" s="47">
        <f t="shared" si="852"/>
        <v>0</v>
      </c>
      <c r="BU268" s="107"/>
      <c r="BV268" s="40">
        <f t="shared" si="853"/>
        <v>0</v>
      </c>
      <c r="BX268" s="48">
        <v>2.6875</v>
      </c>
      <c r="BY268" s="9">
        <v>128.94</v>
      </c>
      <c r="BZ268" s="48">
        <v>2.6875</v>
      </c>
      <c r="CA268" s="9">
        <v>-13.52</v>
      </c>
      <c r="CB268" s="40">
        <f t="shared" si="854"/>
        <v>26.309949120000002</v>
      </c>
      <c r="CC268" s="47">
        <f t="shared" si="855"/>
        <v>6.5774872800000006</v>
      </c>
      <c r="CD268" s="107"/>
      <c r="CE268" s="40">
        <f t="shared" si="856"/>
        <v>182.0648479104</v>
      </c>
      <c r="CG268" s="48">
        <v>2.6875</v>
      </c>
      <c r="CH268" s="9">
        <v>0</v>
      </c>
      <c r="CI268" s="48">
        <v>2.6875</v>
      </c>
      <c r="CJ268" s="9">
        <v>0</v>
      </c>
      <c r="CK268" s="40">
        <f t="shared" si="857"/>
        <v>0</v>
      </c>
      <c r="CL268" s="47">
        <f t="shared" si="858"/>
        <v>0</v>
      </c>
      <c r="CM268" s="107"/>
      <c r="CN268" s="40">
        <f t="shared" si="859"/>
        <v>0</v>
      </c>
      <c r="CP268" s="48">
        <v>2.6875</v>
      </c>
      <c r="CQ268" s="9">
        <v>0</v>
      </c>
      <c r="CR268" s="48">
        <v>2.6875</v>
      </c>
      <c r="CS268" s="9">
        <v>0</v>
      </c>
      <c r="CT268" s="40">
        <f t="shared" si="860"/>
        <v>0</v>
      </c>
      <c r="CU268" s="47">
        <f t="shared" si="861"/>
        <v>0</v>
      </c>
      <c r="CV268" s="107"/>
      <c r="CW268" s="40">
        <f t="shared" si="862"/>
        <v>0</v>
      </c>
    </row>
    <row r="269" spans="1:101" s="9" customFormat="1">
      <c r="A269" s="9">
        <v>27.68</v>
      </c>
      <c r="B269" s="40">
        <f t="shared" si="829"/>
        <v>6.92</v>
      </c>
      <c r="D269" s="48">
        <v>2.6979166666666665</v>
      </c>
      <c r="E269" s="9">
        <v>39.270000000000003</v>
      </c>
      <c r="F269" s="48">
        <v>2.6979166666666665</v>
      </c>
      <c r="G269" s="9">
        <v>-54.31</v>
      </c>
      <c r="H269" s="47">
        <f t="shared" si="830"/>
        <v>32.1881750723077</v>
      </c>
      <c r="I269" s="47">
        <f t="shared" si="831"/>
        <v>8.0470437680769251</v>
      </c>
      <c r="J269" s="108"/>
      <c r="K269" s="40">
        <f t="shared" si="832"/>
        <v>222.7421715003693</v>
      </c>
      <c r="M269" s="48">
        <v>2.6979166666666665</v>
      </c>
      <c r="N269" s="9">
        <v>0</v>
      </c>
      <c r="O269" s="48">
        <v>2.6979166666666665</v>
      </c>
      <c r="P269" s="9">
        <v>0</v>
      </c>
      <c r="Q269" s="47">
        <f t="shared" si="833"/>
        <v>0</v>
      </c>
      <c r="R269" s="47">
        <f t="shared" si="834"/>
        <v>0</v>
      </c>
      <c r="S269" s="108"/>
      <c r="T269" s="40">
        <f t="shared" si="835"/>
        <v>0</v>
      </c>
      <c r="V269" s="48">
        <v>2.6979166666666665</v>
      </c>
      <c r="W269" s="9">
        <v>0</v>
      </c>
      <c r="X269" s="48">
        <v>2.6979166666666665</v>
      </c>
      <c r="Y269" s="40">
        <v>-92.84</v>
      </c>
      <c r="Z269" s="40">
        <f t="shared" si="836"/>
        <v>0</v>
      </c>
      <c r="AA269" s="47">
        <f t="shared" si="837"/>
        <v>0</v>
      </c>
      <c r="AB269" s="108"/>
      <c r="AC269" s="40">
        <f t="shared" si="838"/>
        <v>0</v>
      </c>
      <c r="AE269" s="48">
        <v>2.6979166666666665</v>
      </c>
      <c r="AF269" s="9">
        <v>54.69</v>
      </c>
      <c r="AG269" s="48">
        <v>2.6979166666666665</v>
      </c>
      <c r="AH269" s="9">
        <v>-72.540000000000006</v>
      </c>
      <c r="AI269" s="40">
        <f t="shared" si="839"/>
        <v>59.874393240000003</v>
      </c>
      <c r="AJ269" s="47">
        <f t="shared" si="840"/>
        <v>14.968598310000001</v>
      </c>
      <c r="AK269" s="108"/>
      <c r="AL269" s="40">
        <f t="shared" si="841"/>
        <v>414.33080122080003</v>
      </c>
      <c r="AN269" s="48">
        <v>2.6979166666666665</v>
      </c>
      <c r="AO269" s="9">
        <v>0</v>
      </c>
      <c r="AP269" s="48">
        <v>2.6979166666666665</v>
      </c>
      <c r="AQ269" s="9">
        <v>0</v>
      </c>
      <c r="AR269" s="40">
        <f t="shared" si="842"/>
        <v>0</v>
      </c>
      <c r="AS269" s="47">
        <f t="shared" si="843"/>
        <v>0</v>
      </c>
      <c r="AT269" s="108"/>
      <c r="AU269" s="40">
        <f t="shared" si="844"/>
        <v>0</v>
      </c>
      <c r="AW269" s="48">
        <v>2.6979166666666665</v>
      </c>
      <c r="AX269" s="9">
        <v>0</v>
      </c>
      <c r="AY269" s="48">
        <v>2.6979166666666665</v>
      </c>
      <c r="AZ269" s="9">
        <v>0</v>
      </c>
      <c r="BA269" s="40">
        <f t="shared" si="845"/>
        <v>0</v>
      </c>
      <c r="BB269" s="47">
        <f t="shared" si="846"/>
        <v>0</v>
      </c>
      <c r="BC269" s="108"/>
      <c r="BD269" s="40">
        <f t="shared" si="847"/>
        <v>0</v>
      </c>
      <c r="BF269" s="48">
        <v>2.6979166666666665</v>
      </c>
      <c r="BG269" s="9">
        <v>33.479999999999997</v>
      </c>
      <c r="BH269" s="48">
        <v>2.6979166666666665</v>
      </c>
      <c r="BI269" s="9">
        <v>33.479999999999997</v>
      </c>
      <c r="BJ269" s="40">
        <f t="shared" si="848"/>
        <v>16.917124652307688</v>
      </c>
      <c r="BK269" s="47">
        <f t="shared" si="849"/>
        <v>4.229281163076922</v>
      </c>
      <c r="BL269" s="108"/>
      <c r="BM269" s="40">
        <f t="shared" si="850"/>
        <v>117.0665025939692</v>
      </c>
      <c r="BO269" s="48">
        <v>2.6979166666666665</v>
      </c>
      <c r="BP269" s="9">
        <v>0</v>
      </c>
      <c r="BQ269" s="48">
        <v>2.6979166666666665</v>
      </c>
      <c r="BR269" s="9">
        <v>0</v>
      </c>
      <c r="BS269" s="40">
        <f t="shared" si="851"/>
        <v>0</v>
      </c>
      <c r="BT269" s="47">
        <f t="shared" si="852"/>
        <v>0</v>
      </c>
      <c r="BU269" s="108"/>
      <c r="BV269" s="40">
        <f t="shared" si="853"/>
        <v>0</v>
      </c>
      <c r="BX269" s="48">
        <v>2.6979166666666665</v>
      </c>
      <c r="BY269" s="9">
        <v>114.25</v>
      </c>
      <c r="BZ269" s="48">
        <v>2.6979166666666665</v>
      </c>
      <c r="CA269" s="9">
        <v>-22.08</v>
      </c>
      <c r="CB269" s="40">
        <f t="shared" si="854"/>
        <v>38.072459076923082</v>
      </c>
      <c r="CC269" s="47">
        <f t="shared" si="855"/>
        <v>9.5181147692307704</v>
      </c>
      <c r="CD269" s="108"/>
      <c r="CE269" s="40">
        <f t="shared" si="856"/>
        <v>263.46141681230773</v>
      </c>
      <c r="CG269" s="48">
        <v>2.6979166666666665</v>
      </c>
      <c r="CH269" s="9">
        <v>114.27</v>
      </c>
      <c r="CI269" s="48">
        <v>2.6979166666666665</v>
      </c>
      <c r="CJ269" s="9">
        <v>-22.06</v>
      </c>
      <c r="CK269" s="40">
        <f t="shared" si="857"/>
        <v>38.044631880000004</v>
      </c>
      <c r="CL269" s="47">
        <f t="shared" si="858"/>
        <v>9.5111579700000011</v>
      </c>
      <c r="CM269" s="108"/>
      <c r="CN269" s="40">
        <f t="shared" si="859"/>
        <v>263.2688526096</v>
      </c>
      <c r="CP269" s="48">
        <v>2.6979166666666665</v>
      </c>
      <c r="CQ269" s="9">
        <v>0</v>
      </c>
      <c r="CR269" s="48">
        <v>2.6979166666666665</v>
      </c>
      <c r="CS269" s="9">
        <v>0</v>
      </c>
      <c r="CT269" s="40">
        <f t="shared" si="860"/>
        <v>0</v>
      </c>
      <c r="CU269" s="47">
        <f t="shared" si="861"/>
        <v>0</v>
      </c>
      <c r="CV269" s="108"/>
      <c r="CW269" s="40">
        <f t="shared" si="862"/>
        <v>0</v>
      </c>
    </row>
    <row r="270" spans="1:101" s="9" customFormat="1">
      <c r="A270" s="9">
        <v>10.94</v>
      </c>
      <c r="B270" s="40">
        <f t="shared" si="829"/>
        <v>2.7349999999999999</v>
      </c>
      <c r="D270" s="48">
        <v>2.7083333333333335</v>
      </c>
      <c r="E270" s="9">
        <v>39.299999999999997</v>
      </c>
      <c r="F270" s="48">
        <v>2.7083333333333335</v>
      </c>
      <c r="G270" s="9">
        <v>-54.25</v>
      </c>
      <c r="H270" s="47">
        <f t="shared" si="830"/>
        <v>32.177177307692304</v>
      </c>
      <c r="I270" s="47">
        <f t="shared" si="831"/>
        <v>8.044294326923076</v>
      </c>
      <c r="J270" s="106">
        <f t="shared" ref="J270" si="863">SUM(I270:I273)</f>
        <v>32.176258186153845</v>
      </c>
      <c r="K270" s="40">
        <f t="shared" si="832"/>
        <v>88.004579936538448</v>
      </c>
      <c r="M270" s="48">
        <v>2.7083333333333335</v>
      </c>
      <c r="N270" s="9">
        <v>0</v>
      </c>
      <c r="O270" s="48">
        <v>2.7083333333333335</v>
      </c>
      <c r="P270" s="9">
        <v>0</v>
      </c>
      <c r="Q270" s="47">
        <f t="shared" si="833"/>
        <v>0</v>
      </c>
      <c r="R270" s="47">
        <f t="shared" si="834"/>
        <v>0</v>
      </c>
      <c r="S270" s="106">
        <f t="shared" ref="S270" si="864">SUM(R270:R273)</f>
        <v>0</v>
      </c>
      <c r="T270" s="40">
        <f t="shared" si="835"/>
        <v>0</v>
      </c>
      <c r="V270" s="48">
        <v>2.7083333333333335</v>
      </c>
      <c r="W270" s="9">
        <v>0</v>
      </c>
      <c r="X270" s="48">
        <v>2.7083333333333335</v>
      </c>
      <c r="Y270" s="40">
        <v>-93.01</v>
      </c>
      <c r="Z270" s="40">
        <f t="shared" si="836"/>
        <v>0</v>
      </c>
      <c r="AA270" s="47">
        <f t="shared" si="837"/>
        <v>0</v>
      </c>
      <c r="AB270" s="106">
        <f t="shared" ref="AB270" si="865">SUM(AA270:AA273)</f>
        <v>0</v>
      </c>
      <c r="AC270" s="40">
        <f t="shared" si="838"/>
        <v>0</v>
      </c>
      <c r="AE270" s="48">
        <v>2.7083333333333335</v>
      </c>
      <c r="AF270" s="9">
        <v>54.72</v>
      </c>
      <c r="AG270" s="48">
        <v>2.7083333333333335</v>
      </c>
      <c r="AH270" s="9">
        <v>-72.47</v>
      </c>
      <c r="AI270" s="40">
        <f t="shared" si="839"/>
        <v>59.849427544615367</v>
      </c>
      <c r="AJ270" s="47">
        <f t="shared" si="840"/>
        <v>14.962356886153842</v>
      </c>
      <c r="AK270" s="106">
        <f t="shared" ref="AK270" si="866">SUM(AJ270:AJ273)</f>
        <v>59.835449426538467</v>
      </c>
      <c r="AL270" s="40">
        <f t="shared" si="841"/>
        <v>163.68818433452302</v>
      </c>
      <c r="AN270" s="48">
        <v>2.7083333333333335</v>
      </c>
      <c r="AO270" s="9">
        <v>0</v>
      </c>
      <c r="AP270" s="48">
        <v>2.7083333333333335</v>
      </c>
      <c r="AQ270" s="9">
        <v>0</v>
      </c>
      <c r="AR270" s="40">
        <f t="shared" si="842"/>
        <v>0</v>
      </c>
      <c r="AS270" s="47">
        <f t="shared" si="843"/>
        <v>0</v>
      </c>
      <c r="AT270" s="106">
        <f t="shared" ref="AT270" si="867">SUM(AS270:AS273)</f>
        <v>0</v>
      </c>
      <c r="AU270" s="40">
        <f t="shared" si="844"/>
        <v>0</v>
      </c>
      <c r="AW270" s="48">
        <v>2.7083333333333335</v>
      </c>
      <c r="AX270" s="9">
        <v>37.479999999999997</v>
      </c>
      <c r="AY270" s="48">
        <v>2.7083333333333335</v>
      </c>
      <c r="AZ270" s="9">
        <v>-57.76</v>
      </c>
      <c r="BA270" s="40">
        <f t="shared" si="845"/>
        <v>32.672503827692296</v>
      </c>
      <c r="BB270" s="47">
        <f t="shared" si="846"/>
        <v>8.168125956923074</v>
      </c>
      <c r="BC270" s="106">
        <f t="shared" ref="BC270" si="868">SUM(BB270:BB273)</f>
        <v>32.655532527692301</v>
      </c>
      <c r="BD270" s="40">
        <f t="shared" si="847"/>
        <v>89.359297968738431</v>
      </c>
      <c r="BF270" s="48">
        <v>2.7083333333333335</v>
      </c>
      <c r="BG270" s="9">
        <v>32.54</v>
      </c>
      <c r="BH270" s="48">
        <v>2.7083333333333335</v>
      </c>
      <c r="BI270" s="9">
        <v>32.54</v>
      </c>
      <c r="BJ270" s="40">
        <f t="shared" si="848"/>
        <v>15.980514147692308</v>
      </c>
      <c r="BK270" s="47">
        <f t="shared" si="849"/>
        <v>3.9951285369230769</v>
      </c>
      <c r="BL270" s="106">
        <f t="shared" ref="BL270" si="869">SUM(BK270:BK273)</f>
        <v>16.007541829615388</v>
      </c>
      <c r="BM270" s="40">
        <f t="shared" si="850"/>
        <v>43.706706193938459</v>
      </c>
      <c r="BO270" s="48">
        <v>2.7083333333333335</v>
      </c>
      <c r="BP270" s="9">
        <v>0</v>
      </c>
      <c r="BQ270" s="48">
        <v>2.7083333333333335</v>
      </c>
      <c r="BR270" s="9">
        <v>0</v>
      </c>
      <c r="BS270" s="40">
        <f t="shared" si="851"/>
        <v>0</v>
      </c>
      <c r="BT270" s="47">
        <f t="shared" si="852"/>
        <v>0</v>
      </c>
      <c r="BU270" s="106">
        <f t="shared" ref="BU270" si="870">SUM(BT270:BT273)</f>
        <v>0</v>
      </c>
      <c r="BV270" s="40">
        <f t="shared" si="853"/>
        <v>0</v>
      </c>
      <c r="BX270" s="48">
        <v>2.7083333333333335</v>
      </c>
      <c r="BY270" s="9">
        <v>101.58</v>
      </c>
      <c r="BZ270" s="48">
        <v>2.7083333333333335</v>
      </c>
      <c r="CA270" s="9">
        <v>-29.14</v>
      </c>
      <c r="CB270" s="40">
        <f t="shared" si="854"/>
        <v>44.673852572307688</v>
      </c>
      <c r="CC270" s="47">
        <f t="shared" si="855"/>
        <v>11.168463143076922</v>
      </c>
      <c r="CD270" s="106">
        <f t="shared" ref="CD270" si="871">SUM(CC270:CC273)</f>
        <v>44.687474889230771</v>
      </c>
      <c r="CE270" s="40">
        <f t="shared" si="856"/>
        <v>122.18298678526152</v>
      </c>
      <c r="CG270" s="48">
        <v>2.7083333333333335</v>
      </c>
      <c r="CH270" s="9">
        <v>101.6</v>
      </c>
      <c r="CI270" s="48">
        <v>2.7083333333333335</v>
      </c>
      <c r="CJ270" s="9">
        <v>-29.13</v>
      </c>
      <c r="CK270" s="40">
        <f t="shared" si="857"/>
        <v>44.667314584615383</v>
      </c>
      <c r="CL270" s="47">
        <f t="shared" si="858"/>
        <v>11.166828646153846</v>
      </c>
      <c r="CM270" s="106">
        <f t="shared" ref="CM270" si="872">SUM(CL270:CL273)</f>
        <v>44.677115529230768</v>
      </c>
      <c r="CN270" s="40">
        <f t="shared" si="859"/>
        <v>122.16510538892307</v>
      </c>
      <c r="CP270" s="48">
        <v>2.7083333333333335</v>
      </c>
      <c r="CQ270" s="9">
        <v>101.58</v>
      </c>
      <c r="CR270" s="48">
        <v>2.7083333333333335</v>
      </c>
      <c r="CS270" s="9">
        <v>-29.14</v>
      </c>
      <c r="CT270" s="40">
        <f t="shared" si="860"/>
        <v>44.673852572307688</v>
      </c>
      <c r="CU270" s="47">
        <f t="shared" si="861"/>
        <v>11.168463143076922</v>
      </c>
      <c r="CV270" s="106">
        <f t="shared" ref="CV270" si="873">SUM(CU270:CU273)</f>
        <v>44.687474889230771</v>
      </c>
      <c r="CW270" s="40">
        <f t="shared" si="862"/>
        <v>122.18298678526152</v>
      </c>
    </row>
    <row r="271" spans="1:101" s="9" customFormat="1">
      <c r="A271" s="9">
        <v>10.94</v>
      </c>
      <c r="B271" s="40">
        <f t="shared" si="829"/>
        <v>2.7349999999999999</v>
      </c>
      <c r="D271" s="48">
        <v>2.71875</v>
      </c>
      <c r="E271" s="9">
        <v>39.299999999999997</v>
      </c>
      <c r="F271" s="48">
        <v>2.71875</v>
      </c>
      <c r="G271" s="9">
        <v>-54.25</v>
      </c>
      <c r="H271" s="47">
        <f t="shared" si="830"/>
        <v>32.177177307692304</v>
      </c>
      <c r="I271" s="47">
        <f t="shared" si="831"/>
        <v>8.044294326923076</v>
      </c>
      <c r="J271" s="107"/>
      <c r="K271" s="40">
        <f t="shared" si="832"/>
        <v>88.004579936538448</v>
      </c>
      <c r="M271" s="48">
        <v>2.71875</v>
      </c>
      <c r="N271" s="9">
        <v>0</v>
      </c>
      <c r="O271" s="48">
        <v>2.71875</v>
      </c>
      <c r="P271" s="9">
        <v>0</v>
      </c>
      <c r="Q271" s="47">
        <f t="shared" si="833"/>
        <v>0</v>
      </c>
      <c r="R271" s="47">
        <f t="shared" si="834"/>
        <v>0</v>
      </c>
      <c r="S271" s="107"/>
      <c r="T271" s="40">
        <f t="shared" si="835"/>
        <v>0</v>
      </c>
      <c r="V271" s="48">
        <v>2.71875</v>
      </c>
      <c r="W271" s="9">
        <v>0</v>
      </c>
      <c r="X271" s="48">
        <v>2.71875</v>
      </c>
      <c r="Y271" s="40">
        <v>-93.15</v>
      </c>
      <c r="Z271" s="40">
        <f t="shared" si="836"/>
        <v>0</v>
      </c>
      <c r="AA271" s="47">
        <f t="shared" si="837"/>
        <v>0</v>
      </c>
      <c r="AB271" s="107"/>
      <c r="AC271" s="40">
        <f t="shared" si="838"/>
        <v>0</v>
      </c>
      <c r="AE271" s="48">
        <v>2.71875</v>
      </c>
      <c r="AF271" s="9">
        <v>54.74</v>
      </c>
      <c r="AG271" s="48">
        <v>2.71875</v>
      </c>
      <c r="AH271" s="9">
        <v>-72.44</v>
      </c>
      <c r="AI271" s="40">
        <f t="shared" si="839"/>
        <v>59.846517747692317</v>
      </c>
      <c r="AJ271" s="47">
        <f t="shared" si="840"/>
        <v>14.961629436923079</v>
      </c>
      <c r="AK271" s="107"/>
      <c r="AL271" s="40">
        <f t="shared" si="841"/>
        <v>163.68022603993847</v>
      </c>
      <c r="AN271" s="48">
        <v>2.71875</v>
      </c>
      <c r="AO271" s="9">
        <v>0</v>
      </c>
      <c r="AP271" s="48">
        <v>2.71875</v>
      </c>
      <c r="AQ271" s="9">
        <v>0</v>
      </c>
      <c r="AR271" s="40">
        <f t="shared" si="842"/>
        <v>0</v>
      </c>
      <c r="AS271" s="47">
        <f t="shared" si="843"/>
        <v>0</v>
      </c>
      <c r="AT271" s="107"/>
      <c r="AU271" s="40">
        <f t="shared" si="844"/>
        <v>0</v>
      </c>
      <c r="AW271" s="48">
        <v>2.71875</v>
      </c>
      <c r="AX271" s="9">
        <v>37.47</v>
      </c>
      <c r="AY271" s="48">
        <v>2.71875</v>
      </c>
      <c r="AZ271" s="9">
        <v>-57.74</v>
      </c>
      <c r="BA271" s="40">
        <f t="shared" si="845"/>
        <v>32.652476335384613</v>
      </c>
      <c r="BB271" s="47">
        <f t="shared" si="846"/>
        <v>8.1631190838461531</v>
      </c>
      <c r="BC271" s="107"/>
      <c r="BD271" s="40">
        <f t="shared" si="847"/>
        <v>89.304522777276915</v>
      </c>
      <c r="BF271" s="48">
        <v>2.71875</v>
      </c>
      <c r="BG271" s="9">
        <v>32.56</v>
      </c>
      <c r="BH271" s="48">
        <v>2.71875</v>
      </c>
      <c r="BI271" s="9">
        <v>32.56</v>
      </c>
      <c r="BJ271" s="40">
        <f t="shared" si="848"/>
        <v>16.000164332307698</v>
      </c>
      <c r="BK271" s="47">
        <f t="shared" si="849"/>
        <v>4.0000410830769244</v>
      </c>
      <c r="BL271" s="107"/>
      <c r="BM271" s="40">
        <f t="shared" si="850"/>
        <v>43.76044944886155</v>
      </c>
      <c r="BO271" s="48">
        <v>2.71875</v>
      </c>
      <c r="BP271" s="9">
        <v>0</v>
      </c>
      <c r="BQ271" s="48">
        <v>2.71875</v>
      </c>
      <c r="BR271" s="9">
        <v>0</v>
      </c>
      <c r="BS271" s="40">
        <f t="shared" si="851"/>
        <v>0</v>
      </c>
      <c r="BT271" s="47">
        <f t="shared" si="852"/>
        <v>0</v>
      </c>
      <c r="BU271" s="107"/>
      <c r="BV271" s="40">
        <f t="shared" si="853"/>
        <v>0</v>
      </c>
      <c r="BX271" s="48">
        <v>2.71875</v>
      </c>
      <c r="BY271" s="9">
        <v>101.56</v>
      </c>
      <c r="BZ271" s="48">
        <v>2.71875</v>
      </c>
      <c r="CA271" s="9">
        <v>-29.15</v>
      </c>
      <c r="CB271" s="40">
        <f t="shared" si="854"/>
        <v>44.680384523076924</v>
      </c>
      <c r="CC271" s="47">
        <f t="shared" si="855"/>
        <v>11.170096130769231</v>
      </c>
      <c r="CD271" s="107"/>
      <c r="CE271" s="40">
        <f t="shared" si="856"/>
        <v>122.20085167061538</v>
      </c>
      <c r="CG271" s="48">
        <v>2.71875</v>
      </c>
      <c r="CH271" s="9">
        <v>101.58</v>
      </c>
      <c r="CI271" s="48">
        <v>2.71875</v>
      </c>
      <c r="CJ271" s="9">
        <v>-29.14</v>
      </c>
      <c r="CK271" s="40">
        <f t="shared" si="857"/>
        <v>44.673852572307688</v>
      </c>
      <c r="CL271" s="47">
        <f t="shared" si="858"/>
        <v>11.168463143076922</v>
      </c>
      <c r="CM271" s="107"/>
      <c r="CN271" s="40">
        <f t="shared" si="859"/>
        <v>122.18298678526152</v>
      </c>
      <c r="CP271" s="48">
        <v>2.71875</v>
      </c>
      <c r="CQ271" s="9">
        <v>101.56</v>
      </c>
      <c r="CR271" s="48">
        <v>2.71875</v>
      </c>
      <c r="CS271" s="9">
        <v>-29.15</v>
      </c>
      <c r="CT271" s="40">
        <f t="shared" si="860"/>
        <v>44.680384523076924</v>
      </c>
      <c r="CU271" s="47">
        <f t="shared" si="861"/>
        <v>11.170096130769231</v>
      </c>
      <c r="CV271" s="107"/>
      <c r="CW271" s="40">
        <f t="shared" si="862"/>
        <v>122.20085167061538</v>
      </c>
    </row>
    <row r="272" spans="1:101" s="9" customFormat="1">
      <c r="A272" s="9">
        <v>10.94</v>
      </c>
      <c r="B272" s="40">
        <f t="shared" si="829"/>
        <v>2.7349999999999999</v>
      </c>
      <c r="D272" s="48">
        <v>2.7291666666666665</v>
      </c>
      <c r="E272" s="9">
        <v>39.299999999999997</v>
      </c>
      <c r="F272" s="48">
        <v>2.7291666666666665</v>
      </c>
      <c r="G272" s="9">
        <v>-54.24</v>
      </c>
      <c r="H272" s="47">
        <f t="shared" si="830"/>
        <v>32.171246030769233</v>
      </c>
      <c r="I272" s="47">
        <f t="shared" si="831"/>
        <v>8.0428115076923081</v>
      </c>
      <c r="J272" s="107"/>
      <c r="K272" s="40">
        <f t="shared" si="832"/>
        <v>87.98835789415385</v>
      </c>
      <c r="M272" s="48">
        <v>2.7291666666666665</v>
      </c>
      <c r="N272" s="9">
        <v>0</v>
      </c>
      <c r="O272" s="48">
        <v>2.7291666666666665</v>
      </c>
      <c r="P272" s="9">
        <v>0</v>
      </c>
      <c r="Q272" s="47">
        <f t="shared" si="833"/>
        <v>0</v>
      </c>
      <c r="R272" s="47">
        <f t="shared" si="834"/>
        <v>0</v>
      </c>
      <c r="S272" s="107"/>
      <c r="T272" s="40">
        <f t="shared" si="835"/>
        <v>0</v>
      </c>
      <c r="V272" s="48">
        <v>2.7291666666666665</v>
      </c>
      <c r="W272" s="9">
        <v>0</v>
      </c>
      <c r="X272" s="48">
        <v>2.7291666666666665</v>
      </c>
      <c r="Y272" s="40">
        <v>-93.26</v>
      </c>
      <c r="Z272" s="40">
        <f t="shared" si="836"/>
        <v>0</v>
      </c>
      <c r="AA272" s="47">
        <f t="shared" si="837"/>
        <v>0</v>
      </c>
      <c r="AB272" s="107"/>
      <c r="AC272" s="40">
        <f t="shared" si="838"/>
        <v>0</v>
      </c>
      <c r="AE272" s="48">
        <v>2.7291666666666665</v>
      </c>
      <c r="AF272" s="9">
        <v>54.75</v>
      </c>
      <c r="AG272" s="48">
        <v>2.7291666666666665</v>
      </c>
      <c r="AH272" s="9">
        <v>-72.400000000000006</v>
      </c>
      <c r="AI272" s="40">
        <f t="shared" si="839"/>
        <v>59.824398461538472</v>
      </c>
      <c r="AJ272" s="47">
        <f t="shared" si="840"/>
        <v>14.956099615384618</v>
      </c>
      <c r="AK272" s="107"/>
      <c r="AL272" s="40">
        <f t="shared" si="841"/>
        <v>163.61972979230771</v>
      </c>
      <c r="AN272" s="48">
        <v>2.7291666666666665</v>
      </c>
      <c r="AO272" s="9">
        <v>0</v>
      </c>
      <c r="AP272" s="48">
        <v>2.7291666666666665</v>
      </c>
      <c r="AQ272" s="9">
        <v>0</v>
      </c>
      <c r="AR272" s="40">
        <f t="shared" si="842"/>
        <v>0</v>
      </c>
      <c r="AS272" s="47">
        <f t="shared" si="843"/>
        <v>0</v>
      </c>
      <c r="AT272" s="107"/>
      <c r="AU272" s="40">
        <f t="shared" si="844"/>
        <v>0</v>
      </c>
      <c r="AW272" s="48">
        <v>2.7291666666666665</v>
      </c>
      <c r="AX272" s="9">
        <v>37.479999999999997</v>
      </c>
      <c r="AY272" s="48">
        <v>2.7291666666666665</v>
      </c>
      <c r="AZ272" s="9">
        <v>-57.72</v>
      </c>
      <c r="BA272" s="40">
        <f t="shared" si="845"/>
        <v>32.649877440000004</v>
      </c>
      <c r="BB272" s="47">
        <f t="shared" si="846"/>
        <v>8.1624693600000011</v>
      </c>
      <c r="BC272" s="107"/>
      <c r="BD272" s="40">
        <f t="shared" si="847"/>
        <v>89.297414798400013</v>
      </c>
      <c r="BF272" s="48">
        <v>2.7291666666666665</v>
      </c>
      <c r="BG272" s="9">
        <v>32.58</v>
      </c>
      <c r="BH272" s="48">
        <v>2.7291666666666665</v>
      </c>
      <c r="BI272" s="9">
        <v>32.58</v>
      </c>
      <c r="BJ272" s="40">
        <f t="shared" si="848"/>
        <v>16.019826590769231</v>
      </c>
      <c r="BK272" s="47">
        <f t="shared" si="849"/>
        <v>4.0049566476923077</v>
      </c>
      <c r="BL272" s="107"/>
      <c r="BM272" s="40">
        <f t="shared" si="850"/>
        <v>43.814225725753843</v>
      </c>
      <c r="BO272" s="48">
        <v>2.7291666666666665</v>
      </c>
      <c r="BP272" s="9">
        <v>0</v>
      </c>
      <c r="BQ272" s="48">
        <v>2.7291666666666665</v>
      </c>
      <c r="BR272" s="9">
        <v>0</v>
      </c>
      <c r="BS272" s="40">
        <f t="shared" si="851"/>
        <v>0</v>
      </c>
      <c r="BT272" s="47">
        <f t="shared" si="852"/>
        <v>0</v>
      </c>
      <c r="BU272" s="107"/>
      <c r="BV272" s="40">
        <f t="shared" si="853"/>
        <v>0</v>
      </c>
      <c r="BX272" s="48">
        <v>2.7291666666666665</v>
      </c>
      <c r="BY272" s="9">
        <v>101.54</v>
      </c>
      <c r="BZ272" s="48">
        <v>2.7291666666666665</v>
      </c>
      <c r="CA272" s="9">
        <v>-29.16</v>
      </c>
      <c r="CB272" s="40">
        <f t="shared" si="854"/>
        <v>44.686910436923078</v>
      </c>
      <c r="CC272" s="47">
        <f t="shared" si="855"/>
        <v>11.17172760923077</v>
      </c>
      <c r="CD272" s="107"/>
      <c r="CE272" s="40">
        <f t="shared" si="856"/>
        <v>122.21870004498462</v>
      </c>
      <c r="CG272" s="48">
        <v>2.7291666666666665</v>
      </c>
      <c r="CH272" s="9">
        <v>101.56</v>
      </c>
      <c r="CI272" s="48">
        <v>2.7291666666666665</v>
      </c>
      <c r="CJ272" s="9">
        <v>-29.15</v>
      </c>
      <c r="CK272" s="40">
        <f t="shared" si="857"/>
        <v>44.680384523076924</v>
      </c>
      <c r="CL272" s="47">
        <f t="shared" si="858"/>
        <v>11.170096130769231</v>
      </c>
      <c r="CM272" s="107"/>
      <c r="CN272" s="40">
        <f t="shared" si="859"/>
        <v>122.20085167061538</v>
      </c>
      <c r="CP272" s="48">
        <v>2.7291666666666665</v>
      </c>
      <c r="CQ272" s="9">
        <v>101.54</v>
      </c>
      <c r="CR272" s="48">
        <v>2.7291666666666665</v>
      </c>
      <c r="CS272" s="9">
        <v>-29.16</v>
      </c>
      <c r="CT272" s="40">
        <f t="shared" si="860"/>
        <v>44.686910436923078</v>
      </c>
      <c r="CU272" s="47">
        <f t="shared" si="861"/>
        <v>11.17172760923077</v>
      </c>
      <c r="CV272" s="107"/>
      <c r="CW272" s="40">
        <f t="shared" si="862"/>
        <v>122.21870004498462</v>
      </c>
    </row>
    <row r="273" spans="1:101" s="9" customFormat="1">
      <c r="A273" s="9">
        <v>10.94</v>
      </c>
      <c r="B273" s="40">
        <f t="shared" si="829"/>
        <v>2.7349999999999999</v>
      </c>
      <c r="D273" s="48">
        <v>2.7395833333333335</v>
      </c>
      <c r="E273" s="9">
        <v>39.31</v>
      </c>
      <c r="F273" s="48">
        <v>2.7395833333333335</v>
      </c>
      <c r="G273" s="9">
        <v>-54.24</v>
      </c>
      <c r="H273" s="47">
        <f t="shared" si="830"/>
        <v>32.17943209846154</v>
      </c>
      <c r="I273" s="47">
        <f t="shared" si="831"/>
        <v>8.0448580246153849</v>
      </c>
      <c r="J273" s="108"/>
      <c r="K273" s="40">
        <f t="shared" si="832"/>
        <v>88.010746789292313</v>
      </c>
      <c r="M273" s="48">
        <v>2.7395833333333335</v>
      </c>
      <c r="N273" s="9">
        <v>0</v>
      </c>
      <c r="O273" s="48">
        <v>2.7395833333333335</v>
      </c>
      <c r="P273" s="9">
        <v>0</v>
      </c>
      <c r="Q273" s="47">
        <f t="shared" si="833"/>
        <v>0</v>
      </c>
      <c r="R273" s="47">
        <f t="shared" si="834"/>
        <v>0</v>
      </c>
      <c r="S273" s="108"/>
      <c r="T273" s="40">
        <f t="shared" si="835"/>
        <v>0</v>
      </c>
      <c r="V273" s="48">
        <v>2.7395833333333335</v>
      </c>
      <c r="W273" s="9">
        <v>0</v>
      </c>
      <c r="X273" s="48">
        <v>2.7395833333333335</v>
      </c>
      <c r="Y273" s="40">
        <v>-93.38</v>
      </c>
      <c r="Z273" s="40">
        <f t="shared" si="836"/>
        <v>0</v>
      </c>
      <c r="AA273" s="47">
        <f t="shared" si="837"/>
        <v>0</v>
      </c>
      <c r="AB273" s="108"/>
      <c r="AC273" s="40">
        <f t="shared" si="838"/>
        <v>0</v>
      </c>
      <c r="AE273" s="48">
        <v>2.7395833333333335</v>
      </c>
      <c r="AF273" s="9">
        <v>54.77</v>
      </c>
      <c r="AG273" s="48">
        <v>2.7395833333333335</v>
      </c>
      <c r="AH273" s="9">
        <v>-72.37</v>
      </c>
      <c r="AI273" s="40">
        <f t="shared" si="839"/>
        <v>59.821453952307706</v>
      </c>
      <c r="AJ273" s="47">
        <f t="shared" si="840"/>
        <v>14.955363488076927</v>
      </c>
      <c r="AK273" s="108"/>
      <c r="AL273" s="40">
        <f t="shared" si="841"/>
        <v>163.61167655956157</v>
      </c>
      <c r="AN273" s="48">
        <v>2.7395833333333335</v>
      </c>
      <c r="AO273" s="9">
        <v>0</v>
      </c>
      <c r="AP273" s="48">
        <v>2.7395833333333335</v>
      </c>
      <c r="AQ273" s="9">
        <v>0</v>
      </c>
      <c r="AR273" s="40">
        <f t="shared" si="842"/>
        <v>0</v>
      </c>
      <c r="AS273" s="47">
        <f t="shared" si="843"/>
        <v>0</v>
      </c>
      <c r="AT273" s="108"/>
      <c r="AU273" s="40">
        <f t="shared" si="844"/>
        <v>0</v>
      </c>
      <c r="AW273" s="48">
        <v>2.7395833333333335</v>
      </c>
      <c r="AX273" s="9">
        <v>37.49</v>
      </c>
      <c r="AY273" s="48">
        <v>2.7395833333333335</v>
      </c>
      <c r="AZ273" s="9">
        <v>-57.7</v>
      </c>
      <c r="BA273" s="40">
        <f t="shared" si="845"/>
        <v>32.647272507692307</v>
      </c>
      <c r="BB273" s="47">
        <f t="shared" si="846"/>
        <v>8.1618181269230767</v>
      </c>
      <c r="BC273" s="108"/>
      <c r="BD273" s="40">
        <f t="shared" si="847"/>
        <v>89.290290308538459</v>
      </c>
      <c r="BF273" s="48">
        <v>2.7395833333333335</v>
      </c>
      <c r="BG273" s="9">
        <v>32.590000000000003</v>
      </c>
      <c r="BH273" s="48">
        <v>2.7395833333333335</v>
      </c>
      <c r="BI273" s="9">
        <v>32.590000000000003</v>
      </c>
      <c r="BJ273" s="40">
        <f t="shared" si="848"/>
        <v>16.029662247692311</v>
      </c>
      <c r="BK273" s="47">
        <f t="shared" si="849"/>
        <v>4.0074155619230778</v>
      </c>
      <c r="BL273" s="108"/>
      <c r="BM273" s="40">
        <f t="shared" si="850"/>
        <v>43.841126247438467</v>
      </c>
      <c r="BO273" s="48">
        <v>2.7395833333333335</v>
      </c>
      <c r="BP273" s="9">
        <v>0</v>
      </c>
      <c r="BQ273" s="48">
        <v>2.7395833333333335</v>
      </c>
      <c r="BR273" s="9">
        <v>0</v>
      </c>
      <c r="BS273" s="40">
        <f t="shared" si="851"/>
        <v>0</v>
      </c>
      <c r="BT273" s="47">
        <f t="shared" si="852"/>
        <v>0</v>
      </c>
      <c r="BU273" s="108"/>
      <c r="BV273" s="40">
        <f t="shared" si="853"/>
        <v>0</v>
      </c>
      <c r="BX273" s="48">
        <v>2.7395833333333335</v>
      </c>
      <c r="BY273" s="9">
        <v>101.52</v>
      </c>
      <c r="BZ273" s="48">
        <v>2.7395833333333335</v>
      </c>
      <c r="CA273" s="9">
        <v>-29.18</v>
      </c>
      <c r="CB273" s="40">
        <f t="shared" si="854"/>
        <v>44.708752024615386</v>
      </c>
      <c r="CC273" s="47">
        <f t="shared" si="855"/>
        <v>11.177188006153846</v>
      </c>
      <c r="CD273" s="108"/>
      <c r="CE273" s="40">
        <f t="shared" si="856"/>
        <v>122.27843678732307</v>
      </c>
      <c r="CG273" s="48">
        <v>2.7395833333333335</v>
      </c>
      <c r="CH273" s="9">
        <v>101.54</v>
      </c>
      <c r="CI273" s="48">
        <v>2.7395833333333335</v>
      </c>
      <c r="CJ273" s="9">
        <v>-29.16</v>
      </c>
      <c r="CK273" s="40">
        <f t="shared" si="857"/>
        <v>44.686910436923078</v>
      </c>
      <c r="CL273" s="47">
        <f t="shared" si="858"/>
        <v>11.17172760923077</v>
      </c>
      <c r="CM273" s="108"/>
      <c r="CN273" s="40">
        <f t="shared" si="859"/>
        <v>122.21870004498462</v>
      </c>
      <c r="CP273" s="48">
        <v>2.7395833333333335</v>
      </c>
      <c r="CQ273" s="9">
        <v>101.52</v>
      </c>
      <c r="CR273" s="48">
        <v>2.7395833333333335</v>
      </c>
      <c r="CS273" s="9">
        <v>-29.18</v>
      </c>
      <c r="CT273" s="40">
        <f t="shared" si="860"/>
        <v>44.708752024615386</v>
      </c>
      <c r="CU273" s="47">
        <f t="shared" si="861"/>
        <v>11.177188006153846</v>
      </c>
      <c r="CV273" s="108"/>
      <c r="CW273" s="40">
        <f t="shared" si="862"/>
        <v>122.27843678732307</v>
      </c>
    </row>
    <row r="274" spans="1:101" s="9" customFormat="1">
      <c r="A274" s="9">
        <v>10.94</v>
      </c>
      <c r="B274" s="40">
        <f t="shared" si="829"/>
        <v>2.7349999999999999</v>
      </c>
      <c r="D274" s="48">
        <v>2.75</v>
      </c>
      <c r="E274" s="9">
        <v>39.25</v>
      </c>
      <c r="F274" s="48">
        <v>2.75</v>
      </c>
      <c r="G274" s="9">
        <v>-54.36</v>
      </c>
      <c r="H274" s="47">
        <f t="shared" si="830"/>
        <v>32.201400461538455</v>
      </c>
      <c r="I274" s="47">
        <f t="shared" si="831"/>
        <v>8.0503501153846138</v>
      </c>
      <c r="J274" s="106">
        <f t="shared" ref="J274" si="874">SUM(I274:I277)</f>
        <v>32.338783474615383</v>
      </c>
      <c r="K274" s="40">
        <f t="shared" si="832"/>
        <v>88.070830262307666</v>
      </c>
      <c r="M274" s="48">
        <v>2.75</v>
      </c>
      <c r="N274" s="9">
        <v>0</v>
      </c>
      <c r="O274" s="48">
        <v>2.75</v>
      </c>
      <c r="P274" s="9">
        <v>0</v>
      </c>
      <c r="Q274" s="47">
        <f t="shared" si="833"/>
        <v>0</v>
      </c>
      <c r="R274" s="47">
        <f t="shared" si="834"/>
        <v>0</v>
      </c>
      <c r="S274" s="106">
        <f t="shared" ref="S274" si="875">SUM(R274:R277)</f>
        <v>0</v>
      </c>
      <c r="T274" s="40">
        <f t="shared" si="835"/>
        <v>0</v>
      </c>
      <c r="V274" s="48">
        <v>2.75</v>
      </c>
      <c r="W274" s="9">
        <v>0</v>
      </c>
      <c r="X274" s="48">
        <v>2.75</v>
      </c>
      <c r="Y274" s="40">
        <v>-92.96</v>
      </c>
      <c r="Z274" s="40">
        <f t="shared" si="836"/>
        <v>0</v>
      </c>
      <c r="AA274" s="47">
        <f t="shared" si="837"/>
        <v>0</v>
      </c>
      <c r="AB274" s="106">
        <f t="shared" ref="AB274" si="876">SUM(AA274:AA277)</f>
        <v>49.406622175384626</v>
      </c>
      <c r="AC274" s="40">
        <f t="shared" si="838"/>
        <v>0</v>
      </c>
      <c r="AE274" s="48">
        <v>2.75</v>
      </c>
      <c r="AF274" s="9">
        <v>54.91</v>
      </c>
      <c r="AG274" s="48">
        <v>2.75</v>
      </c>
      <c r="AH274" s="9">
        <v>-72.05</v>
      </c>
      <c r="AI274" s="40">
        <f t="shared" si="839"/>
        <v>59.709176238461538</v>
      </c>
      <c r="AJ274" s="47">
        <f t="shared" si="840"/>
        <v>14.927294059615384</v>
      </c>
      <c r="AK274" s="106">
        <f t="shared" ref="AK274" si="877">SUM(AJ274:AJ277)</f>
        <v>61.714480974230774</v>
      </c>
      <c r="AL274" s="40">
        <f t="shared" si="841"/>
        <v>163.30459701219229</v>
      </c>
      <c r="AN274" s="48">
        <v>2.75</v>
      </c>
      <c r="AO274" s="9">
        <v>0</v>
      </c>
      <c r="AP274" s="48">
        <v>2.75</v>
      </c>
      <c r="AQ274" s="9">
        <v>0</v>
      </c>
      <c r="AR274" s="40">
        <f t="shared" si="842"/>
        <v>0</v>
      </c>
      <c r="AS274" s="47">
        <f t="shared" si="843"/>
        <v>0</v>
      </c>
      <c r="AT274" s="106">
        <f t="shared" ref="AT274" si="878">SUM(AS274:AS277)</f>
        <v>0</v>
      </c>
      <c r="AU274" s="40">
        <f t="shared" si="844"/>
        <v>0</v>
      </c>
      <c r="AW274" s="48">
        <v>2.75</v>
      </c>
      <c r="AX274" s="9">
        <v>37.22</v>
      </c>
      <c r="AY274" s="48">
        <v>2.75</v>
      </c>
      <c r="AZ274" s="9">
        <v>-58.2</v>
      </c>
      <c r="BA274" s="40">
        <f t="shared" si="845"/>
        <v>32.693017292307694</v>
      </c>
      <c r="BB274" s="47">
        <f t="shared" si="846"/>
        <v>8.1732543230769235</v>
      </c>
      <c r="BC274" s="106">
        <f t="shared" ref="BC274" si="879">SUM(BB274:BB277)</f>
        <v>32.696313075000006</v>
      </c>
      <c r="BD274" s="40">
        <f t="shared" si="847"/>
        <v>89.415402294461543</v>
      </c>
      <c r="BF274" s="48">
        <v>2.75</v>
      </c>
      <c r="BG274" s="9">
        <v>32.630000000000003</v>
      </c>
      <c r="BH274" s="48">
        <v>2.75</v>
      </c>
      <c r="BI274" s="9">
        <v>32.630000000000003</v>
      </c>
      <c r="BJ274" s="40">
        <f t="shared" si="848"/>
        <v>16.069035060000001</v>
      </c>
      <c r="BK274" s="47">
        <f t="shared" si="849"/>
        <v>4.0172587650000002</v>
      </c>
      <c r="BL274" s="106">
        <f t="shared" ref="BL274" si="880">SUM(BK274:BK277)</f>
        <v>16.073961943846154</v>
      </c>
      <c r="BM274" s="40">
        <f t="shared" si="850"/>
        <v>43.948810889100002</v>
      </c>
      <c r="BO274" s="48">
        <v>2.75</v>
      </c>
      <c r="BP274" s="9">
        <v>0</v>
      </c>
      <c r="BQ274" s="48">
        <v>2.75</v>
      </c>
      <c r="BR274" s="9">
        <v>0</v>
      </c>
      <c r="BS274" s="40">
        <f t="shared" si="851"/>
        <v>0</v>
      </c>
      <c r="BT274" s="47">
        <f t="shared" si="852"/>
        <v>0</v>
      </c>
      <c r="BU274" s="106">
        <f t="shared" ref="BU274" si="881">SUM(BT274:BT277)</f>
        <v>0</v>
      </c>
      <c r="BV274" s="40">
        <f t="shared" si="853"/>
        <v>0</v>
      </c>
      <c r="BX274" s="48">
        <v>2.75</v>
      </c>
      <c r="BY274" s="9">
        <v>101.22</v>
      </c>
      <c r="BZ274" s="48">
        <v>2.75</v>
      </c>
      <c r="CA274" s="9">
        <v>-29.34</v>
      </c>
      <c r="CB274" s="40">
        <f t="shared" si="854"/>
        <v>44.821056904615389</v>
      </c>
      <c r="CC274" s="47">
        <f t="shared" si="855"/>
        <v>11.205264226153847</v>
      </c>
      <c r="CD274" s="106">
        <f t="shared" ref="CD274" si="882">SUM(CC274:CC277)</f>
        <v>44.754128556923078</v>
      </c>
      <c r="CE274" s="40">
        <f t="shared" si="856"/>
        <v>122.58559063412308</v>
      </c>
      <c r="CG274" s="48">
        <v>2.75</v>
      </c>
      <c r="CH274" s="9">
        <v>101.24</v>
      </c>
      <c r="CI274" s="48">
        <v>2.75</v>
      </c>
      <c r="CJ274" s="9">
        <v>-29.32</v>
      </c>
      <c r="CK274" s="40">
        <f t="shared" si="857"/>
        <v>44.79935416615384</v>
      </c>
      <c r="CL274" s="47">
        <f t="shared" si="858"/>
        <v>11.19983854153846</v>
      </c>
      <c r="CM274" s="106">
        <f t="shared" ref="CM274" si="883">SUM(CL274:CL277)</f>
        <v>44.743834093846147</v>
      </c>
      <c r="CN274" s="40">
        <f t="shared" si="859"/>
        <v>122.52623364443075</v>
      </c>
      <c r="CP274" s="48">
        <v>2.75</v>
      </c>
      <c r="CQ274" s="9">
        <v>101.22</v>
      </c>
      <c r="CR274" s="48">
        <v>2.75</v>
      </c>
      <c r="CS274" s="9">
        <v>-29.34</v>
      </c>
      <c r="CT274" s="40">
        <f t="shared" si="860"/>
        <v>44.821056904615389</v>
      </c>
      <c r="CU274" s="47">
        <f t="shared" si="861"/>
        <v>11.205264226153847</v>
      </c>
      <c r="CV274" s="106">
        <f t="shared" ref="CV274" si="884">SUM(CU274:CU277)</f>
        <v>44.754128556923078</v>
      </c>
      <c r="CW274" s="40">
        <f t="shared" si="862"/>
        <v>122.58559063412308</v>
      </c>
    </row>
    <row r="275" spans="1:101" s="9" customFormat="1">
      <c r="A275" s="9">
        <v>10.94</v>
      </c>
      <c r="B275" s="40">
        <f t="shared" si="829"/>
        <v>2.7349999999999999</v>
      </c>
      <c r="D275" s="48">
        <v>2.7604166666666665</v>
      </c>
      <c r="E275" s="9">
        <v>38.65</v>
      </c>
      <c r="F275" s="48">
        <v>2.7604166666666665</v>
      </c>
      <c r="G275" s="9">
        <v>-55.5</v>
      </c>
      <c r="H275" s="47">
        <f t="shared" si="830"/>
        <v>32.374131923076924</v>
      </c>
      <c r="I275" s="47">
        <f t="shared" si="831"/>
        <v>8.0935329807692309</v>
      </c>
      <c r="J275" s="107"/>
      <c r="K275" s="40">
        <f t="shared" si="832"/>
        <v>88.543250809615387</v>
      </c>
      <c r="M275" s="48">
        <v>2.7604166666666665</v>
      </c>
      <c r="N275" s="9">
        <v>0</v>
      </c>
      <c r="O275" s="48">
        <v>2.7604166666666665</v>
      </c>
      <c r="P275" s="9">
        <v>0</v>
      </c>
      <c r="Q275" s="47">
        <f t="shared" si="833"/>
        <v>0</v>
      </c>
      <c r="R275" s="47">
        <f t="shared" si="834"/>
        <v>0</v>
      </c>
      <c r="S275" s="107"/>
      <c r="T275" s="40">
        <f t="shared" si="835"/>
        <v>0</v>
      </c>
      <c r="V275" s="48">
        <v>2.7604166666666665</v>
      </c>
      <c r="W275" s="9">
        <v>46.98</v>
      </c>
      <c r="X275" s="48">
        <v>2.7604166666666665</v>
      </c>
      <c r="Y275" s="40">
        <v>-93.04</v>
      </c>
      <c r="Z275" s="40">
        <f t="shared" si="836"/>
        <v>65.968766695384616</v>
      </c>
      <c r="AA275" s="47">
        <f t="shared" si="837"/>
        <v>16.492191673846154</v>
      </c>
      <c r="AB275" s="107"/>
      <c r="AC275" s="40">
        <f t="shared" si="838"/>
        <v>180.42457691187693</v>
      </c>
      <c r="AE275" s="48">
        <v>2.7604166666666665</v>
      </c>
      <c r="AF275" s="9">
        <v>46.95</v>
      </c>
      <c r="AG275" s="48">
        <v>2.7604166666666665</v>
      </c>
      <c r="AH275" s="9">
        <v>-88.05</v>
      </c>
      <c r="AI275" s="40">
        <f t="shared" si="839"/>
        <v>62.39080765384616</v>
      </c>
      <c r="AJ275" s="47">
        <f t="shared" si="840"/>
        <v>15.59770191346154</v>
      </c>
      <c r="AK275" s="107"/>
      <c r="AL275" s="40">
        <f t="shared" si="841"/>
        <v>170.63885893326923</v>
      </c>
      <c r="AN275" s="48">
        <v>2.7604166666666665</v>
      </c>
      <c r="AO275" s="9">
        <v>0</v>
      </c>
      <c r="AP275" s="48">
        <v>2.7604166666666665</v>
      </c>
      <c r="AQ275" s="9">
        <v>0</v>
      </c>
      <c r="AR275" s="40">
        <f t="shared" si="842"/>
        <v>0</v>
      </c>
      <c r="AS275" s="47">
        <f t="shared" si="843"/>
        <v>0</v>
      </c>
      <c r="AT275" s="107"/>
      <c r="AU275" s="40">
        <f t="shared" si="844"/>
        <v>0</v>
      </c>
      <c r="AW275" s="48">
        <v>2.7604166666666665</v>
      </c>
      <c r="AX275" s="9">
        <v>37.19</v>
      </c>
      <c r="AY275" s="48">
        <v>2.7604166666666665</v>
      </c>
      <c r="AZ275" s="9">
        <v>-58.25</v>
      </c>
      <c r="BA275" s="40">
        <f t="shared" si="845"/>
        <v>32.694730269230767</v>
      </c>
      <c r="BB275" s="47">
        <f t="shared" si="846"/>
        <v>8.1736825673076918</v>
      </c>
      <c r="BC275" s="107"/>
      <c r="BD275" s="40">
        <f t="shared" si="847"/>
        <v>89.420087286346146</v>
      </c>
      <c r="BF275" s="48">
        <v>2.7604166666666665</v>
      </c>
      <c r="BG275" s="9">
        <v>32.619999999999997</v>
      </c>
      <c r="BH275" s="48">
        <v>2.7604166666666665</v>
      </c>
      <c r="BI275" s="9">
        <v>32.619999999999997</v>
      </c>
      <c r="BJ275" s="40">
        <f t="shared" si="848"/>
        <v>16.059187329230767</v>
      </c>
      <c r="BK275" s="47">
        <f t="shared" si="849"/>
        <v>4.0147968323076917</v>
      </c>
      <c r="BL275" s="107"/>
      <c r="BM275" s="40">
        <f t="shared" si="850"/>
        <v>43.921877345446148</v>
      </c>
      <c r="BO275" s="48">
        <v>2.7604166666666665</v>
      </c>
      <c r="BP275" s="9">
        <v>0</v>
      </c>
      <c r="BQ275" s="48">
        <v>2.7604166666666665</v>
      </c>
      <c r="BR275" s="9">
        <v>0</v>
      </c>
      <c r="BS275" s="40">
        <f t="shared" si="851"/>
        <v>0</v>
      </c>
      <c r="BT275" s="47">
        <f t="shared" si="852"/>
        <v>0</v>
      </c>
      <c r="BU275" s="107"/>
      <c r="BV275" s="40">
        <f t="shared" si="853"/>
        <v>0</v>
      </c>
      <c r="BX275" s="48">
        <v>2.7604166666666665</v>
      </c>
      <c r="BY275" s="9">
        <v>101.44</v>
      </c>
      <c r="BZ275" s="48">
        <v>2.7604166666666665</v>
      </c>
      <c r="CA275" s="9">
        <v>-29.22</v>
      </c>
      <c r="CB275" s="40">
        <f t="shared" si="854"/>
        <v>44.734759089230771</v>
      </c>
      <c r="CC275" s="47">
        <f t="shared" si="855"/>
        <v>11.183689772307693</v>
      </c>
      <c r="CD275" s="107"/>
      <c r="CE275" s="40">
        <f t="shared" si="856"/>
        <v>122.34956610904615</v>
      </c>
      <c r="CG275" s="48">
        <v>2.7604166666666665</v>
      </c>
      <c r="CH275" s="9">
        <v>101.46</v>
      </c>
      <c r="CI275" s="48">
        <v>2.7604166666666665</v>
      </c>
      <c r="CJ275" s="9">
        <v>-29.21</v>
      </c>
      <c r="CK275" s="40">
        <f t="shared" si="857"/>
        <v>44.728266378461534</v>
      </c>
      <c r="CL275" s="47">
        <f t="shared" si="858"/>
        <v>11.182066594615383</v>
      </c>
      <c r="CM275" s="107"/>
      <c r="CN275" s="40">
        <f t="shared" si="859"/>
        <v>122.33180854509229</v>
      </c>
      <c r="CP275" s="48">
        <v>2.7604166666666665</v>
      </c>
      <c r="CQ275" s="9">
        <v>101.44</v>
      </c>
      <c r="CR275" s="48">
        <v>2.7604166666666665</v>
      </c>
      <c r="CS275" s="9">
        <v>-29.22</v>
      </c>
      <c r="CT275" s="40">
        <f t="shared" si="860"/>
        <v>44.734759089230771</v>
      </c>
      <c r="CU275" s="47">
        <f t="shared" si="861"/>
        <v>11.183689772307693</v>
      </c>
      <c r="CV275" s="107"/>
      <c r="CW275" s="40">
        <f t="shared" si="862"/>
        <v>122.34956610904615</v>
      </c>
    </row>
    <row r="276" spans="1:101" s="9" customFormat="1">
      <c r="A276" s="9">
        <v>10.94</v>
      </c>
      <c r="B276" s="40">
        <f t="shared" si="829"/>
        <v>2.7349999999999999</v>
      </c>
      <c r="D276" s="48">
        <v>2.7708333333333335</v>
      </c>
      <c r="E276" s="9">
        <v>38.630000000000003</v>
      </c>
      <c r="F276" s="48">
        <v>2.7708333333333335</v>
      </c>
      <c r="G276" s="9">
        <v>-55.55</v>
      </c>
      <c r="H276" s="47">
        <f t="shared" si="830"/>
        <v>32.386530253846153</v>
      </c>
      <c r="I276" s="47">
        <f t="shared" si="831"/>
        <v>8.0966325634615384</v>
      </c>
      <c r="J276" s="107"/>
      <c r="K276" s="40">
        <f t="shared" si="832"/>
        <v>88.577160244269223</v>
      </c>
      <c r="M276" s="48">
        <v>2.7708333333333335</v>
      </c>
      <c r="N276" s="9">
        <v>0</v>
      </c>
      <c r="O276" s="48">
        <v>2.7708333333333335</v>
      </c>
      <c r="P276" s="9">
        <v>0</v>
      </c>
      <c r="Q276" s="47">
        <f t="shared" si="833"/>
        <v>0</v>
      </c>
      <c r="R276" s="47">
        <f t="shared" si="834"/>
        <v>0</v>
      </c>
      <c r="S276" s="107"/>
      <c r="T276" s="40">
        <f t="shared" si="835"/>
        <v>0</v>
      </c>
      <c r="V276" s="48">
        <v>2.7708333333333335</v>
      </c>
      <c r="W276" s="9">
        <v>46.87</v>
      </c>
      <c r="X276" s="48">
        <v>2.7708333333333335</v>
      </c>
      <c r="Y276" s="40">
        <v>-93.12</v>
      </c>
      <c r="Z276" s="40">
        <f t="shared" si="836"/>
        <v>65.870896098461543</v>
      </c>
      <c r="AA276" s="47">
        <f t="shared" si="837"/>
        <v>16.467724024615386</v>
      </c>
      <c r="AB276" s="107"/>
      <c r="AC276" s="40">
        <f t="shared" si="838"/>
        <v>180.15690082929231</v>
      </c>
      <c r="AE276" s="48">
        <v>2.7708333333333335</v>
      </c>
      <c r="AF276" s="9">
        <v>46.85</v>
      </c>
      <c r="AG276" s="48">
        <v>2.7708333333333335</v>
      </c>
      <c r="AH276" s="9">
        <v>-88.23</v>
      </c>
      <c r="AI276" s="40">
        <f t="shared" si="839"/>
        <v>62.385193315384619</v>
      </c>
      <c r="AJ276" s="47">
        <f t="shared" si="840"/>
        <v>15.596298328846155</v>
      </c>
      <c r="AK276" s="107"/>
      <c r="AL276" s="40">
        <f t="shared" si="841"/>
        <v>170.62350371757694</v>
      </c>
      <c r="AN276" s="48">
        <v>2.7708333333333335</v>
      </c>
      <c r="AO276" s="9">
        <v>0</v>
      </c>
      <c r="AP276" s="48">
        <v>2.7708333333333335</v>
      </c>
      <c r="AQ276" s="9">
        <v>0</v>
      </c>
      <c r="AR276" s="40">
        <f t="shared" si="842"/>
        <v>0</v>
      </c>
      <c r="AS276" s="47">
        <f t="shared" si="843"/>
        <v>0</v>
      </c>
      <c r="AT276" s="107"/>
      <c r="AU276" s="40">
        <f t="shared" si="844"/>
        <v>0</v>
      </c>
      <c r="AW276" s="48">
        <v>2.7708333333333335</v>
      </c>
      <c r="AX276" s="9">
        <v>37.19</v>
      </c>
      <c r="AY276" s="48">
        <v>2.7708333333333335</v>
      </c>
      <c r="AZ276" s="9">
        <v>-58.26</v>
      </c>
      <c r="BA276" s="40">
        <f t="shared" si="845"/>
        <v>32.700343098461538</v>
      </c>
      <c r="BB276" s="47">
        <f t="shared" si="846"/>
        <v>8.1750857746153844</v>
      </c>
      <c r="BC276" s="107"/>
      <c r="BD276" s="40">
        <f t="shared" si="847"/>
        <v>89.435438374292303</v>
      </c>
      <c r="BF276" s="48">
        <v>2.7708333333333335</v>
      </c>
      <c r="BG276" s="9">
        <v>32.64</v>
      </c>
      <c r="BH276" s="48">
        <v>2.7708333333333335</v>
      </c>
      <c r="BI276" s="9">
        <v>32.64</v>
      </c>
      <c r="BJ276" s="40">
        <f t="shared" si="848"/>
        <v>16.078885809230769</v>
      </c>
      <c r="BK276" s="47">
        <f t="shared" si="849"/>
        <v>4.0197214523076923</v>
      </c>
      <c r="BL276" s="107"/>
      <c r="BM276" s="40">
        <f t="shared" si="850"/>
        <v>43.975752688246153</v>
      </c>
      <c r="BO276" s="48">
        <v>2.7708333333333335</v>
      </c>
      <c r="BP276" s="9">
        <v>0</v>
      </c>
      <c r="BQ276" s="48">
        <v>2.7708333333333335</v>
      </c>
      <c r="BR276" s="9">
        <v>0</v>
      </c>
      <c r="BS276" s="40">
        <f t="shared" si="851"/>
        <v>0</v>
      </c>
      <c r="BT276" s="47">
        <f t="shared" si="852"/>
        <v>0</v>
      </c>
      <c r="BU276" s="107"/>
      <c r="BV276" s="40">
        <f t="shared" si="853"/>
        <v>0</v>
      </c>
      <c r="BX276" s="48">
        <v>2.7708333333333335</v>
      </c>
      <c r="BY276" s="9">
        <v>101.43</v>
      </c>
      <c r="BZ276" s="48">
        <v>2.7708333333333335</v>
      </c>
      <c r="CA276" s="9">
        <v>-29.22</v>
      </c>
      <c r="CB276" s="40">
        <f t="shared" si="854"/>
        <v>44.73034911692308</v>
      </c>
      <c r="CC276" s="47">
        <f t="shared" si="855"/>
        <v>11.18258727923077</v>
      </c>
      <c r="CD276" s="107"/>
      <c r="CE276" s="40">
        <f t="shared" si="856"/>
        <v>122.33750483478461</v>
      </c>
      <c r="CG276" s="48">
        <v>2.7708333333333335</v>
      </c>
      <c r="CH276" s="9">
        <v>101.45</v>
      </c>
      <c r="CI276" s="48">
        <v>2.7708333333333335</v>
      </c>
      <c r="CJ276" s="9">
        <v>-29.21</v>
      </c>
      <c r="CK276" s="40">
        <f t="shared" si="857"/>
        <v>44.723857915384606</v>
      </c>
      <c r="CL276" s="47">
        <f t="shared" si="858"/>
        <v>11.180964478846152</v>
      </c>
      <c r="CM276" s="107"/>
      <c r="CN276" s="40">
        <f t="shared" si="859"/>
        <v>122.3197513985769</v>
      </c>
      <c r="CP276" s="48">
        <v>2.7708333333333335</v>
      </c>
      <c r="CQ276" s="9">
        <v>101.43</v>
      </c>
      <c r="CR276" s="48">
        <v>2.7708333333333335</v>
      </c>
      <c r="CS276" s="9">
        <v>-29.22</v>
      </c>
      <c r="CT276" s="40">
        <f t="shared" si="860"/>
        <v>44.73034911692308</v>
      </c>
      <c r="CU276" s="47">
        <f t="shared" si="861"/>
        <v>11.18258727923077</v>
      </c>
      <c r="CV276" s="107"/>
      <c r="CW276" s="40">
        <f t="shared" si="862"/>
        <v>122.33750483478461</v>
      </c>
    </row>
    <row r="277" spans="1:101" s="9" customFormat="1">
      <c r="A277" s="9">
        <v>10.94</v>
      </c>
      <c r="B277" s="40">
        <f t="shared" si="829"/>
        <v>2.7349999999999999</v>
      </c>
      <c r="D277" s="48">
        <v>2.78125</v>
      </c>
      <c r="E277" s="9">
        <v>38.61</v>
      </c>
      <c r="F277" s="48">
        <v>2.78125</v>
      </c>
      <c r="G277" s="9">
        <v>-55.59</v>
      </c>
      <c r="H277" s="47">
        <f t="shared" si="830"/>
        <v>32.393071259999999</v>
      </c>
      <c r="I277" s="47">
        <f t="shared" si="831"/>
        <v>8.0982678149999998</v>
      </c>
      <c r="J277" s="108"/>
      <c r="K277" s="40">
        <f t="shared" si="832"/>
        <v>88.595049896099994</v>
      </c>
      <c r="M277" s="48">
        <v>2.78125</v>
      </c>
      <c r="N277" s="9">
        <v>0</v>
      </c>
      <c r="O277" s="48">
        <v>2.78125</v>
      </c>
      <c r="P277" s="9">
        <v>0</v>
      </c>
      <c r="Q277" s="47">
        <f t="shared" si="833"/>
        <v>0</v>
      </c>
      <c r="R277" s="47">
        <f t="shared" si="834"/>
        <v>0</v>
      </c>
      <c r="S277" s="108"/>
      <c r="T277" s="40">
        <f t="shared" si="835"/>
        <v>0</v>
      </c>
      <c r="V277" s="48">
        <v>2.78125</v>
      </c>
      <c r="W277" s="9">
        <v>46.77</v>
      </c>
      <c r="X277" s="48">
        <v>2.78125</v>
      </c>
      <c r="Y277" s="40">
        <v>-93.2</v>
      </c>
      <c r="Z277" s="40">
        <f t="shared" si="836"/>
        <v>65.786825907692318</v>
      </c>
      <c r="AA277" s="47">
        <f t="shared" si="837"/>
        <v>16.44670647692308</v>
      </c>
      <c r="AB277" s="108"/>
      <c r="AC277" s="40">
        <f t="shared" si="838"/>
        <v>179.92696885753847</v>
      </c>
      <c r="AE277" s="48">
        <v>2.78125</v>
      </c>
      <c r="AF277" s="9">
        <v>46.74</v>
      </c>
      <c r="AG277" s="48">
        <v>2.78125</v>
      </c>
      <c r="AH277" s="9">
        <v>-88.42</v>
      </c>
      <c r="AI277" s="40">
        <f t="shared" si="839"/>
        <v>62.372746689230773</v>
      </c>
      <c r="AJ277" s="47">
        <f t="shared" si="840"/>
        <v>15.593186672307693</v>
      </c>
      <c r="AK277" s="108"/>
      <c r="AL277" s="40">
        <f t="shared" si="841"/>
        <v>170.58946219504617</v>
      </c>
      <c r="AN277" s="48">
        <v>2.78125</v>
      </c>
      <c r="AO277" s="9">
        <v>0</v>
      </c>
      <c r="AP277" s="48">
        <v>2.78125</v>
      </c>
      <c r="AQ277" s="9">
        <v>0</v>
      </c>
      <c r="AR277" s="40">
        <f t="shared" si="842"/>
        <v>0</v>
      </c>
      <c r="AS277" s="47">
        <f t="shared" si="843"/>
        <v>0</v>
      </c>
      <c r="AT277" s="108"/>
      <c r="AU277" s="40">
        <f t="shared" si="844"/>
        <v>0</v>
      </c>
      <c r="AW277" s="48">
        <v>2.78125</v>
      </c>
      <c r="AX277" s="9">
        <v>37.18</v>
      </c>
      <c r="AY277" s="48">
        <v>2.78125</v>
      </c>
      <c r="AZ277" s="9">
        <v>-58.27</v>
      </c>
      <c r="BA277" s="40">
        <f t="shared" si="845"/>
        <v>32.697161640000004</v>
      </c>
      <c r="BB277" s="47">
        <f t="shared" si="846"/>
        <v>8.1742904100000011</v>
      </c>
      <c r="BC277" s="108"/>
      <c r="BD277" s="40">
        <f t="shared" si="847"/>
        <v>89.426737085400006</v>
      </c>
      <c r="BF277" s="48">
        <v>2.78125</v>
      </c>
      <c r="BG277" s="9">
        <v>32.65</v>
      </c>
      <c r="BH277" s="48">
        <v>2.78125</v>
      </c>
      <c r="BI277" s="9">
        <v>32.65</v>
      </c>
      <c r="BJ277" s="40">
        <f t="shared" si="848"/>
        <v>16.088739576923079</v>
      </c>
      <c r="BK277" s="47">
        <f t="shared" si="849"/>
        <v>4.0221848942307696</v>
      </c>
      <c r="BL277" s="108"/>
      <c r="BM277" s="40">
        <f t="shared" si="850"/>
        <v>44.002702742884615</v>
      </c>
      <c r="BO277" s="48">
        <v>2.78125</v>
      </c>
      <c r="BP277" s="9">
        <v>0</v>
      </c>
      <c r="BQ277" s="48">
        <v>2.78125</v>
      </c>
      <c r="BR277" s="9">
        <v>0</v>
      </c>
      <c r="BS277" s="40">
        <f t="shared" si="851"/>
        <v>0</v>
      </c>
      <c r="BT277" s="47">
        <f t="shared" si="852"/>
        <v>0</v>
      </c>
      <c r="BU277" s="108"/>
      <c r="BV277" s="40">
        <f t="shared" si="853"/>
        <v>0</v>
      </c>
      <c r="BX277" s="48">
        <v>2.78125</v>
      </c>
      <c r="BY277" s="9">
        <v>101.43</v>
      </c>
      <c r="BZ277" s="48">
        <v>2.78125</v>
      </c>
      <c r="CA277" s="9">
        <v>-29.22</v>
      </c>
      <c r="CB277" s="40">
        <f t="shared" si="854"/>
        <v>44.73034911692308</v>
      </c>
      <c r="CC277" s="47">
        <f t="shared" si="855"/>
        <v>11.18258727923077</v>
      </c>
      <c r="CD277" s="108"/>
      <c r="CE277" s="40">
        <f t="shared" si="856"/>
        <v>122.33750483478461</v>
      </c>
      <c r="CG277" s="48">
        <v>2.78125</v>
      </c>
      <c r="CH277" s="9">
        <v>101.45</v>
      </c>
      <c r="CI277" s="48">
        <v>2.78125</v>
      </c>
      <c r="CJ277" s="9">
        <v>-29.21</v>
      </c>
      <c r="CK277" s="40">
        <f t="shared" si="857"/>
        <v>44.723857915384606</v>
      </c>
      <c r="CL277" s="47">
        <f t="shared" si="858"/>
        <v>11.180964478846152</v>
      </c>
      <c r="CM277" s="108"/>
      <c r="CN277" s="40">
        <f t="shared" si="859"/>
        <v>122.3197513985769</v>
      </c>
      <c r="CP277" s="48">
        <v>2.78125</v>
      </c>
      <c r="CQ277" s="9">
        <v>101.43</v>
      </c>
      <c r="CR277" s="48">
        <v>2.78125</v>
      </c>
      <c r="CS277" s="9">
        <v>-29.22</v>
      </c>
      <c r="CT277" s="40">
        <f t="shared" si="860"/>
        <v>44.73034911692308</v>
      </c>
      <c r="CU277" s="47">
        <f t="shared" si="861"/>
        <v>11.18258727923077</v>
      </c>
      <c r="CV277" s="108"/>
      <c r="CW277" s="40">
        <f t="shared" si="862"/>
        <v>122.33750483478461</v>
      </c>
    </row>
    <row r="278" spans="1:101" s="9" customFormat="1">
      <c r="A278" s="9">
        <v>10.94</v>
      </c>
      <c r="B278" s="40">
        <f t="shared" si="829"/>
        <v>2.7349999999999999</v>
      </c>
      <c r="D278" s="48">
        <v>2.7916666666666665</v>
      </c>
      <c r="E278" s="9">
        <v>38.799999999999997</v>
      </c>
      <c r="F278" s="48">
        <v>2.7916666666666665</v>
      </c>
      <c r="G278" s="9">
        <v>-55.22</v>
      </c>
      <c r="H278" s="47">
        <f t="shared" si="830"/>
        <v>32.335812553846146</v>
      </c>
      <c r="I278" s="47">
        <f t="shared" si="831"/>
        <v>8.0839531384615366</v>
      </c>
      <c r="J278" s="106">
        <f t="shared" ref="J278" si="885">SUM(I278:I281)</f>
        <v>32.342331298846155</v>
      </c>
      <c r="K278" s="40">
        <f t="shared" si="832"/>
        <v>88.438447334769208</v>
      </c>
      <c r="M278" s="48">
        <v>2.7916666666666665</v>
      </c>
      <c r="N278" s="9">
        <v>0</v>
      </c>
      <c r="O278" s="48">
        <v>2.7916666666666665</v>
      </c>
      <c r="P278" s="9">
        <v>0</v>
      </c>
      <c r="Q278" s="47">
        <f t="shared" si="833"/>
        <v>0</v>
      </c>
      <c r="R278" s="47">
        <f t="shared" si="834"/>
        <v>0</v>
      </c>
      <c r="S278" s="106">
        <f t="shared" ref="S278" si="886">SUM(R278:R281)</f>
        <v>0</v>
      </c>
      <c r="T278" s="40">
        <f t="shared" si="835"/>
        <v>0</v>
      </c>
      <c r="V278" s="48">
        <v>2.7916666666666665</v>
      </c>
      <c r="W278" s="9">
        <v>47.37</v>
      </c>
      <c r="X278" s="48">
        <v>2.7916666666666665</v>
      </c>
      <c r="Y278" s="40">
        <v>-92.5</v>
      </c>
      <c r="Z278" s="40">
        <f t="shared" si="836"/>
        <v>66.130341923076926</v>
      </c>
      <c r="AA278" s="47">
        <f t="shared" si="837"/>
        <v>16.532585480769232</v>
      </c>
      <c r="AB278" s="106">
        <f t="shared" ref="AB278" si="887">SUM(AA278:AA281)</f>
        <v>16.532585480769232</v>
      </c>
      <c r="AC278" s="40">
        <f t="shared" si="838"/>
        <v>180.86648515961539</v>
      </c>
      <c r="AE278" s="48">
        <v>2.7916666666666665</v>
      </c>
      <c r="AF278" s="9">
        <v>47.35</v>
      </c>
      <c r="AG278" s="48">
        <v>2.7916666666666665</v>
      </c>
      <c r="AH278" s="9">
        <v>-87.35</v>
      </c>
      <c r="AI278" s="40">
        <f t="shared" si="839"/>
        <v>62.422124192307699</v>
      </c>
      <c r="AJ278" s="47">
        <f t="shared" si="840"/>
        <v>15.605531048076925</v>
      </c>
      <c r="AK278" s="106">
        <f t="shared" ref="AK278" si="888">SUM(AJ278:AJ281)</f>
        <v>62.411889343846155</v>
      </c>
      <c r="AL278" s="40">
        <f t="shared" si="841"/>
        <v>170.72450966596156</v>
      </c>
      <c r="AN278" s="48">
        <v>2.7916666666666665</v>
      </c>
      <c r="AO278" s="9">
        <v>0</v>
      </c>
      <c r="AP278" s="48">
        <v>2.7916666666666665</v>
      </c>
      <c r="AQ278" s="9">
        <v>0</v>
      </c>
      <c r="AR278" s="40">
        <f t="shared" si="842"/>
        <v>0</v>
      </c>
      <c r="AS278" s="47">
        <f t="shared" si="843"/>
        <v>0</v>
      </c>
      <c r="AT278" s="106">
        <f t="shared" ref="AT278" si="889">SUM(AS278:AS281)</f>
        <v>0</v>
      </c>
      <c r="AU278" s="40">
        <f t="shared" si="844"/>
        <v>0</v>
      </c>
      <c r="AW278" s="48">
        <v>2.7916666666666665</v>
      </c>
      <c r="AX278" s="9">
        <v>37.53</v>
      </c>
      <c r="AY278" s="48">
        <v>2.7916666666666665</v>
      </c>
      <c r="AZ278" s="9">
        <v>-57.62</v>
      </c>
      <c r="BA278" s="40">
        <f t="shared" si="845"/>
        <v>32.636792409230772</v>
      </c>
      <c r="BB278" s="47">
        <f t="shared" si="846"/>
        <v>8.1591981023076929</v>
      </c>
      <c r="BC278" s="106">
        <f t="shared" ref="BC278" si="890">SUM(BB278:BB281)</f>
        <v>32.635760472692311</v>
      </c>
      <c r="BD278" s="40">
        <f t="shared" si="847"/>
        <v>89.261627239246152</v>
      </c>
      <c r="BF278" s="48">
        <v>2.7916666666666665</v>
      </c>
      <c r="BG278" s="9">
        <v>32.89</v>
      </c>
      <c r="BH278" s="48">
        <v>2.7916666666666665</v>
      </c>
      <c r="BI278" s="9">
        <v>32.89</v>
      </c>
      <c r="BJ278" s="40">
        <f t="shared" si="848"/>
        <v>16.326135540000003</v>
      </c>
      <c r="BK278" s="47">
        <f t="shared" si="849"/>
        <v>4.0815338850000007</v>
      </c>
      <c r="BL278" s="106">
        <f t="shared" ref="BL278" si="891">SUM(BK278:BK281)</f>
        <v>16.363395806538463</v>
      </c>
      <c r="BM278" s="40">
        <f t="shared" si="850"/>
        <v>44.651980701900008</v>
      </c>
      <c r="BO278" s="48">
        <v>2.7916666666666665</v>
      </c>
      <c r="BP278" s="9">
        <v>0</v>
      </c>
      <c r="BQ278" s="48">
        <v>2.7916666666666665</v>
      </c>
      <c r="BR278" s="9">
        <v>0</v>
      </c>
      <c r="BS278" s="40">
        <f t="shared" si="851"/>
        <v>0</v>
      </c>
      <c r="BT278" s="47">
        <f t="shared" si="852"/>
        <v>0</v>
      </c>
      <c r="BU278" s="106">
        <f t="shared" ref="BU278" si="892">SUM(BT278:BT281)</f>
        <v>0</v>
      </c>
      <c r="BV278" s="40">
        <f t="shared" si="853"/>
        <v>0</v>
      </c>
      <c r="BX278" s="48">
        <v>2.7916666666666665</v>
      </c>
      <c r="BY278" s="9">
        <v>102.3</v>
      </c>
      <c r="BZ278" s="48">
        <v>2.7916666666666665</v>
      </c>
      <c r="CA278" s="9">
        <v>-28.75</v>
      </c>
      <c r="CB278" s="40">
        <f t="shared" si="854"/>
        <v>44.388363461538461</v>
      </c>
      <c r="CC278" s="47">
        <f t="shared" si="855"/>
        <v>11.097090865384615</v>
      </c>
      <c r="CD278" s="106">
        <f t="shared" ref="CD278" si="893">SUM(CC278:CC281)</f>
        <v>44.381121417692299</v>
      </c>
      <c r="CE278" s="40">
        <f t="shared" si="856"/>
        <v>121.40217406730768</v>
      </c>
      <c r="CG278" s="48">
        <v>2.7916666666666665</v>
      </c>
      <c r="CH278" s="9">
        <v>102.32</v>
      </c>
      <c r="CI278" s="48">
        <v>2.7916666666666665</v>
      </c>
      <c r="CJ278" s="9">
        <v>-28.74</v>
      </c>
      <c r="CK278" s="40">
        <f t="shared" si="857"/>
        <v>44.381599089230761</v>
      </c>
      <c r="CL278" s="47">
        <f t="shared" si="858"/>
        <v>11.09539977230769</v>
      </c>
      <c r="CM278" s="106">
        <f t="shared" ref="CM278" si="894">SUM(CL278:CL281)</f>
        <v>44.370491905384611</v>
      </c>
      <c r="CN278" s="40">
        <f t="shared" si="859"/>
        <v>121.38367350904612</v>
      </c>
      <c r="CP278" s="48">
        <v>2.7916666666666665</v>
      </c>
      <c r="CQ278" s="9">
        <v>102.3</v>
      </c>
      <c r="CR278" s="48">
        <v>2.7916666666666665</v>
      </c>
      <c r="CS278" s="9">
        <v>-28.75</v>
      </c>
      <c r="CT278" s="40">
        <f t="shared" si="860"/>
        <v>44.388363461538461</v>
      </c>
      <c r="CU278" s="47">
        <f t="shared" si="861"/>
        <v>11.097090865384615</v>
      </c>
      <c r="CV278" s="106">
        <f t="shared" ref="CV278" si="895">SUM(CU278:CU281)</f>
        <v>44.381121417692299</v>
      </c>
      <c r="CW278" s="40">
        <f t="shared" si="862"/>
        <v>121.40217406730768</v>
      </c>
    </row>
    <row r="279" spans="1:101" s="9" customFormat="1">
      <c r="A279" s="9">
        <v>10.94</v>
      </c>
      <c r="B279" s="40">
        <f t="shared" si="829"/>
        <v>2.7349999999999999</v>
      </c>
      <c r="D279" s="48">
        <v>2.8020833333333335</v>
      </c>
      <c r="E279" s="9">
        <v>38.79</v>
      </c>
      <c r="F279" s="48">
        <v>2.8020833333333335</v>
      </c>
      <c r="G279" s="9">
        <v>-55.24</v>
      </c>
      <c r="H279" s="47">
        <f t="shared" si="830"/>
        <v>32.339187193846158</v>
      </c>
      <c r="I279" s="47">
        <f t="shared" si="831"/>
        <v>8.0847967984615394</v>
      </c>
      <c r="J279" s="107"/>
      <c r="K279" s="40">
        <f t="shared" si="832"/>
        <v>88.44767697516923</v>
      </c>
      <c r="M279" s="48">
        <v>2.8020833333333335</v>
      </c>
      <c r="N279" s="9">
        <v>0</v>
      </c>
      <c r="O279" s="48">
        <v>2.8020833333333335</v>
      </c>
      <c r="P279" s="9">
        <v>0</v>
      </c>
      <c r="Q279" s="47">
        <f t="shared" si="833"/>
        <v>0</v>
      </c>
      <c r="R279" s="47">
        <f t="shared" si="834"/>
        <v>0</v>
      </c>
      <c r="S279" s="107"/>
      <c r="T279" s="40">
        <f t="shared" si="835"/>
        <v>0</v>
      </c>
      <c r="V279" s="48">
        <v>2.8020833333333335</v>
      </c>
      <c r="W279" s="9">
        <v>47.3</v>
      </c>
      <c r="X279" s="48">
        <v>2.8020833333333335</v>
      </c>
      <c r="Y279" s="40">
        <v>0</v>
      </c>
      <c r="Z279" s="40">
        <f t="shared" si="836"/>
        <v>0</v>
      </c>
      <c r="AA279" s="47">
        <f t="shared" si="837"/>
        <v>0</v>
      </c>
      <c r="AB279" s="107"/>
      <c r="AC279" s="40">
        <f t="shared" si="838"/>
        <v>0</v>
      </c>
      <c r="AE279" s="48">
        <v>2.8020833333333335</v>
      </c>
      <c r="AF279" s="9">
        <v>47.28</v>
      </c>
      <c r="AG279" s="48">
        <v>2.8020833333333335</v>
      </c>
      <c r="AH279" s="9">
        <v>-87.47</v>
      </c>
      <c r="AI279" s="40">
        <f t="shared" si="839"/>
        <v>62.415469993846159</v>
      </c>
      <c r="AJ279" s="47">
        <f t="shared" si="840"/>
        <v>15.60386749846154</v>
      </c>
      <c r="AK279" s="107"/>
      <c r="AL279" s="40">
        <f t="shared" si="841"/>
        <v>170.70631043316925</v>
      </c>
      <c r="AN279" s="48">
        <v>2.8020833333333335</v>
      </c>
      <c r="AO279" s="9">
        <v>0</v>
      </c>
      <c r="AP279" s="48">
        <v>2.8020833333333335</v>
      </c>
      <c r="AQ279" s="9">
        <v>0</v>
      </c>
      <c r="AR279" s="40">
        <f t="shared" si="842"/>
        <v>0</v>
      </c>
      <c r="AS279" s="47">
        <f t="shared" si="843"/>
        <v>0</v>
      </c>
      <c r="AT279" s="107"/>
      <c r="AU279" s="40">
        <f t="shared" si="844"/>
        <v>0</v>
      </c>
      <c r="AW279" s="48">
        <v>2.8020833333333335</v>
      </c>
      <c r="AX279" s="9">
        <v>37.54</v>
      </c>
      <c r="AY279" s="48">
        <v>2.8020833333333335</v>
      </c>
      <c r="AZ279" s="9">
        <v>-57.6</v>
      </c>
      <c r="BA279" s="40">
        <f t="shared" si="845"/>
        <v>32.634157292307691</v>
      </c>
      <c r="BB279" s="47">
        <f t="shared" si="846"/>
        <v>8.1585393230769228</v>
      </c>
      <c r="BC279" s="107"/>
      <c r="BD279" s="40">
        <f t="shared" si="847"/>
        <v>89.254420194461531</v>
      </c>
      <c r="BF279" s="48">
        <v>2.8020833333333335</v>
      </c>
      <c r="BG279" s="9">
        <v>32.92</v>
      </c>
      <c r="BH279" s="48">
        <v>2.8020833333333335</v>
      </c>
      <c r="BI279" s="9">
        <v>32.92</v>
      </c>
      <c r="BJ279" s="40">
        <f t="shared" si="848"/>
        <v>16.355932283076925</v>
      </c>
      <c r="BK279" s="47">
        <f t="shared" si="849"/>
        <v>4.0889830707692312</v>
      </c>
      <c r="BL279" s="107"/>
      <c r="BM279" s="40">
        <f t="shared" si="850"/>
        <v>44.73347479421539</v>
      </c>
      <c r="BO279" s="48">
        <v>2.8020833333333335</v>
      </c>
      <c r="BP279" s="9">
        <v>0</v>
      </c>
      <c r="BQ279" s="48">
        <v>2.8020833333333335</v>
      </c>
      <c r="BR279" s="9">
        <v>0</v>
      </c>
      <c r="BS279" s="40">
        <f t="shared" si="851"/>
        <v>0</v>
      </c>
      <c r="BT279" s="47">
        <f t="shared" si="852"/>
        <v>0</v>
      </c>
      <c r="BU279" s="107"/>
      <c r="BV279" s="40">
        <f t="shared" si="853"/>
        <v>0</v>
      </c>
      <c r="BX279" s="48">
        <v>2.8020833333333335</v>
      </c>
      <c r="BY279" s="9">
        <v>102.31</v>
      </c>
      <c r="BZ279" s="48">
        <v>2.8020833333333335</v>
      </c>
      <c r="CA279" s="9">
        <v>-28.74</v>
      </c>
      <c r="CB279" s="40">
        <f t="shared" si="854"/>
        <v>44.377261560000001</v>
      </c>
      <c r="CC279" s="47">
        <f t="shared" si="855"/>
        <v>11.09431539</v>
      </c>
      <c r="CD279" s="107"/>
      <c r="CE279" s="40">
        <f t="shared" si="856"/>
        <v>121.3718103666</v>
      </c>
      <c r="CG279" s="48">
        <v>2.8020833333333335</v>
      </c>
      <c r="CH279" s="9">
        <v>102.33</v>
      </c>
      <c r="CI279" s="48">
        <v>2.8020833333333335</v>
      </c>
      <c r="CJ279" s="9">
        <v>-28.73</v>
      </c>
      <c r="CK279" s="40">
        <f t="shared" si="857"/>
        <v>44.370492660000004</v>
      </c>
      <c r="CL279" s="47">
        <f t="shared" si="858"/>
        <v>11.092623165000001</v>
      </c>
      <c r="CM279" s="107"/>
      <c r="CN279" s="40">
        <f t="shared" si="859"/>
        <v>121.35329742510001</v>
      </c>
      <c r="CP279" s="48">
        <v>2.8020833333333335</v>
      </c>
      <c r="CQ279" s="9">
        <v>102.31</v>
      </c>
      <c r="CR279" s="48">
        <v>2.8020833333333335</v>
      </c>
      <c r="CS279" s="9">
        <v>-28.74</v>
      </c>
      <c r="CT279" s="40">
        <f t="shared" si="860"/>
        <v>44.377261560000001</v>
      </c>
      <c r="CU279" s="47">
        <f t="shared" si="861"/>
        <v>11.09431539</v>
      </c>
      <c r="CV279" s="107"/>
      <c r="CW279" s="40">
        <f t="shared" si="862"/>
        <v>121.3718103666</v>
      </c>
    </row>
    <row r="280" spans="1:101" s="9" customFormat="1">
      <c r="A280" s="9">
        <v>10.94</v>
      </c>
      <c r="B280" s="40">
        <f t="shared" si="829"/>
        <v>2.7349999999999999</v>
      </c>
      <c r="D280" s="48">
        <v>2.8125</v>
      </c>
      <c r="E280" s="9">
        <v>38.78</v>
      </c>
      <c r="F280" s="48">
        <v>2.8125</v>
      </c>
      <c r="G280" s="9">
        <v>-55.26</v>
      </c>
      <c r="H280" s="47">
        <f t="shared" si="830"/>
        <v>32.342555796923072</v>
      </c>
      <c r="I280" s="47">
        <f t="shared" si="831"/>
        <v>8.0856389492307681</v>
      </c>
      <c r="J280" s="107"/>
      <c r="K280" s="40">
        <f t="shared" si="832"/>
        <v>88.456890104584602</v>
      </c>
      <c r="M280" s="48">
        <v>2.8125</v>
      </c>
      <c r="N280" s="9">
        <v>0</v>
      </c>
      <c r="O280" s="48">
        <v>2.8125</v>
      </c>
      <c r="P280" s="9">
        <v>0</v>
      </c>
      <c r="Q280" s="47">
        <f t="shared" si="833"/>
        <v>0</v>
      </c>
      <c r="R280" s="47">
        <f t="shared" si="834"/>
        <v>0</v>
      </c>
      <c r="S280" s="107"/>
      <c r="T280" s="40">
        <f t="shared" si="835"/>
        <v>0</v>
      </c>
      <c r="V280" s="48">
        <v>2.8125</v>
      </c>
      <c r="W280" s="9">
        <v>47.24</v>
      </c>
      <c r="X280" s="48">
        <v>2.8125</v>
      </c>
      <c r="Y280" s="40">
        <v>0</v>
      </c>
      <c r="Z280" s="40">
        <f t="shared" si="836"/>
        <v>0</v>
      </c>
      <c r="AA280" s="47">
        <f t="shared" si="837"/>
        <v>0</v>
      </c>
      <c r="AB280" s="107"/>
      <c r="AC280" s="40">
        <f t="shared" si="838"/>
        <v>0</v>
      </c>
      <c r="AE280" s="48">
        <v>2.8125</v>
      </c>
      <c r="AF280" s="9">
        <v>47.21</v>
      </c>
      <c r="AG280" s="48">
        <v>2.8125</v>
      </c>
      <c r="AH280" s="9">
        <v>-87.59</v>
      </c>
      <c r="AI280" s="40">
        <f t="shared" si="839"/>
        <v>62.408562244615382</v>
      </c>
      <c r="AJ280" s="47">
        <f t="shared" si="840"/>
        <v>15.602140561153846</v>
      </c>
      <c r="AK280" s="107"/>
      <c r="AL280" s="40">
        <f t="shared" si="841"/>
        <v>170.68741773902306</v>
      </c>
      <c r="AN280" s="48">
        <v>2.8125</v>
      </c>
      <c r="AO280" s="9">
        <v>0</v>
      </c>
      <c r="AP280" s="48">
        <v>2.8125</v>
      </c>
      <c r="AQ280" s="9">
        <v>0</v>
      </c>
      <c r="AR280" s="40">
        <f t="shared" si="842"/>
        <v>0</v>
      </c>
      <c r="AS280" s="47">
        <f t="shared" si="843"/>
        <v>0</v>
      </c>
      <c r="AT280" s="107"/>
      <c r="AU280" s="40">
        <f t="shared" si="844"/>
        <v>0</v>
      </c>
      <c r="AW280" s="48">
        <v>2.8125</v>
      </c>
      <c r="AX280" s="9">
        <v>37.56</v>
      </c>
      <c r="AY280" s="48">
        <v>2.8125</v>
      </c>
      <c r="AZ280" s="9">
        <v>-57.58</v>
      </c>
      <c r="BA280" s="40">
        <f t="shared" si="845"/>
        <v>32.640206289230775</v>
      </c>
      <c r="BB280" s="47">
        <f t="shared" si="846"/>
        <v>8.1600515723076938</v>
      </c>
      <c r="BC280" s="107"/>
      <c r="BD280" s="40">
        <f t="shared" si="847"/>
        <v>89.270964201046169</v>
      </c>
      <c r="BF280" s="48">
        <v>2.8125</v>
      </c>
      <c r="BG280" s="9">
        <v>32.94</v>
      </c>
      <c r="BH280" s="48">
        <v>2.8125</v>
      </c>
      <c r="BI280" s="9">
        <v>32.94</v>
      </c>
      <c r="BJ280" s="40">
        <f t="shared" si="848"/>
        <v>16.37581187076923</v>
      </c>
      <c r="BK280" s="47">
        <f t="shared" si="849"/>
        <v>4.0939529676923074</v>
      </c>
      <c r="BL280" s="107"/>
      <c r="BM280" s="40">
        <f t="shared" si="850"/>
        <v>44.78784546655384</v>
      </c>
      <c r="BO280" s="48">
        <v>2.8125</v>
      </c>
      <c r="BP280" s="9">
        <v>0</v>
      </c>
      <c r="BQ280" s="48">
        <v>2.8125</v>
      </c>
      <c r="BR280" s="9">
        <v>0</v>
      </c>
      <c r="BS280" s="40">
        <f t="shared" si="851"/>
        <v>0</v>
      </c>
      <c r="BT280" s="47">
        <f t="shared" si="852"/>
        <v>0</v>
      </c>
      <c r="BU280" s="107"/>
      <c r="BV280" s="40">
        <f t="shared" si="853"/>
        <v>0</v>
      </c>
      <c r="BX280" s="48">
        <v>2.8125</v>
      </c>
      <c r="BY280" s="9">
        <v>102.31</v>
      </c>
      <c r="BZ280" s="48">
        <v>2.8125</v>
      </c>
      <c r="CA280" s="9">
        <v>-28.74</v>
      </c>
      <c r="CB280" s="40">
        <f t="shared" si="854"/>
        <v>44.377261560000001</v>
      </c>
      <c r="CC280" s="47">
        <f t="shared" si="855"/>
        <v>11.09431539</v>
      </c>
      <c r="CD280" s="107"/>
      <c r="CE280" s="40">
        <f t="shared" si="856"/>
        <v>121.3718103666</v>
      </c>
      <c r="CG280" s="48">
        <v>2.8125</v>
      </c>
      <c r="CH280" s="9">
        <v>102.33</v>
      </c>
      <c r="CI280" s="48">
        <v>2.8125</v>
      </c>
      <c r="CJ280" s="9">
        <v>-28.73</v>
      </c>
      <c r="CK280" s="40">
        <f t="shared" si="857"/>
        <v>44.370492660000004</v>
      </c>
      <c r="CL280" s="47">
        <f t="shared" si="858"/>
        <v>11.092623165000001</v>
      </c>
      <c r="CM280" s="107"/>
      <c r="CN280" s="40">
        <f t="shared" si="859"/>
        <v>121.35329742510001</v>
      </c>
      <c r="CP280" s="48">
        <v>2.8125</v>
      </c>
      <c r="CQ280" s="9">
        <v>102.31</v>
      </c>
      <c r="CR280" s="48">
        <v>2.8125</v>
      </c>
      <c r="CS280" s="9">
        <v>-28.74</v>
      </c>
      <c r="CT280" s="40">
        <f t="shared" si="860"/>
        <v>44.377261560000001</v>
      </c>
      <c r="CU280" s="47">
        <f t="shared" si="861"/>
        <v>11.09431539</v>
      </c>
      <c r="CV280" s="107"/>
      <c r="CW280" s="40">
        <f t="shared" si="862"/>
        <v>121.3718103666</v>
      </c>
    </row>
    <row r="281" spans="1:101" s="9" customFormat="1">
      <c r="A281" s="9">
        <v>10.94</v>
      </c>
      <c r="B281" s="40">
        <f t="shared" si="829"/>
        <v>2.7349999999999999</v>
      </c>
      <c r="D281" s="48">
        <v>2.8229166666666665</v>
      </c>
      <c r="E281" s="9">
        <v>38.770000000000003</v>
      </c>
      <c r="F281" s="48">
        <v>2.8229166666666665</v>
      </c>
      <c r="G281" s="9">
        <v>-55.29</v>
      </c>
      <c r="H281" s="47">
        <f t="shared" si="830"/>
        <v>32.351769650769228</v>
      </c>
      <c r="I281" s="47">
        <f t="shared" si="831"/>
        <v>8.087942412692307</v>
      </c>
      <c r="J281" s="108"/>
      <c r="K281" s="40">
        <f t="shared" si="832"/>
        <v>88.482089994853837</v>
      </c>
      <c r="M281" s="48">
        <v>2.8229166666666665</v>
      </c>
      <c r="N281" s="9">
        <v>0</v>
      </c>
      <c r="O281" s="48">
        <v>2.8229166666666665</v>
      </c>
      <c r="P281" s="9">
        <v>0</v>
      </c>
      <c r="Q281" s="47">
        <f t="shared" si="833"/>
        <v>0</v>
      </c>
      <c r="R281" s="47">
        <f t="shared" si="834"/>
        <v>0</v>
      </c>
      <c r="S281" s="108"/>
      <c r="T281" s="40">
        <f t="shared" si="835"/>
        <v>0</v>
      </c>
      <c r="V281" s="48">
        <v>2.8229166666666665</v>
      </c>
      <c r="W281" s="9">
        <v>47.17</v>
      </c>
      <c r="X281" s="48">
        <v>2.8229166666666665</v>
      </c>
      <c r="Y281" s="40">
        <v>0</v>
      </c>
      <c r="Z281" s="40">
        <f t="shared" si="836"/>
        <v>0</v>
      </c>
      <c r="AA281" s="47">
        <f t="shared" si="837"/>
        <v>0</v>
      </c>
      <c r="AB281" s="108"/>
      <c r="AC281" s="40">
        <f t="shared" si="838"/>
        <v>0</v>
      </c>
      <c r="AE281" s="48">
        <v>2.8229166666666665</v>
      </c>
      <c r="AF281" s="9">
        <v>47.14</v>
      </c>
      <c r="AG281" s="48">
        <v>2.8229166666666665</v>
      </c>
      <c r="AH281" s="9">
        <v>-87.71</v>
      </c>
      <c r="AI281" s="40">
        <f t="shared" si="839"/>
        <v>62.401400944615382</v>
      </c>
      <c r="AJ281" s="47">
        <f t="shared" si="840"/>
        <v>15.600350236153846</v>
      </c>
      <c r="AK281" s="108"/>
      <c r="AL281" s="40">
        <f t="shared" si="841"/>
        <v>170.66783158352305</v>
      </c>
      <c r="AN281" s="48">
        <v>2.8229166666666665</v>
      </c>
      <c r="AO281" s="9">
        <v>0</v>
      </c>
      <c r="AP281" s="48">
        <v>2.8229166666666665</v>
      </c>
      <c r="AQ281" s="9">
        <v>0</v>
      </c>
      <c r="AR281" s="40">
        <f t="shared" si="842"/>
        <v>0</v>
      </c>
      <c r="AS281" s="47">
        <f t="shared" si="843"/>
        <v>0</v>
      </c>
      <c r="AT281" s="108"/>
      <c r="AU281" s="40">
        <f t="shared" si="844"/>
        <v>0</v>
      </c>
      <c r="AW281" s="48">
        <v>2.8229166666666665</v>
      </c>
      <c r="AX281" s="9">
        <v>37.57</v>
      </c>
      <c r="AY281" s="48">
        <v>2.8229166666666665</v>
      </c>
      <c r="AZ281" s="9">
        <v>-57.55</v>
      </c>
      <c r="BA281" s="40">
        <f t="shared" si="845"/>
        <v>32.6318859</v>
      </c>
      <c r="BB281" s="47">
        <f t="shared" si="846"/>
        <v>8.1579714750000001</v>
      </c>
      <c r="BC281" s="108"/>
      <c r="BD281" s="40">
        <f t="shared" si="847"/>
        <v>89.248207936499995</v>
      </c>
      <c r="BF281" s="48">
        <v>2.8229166666666665</v>
      </c>
      <c r="BG281" s="9">
        <v>32.96</v>
      </c>
      <c r="BH281" s="48">
        <v>2.8229166666666665</v>
      </c>
      <c r="BI281" s="9">
        <v>32.96</v>
      </c>
      <c r="BJ281" s="40">
        <f t="shared" si="848"/>
        <v>16.395703532307692</v>
      </c>
      <c r="BK281" s="47">
        <f t="shared" si="849"/>
        <v>4.0989258830769231</v>
      </c>
      <c r="BL281" s="108"/>
      <c r="BM281" s="40">
        <f t="shared" si="850"/>
        <v>44.842249160861535</v>
      </c>
      <c r="BO281" s="48">
        <v>2.8229166666666665</v>
      </c>
      <c r="BP281" s="9">
        <v>0</v>
      </c>
      <c r="BQ281" s="48">
        <v>2.8229166666666665</v>
      </c>
      <c r="BR281" s="9">
        <v>0</v>
      </c>
      <c r="BS281" s="40">
        <f t="shared" si="851"/>
        <v>0</v>
      </c>
      <c r="BT281" s="47">
        <f t="shared" si="852"/>
        <v>0</v>
      </c>
      <c r="BU281" s="108"/>
      <c r="BV281" s="40">
        <f t="shared" si="853"/>
        <v>0</v>
      </c>
      <c r="BX281" s="48">
        <v>2.8229166666666665</v>
      </c>
      <c r="BY281" s="9">
        <v>102.32</v>
      </c>
      <c r="BZ281" s="48">
        <v>2.8229166666666665</v>
      </c>
      <c r="CA281" s="9">
        <v>-28.74</v>
      </c>
      <c r="CB281" s="40">
        <f t="shared" si="854"/>
        <v>44.381599089230761</v>
      </c>
      <c r="CC281" s="47">
        <f t="shared" si="855"/>
        <v>11.09539977230769</v>
      </c>
      <c r="CD281" s="108"/>
      <c r="CE281" s="40">
        <f t="shared" si="856"/>
        <v>121.38367350904612</v>
      </c>
      <c r="CG281" s="48">
        <v>2.8229166666666665</v>
      </c>
      <c r="CH281" s="9">
        <v>102.34</v>
      </c>
      <c r="CI281" s="48">
        <v>2.8229166666666665</v>
      </c>
      <c r="CJ281" s="9">
        <v>-28.72</v>
      </c>
      <c r="CK281" s="40">
        <f t="shared" si="857"/>
        <v>44.359383212307691</v>
      </c>
      <c r="CL281" s="47">
        <f t="shared" si="858"/>
        <v>11.089845803076923</v>
      </c>
      <c r="CM281" s="108"/>
      <c r="CN281" s="40">
        <f t="shared" si="859"/>
        <v>121.32291308566153</v>
      </c>
      <c r="CP281" s="48">
        <v>2.8229166666666665</v>
      </c>
      <c r="CQ281" s="9">
        <v>102.32</v>
      </c>
      <c r="CR281" s="48">
        <v>2.8229166666666665</v>
      </c>
      <c r="CS281" s="9">
        <v>-28.74</v>
      </c>
      <c r="CT281" s="40">
        <f t="shared" si="860"/>
        <v>44.381599089230761</v>
      </c>
      <c r="CU281" s="47">
        <f t="shared" si="861"/>
        <v>11.09539977230769</v>
      </c>
      <c r="CV281" s="108"/>
      <c r="CW281" s="40">
        <f t="shared" si="862"/>
        <v>121.38367350904612</v>
      </c>
    </row>
    <row r="282" spans="1:101" s="9" customFormat="1">
      <c r="A282" s="9">
        <v>10.94</v>
      </c>
      <c r="B282" s="40">
        <f t="shared" si="829"/>
        <v>2.7349999999999999</v>
      </c>
      <c r="D282" s="48">
        <v>2.8333333333333335</v>
      </c>
      <c r="E282" s="9">
        <v>38.590000000000003</v>
      </c>
      <c r="F282" s="48">
        <v>2.8333333333333335</v>
      </c>
      <c r="G282" s="9">
        <v>-55.62</v>
      </c>
      <c r="H282" s="47">
        <f t="shared" si="830"/>
        <v>32.393763996923077</v>
      </c>
      <c r="I282" s="47">
        <f t="shared" si="831"/>
        <v>8.0984409992307693</v>
      </c>
      <c r="J282" s="106">
        <f t="shared" ref="J282" si="896">SUM(I282:I285)</f>
        <v>32.362615737692309</v>
      </c>
      <c r="K282" s="40">
        <f t="shared" si="832"/>
        <v>88.596944531584612</v>
      </c>
      <c r="M282" s="48">
        <v>2.8333333333333335</v>
      </c>
      <c r="N282" s="9">
        <v>0</v>
      </c>
      <c r="O282" s="48">
        <v>2.8333333333333335</v>
      </c>
      <c r="P282" s="9">
        <v>0</v>
      </c>
      <c r="Q282" s="47">
        <f t="shared" si="833"/>
        <v>0</v>
      </c>
      <c r="R282" s="47">
        <f t="shared" si="834"/>
        <v>0</v>
      </c>
      <c r="S282" s="106">
        <f t="shared" ref="S282" si="897">SUM(R282:R285)</f>
        <v>0</v>
      </c>
      <c r="T282" s="40">
        <f t="shared" si="835"/>
        <v>0</v>
      </c>
      <c r="V282" s="48">
        <v>2.8333333333333335</v>
      </c>
      <c r="W282" s="9">
        <v>46.7</v>
      </c>
      <c r="X282" s="48">
        <v>2.8333333333333335</v>
      </c>
      <c r="Y282" s="40">
        <v>0</v>
      </c>
      <c r="Z282" s="40">
        <f t="shared" si="836"/>
        <v>0</v>
      </c>
      <c r="AA282" s="47">
        <f t="shared" si="837"/>
        <v>0</v>
      </c>
      <c r="AB282" s="106">
        <f t="shared" ref="AB282" si="898">SUM(AA282:AA285)</f>
        <v>0</v>
      </c>
      <c r="AC282" s="40">
        <f t="shared" si="838"/>
        <v>0</v>
      </c>
      <c r="AE282" s="48">
        <v>2.8333333333333335</v>
      </c>
      <c r="AF282" s="9">
        <v>46.68</v>
      </c>
      <c r="AG282" s="48">
        <v>2.8333333333333335</v>
      </c>
      <c r="AH282" s="9">
        <v>-88.53</v>
      </c>
      <c r="AI282" s="40">
        <f t="shared" si="839"/>
        <v>62.370174960000007</v>
      </c>
      <c r="AJ282" s="47">
        <f t="shared" si="840"/>
        <v>15.592543740000002</v>
      </c>
      <c r="AK282" s="106">
        <f t="shared" ref="AK282" si="899">SUM(AJ282:AJ285)</f>
        <v>61.843178741538459</v>
      </c>
      <c r="AL282" s="40">
        <f t="shared" si="841"/>
        <v>170.58242851560001</v>
      </c>
      <c r="AN282" s="48">
        <v>2.8333333333333335</v>
      </c>
      <c r="AO282" s="9">
        <v>0</v>
      </c>
      <c r="AP282" s="48">
        <v>2.8333333333333335</v>
      </c>
      <c r="AQ282" s="9">
        <v>0</v>
      </c>
      <c r="AR282" s="40">
        <f t="shared" si="842"/>
        <v>0</v>
      </c>
      <c r="AS282" s="47">
        <f t="shared" si="843"/>
        <v>0</v>
      </c>
      <c r="AT282" s="106">
        <f t="shared" ref="AT282" si="900">SUM(AS282:AS285)</f>
        <v>0</v>
      </c>
      <c r="AU282" s="40">
        <f t="shared" si="844"/>
        <v>0</v>
      </c>
      <c r="AW282" s="48">
        <v>2.8333333333333335</v>
      </c>
      <c r="AX282" s="9">
        <v>36</v>
      </c>
      <c r="AY282" s="48">
        <v>2.8333333333333335</v>
      </c>
      <c r="AZ282" s="9">
        <v>-60.39</v>
      </c>
      <c r="BA282" s="40">
        <f t="shared" si="845"/>
        <v>32.811280615384611</v>
      </c>
      <c r="BB282" s="47">
        <f t="shared" si="846"/>
        <v>8.2028201538461527</v>
      </c>
      <c r="BC282" s="106">
        <f t="shared" ref="BC282" si="901">SUM(BB282:BB285)</f>
        <v>32.814613374230774</v>
      </c>
      <c r="BD282" s="40">
        <f t="shared" si="847"/>
        <v>89.738852483076911</v>
      </c>
      <c r="BF282" s="48">
        <v>2.8333333333333335</v>
      </c>
      <c r="BG282" s="9">
        <v>28.87</v>
      </c>
      <c r="BH282" s="48">
        <v>2.8333333333333335</v>
      </c>
      <c r="BI282" s="9">
        <v>28.87</v>
      </c>
      <c r="BJ282" s="40">
        <f t="shared" si="848"/>
        <v>12.579089829230769</v>
      </c>
      <c r="BK282" s="47">
        <f t="shared" si="849"/>
        <v>3.1447724573076923</v>
      </c>
      <c r="BL282" s="106">
        <f t="shared" ref="BL282" si="902">SUM(BK282:BK285)</f>
        <v>12.568201861153847</v>
      </c>
      <c r="BM282" s="40">
        <f t="shared" si="850"/>
        <v>34.403810682946151</v>
      </c>
      <c r="BO282" s="48">
        <v>2.8333333333333335</v>
      </c>
      <c r="BP282" s="9">
        <v>29.03</v>
      </c>
      <c r="BQ282" s="48">
        <v>2.8333333333333335</v>
      </c>
      <c r="BR282" s="9">
        <v>-53.68</v>
      </c>
      <c r="BS282" s="40">
        <f t="shared" si="851"/>
        <v>23.518801883076925</v>
      </c>
      <c r="BT282" s="47">
        <f t="shared" si="852"/>
        <v>5.8797004707692313</v>
      </c>
      <c r="BU282" s="106">
        <f t="shared" ref="BU282" si="903">SUM(BT282:BT285)</f>
        <v>23.398018521923074</v>
      </c>
      <c r="BV282" s="40">
        <f t="shared" si="853"/>
        <v>64.323923150215393</v>
      </c>
      <c r="BX282" s="48">
        <v>2.8333333333333335</v>
      </c>
      <c r="BY282" s="9">
        <v>102.32</v>
      </c>
      <c r="BZ282" s="48">
        <v>2.8333333333333335</v>
      </c>
      <c r="CA282" s="9">
        <v>-28.73</v>
      </c>
      <c r="CB282" s="40">
        <f t="shared" si="854"/>
        <v>44.36615664</v>
      </c>
      <c r="CC282" s="47">
        <f t="shared" si="855"/>
        <v>11.09153916</v>
      </c>
      <c r="CD282" s="106">
        <f t="shared" ref="CD282" si="904">SUM(CC282:CC285)</f>
        <v>44.376629192307689</v>
      </c>
      <c r="CE282" s="40">
        <f t="shared" si="856"/>
        <v>121.34143841039999</v>
      </c>
      <c r="CG282" s="48">
        <v>2.8333333333333335</v>
      </c>
      <c r="CH282" s="9">
        <v>102.34</v>
      </c>
      <c r="CI282" s="48">
        <v>2.8333333333333335</v>
      </c>
      <c r="CJ282" s="9">
        <v>-28.72</v>
      </c>
      <c r="CK282" s="40">
        <f t="shared" si="857"/>
        <v>44.359383212307691</v>
      </c>
      <c r="CL282" s="47">
        <f t="shared" si="858"/>
        <v>11.089845803076923</v>
      </c>
      <c r="CM282" s="106">
        <f t="shared" ref="CM282" si="905">SUM(CL282:CL285)</f>
        <v>44.362137181153848</v>
      </c>
      <c r="CN282" s="40">
        <f t="shared" si="859"/>
        <v>121.32291308566153</v>
      </c>
      <c r="CP282" s="48">
        <v>2.8333333333333335</v>
      </c>
      <c r="CQ282" s="9">
        <v>102.32</v>
      </c>
      <c r="CR282" s="48">
        <v>2.8333333333333335</v>
      </c>
      <c r="CS282" s="9">
        <v>-28.73</v>
      </c>
      <c r="CT282" s="40">
        <f t="shared" si="860"/>
        <v>44.36615664</v>
      </c>
      <c r="CU282" s="47">
        <f t="shared" si="861"/>
        <v>11.09153916</v>
      </c>
      <c r="CV282" s="106">
        <f t="shared" ref="CV282" si="906">SUM(CU282:CU285)</f>
        <v>44.376629192307689</v>
      </c>
      <c r="CW282" s="40">
        <f t="shared" si="862"/>
        <v>121.34143841039999</v>
      </c>
    </row>
    <row r="283" spans="1:101" s="9" customFormat="1">
      <c r="A283" s="9">
        <v>10.94</v>
      </c>
      <c r="B283" s="40">
        <f t="shared" si="829"/>
        <v>2.7349999999999999</v>
      </c>
      <c r="D283" s="48">
        <v>2.84375</v>
      </c>
      <c r="E283" s="9">
        <v>38.57</v>
      </c>
      <c r="F283" s="48">
        <v>2.84375</v>
      </c>
      <c r="G283" s="9">
        <v>-55.66</v>
      </c>
      <c r="H283" s="47">
        <f t="shared" si="830"/>
        <v>32.400259726153841</v>
      </c>
      <c r="I283" s="47">
        <f t="shared" si="831"/>
        <v>8.1000649315384603</v>
      </c>
      <c r="J283" s="107"/>
      <c r="K283" s="40">
        <f t="shared" si="832"/>
        <v>88.614710351030752</v>
      </c>
      <c r="M283" s="48">
        <v>2.84375</v>
      </c>
      <c r="N283" s="9">
        <v>0</v>
      </c>
      <c r="O283" s="48">
        <v>2.84375</v>
      </c>
      <c r="P283" s="9">
        <v>0</v>
      </c>
      <c r="Q283" s="47">
        <f t="shared" si="833"/>
        <v>0</v>
      </c>
      <c r="R283" s="47">
        <f t="shared" si="834"/>
        <v>0</v>
      </c>
      <c r="S283" s="107"/>
      <c r="T283" s="40">
        <f t="shared" si="835"/>
        <v>0</v>
      </c>
      <c r="V283" s="48">
        <v>2.84375</v>
      </c>
      <c r="W283" s="9">
        <v>46.61</v>
      </c>
      <c r="X283" s="48">
        <v>2.84375</v>
      </c>
      <c r="Y283" s="40">
        <v>0</v>
      </c>
      <c r="Z283" s="40">
        <f t="shared" si="836"/>
        <v>0</v>
      </c>
      <c r="AA283" s="47">
        <f t="shared" si="837"/>
        <v>0</v>
      </c>
      <c r="AB283" s="107"/>
      <c r="AC283" s="40">
        <f t="shared" si="838"/>
        <v>0</v>
      </c>
      <c r="AE283" s="48">
        <v>2.84375</v>
      </c>
      <c r="AF283" s="9">
        <v>46.59</v>
      </c>
      <c r="AG283" s="48">
        <v>2.84375</v>
      </c>
      <c r="AH283" s="9">
        <v>-88.69</v>
      </c>
      <c r="AI283" s="40">
        <f t="shared" si="839"/>
        <v>62.362428078461534</v>
      </c>
      <c r="AJ283" s="47">
        <f t="shared" si="840"/>
        <v>15.590607019615383</v>
      </c>
      <c r="AK283" s="107"/>
      <c r="AL283" s="40">
        <f t="shared" si="841"/>
        <v>170.56124079459229</v>
      </c>
      <c r="AN283" s="48">
        <v>2.84375</v>
      </c>
      <c r="AO283" s="9">
        <v>0</v>
      </c>
      <c r="AP283" s="48">
        <v>2.84375</v>
      </c>
      <c r="AQ283" s="9">
        <v>0</v>
      </c>
      <c r="AR283" s="40">
        <f t="shared" si="842"/>
        <v>0</v>
      </c>
      <c r="AS283" s="47">
        <f t="shared" si="843"/>
        <v>0</v>
      </c>
      <c r="AT283" s="107"/>
      <c r="AU283" s="40">
        <f t="shared" si="844"/>
        <v>0</v>
      </c>
      <c r="AW283" s="48">
        <v>2.84375</v>
      </c>
      <c r="AX283" s="9">
        <v>36.03</v>
      </c>
      <c r="AY283" s="48">
        <v>2.84375</v>
      </c>
      <c r="AZ283" s="9">
        <v>-60.35</v>
      </c>
      <c r="BA283" s="40">
        <f t="shared" si="845"/>
        <v>32.816872315384614</v>
      </c>
      <c r="BB283" s="47">
        <f t="shared" si="846"/>
        <v>8.2042180788461536</v>
      </c>
      <c r="BC283" s="107"/>
      <c r="BD283" s="40">
        <f t="shared" si="847"/>
        <v>89.754145782576913</v>
      </c>
      <c r="BF283" s="48">
        <v>2.84375</v>
      </c>
      <c r="BG283" s="9">
        <v>28.87</v>
      </c>
      <c r="BH283" s="48">
        <v>2.84375</v>
      </c>
      <c r="BI283" s="9">
        <v>28.87</v>
      </c>
      <c r="BJ283" s="40">
        <f t="shared" si="848"/>
        <v>12.579089829230769</v>
      </c>
      <c r="BK283" s="47">
        <f t="shared" si="849"/>
        <v>3.1447724573076923</v>
      </c>
      <c r="BL283" s="107"/>
      <c r="BM283" s="40">
        <f t="shared" si="850"/>
        <v>34.403810682946151</v>
      </c>
      <c r="BO283" s="48">
        <v>2.84375</v>
      </c>
      <c r="BP283" s="9">
        <v>28.83</v>
      </c>
      <c r="BQ283" s="48">
        <v>2.84375</v>
      </c>
      <c r="BR283" s="9">
        <v>-53.67</v>
      </c>
      <c r="BS283" s="40">
        <f t="shared" si="851"/>
        <v>23.352419755384613</v>
      </c>
      <c r="BT283" s="47">
        <f t="shared" si="852"/>
        <v>5.8381049388461532</v>
      </c>
      <c r="BU283" s="107"/>
      <c r="BV283" s="40">
        <f t="shared" si="853"/>
        <v>63.868868030976913</v>
      </c>
      <c r="BX283" s="48">
        <v>2.84375</v>
      </c>
      <c r="BY283" s="9">
        <v>102.35</v>
      </c>
      <c r="BZ283" s="48">
        <v>2.84375</v>
      </c>
      <c r="CA283" s="9">
        <v>-28.72</v>
      </c>
      <c r="CB283" s="40">
        <f t="shared" si="854"/>
        <v>44.363717723076917</v>
      </c>
      <c r="CC283" s="47">
        <f t="shared" si="855"/>
        <v>11.090929430769229</v>
      </c>
      <c r="CD283" s="107"/>
      <c r="CE283" s="40">
        <f t="shared" si="856"/>
        <v>121.33476797261537</v>
      </c>
      <c r="CG283" s="48">
        <v>2.84375</v>
      </c>
      <c r="CH283" s="9">
        <v>102.37</v>
      </c>
      <c r="CI283" s="48">
        <v>2.84375</v>
      </c>
      <c r="CJ283" s="9">
        <v>-28.71</v>
      </c>
      <c r="CK283" s="40">
        <f t="shared" si="857"/>
        <v>44.356936749230762</v>
      </c>
      <c r="CL283" s="47">
        <f t="shared" si="858"/>
        <v>11.089234187307691</v>
      </c>
      <c r="CM283" s="107"/>
      <c r="CN283" s="40">
        <f t="shared" si="859"/>
        <v>121.31622200914613</v>
      </c>
      <c r="CP283" s="48">
        <v>2.84375</v>
      </c>
      <c r="CQ283" s="9">
        <v>102.35</v>
      </c>
      <c r="CR283" s="48">
        <v>2.84375</v>
      </c>
      <c r="CS283" s="9">
        <v>-28.72</v>
      </c>
      <c r="CT283" s="40">
        <f t="shared" si="860"/>
        <v>44.363717723076917</v>
      </c>
      <c r="CU283" s="47">
        <f t="shared" si="861"/>
        <v>11.090929430769229</v>
      </c>
      <c r="CV283" s="107"/>
      <c r="CW283" s="40">
        <f t="shared" si="862"/>
        <v>121.33476797261537</v>
      </c>
    </row>
    <row r="284" spans="1:101" s="9" customFormat="1">
      <c r="A284" s="9">
        <v>10.94</v>
      </c>
      <c r="B284" s="40">
        <f t="shared" si="829"/>
        <v>2.7349999999999999</v>
      </c>
      <c r="D284" s="48">
        <v>2.8541666666666665</v>
      </c>
      <c r="E284" s="9">
        <v>38.56</v>
      </c>
      <c r="F284" s="48">
        <v>2.8541666666666665</v>
      </c>
      <c r="G284" s="9">
        <v>-55.69</v>
      </c>
      <c r="H284" s="47">
        <f t="shared" si="830"/>
        <v>32.409318129230769</v>
      </c>
      <c r="I284" s="47">
        <f t="shared" si="831"/>
        <v>8.1023295323076923</v>
      </c>
      <c r="J284" s="107"/>
      <c r="K284" s="40">
        <f t="shared" si="832"/>
        <v>88.639485083446147</v>
      </c>
      <c r="M284" s="48">
        <v>2.8541666666666665</v>
      </c>
      <c r="N284" s="9">
        <v>0</v>
      </c>
      <c r="O284" s="48">
        <v>2.8541666666666665</v>
      </c>
      <c r="P284" s="9">
        <v>0</v>
      </c>
      <c r="Q284" s="47">
        <f t="shared" si="833"/>
        <v>0</v>
      </c>
      <c r="R284" s="47">
        <f t="shared" si="834"/>
        <v>0</v>
      </c>
      <c r="S284" s="107"/>
      <c r="T284" s="40">
        <f t="shared" si="835"/>
        <v>0</v>
      </c>
      <c r="V284" s="48">
        <v>2.8541666666666665</v>
      </c>
      <c r="W284" s="9">
        <v>46.53</v>
      </c>
      <c r="X284" s="48">
        <v>2.8541666666666665</v>
      </c>
      <c r="Y284" s="40">
        <v>0</v>
      </c>
      <c r="Z284" s="40">
        <f t="shared" si="836"/>
        <v>0</v>
      </c>
      <c r="AA284" s="47">
        <f t="shared" si="837"/>
        <v>0</v>
      </c>
      <c r="AB284" s="107"/>
      <c r="AC284" s="40">
        <f t="shared" si="838"/>
        <v>0</v>
      </c>
      <c r="AE284" s="48">
        <v>2.8541666666666665</v>
      </c>
      <c r="AF284" s="9">
        <v>46.5</v>
      </c>
      <c r="AG284" s="48">
        <v>2.8541666666666665</v>
      </c>
      <c r="AH284" s="9">
        <v>-88.84</v>
      </c>
      <c r="AI284" s="40">
        <f t="shared" si="839"/>
        <v>62.347228615384608</v>
      </c>
      <c r="AJ284" s="47">
        <f t="shared" si="840"/>
        <v>15.586807153846152</v>
      </c>
      <c r="AK284" s="107"/>
      <c r="AL284" s="40">
        <f t="shared" si="841"/>
        <v>170.5196702630769</v>
      </c>
      <c r="AN284" s="48">
        <v>2.8541666666666665</v>
      </c>
      <c r="AO284" s="9">
        <v>0</v>
      </c>
      <c r="AP284" s="48">
        <v>2.8541666666666665</v>
      </c>
      <c r="AQ284" s="9">
        <v>0</v>
      </c>
      <c r="AR284" s="40">
        <f t="shared" si="842"/>
        <v>0</v>
      </c>
      <c r="AS284" s="47">
        <f t="shared" si="843"/>
        <v>0</v>
      </c>
      <c r="AT284" s="107"/>
      <c r="AU284" s="40">
        <f t="shared" si="844"/>
        <v>0</v>
      </c>
      <c r="AW284" s="48">
        <v>2.8541666666666665</v>
      </c>
      <c r="AX284" s="9">
        <v>36.04</v>
      </c>
      <c r="AY284" s="48">
        <v>2.8541666666666665</v>
      </c>
      <c r="AZ284" s="9">
        <v>-60.33</v>
      </c>
      <c r="BA284" s="40">
        <f t="shared" si="845"/>
        <v>32.815101987692309</v>
      </c>
      <c r="BB284" s="47">
        <f t="shared" si="846"/>
        <v>8.2037754969230772</v>
      </c>
      <c r="BC284" s="107"/>
      <c r="BD284" s="40">
        <f t="shared" si="847"/>
        <v>89.749303936338464</v>
      </c>
      <c r="BF284" s="48">
        <v>2.8541666666666665</v>
      </c>
      <c r="BG284" s="9">
        <v>28.85</v>
      </c>
      <c r="BH284" s="48">
        <v>2.8541666666666665</v>
      </c>
      <c r="BI284" s="9">
        <v>28.85</v>
      </c>
      <c r="BJ284" s="40">
        <f t="shared" si="848"/>
        <v>12.561667269230769</v>
      </c>
      <c r="BK284" s="47">
        <f t="shared" si="849"/>
        <v>3.1404168173076923</v>
      </c>
      <c r="BL284" s="107"/>
      <c r="BM284" s="40">
        <f t="shared" si="850"/>
        <v>34.356159981346153</v>
      </c>
      <c r="BO284" s="48">
        <v>2.8541666666666665</v>
      </c>
      <c r="BP284" s="9">
        <v>28.81</v>
      </c>
      <c r="BQ284" s="48">
        <v>2.8541666666666665</v>
      </c>
      <c r="BR284" s="9">
        <v>-53.72</v>
      </c>
      <c r="BS284" s="40">
        <f t="shared" si="851"/>
        <v>23.357960141538459</v>
      </c>
      <c r="BT284" s="47">
        <f t="shared" si="852"/>
        <v>5.8394900353846149</v>
      </c>
      <c r="BU284" s="107"/>
      <c r="BV284" s="40">
        <f t="shared" si="853"/>
        <v>63.884020987107682</v>
      </c>
      <c r="BX284" s="48">
        <v>2.8541666666666665</v>
      </c>
      <c r="BY284" s="9">
        <v>102.37</v>
      </c>
      <c r="BZ284" s="48">
        <v>2.8541666666666665</v>
      </c>
      <c r="CA284" s="9">
        <v>-28.71</v>
      </c>
      <c r="CB284" s="40">
        <f t="shared" si="854"/>
        <v>44.356936749230762</v>
      </c>
      <c r="CC284" s="47">
        <f t="shared" si="855"/>
        <v>11.089234187307691</v>
      </c>
      <c r="CD284" s="107"/>
      <c r="CE284" s="40">
        <f t="shared" si="856"/>
        <v>121.31622200914613</v>
      </c>
      <c r="CG284" s="48">
        <v>2.8541666666666665</v>
      </c>
      <c r="CH284" s="9">
        <v>102.39</v>
      </c>
      <c r="CI284" s="48">
        <v>2.8541666666666665</v>
      </c>
      <c r="CJ284" s="9">
        <v>-28.69</v>
      </c>
      <c r="CK284" s="40">
        <f t="shared" si="857"/>
        <v>44.334696724615384</v>
      </c>
      <c r="CL284" s="47">
        <f t="shared" si="858"/>
        <v>11.083674181153846</v>
      </c>
      <c r="CM284" s="107"/>
      <c r="CN284" s="40">
        <f t="shared" si="859"/>
        <v>121.25539554182306</v>
      </c>
      <c r="CP284" s="48">
        <v>2.8541666666666665</v>
      </c>
      <c r="CQ284" s="9">
        <v>102.37</v>
      </c>
      <c r="CR284" s="48">
        <v>2.8541666666666665</v>
      </c>
      <c r="CS284" s="9">
        <v>-28.71</v>
      </c>
      <c r="CT284" s="40">
        <f t="shared" si="860"/>
        <v>44.356936749230762</v>
      </c>
      <c r="CU284" s="47">
        <f t="shared" si="861"/>
        <v>11.089234187307691</v>
      </c>
      <c r="CV284" s="107"/>
      <c r="CW284" s="40">
        <f t="shared" si="862"/>
        <v>121.31622200914613</v>
      </c>
    </row>
    <row r="285" spans="1:101" s="9" customFormat="1">
      <c r="A285" s="9">
        <v>10.94</v>
      </c>
      <c r="B285" s="40">
        <f t="shared" si="829"/>
        <v>2.7349999999999999</v>
      </c>
      <c r="D285" s="48">
        <v>2.8645833333333335</v>
      </c>
      <c r="E285" s="9">
        <v>39.090000000000003</v>
      </c>
      <c r="F285" s="48">
        <v>2.8645833333333335</v>
      </c>
      <c r="G285" s="9">
        <v>-54.66</v>
      </c>
      <c r="H285" s="47">
        <f t="shared" si="830"/>
        <v>32.247121098461541</v>
      </c>
      <c r="I285" s="47">
        <f t="shared" si="831"/>
        <v>8.0617802746153853</v>
      </c>
      <c r="J285" s="108"/>
      <c r="K285" s="40">
        <f t="shared" si="832"/>
        <v>88.195876204292304</v>
      </c>
      <c r="M285" s="48">
        <v>2.8645833333333335</v>
      </c>
      <c r="N285" s="9">
        <v>0</v>
      </c>
      <c r="O285" s="48">
        <v>2.8645833333333335</v>
      </c>
      <c r="P285" s="9">
        <v>0</v>
      </c>
      <c r="Q285" s="47">
        <f t="shared" si="833"/>
        <v>0</v>
      </c>
      <c r="R285" s="47">
        <f t="shared" si="834"/>
        <v>0</v>
      </c>
      <c r="S285" s="108"/>
      <c r="T285" s="40">
        <f t="shared" si="835"/>
        <v>0</v>
      </c>
      <c r="V285" s="48">
        <v>2.8645833333333335</v>
      </c>
      <c r="W285" s="9">
        <v>0</v>
      </c>
      <c r="X285" s="48">
        <v>2.8645833333333335</v>
      </c>
      <c r="Y285" s="40">
        <v>-91.96</v>
      </c>
      <c r="Z285" s="40">
        <f t="shared" si="836"/>
        <v>0</v>
      </c>
      <c r="AA285" s="47">
        <f t="shared" si="837"/>
        <v>0</v>
      </c>
      <c r="AB285" s="108"/>
      <c r="AC285" s="40">
        <f t="shared" si="838"/>
        <v>0</v>
      </c>
      <c r="AE285" s="48">
        <v>2.8645833333333335</v>
      </c>
      <c r="AF285" s="9">
        <v>54.11</v>
      </c>
      <c r="AG285" s="48">
        <v>2.8645833333333335</v>
      </c>
      <c r="AH285" s="9">
        <v>-73.83</v>
      </c>
      <c r="AI285" s="40">
        <f t="shared" si="839"/>
        <v>60.292883312307687</v>
      </c>
      <c r="AJ285" s="47">
        <f t="shared" si="840"/>
        <v>15.073220828076922</v>
      </c>
      <c r="AK285" s="108"/>
      <c r="AL285" s="40">
        <f t="shared" si="841"/>
        <v>164.90103585916151</v>
      </c>
      <c r="AN285" s="48">
        <v>2.8645833333333335</v>
      </c>
      <c r="AO285" s="9">
        <v>0</v>
      </c>
      <c r="AP285" s="48">
        <v>2.8645833333333335</v>
      </c>
      <c r="AQ285" s="9">
        <v>0</v>
      </c>
      <c r="AR285" s="40">
        <f t="shared" si="842"/>
        <v>0</v>
      </c>
      <c r="AS285" s="47">
        <f t="shared" si="843"/>
        <v>0</v>
      </c>
      <c r="AT285" s="108"/>
      <c r="AU285" s="40">
        <f t="shared" si="844"/>
        <v>0</v>
      </c>
      <c r="AW285" s="48">
        <v>2.8645833333333335</v>
      </c>
      <c r="AX285" s="9">
        <v>36.07</v>
      </c>
      <c r="AY285" s="48">
        <v>2.8645833333333335</v>
      </c>
      <c r="AZ285" s="9">
        <v>-60.28</v>
      </c>
      <c r="BA285" s="40">
        <f t="shared" si="845"/>
        <v>32.815198578461541</v>
      </c>
      <c r="BB285" s="47">
        <f t="shared" si="846"/>
        <v>8.2037996446153851</v>
      </c>
      <c r="BC285" s="108"/>
      <c r="BD285" s="40">
        <f t="shared" si="847"/>
        <v>89.749568112092305</v>
      </c>
      <c r="BF285" s="48">
        <v>2.8645833333333335</v>
      </c>
      <c r="BG285" s="9">
        <v>28.84</v>
      </c>
      <c r="BH285" s="48">
        <v>2.8645833333333335</v>
      </c>
      <c r="BI285" s="9">
        <v>28.84</v>
      </c>
      <c r="BJ285" s="40">
        <f t="shared" si="848"/>
        <v>12.552960516923077</v>
      </c>
      <c r="BK285" s="47">
        <f t="shared" si="849"/>
        <v>3.1382401292307693</v>
      </c>
      <c r="BL285" s="108"/>
      <c r="BM285" s="40">
        <f t="shared" si="850"/>
        <v>34.332347013784613</v>
      </c>
      <c r="BO285" s="48">
        <v>2.8645833333333335</v>
      </c>
      <c r="BP285" s="9">
        <v>28.8</v>
      </c>
      <c r="BQ285" s="48">
        <v>2.8645833333333335</v>
      </c>
      <c r="BR285" s="9">
        <v>-53.75</v>
      </c>
      <c r="BS285" s="40">
        <f t="shared" si="851"/>
        <v>23.362892307692309</v>
      </c>
      <c r="BT285" s="47">
        <f t="shared" si="852"/>
        <v>5.8407230769230774</v>
      </c>
      <c r="BU285" s="108"/>
      <c r="BV285" s="40">
        <f t="shared" si="853"/>
        <v>63.897510461538467</v>
      </c>
      <c r="BX285" s="48">
        <v>2.8645833333333335</v>
      </c>
      <c r="BY285" s="9">
        <v>102.23</v>
      </c>
      <c r="BZ285" s="48">
        <v>2.8645833333333335</v>
      </c>
      <c r="CA285" s="9">
        <v>-28.79</v>
      </c>
      <c r="CB285" s="40">
        <f t="shared" si="854"/>
        <v>44.419705656923078</v>
      </c>
      <c r="CC285" s="47">
        <f t="shared" si="855"/>
        <v>11.10492641423077</v>
      </c>
      <c r="CD285" s="108"/>
      <c r="CE285" s="40">
        <f t="shared" si="856"/>
        <v>121.48789497168461</v>
      </c>
      <c r="CG285" s="48">
        <v>2.8645833333333335</v>
      </c>
      <c r="CH285" s="9">
        <v>102.25</v>
      </c>
      <c r="CI285" s="48">
        <v>2.8645833333333335</v>
      </c>
      <c r="CJ285" s="9">
        <v>-28.77</v>
      </c>
      <c r="CK285" s="40">
        <f t="shared" si="857"/>
        <v>44.397532038461542</v>
      </c>
      <c r="CL285" s="47">
        <f t="shared" si="858"/>
        <v>11.099383009615385</v>
      </c>
      <c r="CM285" s="108"/>
      <c r="CN285" s="40">
        <f t="shared" si="859"/>
        <v>121.42725012519232</v>
      </c>
      <c r="CP285" s="48">
        <v>2.8645833333333335</v>
      </c>
      <c r="CQ285" s="9">
        <v>102.23</v>
      </c>
      <c r="CR285" s="48">
        <v>2.8645833333333335</v>
      </c>
      <c r="CS285" s="9">
        <v>-28.79</v>
      </c>
      <c r="CT285" s="40">
        <f t="shared" si="860"/>
        <v>44.419705656923078</v>
      </c>
      <c r="CU285" s="47">
        <f t="shared" si="861"/>
        <v>11.10492641423077</v>
      </c>
      <c r="CV285" s="108"/>
      <c r="CW285" s="40">
        <f t="shared" si="862"/>
        <v>121.48789497168461</v>
      </c>
    </row>
    <row r="286" spans="1:101" s="9" customFormat="1">
      <c r="A286" s="9">
        <v>6.72</v>
      </c>
      <c r="B286" s="40">
        <f t="shared" si="829"/>
        <v>1.68</v>
      </c>
      <c r="D286" s="48">
        <v>2.875</v>
      </c>
      <c r="E286" s="9">
        <v>39.340000000000003</v>
      </c>
      <c r="F286" s="48">
        <v>2.875</v>
      </c>
      <c r="G286" s="9">
        <v>-54.17</v>
      </c>
      <c r="H286" s="47">
        <f t="shared" si="830"/>
        <v>32.162429104615391</v>
      </c>
      <c r="I286" s="47">
        <f t="shared" si="831"/>
        <v>8.0406072761538478</v>
      </c>
      <c r="J286" s="106">
        <f t="shared" ref="J286" si="907">SUM(I286:I289)</f>
        <v>32.152776064615388</v>
      </c>
      <c r="K286" s="40">
        <f t="shared" si="832"/>
        <v>54.032880895753856</v>
      </c>
      <c r="M286" s="48">
        <v>2.875</v>
      </c>
      <c r="N286" s="9">
        <v>0</v>
      </c>
      <c r="O286" s="48">
        <v>2.875</v>
      </c>
      <c r="P286" s="9">
        <v>0</v>
      </c>
      <c r="Q286" s="47">
        <f t="shared" si="833"/>
        <v>0</v>
      </c>
      <c r="R286" s="47">
        <f t="shared" si="834"/>
        <v>0</v>
      </c>
      <c r="S286" s="106">
        <f t="shared" ref="S286" si="908">SUM(R286:R289)</f>
        <v>0</v>
      </c>
      <c r="T286" s="40">
        <f t="shared" si="835"/>
        <v>0</v>
      </c>
      <c r="V286" s="48">
        <v>2.875</v>
      </c>
      <c r="W286" s="9">
        <v>0</v>
      </c>
      <c r="X286" s="48">
        <v>2.875</v>
      </c>
      <c r="Y286" s="40">
        <v>-91.9</v>
      </c>
      <c r="Z286" s="40">
        <f t="shared" si="836"/>
        <v>0</v>
      </c>
      <c r="AA286" s="47">
        <f t="shared" si="837"/>
        <v>0</v>
      </c>
      <c r="AB286" s="106">
        <f t="shared" ref="AB286" si="909">SUM(AA286:AA289)</f>
        <v>0</v>
      </c>
      <c r="AC286" s="40">
        <f t="shared" si="838"/>
        <v>0</v>
      </c>
      <c r="AE286" s="48">
        <v>2.875</v>
      </c>
      <c r="AF286" s="9">
        <v>54.3</v>
      </c>
      <c r="AG286" s="48">
        <v>2.875</v>
      </c>
      <c r="AH286" s="9">
        <v>-73.42</v>
      </c>
      <c r="AI286" s="40">
        <f t="shared" si="839"/>
        <v>60.168593630769223</v>
      </c>
      <c r="AJ286" s="47">
        <f t="shared" si="840"/>
        <v>15.042148407692306</v>
      </c>
      <c r="AK286" s="106">
        <f t="shared" ref="AK286" si="910">SUM(AJ286:AJ289)</f>
        <v>60.085666682307689</v>
      </c>
      <c r="AL286" s="40">
        <f t="shared" si="841"/>
        <v>101.08323729969229</v>
      </c>
      <c r="AN286" s="48">
        <v>2.875</v>
      </c>
      <c r="AO286" s="9">
        <v>0</v>
      </c>
      <c r="AP286" s="48">
        <v>2.875</v>
      </c>
      <c r="AQ286" s="9">
        <v>0</v>
      </c>
      <c r="AR286" s="40">
        <f t="shared" si="842"/>
        <v>0</v>
      </c>
      <c r="AS286" s="47">
        <f t="shared" si="843"/>
        <v>0</v>
      </c>
      <c r="AT286" s="106">
        <f t="shared" ref="AT286" si="911">SUM(AS286:AS289)</f>
        <v>0</v>
      </c>
      <c r="AU286" s="40">
        <f t="shared" si="844"/>
        <v>0</v>
      </c>
      <c r="AW286" s="48">
        <v>2.875</v>
      </c>
      <c r="AX286" s="9">
        <v>35.979999999999997</v>
      </c>
      <c r="AY286" s="48">
        <v>2.875</v>
      </c>
      <c r="AZ286" s="9">
        <v>-60.43</v>
      </c>
      <c r="BA286" s="40">
        <f t="shared" si="845"/>
        <v>32.814772975384606</v>
      </c>
      <c r="BB286" s="47">
        <f t="shared" si="846"/>
        <v>8.2036932438461516</v>
      </c>
      <c r="BC286" s="106">
        <f t="shared" ref="BC286" si="912">SUM(BB286:BB289)</f>
        <v>32.816270132307693</v>
      </c>
      <c r="BD286" s="40">
        <f t="shared" si="847"/>
        <v>55.128818598646134</v>
      </c>
      <c r="BF286" s="48">
        <v>2.875</v>
      </c>
      <c r="BG286" s="9">
        <v>29.23</v>
      </c>
      <c r="BH286" s="48">
        <v>2.875</v>
      </c>
      <c r="BI286" s="9">
        <v>29.23</v>
      </c>
      <c r="BJ286" s="40">
        <f t="shared" si="848"/>
        <v>12.894760536923078</v>
      </c>
      <c r="BK286" s="47">
        <f t="shared" si="849"/>
        <v>3.2236901342307696</v>
      </c>
      <c r="BL286" s="106">
        <f t="shared" ref="BL286" si="913">SUM(BK286:BK289)</f>
        <v>12.881531374615385</v>
      </c>
      <c r="BM286" s="40">
        <f t="shared" si="850"/>
        <v>21.663197702030772</v>
      </c>
      <c r="BO286" s="48">
        <v>2.875</v>
      </c>
      <c r="BP286" s="9">
        <v>29.18</v>
      </c>
      <c r="BQ286" s="48">
        <v>2.875</v>
      </c>
      <c r="BR286" s="9">
        <v>-52.57</v>
      </c>
      <c r="BS286" s="40">
        <f t="shared" si="851"/>
        <v>23.151488316923075</v>
      </c>
      <c r="BT286" s="47">
        <f t="shared" si="852"/>
        <v>5.7878720792307687</v>
      </c>
      <c r="BU286" s="106">
        <f t="shared" ref="BU286" si="914">SUM(BT286:BT289)</f>
        <v>23.162261583461536</v>
      </c>
      <c r="BV286" s="40">
        <f t="shared" si="853"/>
        <v>38.894500372430763</v>
      </c>
      <c r="BX286" s="48">
        <v>2.875</v>
      </c>
      <c r="BY286" s="9">
        <v>102.46</v>
      </c>
      <c r="BZ286" s="48">
        <v>2.875</v>
      </c>
      <c r="CA286" s="9">
        <v>-28.66</v>
      </c>
      <c r="CB286" s="40">
        <f t="shared" si="854"/>
        <v>44.318615870769229</v>
      </c>
      <c r="CC286" s="47">
        <f t="shared" si="855"/>
        <v>11.079653967692307</v>
      </c>
      <c r="CD286" s="106">
        <f t="shared" ref="CD286" si="915">SUM(CC286:CC289)</f>
        <v>44.313503351538465</v>
      </c>
      <c r="CE286" s="40">
        <f t="shared" si="856"/>
        <v>74.455274662892307</v>
      </c>
      <c r="CG286" s="48">
        <v>2.875</v>
      </c>
      <c r="CH286" s="9">
        <v>102.48</v>
      </c>
      <c r="CI286" s="48">
        <v>2.875</v>
      </c>
      <c r="CJ286" s="9">
        <v>-28.65</v>
      </c>
      <c r="CK286" s="40">
        <f t="shared" si="857"/>
        <v>44.311800184615386</v>
      </c>
      <c r="CL286" s="47">
        <f t="shared" si="858"/>
        <v>11.077950046153846</v>
      </c>
      <c r="CM286" s="106">
        <f t="shared" ref="CM286" si="916">SUM(CL286:CL289)</f>
        <v>44.302816111153852</v>
      </c>
      <c r="CN286" s="40">
        <f t="shared" si="859"/>
        <v>74.443824310153843</v>
      </c>
      <c r="CP286" s="48">
        <v>2.875</v>
      </c>
      <c r="CQ286" s="9">
        <v>102.46</v>
      </c>
      <c r="CR286" s="48">
        <v>2.875</v>
      </c>
      <c r="CS286" s="9">
        <v>-28.66</v>
      </c>
      <c r="CT286" s="40">
        <f t="shared" si="860"/>
        <v>44.318615870769229</v>
      </c>
      <c r="CU286" s="47">
        <f t="shared" si="861"/>
        <v>11.079653967692307</v>
      </c>
      <c r="CV286" s="106">
        <f t="shared" ref="CV286" si="917">SUM(CU286:CU289)</f>
        <v>44.313503351538465</v>
      </c>
      <c r="CW286" s="40">
        <f t="shared" si="862"/>
        <v>74.455274662892307</v>
      </c>
    </row>
    <row r="287" spans="1:101" s="9" customFormat="1">
      <c r="A287" s="9">
        <v>6.72</v>
      </c>
      <c r="B287" s="40">
        <f t="shared" si="829"/>
        <v>1.68</v>
      </c>
      <c r="D287" s="48">
        <v>2.8854166666666665</v>
      </c>
      <c r="E287" s="9">
        <v>39.36</v>
      </c>
      <c r="F287" s="48">
        <v>2.8854166666666665</v>
      </c>
      <c r="G287" s="9">
        <v>-54.13</v>
      </c>
      <c r="H287" s="47">
        <f t="shared" si="830"/>
        <v>32.155018781538466</v>
      </c>
      <c r="I287" s="47">
        <f t="shared" si="831"/>
        <v>8.0387546953846165</v>
      </c>
      <c r="J287" s="107"/>
      <c r="K287" s="40">
        <f t="shared" si="832"/>
        <v>54.020431552984618</v>
      </c>
      <c r="M287" s="48">
        <v>2.8854166666666665</v>
      </c>
      <c r="N287" s="9">
        <v>0</v>
      </c>
      <c r="O287" s="48">
        <v>2.8854166666666665</v>
      </c>
      <c r="P287" s="9">
        <v>0</v>
      </c>
      <c r="Q287" s="47">
        <f t="shared" si="833"/>
        <v>0</v>
      </c>
      <c r="R287" s="47">
        <f t="shared" si="834"/>
        <v>0</v>
      </c>
      <c r="S287" s="107"/>
      <c r="T287" s="40">
        <f t="shared" si="835"/>
        <v>0</v>
      </c>
      <c r="V287" s="48">
        <v>2.8854166666666665</v>
      </c>
      <c r="W287" s="9">
        <v>0</v>
      </c>
      <c r="X287" s="48">
        <v>2.8854166666666665</v>
      </c>
      <c r="Y287" s="40">
        <v>-91.95</v>
      </c>
      <c r="Z287" s="40">
        <f t="shared" si="836"/>
        <v>0</v>
      </c>
      <c r="AA287" s="47">
        <f t="shared" si="837"/>
        <v>0</v>
      </c>
      <c r="AB287" s="107"/>
      <c r="AC287" s="40">
        <f t="shared" si="838"/>
        <v>0</v>
      </c>
      <c r="AE287" s="48">
        <v>2.8854166666666665</v>
      </c>
      <c r="AF287" s="9">
        <v>54.38</v>
      </c>
      <c r="AG287" s="48">
        <v>2.8854166666666665</v>
      </c>
      <c r="AH287" s="9">
        <v>-73.25</v>
      </c>
      <c r="AI287" s="40">
        <f t="shared" si="839"/>
        <v>60.117717461538454</v>
      </c>
      <c r="AJ287" s="47">
        <f t="shared" si="840"/>
        <v>15.029429365384614</v>
      </c>
      <c r="AK287" s="107"/>
      <c r="AL287" s="40">
        <f t="shared" si="841"/>
        <v>100.9977653353846</v>
      </c>
      <c r="AN287" s="48">
        <v>2.8854166666666665</v>
      </c>
      <c r="AO287" s="9">
        <v>0</v>
      </c>
      <c r="AP287" s="48">
        <v>2.8854166666666665</v>
      </c>
      <c r="AQ287" s="9">
        <v>0</v>
      </c>
      <c r="AR287" s="40">
        <f t="shared" si="842"/>
        <v>0</v>
      </c>
      <c r="AS287" s="47">
        <f t="shared" si="843"/>
        <v>0</v>
      </c>
      <c r="AT287" s="107"/>
      <c r="AU287" s="40">
        <f t="shared" si="844"/>
        <v>0</v>
      </c>
      <c r="AW287" s="48">
        <v>2.8854166666666665</v>
      </c>
      <c r="AX287" s="9">
        <v>36</v>
      </c>
      <c r="AY287" s="48">
        <v>2.8854166666666665</v>
      </c>
      <c r="AZ287" s="9">
        <v>-60.41</v>
      </c>
      <c r="BA287" s="40">
        <f t="shared" si="845"/>
        <v>32.822147076923073</v>
      </c>
      <c r="BB287" s="47">
        <f t="shared" si="846"/>
        <v>8.2055367692307684</v>
      </c>
      <c r="BC287" s="107"/>
      <c r="BD287" s="40">
        <f t="shared" si="847"/>
        <v>55.141207089230761</v>
      </c>
      <c r="BF287" s="48">
        <v>2.8854166666666665</v>
      </c>
      <c r="BG287" s="9">
        <v>29.22</v>
      </c>
      <c r="BH287" s="48">
        <v>2.8854166666666665</v>
      </c>
      <c r="BI287" s="9">
        <v>29.22</v>
      </c>
      <c r="BJ287" s="40">
        <f t="shared" si="848"/>
        <v>12.88593908307692</v>
      </c>
      <c r="BK287" s="47">
        <f t="shared" si="849"/>
        <v>3.22148477076923</v>
      </c>
      <c r="BL287" s="107"/>
      <c r="BM287" s="40">
        <f t="shared" si="850"/>
        <v>21.648377659569224</v>
      </c>
      <c r="BO287" s="48">
        <v>2.8854166666666665</v>
      </c>
      <c r="BP287" s="9">
        <v>29.17</v>
      </c>
      <c r="BQ287" s="48">
        <v>2.8854166666666665</v>
      </c>
      <c r="BR287" s="9">
        <v>-52.6</v>
      </c>
      <c r="BS287" s="40">
        <f t="shared" si="851"/>
        <v>23.15676156923077</v>
      </c>
      <c r="BT287" s="47">
        <f t="shared" si="852"/>
        <v>5.7891903923076926</v>
      </c>
      <c r="BU287" s="107"/>
      <c r="BV287" s="40">
        <f t="shared" si="853"/>
        <v>38.903359436307696</v>
      </c>
      <c r="BX287" s="48">
        <v>2.8854166666666665</v>
      </c>
      <c r="BY287" s="9">
        <v>102.47</v>
      </c>
      <c r="BZ287" s="48">
        <v>2.8854166666666665</v>
      </c>
      <c r="CA287" s="9">
        <v>-28.66</v>
      </c>
      <c r="CB287" s="40">
        <f t="shared" si="854"/>
        <v>44.322941326153845</v>
      </c>
      <c r="CC287" s="47">
        <f t="shared" si="855"/>
        <v>11.080735331538461</v>
      </c>
      <c r="CD287" s="107"/>
      <c r="CE287" s="40">
        <f t="shared" si="856"/>
        <v>74.462541427938461</v>
      </c>
      <c r="CG287" s="48">
        <v>2.8854166666666665</v>
      </c>
      <c r="CH287" s="9">
        <v>102.49</v>
      </c>
      <c r="CI287" s="48">
        <v>2.8854166666666665</v>
      </c>
      <c r="CJ287" s="9">
        <v>-28.64</v>
      </c>
      <c r="CK287" s="40">
        <f t="shared" si="857"/>
        <v>44.300656024615392</v>
      </c>
      <c r="CL287" s="47">
        <f t="shared" si="858"/>
        <v>11.075164006153848</v>
      </c>
      <c r="CM287" s="107"/>
      <c r="CN287" s="40">
        <f t="shared" si="859"/>
        <v>74.425102121353859</v>
      </c>
      <c r="CP287" s="48">
        <v>2.8854166666666665</v>
      </c>
      <c r="CQ287" s="9">
        <v>102.47</v>
      </c>
      <c r="CR287" s="48">
        <v>2.8854166666666665</v>
      </c>
      <c r="CS287" s="9">
        <v>-28.66</v>
      </c>
      <c r="CT287" s="40">
        <f t="shared" si="860"/>
        <v>44.322941326153845</v>
      </c>
      <c r="CU287" s="47">
        <f t="shared" si="861"/>
        <v>11.080735331538461</v>
      </c>
      <c r="CV287" s="107"/>
      <c r="CW287" s="40">
        <f t="shared" si="862"/>
        <v>74.462541427938461</v>
      </c>
    </row>
    <row r="288" spans="1:101" s="9" customFormat="1">
      <c r="A288" s="9">
        <v>6.72</v>
      </c>
      <c r="B288" s="40">
        <f t="shared" si="829"/>
        <v>1.68</v>
      </c>
      <c r="D288" s="48">
        <v>2.8958333333333335</v>
      </c>
      <c r="E288" s="9">
        <v>39.380000000000003</v>
      </c>
      <c r="F288" s="48">
        <v>2.8958333333333335</v>
      </c>
      <c r="G288" s="9">
        <v>-54.09</v>
      </c>
      <c r="H288" s="47">
        <f t="shared" si="830"/>
        <v>32.14758431076924</v>
      </c>
      <c r="I288" s="47">
        <f t="shared" si="831"/>
        <v>8.03689607769231</v>
      </c>
      <c r="J288" s="107"/>
      <c r="K288" s="40">
        <f t="shared" si="832"/>
        <v>54.00794164209232</v>
      </c>
      <c r="M288" s="48">
        <v>2.8958333333333335</v>
      </c>
      <c r="N288" s="9">
        <v>0</v>
      </c>
      <c r="O288" s="48">
        <v>2.8958333333333335</v>
      </c>
      <c r="P288" s="9">
        <v>0</v>
      </c>
      <c r="Q288" s="47">
        <f t="shared" si="833"/>
        <v>0</v>
      </c>
      <c r="R288" s="47">
        <f t="shared" si="834"/>
        <v>0</v>
      </c>
      <c r="S288" s="107"/>
      <c r="T288" s="40">
        <f t="shared" si="835"/>
        <v>0</v>
      </c>
      <c r="V288" s="48">
        <v>2.8958333333333335</v>
      </c>
      <c r="W288" s="9">
        <v>0</v>
      </c>
      <c r="X288" s="48">
        <v>2.8958333333333335</v>
      </c>
      <c r="Y288" s="40">
        <v>-91.99</v>
      </c>
      <c r="Z288" s="40">
        <f t="shared" si="836"/>
        <v>0</v>
      </c>
      <c r="AA288" s="47">
        <f t="shared" si="837"/>
        <v>0</v>
      </c>
      <c r="AB288" s="107"/>
      <c r="AC288" s="40">
        <f t="shared" si="838"/>
        <v>0</v>
      </c>
      <c r="AE288" s="48">
        <v>2.8958333333333335</v>
      </c>
      <c r="AF288" s="9">
        <v>54.45</v>
      </c>
      <c r="AG288" s="48">
        <v>2.8958333333333335</v>
      </c>
      <c r="AH288" s="9">
        <v>-73.08</v>
      </c>
      <c r="AI288" s="40">
        <f t="shared" si="839"/>
        <v>60.055401323076914</v>
      </c>
      <c r="AJ288" s="47">
        <f t="shared" si="840"/>
        <v>15.013850330769229</v>
      </c>
      <c r="AK288" s="107"/>
      <c r="AL288" s="40">
        <f t="shared" si="841"/>
        <v>100.89307422276921</v>
      </c>
      <c r="AN288" s="48">
        <v>2.8958333333333335</v>
      </c>
      <c r="AO288" s="9">
        <v>0</v>
      </c>
      <c r="AP288" s="48">
        <v>2.8958333333333335</v>
      </c>
      <c r="AQ288" s="9">
        <v>0</v>
      </c>
      <c r="AR288" s="40">
        <f t="shared" si="842"/>
        <v>0</v>
      </c>
      <c r="AS288" s="47">
        <f t="shared" si="843"/>
        <v>0</v>
      </c>
      <c r="AT288" s="107"/>
      <c r="AU288" s="40">
        <f t="shared" si="844"/>
        <v>0</v>
      </c>
      <c r="AW288" s="48">
        <v>2.8958333333333335</v>
      </c>
      <c r="AX288" s="9">
        <v>36.01</v>
      </c>
      <c r="AY288" s="48">
        <v>2.8958333333333335</v>
      </c>
      <c r="AZ288" s="9">
        <v>-60.38</v>
      </c>
      <c r="BA288" s="40">
        <f t="shared" si="845"/>
        <v>32.814960120000002</v>
      </c>
      <c r="BB288" s="47">
        <f t="shared" si="846"/>
        <v>8.2037400300000005</v>
      </c>
      <c r="BC288" s="107"/>
      <c r="BD288" s="40">
        <f t="shared" si="847"/>
        <v>55.129133001600003</v>
      </c>
      <c r="BF288" s="48">
        <v>2.8958333333333335</v>
      </c>
      <c r="BG288" s="9">
        <v>29.21</v>
      </c>
      <c r="BH288" s="48">
        <v>2.8958333333333335</v>
      </c>
      <c r="BI288" s="9">
        <v>29.21</v>
      </c>
      <c r="BJ288" s="40">
        <f t="shared" si="848"/>
        <v>12.877120647692308</v>
      </c>
      <c r="BK288" s="47">
        <f t="shared" si="849"/>
        <v>3.2192801619230771</v>
      </c>
      <c r="BL288" s="107"/>
      <c r="BM288" s="40">
        <f t="shared" si="850"/>
        <v>21.633562688123078</v>
      </c>
      <c r="BO288" s="48">
        <v>2.8958333333333335</v>
      </c>
      <c r="BP288" s="9">
        <v>29.17</v>
      </c>
      <c r="BQ288" s="48">
        <v>2.8958333333333335</v>
      </c>
      <c r="BR288" s="9">
        <v>-52.63</v>
      </c>
      <c r="BS288" s="40">
        <f t="shared" si="851"/>
        <v>23.16996884769231</v>
      </c>
      <c r="BT288" s="47">
        <f t="shared" si="852"/>
        <v>5.7924922119230775</v>
      </c>
      <c r="BU288" s="107"/>
      <c r="BV288" s="40">
        <f t="shared" si="853"/>
        <v>38.92554766412308</v>
      </c>
      <c r="BX288" s="48">
        <v>2.8958333333333335</v>
      </c>
      <c r="BY288" s="9">
        <v>102.48</v>
      </c>
      <c r="BZ288" s="48">
        <v>2.8958333333333335</v>
      </c>
      <c r="CA288" s="9">
        <v>-28.65</v>
      </c>
      <c r="CB288" s="40">
        <f t="shared" si="854"/>
        <v>44.311800184615386</v>
      </c>
      <c r="CC288" s="47">
        <f t="shared" si="855"/>
        <v>11.077950046153846</v>
      </c>
      <c r="CD288" s="107"/>
      <c r="CE288" s="40">
        <f t="shared" si="856"/>
        <v>74.443824310153843</v>
      </c>
      <c r="CG288" s="48">
        <v>2.8958333333333335</v>
      </c>
      <c r="CH288" s="9">
        <v>102.5</v>
      </c>
      <c r="CI288" s="48">
        <v>2.8958333333333335</v>
      </c>
      <c r="CJ288" s="9">
        <v>-28.64</v>
      </c>
      <c r="CK288" s="40">
        <f t="shared" si="857"/>
        <v>44.304978461538468</v>
      </c>
      <c r="CL288" s="47">
        <f t="shared" si="858"/>
        <v>11.076244615384617</v>
      </c>
      <c r="CM288" s="107"/>
      <c r="CN288" s="40">
        <f t="shared" si="859"/>
        <v>74.432363815384619</v>
      </c>
      <c r="CP288" s="48">
        <v>2.8958333333333335</v>
      </c>
      <c r="CQ288" s="9">
        <v>102.48</v>
      </c>
      <c r="CR288" s="48">
        <v>2.8958333333333335</v>
      </c>
      <c r="CS288" s="9">
        <v>-28.65</v>
      </c>
      <c r="CT288" s="40">
        <f t="shared" si="860"/>
        <v>44.311800184615386</v>
      </c>
      <c r="CU288" s="47">
        <f t="shared" si="861"/>
        <v>11.077950046153846</v>
      </c>
      <c r="CV288" s="107"/>
      <c r="CW288" s="40">
        <f t="shared" si="862"/>
        <v>74.443824310153843</v>
      </c>
    </row>
    <row r="289" spans="1:101" s="9" customFormat="1">
      <c r="A289" s="9">
        <v>6.72</v>
      </c>
      <c r="B289" s="40">
        <f t="shared" si="829"/>
        <v>1.68</v>
      </c>
      <c r="D289" s="48">
        <v>2.90625</v>
      </c>
      <c r="E289" s="9">
        <v>39.4</v>
      </c>
      <c r="F289" s="48">
        <v>2.90625</v>
      </c>
      <c r="G289" s="9">
        <v>-54.06</v>
      </c>
      <c r="H289" s="47">
        <f t="shared" si="830"/>
        <v>32.146072061538469</v>
      </c>
      <c r="I289" s="47">
        <f t="shared" si="831"/>
        <v>8.0365180153846172</v>
      </c>
      <c r="J289" s="108"/>
      <c r="K289" s="40">
        <f t="shared" si="832"/>
        <v>54.005401063384625</v>
      </c>
      <c r="M289" s="48">
        <v>2.90625</v>
      </c>
      <c r="N289" s="9">
        <v>0</v>
      </c>
      <c r="O289" s="48">
        <v>2.90625</v>
      </c>
      <c r="P289" s="9">
        <v>0</v>
      </c>
      <c r="Q289" s="47">
        <f t="shared" si="833"/>
        <v>0</v>
      </c>
      <c r="R289" s="47">
        <f t="shared" si="834"/>
        <v>0</v>
      </c>
      <c r="S289" s="108"/>
      <c r="T289" s="40">
        <f t="shared" si="835"/>
        <v>0</v>
      </c>
      <c r="V289" s="48">
        <v>2.90625</v>
      </c>
      <c r="W289" s="9">
        <v>0</v>
      </c>
      <c r="X289" s="48">
        <v>2.90625</v>
      </c>
      <c r="Y289" s="40">
        <v>-92.04</v>
      </c>
      <c r="Z289" s="40">
        <f t="shared" si="836"/>
        <v>0</v>
      </c>
      <c r="AA289" s="47">
        <f t="shared" si="837"/>
        <v>0</v>
      </c>
      <c r="AB289" s="108"/>
      <c r="AC289" s="40">
        <f t="shared" si="838"/>
        <v>0</v>
      </c>
      <c r="AE289" s="48">
        <v>2.90625</v>
      </c>
      <c r="AF289" s="9">
        <v>54.52</v>
      </c>
      <c r="AG289" s="48">
        <v>2.90625</v>
      </c>
      <c r="AH289" s="9">
        <v>-72.92</v>
      </c>
      <c r="AI289" s="40">
        <f t="shared" si="839"/>
        <v>60.000954313846158</v>
      </c>
      <c r="AJ289" s="47">
        <f t="shared" si="840"/>
        <v>15.00023857846154</v>
      </c>
      <c r="AK289" s="108"/>
      <c r="AL289" s="40">
        <f t="shared" si="841"/>
        <v>100.80160324726154</v>
      </c>
      <c r="AN289" s="48">
        <v>2.90625</v>
      </c>
      <c r="AO289" s="9">
        <v>0</v>
      </c>
      <c r="AP289" s="48">
        <v>2.90625</v>
      </c>
      <c r="AQ289" s="9">
        <v>0</v>
      </c>
      <c r="AR289" s="40">
        <f t="shared" si="842"/>
        <v>0</v>
      </c>
      <c r="AS289" s="47">
        <f t="shared" si="843"/>
        <v>0</v>
      </c>
      <c r="AT289" s="108"/>
      <c r="AU289" s="40">
        <f t="shared" si="844"/>
        <v>0</v>
      </c>
      <c r="AW289" s="48">
        <v>2.90625</v>
      </c>
      <c r="AX289" s="9">
        <v>36.020000000000003</v>
      </c>
      <c r="AY289" s="48">
        <v>2.90625</v>
      </c>
      <c r="AZ289" s="9">
        <v>-60.36</v>
      </c>
      <c r="BA289" s="40">
        <f t="shared" si="845"/>
        <v>32.813200356923083</v>
      </c>
      <c r="BB289" s="47">
        <f t="shared" si="846"/>
        <v>8.2033000892307708</v>
      </c>
      <c r="BC289" s="108"/>
      <c r="BD289" s="40">
        <f t="shared" si="847"/>
        <v>55.126176599630774</v>
      </c>
      <c r="BF289" s="48">
        <v>2.90625</v>
      </c>
      <c r="BG289" s="9">
        <v>29.2</v>
      </c>
      <c r="BH289" s="48">
        <v>2.90625</v>
      </c>
      <c r="BI289" s="9">
        <v>29.2</v>
      </c>
      <c r="BJ289" s="40">
        <f t="shared" si="848"/>
        <v>12.868305230769231</v>
      </c>
      <c r="BK289" s="47">
        <f t="shared" si="849"/>
        <v>3.2170763076923077</v>
      </c>
      <c r="BL289" s="108"/>
      <c r="BM289" s="40">
        <f t="shared" si="850"/>
        <v>21.618752787692308</v>
      </c>
      <c r="BO289" s="48">
        <v>2.90625</v>
      </c>
      <c r="BP289" s="9">
        <v>29.16</v>
      </c>
      <c r="BQ289" s="48">
        <v>2.90625</v>
      </c>
      <c r="BR289" s="9">
        <v>-52.65</v>
      </c>
      <c r="BS289" s="40">
        <f t="shared" si="851"/>
        <v>23.170827599999996</v>
      </c>
      <c r="BT289" s="47">
        <f t="shared" si="852"/>
        <v>5.7927068999999989</v>
      </c>
      <c r="BU289" s="108"/>
      <c r="BV289" s="40">
        <f t="shared" si="853"/>
        <v>38.926990367999991</v>
      </c>
      <c r="BX289" s="48">
        <v>2.90625</v>
      </c>
      <c r="BY289" s="9">
        <v>102.49</v>
      </c>
      <c r="BZ289" s="48">
        <v>2.90625</v>
      </c>
      <c r="CA289" s="9">
        <v>-28.64</v>
      </c>
      <c r="CB289" s="40">
        <f t="shared" si="854"/>
        <v>44.300656024615392</v>
      </c>
      <c r="CC289" s="47">
        <f t="shared" si="855"/>
        <v>11.075164006153848</v>
      </c>
      <c r="CD289" s="108"/>
      <c r="CE289" s="40">
        <f t="shared" si="856"/>
        <v>74.425102121353859</v>
      </c>
      <c r="CG289" s="48">
        <v>2.90625</v>
      </c>
      <c r="CH289" s="9">
        <v>102.51</v>
      </c>
      <c r="CI289" s="48">
        <v>2.90625</v>
      </c>
      <c r="CJ289" s="9">
        <v>-28.63</v>
      </c>
      <c r="CK289" s="40">
        <f t="shared" si="857"/>
        <v>44.293829773846163</v>
      </c>
      <c r="CL289" s="47">
        <f t="shared" si="858"/>
        <v>11.073457443461541</v>
      </c>
      <c r="CM289" s="108"/>
      <c r="CN289" s="40">
        <f t="shared" si="859"/>
        <v>74.413634020061551</v>
      </c>
      <c r="CP289" s="48">
        <v>2.90625</v>
      </c>
      <c r="CQ289" s="9">
        <v>102.49</v>
      </c>
      <c r="CR289" s="48">
        <v>2.90625</v>
      </c>
      <c r="CS289" s="9">
        <v>-28.64</v>
      </c>
      <c r="CT289" s="40">
        <f t="shared" si="860"/>
        <v>44.300656024615392</v>
      </c>
      <c r="CU289" s="47">
        <f t="shared" si="861"/>
        <v>11.075164006153848</v>
      </c>
      <c r="CV289" s="108"/>
      <c r="CW289" s="40">
        <f t="shared" si="862"/>
        <v>74.425102121353859</v>
      </c>
    </row>
    <row r="290" spans="1:101" s="9" customFormat="1">
      <c r="A290" s="9">
        <v>6.72</v>
      </c>
      <c r="B290" s="40">
        <f t="shared" si="829"/>
        <v>1.68</v>
      </c>
      <c r="D290" s="48">
        <v>2.9166666666666665</v>
      </c>
      <c r="E290" s="9">
        <v>39.32</v>
      </c>
      <c r="F290" s="48">
        <v>2.9166666666666665</v>
      </c>
      <c r="G290" s="9">
        <v>-54.21</v>
      </c>
      <c r="H290" s="47">
        <f t="shared" si="830"/>
        <v>32.169815280000002</v>
      </c>
      <c r="I290" s="47">
        <f t="shared" si="831"/>
        <v>8.0424538200000004</v>
      </c>
      <c r="J290" s="106">
        <f t="shared" ref="J290" si="918">SUM(I290:I293)</f>
        <v>32.213307915000001</v>
      </c>
      <c r="K290" s="40">
        <f t="shared" si="832"/>
        <v>54.045289670400003</v>
      </c>
      <c r="M290" s="48">
        <v>2.9166666666666665</v>
      </c>
      <c r="N290" s="9">
        <v>0</v>
      </c>
      <c r="O290" s="48">
        <v>2.9166666666666665</v>
      </c>
      <c r="P290" s="9">
        <v>0</v>
      </c>
      <c r="Q290" s="47">
        <f t="shared" si="833"/>
        <v>0</v>
      </c>
      <c r="R290" s="47">
        <f t="shared" si="834"/>
        <v>0</v>
      </c>
      <c r="S290" s="106">
        <f t="shared" ref="S290" si="919">SUM(R290:R293)</f>
        <v>0</v>
      </c>
      <c r="T290" s="40">
        <f t="shared" si="835"/>
        <v>0</v>
      </c>
      <c r="V290" s="48">
        <v>2.9166666666666665</v>
      </c>
      <c r="W290" s="9">
        <v>0</v>
      </c>
      <c r="X290" s="48">
        <v>2.9166666666666665</v>
      </c>
      <c r="Y290" s="40">
        <v>-91.73</v>
      </c>
      <c r="Z290" s="40">
        <f t="shared" si="836"/>
        <v>0</v>
      </c>
      <c r="AA290" s="47">
        <f t="shared" si="837"/>
        <v>0</v>
      </c>
      <c r="AB290" s="106">
        <f t="shared" ref="AB290" si="920">SUM(AA290:AA293)</f>
        <v>16.41953994576923</v>
      </c>
      <c r="AC290" s="40">
        <f t="shared" si="838"/>
        <v>0</v>
      </c>
      <c r="AE290" s="48">
        <v>2.9166666666666665</v>
      </c>
      <c r="AF290" s="9">
        <v>54.74</v>
      </c>
      <c r="AG290" s="48">
        <v>2.9166666666666665</v>
      </c>
      <c r="AH290" s="9">
        <v>-72.44</v>
      </c>
      <c r="AI290" s="40">
        <f t="shared" si="839"/>
        <v>59.846517747692317</v>
      </c>
      <c r="AJ290" s="47">
        <f t="shared" si="840"/>
        <v>14.961629436923079</v>
      </c>
      <c r="AK290" s="106">
        <f t="shared" ref="AK290" si="921">SUM(AJ290:AJ293)</f>
        <v>60.436396820769232</v>
      </c>
      <c r="AL290" s="40">
        <f t="shared" si="841"/>
        <v>100.54214981612309</v>
      </c>
      <c r="AN290" s="48">
        <v>2.9166666666666665</v>
      </c>
      <c r="AO290" s="9">
        <v>0</v>
      </c>
      <c r="AP290" s="48">
        <v>2.9166666666666665</v>
      </c>
      <c r="AQ290" s="9">
        <v>0</v>
      </c>
      <c r="AR290" s="40">
        <f t="shared" si="842"/>
        <v>0</v>
      </c>
      <c r="AS290" s="47">
        <f t="shared" si="843"/>
        <v>0</v>
      </c>
      <c r="AT290" s="106">
        <f t="shared" ref="AT290" si="922">SUM(AS290:AS293)</f>
        <v>0</v>
      </c>
      <c r="AU290" s="40">
        <f t="shared" si="844"/>
        <v>0</v>
      </c>
      <c r="AW290" s="48">
        <v>2.9166666666666665</v>
      </c>
      <c r="AX290" s="9">
        <v>36.07</v>
      </c>
      <c r="AY290" s="48">
        <v>2.9166666666666665</v>
      </c>
      <c r="AZ290" s="9">
        <v>-60.28</v>
      </c>
      <c r="BA290" s="40">
        <f t="shared" si="845"/>
        <v>32.815198578461541</v>
      </c>
      <c r="BB290" s="47">
        <f t="shared" si="846"/>
        <v>8.2037996446153851</v>
      </c>
      <c r="BC290" s="106">
        <f t="shared" ref="BC290" si="923">SUM(BB290:BB293)</f>
        <v>32.811592648846158</v>
      </c>
      <c r="BD290" s="40">
        <f t="shared" si="847"/>
        <v>55.129533611815383</v>
      </c>
      <c r="BF290" s="48">
        <v>2.9166666666666665</v>
      </c>
      <c r="BG290" s="9">
        <v>28.81</v>
      </c>
      <c r="BH290" s="48">
        <v>2.9166666666666665</v>
      </c>
      <c r="BI290" s="9">
        <v>28.81</v>
      </c>
      <c r="BJ290" s="40">
        <f t="shared" si="848"/>
        <v>12.526858370769231</v>
      </c>
      <c r="BK290" s="47">
        <f t="shared" si="849"/>
        <v>3.1317145926923078</v>
      </c>
      <c r="BL290" s="106">
        <f t="shared" ref="BL290" si="924">SUM(BK290:BK293)</f>
        <v>12.500790936923078</v>
      </c>
      <c r="BM290" s="40">
        <f t="shared" si="850"/>
        <v>21.045122062892307</v>
      </c>
      <c r="BO290" s="48">
        <v>2.9166666666666665</v>
      </c>
      <c r="BP290" s="9">
        <v>28.77</v>
      </c>
      <c r="BQ290" s="48">
        <v>2.9166666666666665</v>
      </c>
      <c r="BR290" s="9">
        <v>-53.85</v>
      </c>
      <c r="BS290" s="40">
        <f t="shared" si="851"/>
        <v>23.381976530769233</v>
      </c>
      <c r="BT290" s="47">
        <f t="shared" si="852"/>
        <v>5.8454941326923082</v>
      </c>
      <c r="BU290" s="106">
        <f t="shared" ref="BU290" si="925">SUM(BT290:BT293)</f>
        <v>23.392274012307695</v>
      </c>
      <c r="BV290" s="40">
        <f t="shared" si="853"/>
        <v>39.281720571692311</v>
      </c>
      <c r="BX290" s="48">
        <v>2.9166666666666665</v>
      </c>
      <c r="BY290" s="9">
        <v>102.59</v>
      </c>
      <c r="BZ290" s="48">
        <v>2.9166666666666665</v>
      </c>
      <c r="CA290" s="9">
        <v>-28.59</v>
      </c>
      <c r="CB290" s="40">
        <f t="shared" si="854"/>
        <v>44.266464401538471</v>
      </c>
      <c r="CC290" s="47">
        <f t="shared" si="855"/>
        <v>11.066616100384618</v>
      </c>
      <c r="CD290" s="106">
        <f t="shared" ref="CD290" si="926">SUM(CC290:CC293)</f>
        <v>44.237409068076929</v>
      </c>
      <c r="CE290" s="40">
        <f t="shared" si="856"/>
        <v>74.36766019458463</v>
      </c>
      <c r="CG290" s="48">
        <v>2.9166666666666665</v>
      </c>
      <c r="CH290" s="9">
        <v>102.61</v>
      </c>
      <c r="CI290" s="48">
        <v>2.9166666666666665</v>
      </c>
      <c r="CJ290" s="9">
        <v>-28.58</v>
      </c>
      <c r="CK290" s="40">
        <f t="shared" si="857"/>
        <v>44.259607966153844</v>
      </c>
      <c r="CL290" s="47">
        <f t="shared" si="858"/>
        <v>11.064901991538461</v>
      </c>
      <c r="CM290" s="106">
        <f t="shared" ref="CM290" si="927">SUM(CL290:CL293)</f>
        <v>44.226650516538463</v>
      </c>
      <c r="CN290" s="40">
        <f t="shared" si="859"/>
        <v>74.35614138313845</v>
      </c>
      <c r="CP290" s="48">
        <v>2.9166666666666665</v>
      </c>
      <c r="CQ290" s="9">
        <v>102.59</v>
      </c>
      <c r="CR290" s="48">
        <v>2.9166666666666665</v>
      </c>
      <c r="CS290" s="9">
        <v>-28.59</v>
      </c>
      <c r="CT290" s="40">
        <f t="shared" si="860"/>
        <v>44.266464401538471</v>
      </c>
      <c r="CU290" s="47">
        <f t="shared" si="861"/>
        <v>11.066616100384618</v>
      </c>
      <c r="CV290" s="106">
        <f t="shared" ref="CV290" si="928">SUM(CU290:CU293)</f>
        <v>44.237409068076929</v>
      </c>
      <c r="CW290" s="40">
        <f t="shared" si="862"/>
        <v>74.36766019458463</v>
      </c>
    </row>
    <row r="291" spans="1:101" s="9" customFormat="1">
      <c r="A291" s="9">
        <v>6.72</v>
      </c>
      <c r="B291" s="40">
        <f t="shared" si="829"/>
        <v>1.68</v>
      </c>
      <c r="D291" s="48">
        <v>2.9270833333333335</v>
      </c>
      <c r="E291" s="9">
        <v>39.33</v>
      </c>
      <c r="F291" s="48">
        <v>2.9270833333333335</v>
      </c>
      <c r="G291" s="9">
        <v>-54.19</v>
      </c>
      <c r="H291" s="47">
        <f t="shared" si="830"/>
        <v>32.166125210769231</v>
      </c>
      <c r="I291" s="47">
        <f t="shared" si="831"/>
        <v>8.0415313026923076</v>
      </c>
      <c r="J291" s="107"/>
      <c r="K291" s="40">
        <f t="shared" si="832"/>
        <v>54.039090354092302</v>
      </c>
      <c r="M291" s="48">
        <v>2.9270833333333335</v>
      </c>
      <c r="N291" s="9">
        <v>0</v>
      </c>
      <c r="O291" s="48">
        <v>2.9270833333333335</v>
      </c>
      <c r="P291" s="9">
        <v>0</v>
      </c>
      <c r="Q291" s="47">
        <f t="shared" si="833"/>
        <v>0</v>
      </c>
      <c r="R291" s="47">
        <f t="shared" si="834"/>
        <v>0</v>
      </c>
      <c r="S291" s="107"/>
      <c r="T291" s="40">
        <f t="shared" si="835"/>
        <v>0</v>
      </c>
      <c r="V291" s="48">
        <v>2.9270833333333335</v>
      </c>
      <c r="W291" s="9">
        <v>0</v>
      </c>
      <c r="X291" s="48">
        <v>2.9270833333333335</v>
      </c>
      <c r="Y291" s="40">
        <v>-91.75</v>
      </c>
      <c r="Z291" s="40">
        <f t="shared" si="836"/>
        <v>0</v>
      </c>
      <c r="AA291" s="47">
        <f t="shared" si="837"/>
        <v>0</v>
      </c>
      <c r="AB291" s="107"/>
      <c r="AC291" s="40">
        <f t="shared" si="838"/>
        <v>0</v>
      </c>
      <c r="AE291" s="48">
        <v>2.9270833333333335</v>
      </c>
      <c r="AF291" s="9">
        <v>54.83</v>
      </c>
      <c r="AG291" s="48">
        <v>2.9270833333333335</v>
      </c>
      <c r="AH291" s="9">
        <v>-72.239999999999995</v>
      </c>
      <c r="AI291" s="40">
        <f t="shared" si="839"/>
        <v>59.779411310769234</v>
      </c>
      <c r="AJ291" s="47">
        <f t="shared" si="840"/>
        <v>14.944852827692308</v>
      </c>
      <c r="AK291" s="107"/>
      <c r="AL291" s="40">
        <f t="shared" si="841"/>
        <v>100.42941100209231</v>
      </c>
      <c r="AN291" s="48">
        <v>2.9270833333333335</v>
      </c>
      <c r="AO291" s="9">
        <v>0</v>
      </c>
      <c r="AP291" s="48">
        <v>2.9270833333333335</v>
      </c>
      <c r="AQ291" s="9">
        <v>0</v>
      </c>
      <c r="AR291" s="40">
        <f t="shared" si="842"/>
        <v>0</v>
      </c>
      <c r="AS291" s="47">
        <f t="shared" si="843"/>
        <v>0</v>
      </c>
      <c r="AT291" s="107"/>
      <c r="AU291" s="40">
        <f t="shared" si="844"/>
        <v>0</v>
      </c>
      <c r="AW291" s="48">
        <v>2.9270833333333335</v>
      </c>
      <c r="AX291" s="9">
        <v>36.08</v>
      </c>
      <c r="AY291" s="48">
        <v>2.9270833333333335</v>
      </c>
      <c r="AZ291" s="9">
        <v>-60.26</v>
      </c>
      <c r="BA291" s="40">
        <f t="shared" si="845"/>
        <v>32.813405612307697</v>
      </c>
      <c r="BB291" s="47">
        <f t="shared" si="846"/>
        <v>8.2033514030769243</v>
      </c>
      <c r="BC291" s="107"/>
      <c r="BD291" s="40">
        <f t="shared" si="847"/>
        <v>55.126521428676931</v>
      </c>
      <c r="BF291" s="48">
        <v>2.9270833333333335</v>
      </c>
      <c r="BG291" s="9">
        <v>28.79</v>
      </c>
      <c r="BH291" s="48">
        <v>2.9270833333333335</v>
      </c>
      <c r="BI291" s="9">
        <v>28.79</v>
      </c>
      <c r="BJ291" s="40">
        <f t="shared" si="848"/>
        <v>12.509472032307695</v>
      </c>
      <c r="BK291" s="47">
        <f t="shared" si="849"/>
        <v>3.1273680080769237</v>
      </c>
      <c r="BL291" s="107"/>
      <c r="BM291" s="40">
        <f t="shared" si="850"/>
        <v>21.015913014276926</v>
      </c>
      <c r="BO291" s="48">
        <v>2.9270833333333335</v>
      </c>
      <c r="BP291" s="9">
        <v>28.75</v>
      </c>
      <c r="BQ291" s="48">
        <v>2.9270833333333335</v>
      </c>
      <c r="BR291" s="9">
        <v>-53.9</v>
      </c>
      <c r="BS291" s="40">
        <f t="shared" si="851"/>
        <v>23.387417307692306</v>
      </c>
      <c r="BT291" s="47">
        <f t="shared" si="852"/>
        <v>5.8468543269230766</v>
      </c>
      <c r="BU291" s="107"/>
      <c r="BV291" s="40">
        <f t="shared" si="853"/>
        <v>39.290861076923072</v>
      </c>
      <c r="BX291" s="48">
        <v>2.9270833333333335</v>
      </c>
      <c r="BY291" s="9">
        <v>102.6</v>
      </c>
      <c r="BZ291" s="48">
        <v>2.9270833333333335</v>
      </c>
      <c r="CA291" s="9">
        <v>-28.58</v>
      </c>
      <c r="CB291" s="40">
        <f t="shared" si="854"/>
        <v>44.255294584615378</v>
      </c>
      <c r="CC291" s="47">
        <f t="shared" si="855"/>
        <v>11.063823646153844</v>
      </c>
      <c r="CD291" s="107"/>
      <c r="CE291" s="40">
        <f t="shared" si="856"/>
        <v>74.34889490215383</v>
      </c>
      <c r="CG291" s="48">
        <v>2.9270833333333335</v>
      </c>
      <c r="CH291" s="9">
        <v>102.62</v>
      </c>
      <c r="CI291" s="48">
        <v>2.9270833333333335</v>
      </c>
      <c r="CJ291" s="9">
        <v>-28.57</v>
      </c>
      <c r="CK291" s="40">
        <f t="shared" si="857"/>
        <v>44.248433621538467</v>
      </c>
      <c r="CL291" s="47">
        <f t="shared" si="858"/>
        <v>11.062108405384617</v>
      </c>
      <c r="CM291" s="107"/>
      <c r="CN291" s="40">
        <f t="shared" si="859"/>
        <v>74.337368484184623</v>
      </c>
      <c r="CP291" s="48">
        <v>2.9270833333333335</v>
      </c>
      <c r="CQ291" s="9">
        <v>102.6</v>
      </c>
      <c r="CR291" s="48">
        <v>2.9270833333333335</v>
      </c>
      <c r="CS291" s="9">
        <v>-28.58</v>
      </c>
      <c r="CT291" s="40">
        <f t="shared" si="860"/>
        <v>44.255294584615378</v>
      </c>
      <c r="CU291" s="47">
        <f t="shared" si="861"/>
        <v>11.063823646153844</v>
      </c>
      <c r="CV291" s="107"/>
      <c r="CW291" s="40">
        <f t="shared" si="862"/>
        <v>74.34889490215383</v>
      </c>
    </row>
    <row r="292" spans="1:101" s="9" customFormat="1">
      <c r="A292" s="9">
        <v>6.72</v>
      </c>
      <c r="B292" s="40">
        <f t="shared" si="829"/>
        <v>1.68</v>
      </c>
      <c r="D292" s="48">
        <v>2.9375</v>
      </c>
      <c r="E292" s="9">
        <v>39.35</v>
      </c>
      <c r="F292" s="48">
        <v>2.9375</v>
      </c>
      <c r="G292" s="9">
        <v>-54.16</v>
      </c>
      <c r="H292" s="47">
        <f t="shared" si="830"/>
        <v>32.164665784615387</v>
      </c>
      <c r="I292" s="47">
        <f t="shared" si="831"/>
        <v>8.0411664461538468</v>
      </c>
      <c r="J292" s="107"/>
      <c r="K292" s="40">
        <f t="shared" si="832"/>
        <v>54.03663851815385</v>
      </c>
      <c r="M292" s="48">
        <v>2.9375</v>
      </c>
      <c r="N292" s="9">
        <v>0</v>
      </c>
      <c r="O292" s="48">
        <v>2.9375</v>
      </c>
      <c r="P292" s="9">
        <v>0</v>
      </c>
      <c r="Q292" s="47">
        <f t="shared" si="833"/>
        <v>0</v>
      </c>
      <c r="R292" s="47">
        <f t="shared" si="834"/>
        <v>0</v>
      </c>
      <c r="S292" s="107"/>
      <c r="T292" s="40">
        <f t="shared" si="835"/>
        <v>0</v>
      </c>
      <c r="V292" s="48">
        <v>2.9375</v>
      </c>
      <c r="W292" s="9">
        <v>0</v>
      </c>
      <c r="X292" s="48">
        <v>2.9375</v>
      </c>
      <c r="Y292" s="40">
        <v>-91.77</v>
      </c>
      <c r="Z292" s="40">
        <f t="shared" si="836"/>
        <v>0</v>
      </c>
      <c r="AA292" s="47">
        <f t="shared" si="837"/>
        <v>0</v>
      </c>
      <c r="AB292" s="107"/>
      <c r="AC292" s="40">
        <f t="shared" si="838"/>
        <v>0</v>
      </c>
      <c r="AE292" s="48">
        <v>2.9375</v>
      </c>
      <c r="AF292" s="9">
        <v>54.91</v>
      </c>
      <c r="AG292" s="48">
        <v>2.9375</v>
      </c>
      <c r="AH292" s="9">
        <v>-72.040000000000006</v>
      </c>
      <c r="AI292" s="40">
        <f t="shared" si="839"/>
        <v>59.700889052307687</v>
      </c>
      <c r="AJ292" s="47">
        <f t="shared" si="840"/>
        <v>14.925222263076922</v>
      </c>
      <c r="AK292" s="107"/>
      <c r="AL292" s="40">
        <f t="shared" si="841"/>
        <v>100.29749360787692</v>
      </c>
      <c r="AN292" s="48">
        <v>2.9375</v>
      </c>
      <c r="AO292" s="9">
        <v>0</v>
      </c>
      <c r="AP292" s="48">
        <v>2.9375</v>
      </c>
      <c r="AQ292" s="9">
        <v>0</v>
      </c>
      <c r="AR292" s="40">
        <f t="shared" si="842"/>
        <v>0</v>
      </c>
      <c r="AS292" s="47">
        <f t="shared" si="843"/>
        <v>0</v>
      </c>
      <c r="AT292" s="107"/>
      <c r="AU292" s="40">
        <f t="shared" si="844"/>
        <v>0</v>
      </c>
      <c r="AW292" s="48">
        <v>2.9375</v>
      </c>
      <c r="AX292" s="9">
        <v>36.090000000000003</v>
      </c>
      <c r="AY292" s="48">
        <v>2.9375</v>
      </c>
      <c r="AZ292" s="9">
        <v>-60.23</v>
      </c>
      <c r="BA292" s="40">
        <f t="shared" si="845"/>
        <v>32.806159795384623</v>
      </c>
      <c r="BB292" s="47">
        <f t="shared" si="846"/>
        <v>8.2015399488461558</v>
      </c>
      <c r="BC292" s="107"/>
      <c r="BD292" s="40">
        <f t="shared" si="847"/>
        <v>55.114348456246162</v>
      </c>
      <c r="BF292" s="48">
        <v>2.9375</v>
      </c>
      <c r="BG292" s="9">
        <v>28.77</v>
      </c>
      <c r="BH292" s="48">
        <v>2.9375</v>
      </c>
      <c r="BI292" s="9">
        <v>28.77</v>
      </c>
      <c r="BJ292" s="40">
        <f t="shared" si="848"/>
        <v>12.492097767692307</v>
      </c>
      <c r="BK292" s="47">
        <f t="shared" si="849"/>
        <v>3.1230244419230768</v>
      </c>
      <c r="BL292" s="107"/>
      <c r="BM292" s="40">
        <f t="shared" si="850"/>
        <v>20.986724249723075</v>
      </c>
      <c r="BO292" s="48">
        <v>2.9375</v>
      </c>
      <c r="BP292" s="9">
        <v>28.73</v>
      </c>
      <c r="BQ292" s="48">
        <v>2.9375</v>
      </c>
      <c r="BR292" s="9">
        <v>-53.95</v>
      </c>
      <c r="BS292" s="40">
        <f t="shared" si="851"/>
        <v>23.392827900000004</v>
      </c>
      <c r="BT292" s="47">
        <f t="shared" si="852"/>
        <v>5.848206975000001</v>
      </c>
      <c r="BU292" s="107"/>
      <c r="BV292" s="40">
        <f t="shared" si="853"/>
        <v>39.299950872000004</v>
      </c>
      <c r="BX292" s="48">
        <v>2.9375</v>
      </c>
      <c r="BY292" s="9">
        <v>102.61</v>
      </c>
      <c r="BZ292" s="48">
        <v>2.9375</v>
      </c>
      <c r="CA292" s="9">
        <v>-28.58</v>
      </c>
      <c r="CB292" s="40">
        <f t="shared" si="854"/>
        <v>44.259607966153844</v>
      </c>
      <c r="CC292" s="47">
        <f t="shared" si="855"/>
        <v>11.064901991538461</v>
      </c>
      <c r="CD292" s="107"/>
      <c r="CE292" s="40">
        <f t="shared" si="856"/>
        <v>74.35614138313845</v>
      </c>
      <c r="CG292" s="48">
        <v>2.9375</v>
      </c>
      <c r="CH292" s="9">
        <v>102.63</v>
      </c>
      <c r="CI292" s="48">
        <v>2.9375</v>
      </c>
      <c r="CJ292" s="9">
        <v>-28.57</v>
      </c>
      <c r="CK292" s="40">
        <f t="shared" si="857"/>
        <v>44.252745493846149</v>
      </c>
      <c r="CL292" s="47">
        <f t="shared" si="858"/>
        <v>11.063186373461537</v>
      </c>
      <c r="CM292" s="107"/>
      <c r="CN292" s="40">
        <f t="shared" si="859"/>
        <v>74.344612429661524</v>
      </c>
      <c r="CP292" s="48">
        <v>2.9375</v>
      </c>
      <c r="CQ292" s="9">
        <v>102.61</v>
      </c>
      <c r="CR292" s="48">
        <v>2.9375</v>
      </c>
      <c r="CS292" s="9">
        <v>-28.58</v>
      </c>
      <c r="CT292" s="40">
        <f t="shared" si="860"/>
        <v>44.259607966153844</v>
      </c>
      <c r="CU292" s="47">
        <f t="shared" si="861"/>
        <v>11.064901991538461</v>
      </c>
      <c r="CV292" s="107"/>
      <c r="CW292" s="40">
        <f t="shared" si="862"/>
        <v>74.35614138313845</v>
      </c>
    </row>
    <row r="293" spans="1:101" s="9" customFormat="1">
      <c r="A293" s="9">
        <v>6.72</v>
      </c>
      <c r="B293" s="40">
        <f t="shared" si="829"/>
        <v>1.68</v>
      </c>
      <c r="D293" s="48">
        <v>2.9479166666666665</v>
      </c>
      <c r="E293" s="9">
        <v>38.75</v>
      </c>
      <c r="F293" s="48">
        <v>2.9479166666666665</v>
      </c>
      <c r="G293" s="9">
        <v>-55.32</v>
      </c>
      <c r="H293" s="47">
        <f t="shared" si="830"/>
        <v>32.352625384615386</v>
      </c>
      <c r="I293" s="47">
        <f t="shared" si="831"/>
        <v>8.0881563461538466</v>
      </c>
      <c r="J293" s="108"/>
      <c r="K293" s="40">
        <f t="shared" si="832"/>
        <v>54.352410646153849</v>
      </c>
      <c r="M293" s="48">
        <v>2.9479166666666665</v>
      </c>
      <c r="N293" s="9">
        <v>0</v>
      </c>
      <c r="O293" s="48">
        <v>2.9479166666666665</v>
      </c>
      <c r="P293" s="9">
        <v>0</v>
      </c>
      <c r="Q293" s="47">
        <f t="shared" si="833"/>
        <v>0</v>
      </c>
      <c r="R293" s="47">
        <f t="shared" si="834"/>
        <v>0</v>
      </c>
      <c r="S293" s="108"/>
      <c r="T293" s="40">
        <f t="shared" si="835"/>
        <v>0</v>
      </c>
      <c r="V293" s="48">
        <v>2.9479166666666665</v>
      </c>
      <c r="W293" s="9">
        <v>47.41</v>
      </c>
      <c r="X293" s="48">
        <v>2.9479166666666665</v>
      </c>
      <c r="Y293" s="40">
        <v>-91.79</v>
      </c>
      <c r="Z293" s="40">
        <f t="shared" si="836"/>
        <v>65.678159783076921</v>
      </c>
      <c r="AA293" s="47">
        <f t="shared" si="837"/>
        <v>16.41953994576923</v>
      </c>
      <c r="AB293" s="108"/>
      <c r="AC293" s="40">
        <f t="shared" si="838"/>
        <v>110.33930843556922</v>
      </c>
      <c r="AE293" s="48">
        <v>2.9479166666666665</v>
      </c>
      <c r="AF293" s="9">
        <v>47.38</v>
      </c>
      <c r="AG293" s="48">
        <v>2.9479166666666665</v>
      </c>
      <c r="AH293" s="9">
        <v>-87.29</v>
      </c>
      <c r="AI293" s="40">
        <f t="shared" si="839"/>
        <v>62.418769172307698</v>
      </c>
      <c r="AJ293" s="47">
        <f t="shared" si="840"/>
        <v>15.604692293076925</v>
      </c>
      <c r="AK293" s="108"/>
      <c r="AL293" s="40">
        <f t="shared" si="841"/>
        <v>104.86353220947693</v>
      </c>
      <c r="AN293" s="48">
        <v>2.9479166666666665</v>
      </c>
      <c r="AO293" s="9">
        <v>0</v>
      </c>
      <c r="AP293" s="48">
        <v>2.9479166666666665</v>
      </c>
      <c r="AQ293" s="9">
        <v>0</v>
      </c>
      <c r="AR293" s="40">
        <f t="shared" si="842"/>
        <v>0</v>
      </c>
      <c r="AS293" s="47">
        <f t="shared" si="843"/>
        <v>0</v>
      </c>
      <c r="AT293" s="108"/>
      <c r="AU293" s="40">
        <f t="shared" si="844"/>
        <v>0</v>
      </c>
      <c r="AW293" s="48">
        <v>2.9479166666666665</v>
      </c>
      <c r="AX293" s="9">
        <v>36.090000000000003</v>
      </c>
      <c r="AY293" s="48">
        <v>2.9479166666666665</v>
      </c>
      <c r="AZ293" s="9">
        <v>-60.24</v>
      </c>
      <c r="BA293" s="40">
        <f t="shared" si="845"/>
        <v>32.811606609230779</v>
      </c>
      <c r="BB293" s="47">
        <f t="shared" si="846"/>
        <v>8.2029016523076947</v>
      </c>
      <c r="BC293" s="108"/>
      <c r="BD293" s="40">
        <f t="shared" si="847"/>
        <v>55.123499103507704</v>
      </c>
      <c r="BF293" s="48">
        <v>2.9479166666666665</v>
      </c>
      <c r="BG293" s="9">
        <v>28.75</v>
      </c>
      <c r="BH293" s="48">
        <v>2.9479166666666665</v>
      </c>
      <c r="BI293" s="9">
        <v>28.75</v>
      </c>
      <c r="BJ293" s="40">
        <f t="shared" si="848"/>
        <v>12.474735576923077</v>
      </c>
      <c r="BK293" s="47">
        <f t="shared" si="849"/>
        <v>3.1186838942307693</v>
      </c>
      <c r="BL293" s="108"/>
      <c r="BM293" s="40">
        <f t="shared" si="850"/>
        <v>20.957555769230769</v>
      </c>
      <c r="BO293" s="48">
        <v>2.9479166666666665</v>
      </c>
      <c r="BP293" s="9">
        <v>28.71</v>
      </c>
      <c r="BQ293" s="48">
        <v>2.9479166666666665</v>
      </c>
      <c r="BR293" s="9">
        <v>-54.02</v>
      </c>
      <c r="BS293" s="40">
        <f t="shared" si="851"/>
        <v>23.406874310769236</v>
      </c>
      <c r="BT293" s="47">
        <f t="shared" si="852"/>
        <v>5.8517185776923091</v>
      </c>
      <c r="BU293" s="108"/>
      <c r="BV293" s="40">
        <f t="shared" si="853"/>
        <v>39.323548842092315</v>
      </c>
      <c r="BX293" s="48">
        <v>2.9479166666666665</v>
      </c>
      <c r="BY293" s="9">
        <v>102.83</v>
      </c>
      <c r="BZ293" s="48">
        <v>2.9479166666666665</v>
      </c>
      <c r="CA293" s="9">
        <v>-28.46</v>
      </c>
      <c r="CB293" s="40">
        <f t="shared" si="854"/>
        <v>44.168269319999993</v>
      </c>
      <c r="CC293" s="47">
        <f t="shared" si="855"/>
        <v>11.042067329999998</v>
      </c>
      <c r="CD293" s="108"/>
      <c r="CE293" s="40">
        <f t="shared" si="856"/>
        <v>74.20269245759998</v>
      </c>
      <c r="CG293" s="48">
        <v>2.9479166666666665</v>
      </c>
      <c r="CH293" s="9">
        <v>102.85</v>
      </c>
      <c r="CI293" s="48">
        <v>2.9479166666666665</v>
      </c>
      <c r="CJ293" s="9">
        <v>-28.44</v>
      </c>
      <c r="CK293" s="40">
        <f t="shared" si="857"/>
        <v>44.145814984615384</v>
      </c>
      <c r="CL293" s="47">
        <f t="shared" si="858"/>
        <v>11.036453746153846</v>
      </c>
      <c r="CM293" s="108"/>
      <c r="CN293" s="40">
        <f t="shared" si="859"/>
        <v>74.164969174153839</v>
      </c>
      <c r="CP293" s="48">
        <v>2.9479166666666665</v>
      </c>
      <c r="CQ293" s="9">
        <v>102.83</v>
      </c>
      <c r="CR293" s="48">
        <v>2.9479166666666665</v>
      </c>
      <c r="CS293" s="9">
        <v>-28.46</v>
      </c>
      <c r="CT293" s="40">
        <f t="shared" si="860"/>
        <v>44.168269319999993</v>
      </c>
      <c r="CU293" s="47">
        <f t="shared" si="861"/>
        <v>11.042067329999998</v>
      </c>
      <c r="CV293" s="108"/>
      <c r="CW293" s="40">
        <f t="shared" si="862"/>
        <v>74.20269245759998</v>
      </c>
    </row>
    <row r="294" spans="1:101" s="9" customFormat="1">
      <c r="A294" s="9">
        <v>6.72</v>
      </c>
      <c r="B294" s="40">
        <f t="shared" si="829"/>
        <v>1.68</v>
      </c>
      <c r="D294" s="48">
        <v>2.9583333333333335</v>
      </c>
      <c r="E294" s="9">
        <v>38.520000000000003</v>
      </c>
      <c r="F294" s="48">
        <v>2.9583333333333335</v>
      </c>
      <c r="G294" s="9">
        <v>-55.76</v>
      </c>
      <c r="H294" s="47">
        <f t="shared" si="830"/>
        <v>32.416393403076924</v>
      </c>
      <c r="I294" s="47">
        <f t="shared" si="831"/>
        <v>8.104098350769231</v>
      </c>
      <c r="J294" s="106">
        <f t="shared" ref="J294" si="929">SUM(I294:I297)</f>
        <v>32.425988715000003</v>
      </c>
      <c r="K294" s="40">
        <f t="shared" si="832"/>
        <v>54.459540917169228</v>
      </c>
      <c r="M294" s="48">
        <v>2.9583333333333335</v>
      </c>
      <c r="N294" s="9">
        <v>0</v>
      </c>
      <c r="O294" s="48">
        <v>2.9583333333333335</v>
      </c>
      <c r="P294" s="9">
        <v>0</v>
      </c>
      <c r="Q294" s="47">
        <f t="shared" si="833"/>
        <v>0</v>
      </c>
      <c r="R294" s="47">
        <f t="shared" si="834"/>
        <v>0</v>
      </c>
      <c r="S294" s="106">
        <f t="shared" ref="S294" si="930">SUM(R294:R297)</f>
        <v>0</v>
      </c>
      <c r="T294" s="40">
        <f t="shared" si="835"/>
        <v>0</v>
      </c>
      <c r="V294" s="48">
        <v>2.9583333333333335</v>
      </c>
      <c r="W294" s="9">
        <v>47.1</v>
      </c>
      <c r="X294" s="48">
        <v>2.9583333333333335</v>
      </c>
      <c r="Y294" s="40">
        <v>-91.95</v>
      </c>
      <c r="Z294" s="40">
        <f t="shared" si="836"/>
        <v>65.362445307692312</v>
      </c>
      <c r="AA294" s="47">
        <f t="shared" si="837"/>
        <v>16.340611326923078</v>
      </c>
      <c r="AB294" s="106">
        <f t="shared" ref="AB294" si="931">SUM(AA294:AA297)</f>
        <v>65.245138459615376</v>
      </c>
      <c r="AC294" s="40">
        <f t="shared" si="838"/>
        <v>109.80890811692308</v>
      </c>
      <c r="AE294" s="48">
        <v>2.9583333333333335</v>
      </c>
      <c r="AF294" s="9">
        <v>47.07</v>
      </c>
      <c r="AG294" s="48">
        <v>2.9583333333333335</v>
      </c>
      <c r="AH294" s="9">
        <v>-87.83</v>
      </c>
      <c r="AI294" s="40">
        <f t="shared" si="839"/>
        <v>62.393986093846145</v>
      </c>
      <c r="AJ294" s="47">
        <f t="shared" si="840"/>
        <v>15.598496523461536</v>
      </c>
      <c r="AK294" s="106">
        <f t="shared" ref="AK294" si="932">SUM(AJ294:AJ297)</f>
        <v>62.391300794999992</v>
      </c>
      <c r="AL294" s="40">
        <f t="shared" si="841"/>
        <v>104.82189663766152</v>
      </c>
      <c r="AN294" s="48">
        <v>2.9583333333333335</v>
      </c>
      <c r="AO294" s="9">
        <v>0</v>
      </c>
      <c r="AP294" s="48">
        <v>2.9583333333333335</v>
      </c>
      <c r="AQ294" s="9">
        <v>0</v>
      </c>
      <c r="AR294" s="40">
        <f t="shared" si="842"/>
        <v>0</v>
      </c>
      <c r="AS294" s="47">
        <f t="shared" si="843"/>
        <v>0</v>
      </c>
      <c r="AT294" s="106">
        <f t="shared" ref="AT294" si="933">SUM(AS294:AS297)</f>
        <v>0</v>
      </c>
      <c r="AU294" s="40">
        <f t="shared" si="844"/>
        <v>0</v>
      </c>
      <c r="AW294" s="48">
        <v>2.9583333333333335</v>
      </c>
      <c r="AX294" s="9">
        <v>35.700000000000003</v>
      </c>
      <c r="AY294" s="48">
        <v>2.9583333333333335</v>
      </c>
      <c r="AZ294" s="9">
        <v>-60.93</v>
      </c>
      <c r="BA294" s="40">
        <f t="shared" si="845"/>
        <v>32.828802784615384</v>
      </c>
      <c r="BB294" s="47">
        <f t="shared" si="846"/>
        <v>8.207200696153846</v>
      </c>
      <c r="BC294" s="106">
        <f t="shared" ref="BC294" si="934">SUM(BB294:BB297)</f>
        <v>32.793956909999999</v>
      </c>
      <c r="BD294" s="40">
        <f t="shared" si="847"/>
        <v>55.152388678153841</v>
      </c>
      <c r="BF294" s="48">
        <v>2.9583333333333335</v>
      </c>
      <c r="BG294" s="9">
        <v>28.46</v>
      </c>
      <c r="BH294" s="48">
        <v>2.9583333333333335</v>
      </c>
      <c r="BI294" s="9">
        <v>28.46</v>
      </c>
      <c r="BJ294" s="40">
        <f t="shared" si="848"/>
        <v>12.224340609230769</v>
      </c>
      <c r="BK294" s="47">
        <f t="shared" si="849"/>
        <v>3.0560851523076922</v>
      </c>
      <c r="BL294" s="106">
        <f t="shared" ref="BL294" si="935">SUM(BK294:BK297)</f>
        <v>13.12109383846154</v>
      </c>
      <c r="BM294" s="40">
        <f t="shared" si="850"/>
        <v>20.536892223507692</v>
      </c>
      <c r="BO294" s="48">
        <v>2.9583333333333335</v>
      </c>
      <c r="BP294" s="9">
        <v>28.42</v>
      </c>
      <c r="BQ294" s="48">
        <v>2.9583333333333335</v>
      </c>
      <c r="BR294" s="9">
        <v>-54.89</v>
      </c>
      <c r="BS294" s="40">
        <f t="shared" si="851"/>
        <v>23.543604581538464</v>
      </c>
      <c r="BT294" s="47">
        <f t="shared" si="852"/>
        <v>5.885901145384616</v>
      </c>
      <c r="BU294" s="106">
        <f t="shared" ref="BU294" si="936">SUM(BT294:BT297)</f>
        <v>17.664556098461539</v>
      </c>
      <c r="BV294" s="40">
        <f t="shared" si="853"/>
        <v>39.553255696984621</v>
      </c>
      <c r="BX294" s="48">
        <v>2.9583333333333335</v>
      </c>
      <c r="BY294" s="9">
        <v>103.18</v>
      </c>
      <c r="BZ294" s="48">
        <v>2.9583333333333335</v>
      </c>
      <c r="CA294" s="9">
        <v>-28.27</v>
      </c>
      <c r="CB294" s="40">
        <f t="shared" si="854"/>
        <v>44.022731178461541</v>
      </c>
      <c r="CC294" s="47">
        <f t="shared" si="855"/>
        <v>11.005682794615385</v>
      </c>
      <c r="CD294" s="106">
        <f t="shared" ref="CD294" si="937">SUM(CC294:CC297)</f>
        <v>44.022307839230777</v>
      </c>
      <c r="CE294" s="40">
        <f t="shared" si="856"/>
        <v>73.958188379815383</v>
      </c>
      <c r="CG294" s="48">
        <v>2.9583333333333335</v>
      </c>
      <c r="CH294" s="9">
        <v>103.2</v>
      </c>
      <c r="CI294" s="48">
        <v>2.9583333333333335</v>
      </c>
      <c r="CJ294" s="9">
        <v>-28.25</v>
      </c>
      <c r="CK294" s="40">
        <f t="shared" si="857"/>
        <v>44.000113846153852</v>
      </c>
      <c r="CL294" s="47">
        <f t="shared" si="858"/>
        <v>11.000028461538463</v>
      </c>
      <c r="CM294" s="106">
        <f t="shared" ref="CM294" si="938">SUM(CL294:CL297)</f>
        <v>44.003582813076932</v>
      </c>
      <c r="CN294" s="40">
        <f t="shared" si="859"/>
        <v>73.920191261538463</v>
      </c>
      <c r="CP294" s="48">
        <v>2.9583333333333335</v>
      </c>
      <c r="CQ294" s="9">
        <v>103.18</v>
      </c>
      <c r="CR294" s="48">
        <v>2.9583333333333335</v>
      </c>
      <c r="CS294" s="9">
        <v>-28.27</v>
      </c>
      <c r="CT294" s="40">
        <f t="shared" si="860"/>
        <v>44.022731178461541</v>
      </c>
      <c r="CU294" s="47">
        <f t="shared" si="861"/>
        <v>11.005682794615385</v>
      </c>
      <c r="CV294" s="106">
        <f t="shared" ref="CV294" si="939">SUM(CU294:CU297)</f>
        <v>44.022307839230777</v>
      </c>
      <c r="CW294" s="40">
        <f t="shared" si="862"/>
        <v>73.958188379815383</v>
      </c>
    </row>
    <row r="295" spans="1:101" s="9" customFormat="1">
      <c r="A295" s="9">
        <v>6.72</v>
      </c>
      <c r="B295" s="40">
        <f t="shared" si="829"/>
        <v>1.68</v>
      </c>
      <c r="D295" s="48">
        <v>2.96875</v>
      </c>
      <c r="E295" s="9">
        <v>38.5</v>
      </c>
      <c r="F295" s="48">
        <v>2.96875</v>
      </c>
      <c r="G295" s="9">
        <v>-55.81</v>
      </c>
      <c r="H295" s="47">
        <f t="shared" si="830"/>
        <v>32.42861515384616</v>
      </c>
      <c r="I295" s="47">
        <f t="shared" si="831"/>
        <v>8.1071537884615399</v>
      </c>
      <c r="J295" s="107"/>
      <c r="K295" s="40">
        <f t="shared" si="832"/>
        <v>54.480073458461547</v>
      </c>
      <c r="M295" s="48">
        <v>2.96875</v>
      </c>
      <c r="N295" s="9">
        <v>0</v>
      </c>
      <c r="O295" s="48">
        <v>2.96875</v>
      </c>
      <c r="P295" s="9">
        <v>0</v>
      </c>
      <c r="Q295" s="47">
        <f t="shared" si="833"/>
        <v>0</v>
      </c>
      <c r="R295" s="47">
        <f t="shared" si="834"/>
        <v>0</v>
      </c>
      <c r="S295" s="107"/>
      <c r="T295" s="40">
        <f t="shared" si="835"/>
        <v>0</v>
      </c>
      <c r="V295" s="48">
        <v>2.96875</v>
      </c>
      <c r="W295" s="9">
        <v>47.03</v>
      </c>
      <c r="X295" s="48">
        <v>2.96875</v>
      </c>
      <c r="Y295" s="40">
        <v>-91.98</v>
      </c>
      <c r="Z295" s="40">
        <f t="shared" si="836"/>
        <v>65.286597406153845</v>
      </c>
      <c r="AA295" s="47">
        <f t="shared" si="837"/>
        <v>16.321649351538461</v>
      </c>
      <c r="AB295" s="107"/>
      <c r="AC295" s="40">
        <f t="shared" si="838"/>
        <v>109.68148364233845</v>
      </c>
      <c r="AE295" s="48">
        <v>2.96875</v>
      </c>
      <c r="AF295" s="9">
        <v>47</v>
      </c>
      <c r="AG295" s="48">
        <v>2.96875</v>
      </c>
      <c r="AH295" s="9">
        <v>-87.97</v>
      </c>
      <c r="AI295" s="40">
        <f t="shared" si="839"/>
        <v>62.400504461538453</v>
      </c>
      <c r="AJ295" s="47">
        <f t="shared" si="840"/>
        <v>15.600126115384613</v>
      </c>
      <c r="AK295" s="107"/>
      <c r="AL295" s="40">
        <f t="shared" si="841"/>
        <v>104.8328474953846</v>
      </c>
      <c r="AN295" s="48">
        <v>2.96875</v>
      </c>
      <c r="AO295" s="9">
        <v>0</v>
      </c>
      <c r="AP295" s="48">
        <v>2.96875</v>
      </c>
      <c r="AQ295" s="9">
        <v>0</v>
      </c>
      <c r="AR295" s="40">
        <f t="shared" si="842"/>
        <v>0</v>
      </c>
      <c r="AS295" s="47">
        <f t="shared" si="843"/>
        <v>0</v>
      </c>
      <c r="AT295" s="107"/>
      <c r="AU295" s="40">
        <f t="shared" si="844"/>
        <v>0</v>
      </c>
      <c r="AW295" s="48">
        <v>2.96875</v>
      </c>
      <c r="AX295" s="9">
        <v>35.69</v>
      </c>
      <c r="AY295" s="48">
        <v>2.96875</v>
      </c>
      <c r="AZ295" s="9">
        <v>-60.94</v>
      </c>
      <c r="BA295" s="40">
        <f t="shared" si="845"/>
        <v>32.824993486153843</v>
      </c>
      <c r="BB295" s="47">
        <f t="shared" si="846"/>
        <v>8.2062483715384609</v>
      </c>
      <c r="BC295" s="107"/>
      <c r="BD295" s="40">
        <f t="shared" si="847"/>
        <v>55.145989056738458</v>
      </c>
      <c r="BF295" s="48">
        <v>2.96875</v>
      </c>
      <c r="BG295" s="9">
        <v>28.44</v>
      </c>
      <c r="BH295" s="48">
        <v>2.96875</v>
      </c>
      <c r="BI295" s="9">
        <v>28.44</v>
      </c>
      <c r="BJ295" s="40">
        <f t="shared" si="848"/>
        <v>12.207165563076924</v>
      </c>
      <c r="BK295" s="47">
        <f t="shared" si="849"/>
        <v>3.0517913907692309</v>
      </c>
      <c r="BL295" s="107"/>
      <c r="BM295" s="40">
        <f t="shared" si="850"/>
        <v>20.50803814596923</v>
      </c>
      <c r="BO295" s="48">
        <v>2.96875</v>
      </c>
      <c r="BP295" s="9">
        <v>28.4</v>
      </c>
      <c r="BQ295" s="48">
        <v>2.96875</v>
      </c>
      <c r="BR295" s="9">
        <v>-54.95</v>
      </c>
      <c r="BS295" s="40">
        <f t="shared" si="851"/>
        <v>23.552753538461541</v>
      </c>
      <c r="BT295" s="47">
        <f t="shared" si="852"/>
        <v>5.8881883846153853</v>
      </c>
      <c r="BU295" s="107"/>
      <c r="BV295" s="40">
        <f t="shared" si="853"/>
        <v>39.568625944615391</v>
      </c>
      <c r="BX295" s="48">
        <v>2.96875</v>
      </c>
      <c r="BY295" s="9">
        <v>103.21</v>
      </c>
      <c r="BZ295" s="48">
        <v>2.96875</v>
      </c>
      <c r="CA295" s="9">
        <v>-28.25</v>
      </c>
      <c r="CB295" s="40">
        <f t="shared" si="854"/>
        <v>44.004377423076924</v>
      </c>
      <c r="CC295" s="47">
        <f t="shared" si="855"/>
        <v>11.001094355769231</v>
      </c>
      <c r="CD295" s="107"/>
      <c r="CE295" s="40">
        <f t="shared" si="856"/>
        <v>73.927354070769226</v>
      </c>
      <c r="CG295" s="48">
        <v>2.96875</v>
      </c>
      <c r="CH295" s="9">
        <v>103.23</v>
      </c>
      <c r="CI295" s="48">
        <v>2.96875</v>
      </c>
      <c r="CJ295" s="9">
        <v>-28.23</v>
      </c>
      <c r="CK295" s="40">
        <f t="shared" si="857"/>
        <v>43.981744998461537</v>
      </c>
      <c r="CL295" s="47">
        <f t="shared" si="858"/>
        <v>10.995436249615384</v>
      </c>
      <c r="CM295" s="107"/>
      <c r="CN295" s="40">
        <f t="shared" si="859"/>
        <v>73.889331597415378</v>
      </c>
      <c r="CP295" s="48">
        <v>2.96875</v>
      </c>
      <c r="CQ295" s="9">
        <v>103.21</v>
      </c>
      <c r="CR295" s="48">
        <v>2.96875</v>
      </c>
      <c r="CS295" s="9">
        <v>-28.25</v>
      </c>
      <c r="CT295" s="40">
        <f t="shared" si="860"/>
        <v>44.004377423076924</v>
      </c>
      <c r="CU295" s="47">
        <f t="shared" si="861"/>
        <v>11.001094355769231</v>
      </c>
      <c r="CV295" s="107"/>
      <c r="CW295" s="40">
        <f t="shared" si="862"/>
        <v>73.927354070769226</v>
      </c>
    </row>
    <row r="296" spans="1:101" s="9" customFormat="1">
      <c r="A296" s="9">
        <v>6.72</v>
      </c>
      <c r="B296" s="40">
        <f t="shared" si="829"/>
        <v>1.68</v>
      </c>
      <c r="D296" s="48">
        <v>2.9791666666666665</v>
      </c>
      <c r="E296" s="9">
        <v>38.47</v>
      </c>
      <c r="F296" s="48">
        <v>2.9791666666666665</v>
      </c>
      <c r="G296" s="9">
        <v>-55.85</v>
      </c>
      <c r="H296" s="47">
        <f t="shared" si="830"/>
        <v>32.42657014615385</v>
      </c>
      <c r="I296" s="47">
        <f t="shared" si="831"/>
        <v>8.1066425365384625</v>
      </c>
      <c r="J296" s="107"/>
      <c r="K296" s="40">
        <f t="shared" si="832"/>
        <v>54.476637845538463</v>
      </c>
      <c r="M296" s="48">
        <v>2.9791666666666665</v>
      </c>
      <c r="N296" s="9">
        <v>0</v>
      </c>
      <c r="O296" s="48">
        <v>2.9791666666666665</v>
      </c>
      <c r="P296" s="9">
        <v>0</v>
      </c>
      <c r="Q296" s="47">
        <f t="shared" si="833"/>
        <v>0</v>
      </c>
      <c r="R296" s="47">
        <f t="shared" si="834"/>
        <v>0</v>
      </c>
      <c r="S296" s="107"/>
      <c r="T296" s="40">
        <f t="shared" si="835"/>
        <v>0</v>
      </c>
      <c r="V296" s="48">
        <v>2.9791666666666665</v>
      </c>
      <c r="W296" s="9">
        <v>46.95</v>
      </c>
      <c r="X296" s="48">
        <v>2.9791666666666665</v>
      </c>
      <c r="Y296" s="40">
        <v>-92.01</v>
      </c>
      <c r="Z296" s="40">
        <f t="shared" si="836"/>
        <v>65.196799684615385</v>
      </c>
      <c r="AA296" s="47">
        <f t="shared" si="837"/>
        <v>16.299199921153846</v>
      </c>
      <c r="AB296" s="107"/>
      <c r="AC296" s="40">
        <f t="shared" si="838"/>
        <v>109.53062347015384</v>
      </c>
      <c r="AE296" s="48">
        <v>2.9791666666666665</v>
      </c>
      <c r="AF296" s="9">
        <v>46.92</v>
      </c>
      <c r="AG296" s="48">
        <v>2.9791666666666665</v>
      </c>
      <c r="AH296" s="9">
        <v>-88.1</v>
      </c>
      <c r="AI296" s="40">
        <f t="shared" si="839"/>
        <v>62.386347876923075</v>
      </c>
      <c r="AJ296" s="47">
        <f t="shared" si="840"/>
        <v>15.596586969230769</v>
      </c>
      <c r="AK296" s="107"/>
      <c r="AL296" s="40">
        <f t="shared" si="841"/>
        <v>104.80906443323076</v>
      </c>
      <c r="AN296" s="48">
        <v>2.9791666666666665</v>
      </c>
      <c r="AO296" s="9">
        <v>0</v>
      </c>
      <c r="AP296" s="48">
        <v>2.9791666666666665</v>
      </c>
      <c r="AQ296" s="9">
        <v>0</v>
      </c>
      <c r="AR296" s="40">
        <f t="shared" si="842"/>
        <v>0</v>
      </c>
      <c r="AS296" s="47">
        <f t="shared" si="843"/>
        <v>0</v>
      </c>
      <c r="AT296" s="107"/>
      <c r="AU296" s="40">
        <f t="shared" si="844"/>
        <v>0</v>
      </c>
      <c r="AW296" s="48">
        <v>2.9791666666666665</v>
      </c>
      <c r="AX296" s="9">
        <v>35.68</v>
      </c>
      <c r="AY296" s="48">
        <v>2.9791666666666665</v>
      </c>
      <c r="AZ296" s="9">
        <v>-60.96</v>
      </c>
      <c r="BA296" s="40">
        <f t="shared" si="845"/>
        <v>32.826566104615388</v>
      </c>
      <c r="BB296" s="47">
        <f t="shared" si="846"/>
        <v>8.206641526153847</v>
      </c>
      <c r="BC296" s="107"/>
      <c r="BD296" s="40">
        <f t="shared" si="847"/>
        <v>55.148631055753853</v>
      </c>
      <c r="BF296" s="48">
        <v>2.9791666666666665</v>
      </c>
      <c r="BG296" s="9">
        <v>28.42</v>
      </c>
      <c r="BH296" s="48">
        <v>2.9791666666666665</v>
      </c>
      <c r="BI296" s="9">
        <v>28.42</v>
      </c>
      <c r="BJ296" s="40">
        <f t="shared" si="848"/>
        <v>12.190002590769232</v>
      </c>
      <c r="BK296" s="47">
        <f t="shared" si="849"/>
        <v>3.0475006476923081</v>
      </c>
      <c r="BL296" s="107"/>
      <c r="BM296" s="40">
        <f t="shared" si="850"/>
        <v>20.47920435249231</v>
      </c>
      <c r="BO296" s="48">
        <v>2.9791666666666665</v>
      </c>
      <c r="BP296" s="9">
        <v>28.38</v>
      </c>
      <c r="BQ296" s="48">
        <v>2.9791666666666665</v>
      </c>
      <c r="BR296" s="9">
        <v>-55.01</v>
      </c>
      <c r="BS296" s="40">
        <f t="shared" si="851"/>
        <v>23.56186627384615</v>
      </c>
      <c r="BT296" s="47">
        <f t="shared" si="852"/>
        <v>5.8904665684615374</v>
      </c>
      <c r="BU296" s="107"/>
      <c r="BV296" s="40">
        <f t="shared" si="853"/>
        <v>39.583935340061529</v>
      </c>
      <c r="BX296" s="48">
        <v>2.9791666666666665</v>
      </c>
      <c r="BY296" s="9">
        <v>103.25</v>
      </c>
      <c r="BZ296" s="48">
        <v>2.9791666666666665</v>
      </c>
      <c r="CA296" s="9">
        <v>-28.23</v>
      </c>
      <c r="CB296" s="40">
        <f t="shared" si="854"/>
        <v>43.990266115384621</v>
      </c>
      <c r="CC296" s="47">
        <f t="shared" si="855"/>
        <v>10.997566528846155</v>
      </c>
      <c r="CD296" s="107"/>
      <c r="CE296" s="40">
        <f t="shared" si="856"/>
        <v>73.903647073846159</v>
      </c>
      <c r="CG296" s="48">
        <v>2.9791666666666665</v>
      </c>
      <c r="CH296" s="9">
        <v>103.27</v>
      </c>
      <c r="CI296" s="48">
        <v>2.9791666666666665</v>
      </c>
      <c r="CJ296" s="9">
        <v>-28.21</v>
      </c>
      <c r="CK296" s="40">
        <f t="shared" si="857"/>
        <v>43.967615580000007</v>
      </c>
      <c r="CL296" s="47">
        <f t="shared" si="858"/>
        <v>10.991903895000002</v>
      </c>
      <c r="CM296" s="107"/>
      <c r="CN296" s="40">
        <f t="shared" si="859"/>
        <v>73.865594174400016</v>
      </c>
      <c r="CP296" s="48">
        <v>2.9791666666666665</v>
      </c>
      <c r="CQ296" s="9">
        <v>103.25</v>
      </c>
      <c r="CR296" s="48">
        <v>2.9791666666666665</v>
      </c>
      <c r="CS296" s="9">
        <v>-28.23</v>
      </c>
      <c r="CT296" s="40">
        <f t="shared" si="860"/>
        <v>43.990266115384621</v>
      </c>
      <c r="CU296" s="47">
        <f t="shared" si="861"/>
        <v>10.997566528846155</v>
      </c>
      <c r="CV296" s="107"/>
      <c r="CW296" s="40">
        <f t="shared" si="862"/>
        <v>73.903647073846159</v>
      </c>
    </row>
    <row r="297" spans="1:101" s="9" customFormat="1">
      <c r="A297" s="9">
        <v>6.72</v>
      </c>
      <c r="B297" s="40">
        <f t="shared" si="829"/>
        <v>1.68</v>
      </c>
      <c r="D297" s="48">
        <v>2.9895833333333335</v>
      </c>
      <c r="E297" s="9">
        <v>38.47</v>
      </c>
      <c r="F297" s="48">
        <v>2.9895833333333335</v>
      </c>
      <c r="G297" s="9">
        <v>-55.86</v>
      </c>
      <c r="H297" s="47">
        <f t="shared" si="830"/>
        <v>32.43237615692307</v>
      </c>
      <c r="I297" s="47">
        <f t="shared" si="831"/>
        <v>8.1080940392307674</v>
      </c>
      <c r="J297" s="108"/>
      <c r="K297" s="40">
        <f t="shared" si="832"/>
        <v>54.486391943630757</v>
      </c>
      <c r="M297" s="48">
        <v>2.9895833333333335</v>
      </c>
      <c r="N297" s="9">
        <v>0</v>
      </c>
      <c r="O297" s="48">
        <v>2.9895833333333335</v>
      </c>
      <c r="P297" s="9">
        <v>0</v>
      </c>
      <c r="Q297" s="47">
        <f t="shared" si="833"/>
        <v>0</v>
      </c>
      <c r="R297" s="47">
        <f t="shared" si="834"/>
        <v>0</v>
      </c>
      <c r="S297" s="108"/>
      <c r="T297" s="40">
        <f t="shared" si="835"/>
        <v>0</v>
      </c>
      <c r="V297" s="48">
        <v>2.9895833333333335</v>
      </c>
      <c r="W297" s="9">
        <v>46.89</v>
      </c>
      <c r="X297" s="48">
        <v>2.9895833333333335</v>
      </c>
      <c r="Y297" s="40">
        <v>-92.04</v>
      </c>
      <c r="Z297" s="40">
        <f t="shared" si="836"/>
        <v>65.134711440000004</v>
      </c>
      <c r="AA297" s="47">
        <f t="shared" si="837"/>
        <v>16.283677860000001</v>
      </c>
      <c r="AB297" s="108"/>
      <c r="AC297" s="40">
        <f t="shared" si="838"/>
        <v>109.42631521920001</v>
      </c>
      <c r="AE297" s="48">
        <v>2.9895833333333335</v>
      </c>
      <c r="AF297" s="9">
        <v>46.86</v>
      </c>
      <c r="AG297" s="48">
        <v>2.9895833333333335</v>
      </c>
      <c r="AH297" s="9">
        <v>-88.21</v>
      </c>
      <c r="AI297" s="40">
        <f t="shared" si="839"/>
        <v>62.38436474769231</v>
      </c>
      <c r="AJ297" s="47">
        <f t="shared" si="840"/>
        <v>15.596091186923077</v>
      </c>
      <c r="AK297" s="108"/>
      <c r="AL297" s="40">
        <f t="shared" si="841"/>
        <v>104.80573277612308</v>
      </c>
      <c r="AN297" s="48">
        <v>2.9895833333333335</v>
      </c>
      <c r="AO297" s="9">
        <v>0</v>
      </c>
      <c r="AP297" s="48">
        <v>2.9895833333333335</v>
      </c>
      <c r="AQ297" s="9">
        <v>0</v>
      </c>
      <c r="AR297" s="40">
        <f t="shared" si="842"/>
        <v>0</v>
      </c>
      <c r="AS297" s="47">
        <f t="shared" si="843"/>
        <v>0</v>
      </c>
      <c r="AT297" s="108"/>
      <c r="AU297" s="40">
        <f t="shared" si="844"/>
        <v>0</v>
      </c>
      <c r="AW297" s="48">
        <v>2.9895833333333335</v>
      </c>
      <c r="AX297" s="9">
        <v>37.21</v>
      </c>
      <c r="AY297" s="48">
        <v>2.9895833333333335</v>
      </c>
      <c r="AZ297" s="9">
        <v>-58.22</v>
      </c>
      <c r="BA297" s="40">
        <f t="shared" si="845"/>
        <v>32.695465264615386</v>
      </c>
      <c r="BB297" s="47">
        <f t="shared" si="846"/>
        <v>8.1738663161538465</v>
      </c>
      <c r="BC297" s="108"/>
      <c r="BD297" s="40">
        <f t="shared" si="847"/>
        <v>54.928381644553845</v>
      </c>
      <c r="BF297" s="48">
        <v>2.9895833333333335</v>
      </c>
      <c r="BG297" s="9">
        <v>32.42</v>
      </c>
      <c r="BH297" s="48">
        <v>2.9895833333333335</v>
      </c>
      <c r="BI297" s="9">
        <v>32.42</v>
      </c>
      <c r="BJ297" s="40">
        <f t="shared" si="848"/>
        <v>15.862866590769233</v>
      </c>
      <c r="BK297" s="47">
        <f t="shared" si="849"/>
        <v>3.9657166476923082</v>
      </c>
      <c r="BL297" s="108"/>
      <c r="BM297" s="40">
        <f t="shared" si="850"/>
        <v>26.649615872492312</v>
      </c>
      <c r="BO297" s="48">
        <v>2.9895833333333335</v>
      </c>
      <c r="BP297" s="9">
        <v>0</v>
      </c>
      <c r="BQ297" s="48">
        <v>2.9895833333333335</v>
      </c>
      <c r="BR297" s="9">
        <v>0</v>
      </c>
      <c r="BS297" s="40">
        <f t="shared" si="851"/>
        <v>0</v>
      </c>
      <c r="BT297" s="47">
        <f t="shared" si="852"/>
        <v>0</v>
      </c>
      <c r="BU297" s="108"/>
      <c r="BV297" s="40">
        <f t="shared" si="853"/>
        <v>0</v>
      </c>
      <c r="BX297" s="48">
        <v>2.9895833333333335</v>
      </c>
      <c r="BY297" s="9">
        <v>103.04</v>
      </c>
      <c r="BZ297" s="48">
        <v>2.9895833333333335</v>
      </c>
      <c r="CA297" s="9">
        <v>-28.34</v>
      </c>
      <c r="CB297" s="40">
        <f t="shared" si="854"/>
        <v>44.071856640000007</v>
      </c>
      <c r="CC297" s="47">
        <f t="shared" si="855"/>
        <v>11.017964160000002</v>
      </c>
      <c r="CD297" s="108"/>
      <c r="CE297" s="40">
        <f t="shared" si="856"/>
        <v>74.040719155200009</v>
      </c>
      <c r="CG297" s="48">
        <v>2.9895833333333335</v>
      </c>
      <c r="CH297" s="9">
        <v>103.06</v>
      </c>
      <c r="CI297" s="48">
        <v>2.9895833333333335</v>
      </c>
      <c r="CJ297" s="9">
        <v>-28.33</v>
      </c>
      <c r="CK297" s="40">
        <f t="shared" si="857"/>
        <v>44.06485682769231</v>
      </c>
      <c r="CL297" s="47">
        <f t="shared" si="858"/>
        <v>11.016214206923078</v>
      </c>
      <c r="CM297" s="108"/>
      <c r="CN297" s="40">
        <f t="shared" si="859"/>
        <v>74.028959470523077</v>
      </c>
      <c r="CP297" s="48">
        <v>2.9895833333333335</v>
      </c>
      <c r="CQ297" s="9">
        <v>103.04</v>
      </c>
      <c r="CR297" s="48">
        <v>2.9895833333333335</v>
      </c>
      <c r="CS297" s="9">
        <v>-28.34</v>
      </c>
      <c r="CT297" s="40">
        <f t="shared" si="860"/>
        <v>44.071856640000007</v>
      </c>
      <c r="CU297" s="47">
        <f t="shared" si="861"/>
        <v>11.017964160000002</v>
      </c>
      <c r="CV297" s="108"/>
      <c r="CW297" s="40">
        <f t="shared" si="862"/>
        <v>74.040719155200009</v>
      </c>
    </row>
    <row r="298" spans="1:101" s="9" customFormat="1">
      <c r="A298" s="9">
        <v>6.72</v>
      </c>
      <c r="B298" s="40">
        <f t="shared" si="829"/>
        <v>1.68</v>
      </c>
      <c r="D298" s="48">
        <v>3</v>
      </c>
      <c r="E298" s="9">
        <v>38.380000000000003</v>
      </c>
      <c r="F298" s="48">
        <v>3</v>
      </c>
      <c r="G298" s="9">
        <v>-56.03</v>
      </c>
      <c r="H298" s="47">
        <f t="shared" si="830"/>
        <v>32.454972360000006</v>
      </c>
      <c r="I298" s="47">
        <f t="shared" si="831"/>
        <v>8.1137430900000016</v>
      </c>
      <c r="J298" s="106">
        <f t="shared" ref="J298" si="940">SUM(I298:I301)</f>
        <v>32.463075797307695</v>
      </c>
      <c r="K298" s="40">
        <f t="shared" si="832"/>
        <v>54.524353564800009</v>
      </c>
      <c r="M298" s="48">
        <v>3</v>
      </c>
      <c r="N298" s="9">
        <v>0</v>
      </c>
      <c r="O298" s="48">
        <v>3</v>
      </c>
      <c r="P298" s="9">
        <v>0</v>
      </c>
      <c r="Q298" s="47">
        <f t="shared" si="833"/>
        <v>0</v>
      </c>
      <c r="R298" s="47">
        <f t="shared" si="834"/>
        <v>0</v>
      </c>
      <c r="S298" s="106">
        <f t="shared" ref="S298" si="941">SUM(R298:R301)</f>
        <v>0</v>
      </c>
      <c r="T298" s="40">
        <f t="shared" si="835"/>
        <v>0</v>
      </c>
      <c r="V298" s="48">
        <v>3</v>
      </c>
      <c r="W298" s="9">
        <v>46.11</v>
      </c>
      <c r="X298" s="48">
        <v>3</v>
      </c>
      <c r="Y298" s="40">
        <v>-93.13</v>
      </c>
      <c r="Z298" s="40">
        <f t="shared" si="836"/>
        <v>64.809754435384605</v>
      </c>
      <c r="AA298" s="47">
        <f t="shared" si="837"/>
        <v>16.202438608846151</v>
      </c>
      <c r="AB298" s="106">
        <f t="shared" ref="AB298" si="942">SUM(AA298:AA301)</f>
        <v>64.685102915769235</v>
      </c>
      <c r="AC298" s="40">
        <f t="shared" si="838"/>
        <v>108.88038745144613</v>
      </c>
      <c r="AE298" s="48">
        <v>3</v>
      </c>
      <c r="AF298" s="9">
        <v>46.08</v>
      </c>
      <c r="AG298" s="48">
        <v>3</v>
      </c>
      <c r="AH298" s="9">
        <v>-89.56</v>
      </c>
      <c r="AI298" s="40">
        <f t="shared" si="839"/>
        <v>62.284818904615385</v>
      </c>
      <c r="AJ298" s="47">
        <f t="shared" si="840"/>
        <v>15.571204726153846</v>
      </c>
      <c r="AK298" s="106">
        <f t="shared" ref="AK298" si="943">SUM(AJ298:AJ301)</f>
        <v>62.258894093076925</v>
      </c>
      <c r="AL298" s="40">
        <f t="shared" si="841"/>
        <v>104.63849575975384</v>
      </c>
      <c r="AN298" s="48">
        <v>3</v>
      </c>
      <c r="AO298" s="9">
        <v>0</v>
      </c>
      <c r="AP298" s="48">
        <v>3</v>
      </c>
      <c r="AQ298" s="9">
        <v>0</v>
      </c>
      <c r="AR298" s="40">
        <f t="shared" si="842"/>
        <v>0</v>
      </c>
      <c r="AS298" s="47">
        <f t="shared" si="843"/>
        <v>0</v>
      </c>
      <c r="AT298" s="106">
        <f t="shared" ref="AT298" si="944">SUM(AS298:AS301)</f>
        <v>0</v>
      </c>
      <c r="AU298" s="40">
        <f t="shared" si="844"/>
        <v>0</v>
      </c>
      <c r="AW298" s="48">
        <v>3</v>
      </c>
      <c r="AX298" s="9">
        <v>37.42</v>
      </c>
      <c r="AY298" s="48">
        <v>3</v>
      </c>
      <c r="AZ298" s="9">
        <v>-57.83</v>
      </c>
      <c r="BA298" s="40">
        <f t="shared" si="845"/>
        <v>32.659732716923081</v>
      </c>
      <c r="BB298" s="47">
        <f t="shared" si="846"/>
        <v>8.1649331792307702</v>
      </c>
      <c r="BC298" s="106">
        <f t="shared" ref="BC298" si="945">SUM(BB298:BB301)</f>
        <v>32.659603300384617</v>
      </c>
      <c r="BD298" s="40">
        <f t="shared" si="847"/>
        <v>54.868350964430775</v>
      </c>
      <c r="BF298" s="48">
        <v>3</v>
      </c>
      <c r="BG298" s="9">
        <v>32.590000000000003</v>
      </c>
      <c r="BH298" s="48">
        <v>3</v>
      </c>
      <c r="BI298" s="9">
        <v>32.590000000000003</v>
      </c>
      <c r="BJ298" s="40">
        <f t="shared" si="848"/>
        <v>16.029662247692311</v>
      </c>
      <c r="BK298" s="47">
        <f t="shared" si="849"/>
        <v>4.0074155619230778</v>
      </c>
      <c r="BL298" s="106">
        <f t="shared" ref="BL298" si="946">SUM(BK298:BK301)</f>
        <v>16.04934639</v>
      </c>
      <c r="BM298" s="40">
        <f t="shared" si="850"/>
        <v>26.929832576123083</v>
      </c>
      <c r="BO298" s="48">
        <v>3</v>
      </c>
      <c r="BP298" s="9">
        <v>0</v>
      </c>
      <c r="BQ298" s="48">
        <v>3</v>
      </c>
      <c r="BR298" s="9">
        <v>0</v>
      </c>
      <c r="BS298" s="40">
        <f t="shared" si="851"/>
        <v>0</v>
      </c>
      <c r="BT298" s="47">
        <f t="shared" si="852"/>
        <v>0</v>
      </c>
      <c r="BU298" s="106">
        <f t="shared" ref="BU298" si="947">SUM(BT298:BT301)</f>
        <v>0</v>
      </c>
      <c r="BV298" s="40">
        <f t="shared" si="853"/>
        <v>0</v>
      </c>
      <c r="BX298" s="48">
        <v>3</v>
      </c>
      <c r="BY298" s="9">
        <v>101.15</v>
      </c>
      <c r="BZ298" s="48">
        <v>3</v>
      </c>
      <c r="CA298" s="9">
        <v>-29.37</v>
      </c>
      <c r="CB298" s="40">
        <f t="shared" si="854"/>
        <v>44.835857930769237</v>
      </c>
      <c r="CC298" s="47">
        <f t="shared" si="855"/>
        <v>11.208964482692309</v>
      </c>
      <c r="CD298" s="106">
        <f t="shared" ref="CD298" si="948">SUM(CC298:CC301)</f>
        <v>44.850993251538455</v>
      </c>
      <c r="CE298" s="40">
        <f t="shared" si="856"/>
        <v>75.32424132369232</v>
      </c>
      <c r="CG298" s="48">
        <v>3</v>
      </c>
      <c r="CH298" s="9">
        <v>101.18</v>
      </c>
      <c r="CI298" s="48">
        <v>3</v>
      </c>
      <c r="CJ298" s="9">
        <v>-29.36</v>
      </c>
      <c r="CK298" s="40">
        <f t="shared" si="857"/>
        <v>44.833885366153851</v>
      </c>
      <c r="CL298" s="47">
        <f t="shared" si="858"/>
        <v>11.208471341538463</v>
      </c>
      <c r="CM298" s="106">
        <f t="shared" ref="CM298" si="949">SUM(CL298:CL301)</f>
        <v>44.841888816923074</v>
      </c>
      <c r="CN298" s="40">
        <f t="shared" si="859"/>
        <v>75.32092741513847</v>
      </c>
      <c r="CP298" s="48">
        <v>3</v>
      </c>
      <c r="CQ298" s="9">
        <v>101.15</v>
      </c>
      <c r="CR298" s="48">
        <v>3</v>
      </c>
      <c r="CS298" s="9">
        <v>-29.37</v>
      </c>
      <c r="CT298" s="40">
        <f t="shared" si="860"/>
        <v>44.835857930769237</v>
      </c>
      <c r="CU298" s="47">
        <f t="shared" si="861"/>
        <v>11.208964482692309</v>
      </c>
      <c r="CV298" s="106">
        <f t="shared" ref="CV298" si="950">SUM(CU298:CU301)</f>
        <v>44.850993251538455</v>
      </c>
      <c r="CW298" s="40">
        <f t="shared" si="862"/>
        <v>75.32424132369232</v>
      </c>
    </row>
    <row r="299" spans="1:101" s="9" customFormat="1">
      <c r="A299" s="9">
        <v>6.72</v>
      </c>
      <c r="B299" s="40">
        <f t="shared" si="829"/>
        <v>1.68</v>
      </c>
      <c r="D299" s="48">
        <v>3.0104166666666665</v>
      </c>
      <c r="E299" s="9">
        <v>38.35</v>
      </c>
      <c r="F299" s="48">
        <v>3.0104166666666665</v>
      </c>
      <c r="G299" s="9">
        <v>-56.08</v>
      </c>
      <c r="H299" s="47">
        <f t="shared" si="830"/>
        <v>32.458543199999994</v>
      </c>
      <c r="I299" s="47">
        <f t="shared" si="831"/>
        <v>8.1146357999999985</v>
      </c>
      <c r="J299" s="107"/>
      <c r="K299" s="40">
        <f t="shared" si="832"/>
        <v>54.530352575999991</v>
      </c>
      <c r="M299" s="48">
        <v>3.0104166666666665</v>
      </c>
      <c r="N299" s="9">
        <v>0</v>
      </c>
      <c r="O299" s="48">
        <v>3.0104166666666665</v>
      </c>
      <c r="P299" s="9">
        <v>0</v>
      </c>
      <c r="Q299" s="47">
        <f t="shared" si="833"/>
        <v>0</v>
      </c>
      <c r="R299" s="47">
        <f t="shared" si="834"/>
        <v>0</v>
      </c>
      <c r="S299" s="107"/>
      <c r="T299" s="40">
        <f t="shared" si="835"/>
        <v>0</v>
      </c>
      <c r="V299" s="48">
        <v>3.0104166666666665</v>
      </c>
      <c r="W299" s="9">
        <v>46</v>
      </c>
      <c r="X299" s="48">
        <v>3.0104166666666665</v>
      </c>
      <c r="Y299" s="40">
        <v>-93.23</v>
      </c>
      <c r="Z299" s="40">
        <f t="shared" si="836"/>
        <v>64.72456892307693</v>
      </c>
      <c r="AA299" s="47">
        <f t="shared" si="837"/>
        <v>16.181142230769233</v>
      </c>
      <c r="AB299" s="107"/>
      <c r="AC299" s="40">
        <f t="shared" si="838"/>
        <v>108.73727579076923</v>
      </c>
      <c r="AE299" s="48">
        <v>3.0104166666666665</v>
      </c>
      <c r="AF299" s="9">
        <v>45.97</v>
      </c>
      <c r="AG299" s="48">
        <v>3.0104166666666665</v>
      </c>
      <c r="AH299" s="9">
        <v>-89.75</v>
      </c>
      <c r="AI299" s="40">
        <f t="shared" si="839"/>
        <v>62.267956269230766</v>
      </c>
      <c r="AJ299" s="47">
        <f t="shared" si="840"/>
        <v>15.566989067307691</v>
      </c>
      <c r="AK299" s="107"/>
      <c r="AL299" s="40">
        <f t="shared" si="841"/>
        <v>104.61016653230769</v>
      </c>
      <c r="AN299" s="48">
        <v>3.0104166666666665</v>
      </c>
      <c r="AO299" s="9">
        <v>0</v>
      </c>
      <c r="AP299" s="48">
        <v>3.0104166666666665</v>
      </c>
      <c r="AQ299" s="9">
        <v>0</v>
      </c>
      <c r="AR299" s="40">
        <f t="shared" si="842"/>
        <v>0</v>
      </c>
      <c r="AS299" s="47">
        <f t="shared" si="843"/>
        <v>0</v>
      </c>
      <c r="AT299" s="107"/>
      <c r="AU299" s="40">
        <f t="shared" si="844"/>
        <v>0</v>
      </c>
      <c r="AW299" s="48">
        <v>3.0104166666666665</v>
      </c>
      <c r="AX299" s="9">
        <v>37.42</v>
      </c>
      <c r="AY299" s="48">
        <v>3.0104166666666665</v>
      </c>
      <c r="AZ299" s="9">
        <v>-57.83</v>
      </c>
      <c r="BA299" s="40">
        <f t="shared" si="845"/>
        <v>32.659732716923081</v>
      </c>
      <c r="BB299" s="47">
        <f t="shared" si="846"/>
        <v>8.1649331792307702</v>
      </c>
      <c r="BC299" s="107"/>
      <c r="BD299" s="40">
        <f t="shared" si="847"/>
        <v>54.868350964430775</v>
      </c>
      <c r="BF299" s="48">
        <v>3.0104166666666665</v>
      </c>
      <c r="BG299" s="9">
        <v>32.6</v>
      </c>
      <c r="BH299" s="48">
        <v>3.0104166666666665</v>
      </c>
      <c r="BI299" s="9">
        <v>32.6</v>
      </c>
      <c r="BJ299" s="40">
        <f t="shared" si="848"/>
        <v>16.039500923076925</v>
      </c>
      <c r="BK299" s="47">
        <f t="shared" si="849"/>
        <v>4.0098752307692314</v>
      </c>
      <c r="BL299" s="107"/>
      <c r="BM299" s="40">
        <f t="shared" si="850"/>
        <v>26.946361550769232</v>
      </c>
      <c r="BO299" s="48">
        <v>3.0104166666666665</v>
      </c>
      <c r="BP299" s="9">
        <v>0</v>
      </c>
      <c r="BQ299" s="48">
        <v>3.0104166666666665</v>
      </c>
      <c r="BR299" s="9">
        <v>0</v>
      </c>
      <c r="BS299" s="40">
        <f t="shared" si="851"/>
        <v>0</v>
      </c>
      <c r="BT299" s="47">
        <f t="shared" si="852"/>
        <v>0</v>
      </c>
      <c r="BU299" s="107"/>
      <c r="BV299" s="40">
        <f t="shared" si="853"/>
        <v>0</v>
      </c>
      <c r="BX299" s="48">
        <v>3.0104166666666665</v>
      </c>
      <c r="BY299" s="9">
        <v>101.14</v>
      </c>
      <c r="BZ299" s="48">
        <v>3.0104166666666665</v>
      </c>
      <c r="CA299" s="9">
        <v>-29.38</v>
      </c>
      <c r="CB299" s="40">
        <f t="shared" si="854"/>
        <v>44.846689679999997</v>
      </c>
      <c r="CC299" s="47">
        <f t="shared" si="855"/>
        <v>11.211672419999999</v>
      </c>
      <c r="CD299" s="107"/>
      <c r="CE299" s="40">
        <f t="shared" si="856"/>
        <v>75.342438662399999</v>
      </c>
      <c r="CG299" s="48">
        <v>3.0104166666666665</v>
      </c>
      <c r="CH299" s="9">
        <v>101.16</v>
      </c>
      <c r="CI299" s="48">
        <v>3.0104166666666665</v>
      </c>
      <c r="CJ299" s="9">
        <v>-29.37</v>
      </c>
      <c r="CK299" s="40">
        <f t="shared" si="857"/>
        <v>44.840290541538465</v>
      </c>
      <c r="CL299" s="47">
        <f t="shared" si="858"/>
        <v>11.210072635384616</v>
      </c>
      <c r="CM299" s="107"/>
      <c r="CN299" s="40">
        <f t="shared" si="859"/>
        <v>75.331688109784622</v>
      </c>
      <c r="CP299" s="48">
        <v>3.0104166666666665</v>
      </c>
      <c r="CQ299" s="9">
        <v>101.14</v>
      </c>
      <c r="CR299" s="48">
        <v>3.0104166666666665</v>
      </c>
      <c r="CS299" s="9">
        <v>-29.38</v>
      </c>
      <c r="CT299" s="40">
        <f t="shared" si="860"/>
        <v>44.846689679999997</v>
      </c>
      <c r="CU299" s="47">
        <f t="shared" si="861"/>
        <v>11.211672419999999</v>
      </c>
      <c r="CV299" s="107"/>
      <c r="CW299" s="40">
        <f t="shared" si="862"/>
        <v>75.342438662399999</v>
      </c>
    </row>
    <row r="300" spans="1:101" s="9" customFormat="1">
      <c r="A300" s="9">
        <v>6.72</v>
      </c>
      <c r="B300" s="40">
        <f t="shared" si="829"/>
        <v>1.68</v>
      </c>
      <c r="D300" s="48">
        <v>3.0208333333333335</v>
      </c>
      <c r="E300" s="9">
        <v>38.33</v>
      </c>
      <c r="F300" s="48">
        <v>3.0208333333333335</v>
      </c>
      <c r="G300" s="9">
        <v>-56.13</v>
      </c>
      <c r="H300" s="47">
        <f t="shared" si="830"/>
        <v>32.470540075384612</v>
      </c>
      <c r="I300" s="47">
        <f t="shared" si="831"/>
        <v>8.117635018846153</v>
      </c>
      <c r="J300" s="107"/>
      <c r="K300" s="40">
        <f t="shared" si="832"/>
        <v>54.550507326646148</v>
      </c>
      <c r="M300" s="48">
        <v>3.0208333333333335</v>
      </c>
      <c r="N300" s="9">
        <v>0</v>
      </c>
      <c r="O300" s="48">
        <v>3.0208333333333335</v>
      </c>
      <c r="P300" s="9">
        <v>0</v>
      </c>
      <c r="Q300" s="47">
        <f t="shared" si="833"/>
        <v>0</v>
      </c>
      <c r="R300" s="47">
        <f t="shared" si="834"/>
        <v>0</v>
      </c>
      <c r="S300" s="107"/>
      <c r="T300" s="40">
        <f t="shared" si="835"/>
        <v>0</v>
      </c>
      <c r="V300" s="48">
        <v>3.0208333333333335</v>
      </c>
      <c r="W300" s="9">
        <v>45.89</v>
      </c>
      <c r="X300" s="48">
        <v>3.0208333333333335</v>
      </c>
      <c r="Y300" s="40">
        <v>-93.34</v>
      </c>
      <c r="Z300" s="40">
        <f t="shared" si="836"/>
        <v>64.645977240000022</v>
      </c>
      <c r="AA300" s="47">
        <f t="shared" si="837"/>
        <v>16.161494310000005</v>
      </c>
      <c r="AB300" s="107"/>
      <c r="AC300" s="40">
        <f t="shared" si="838"/>
        <v>108.60524176320003</v>
      </c>
      <c r="AE300" s="48">
        <v>3.0208333333333335</v>
      </c>
      <c r="AF300" s="9">
        <v>45.86</v>
      </c>
      <c r="AG300" s="48">
        <v>3.0208333333333335</v>
      </c>
      <c r="AH300" s="9">
        <v>-89.94</v>
      </c>
      <c r="AI300" s="40">
        <f t="shared" si="839"/>
        <v>62.250462775384619</v>
      </c>
      <c r="AJ300" s="47">
        <f t="shared" si="840"/>
        <v>15.562615693846155</v>
      </c>
      <c r="AK300" s="107"/>
      <c r="AL300" s="40">
        <f t="shared" si="841"/>
        <v>104.58077746264615</v>
      </c>
      <c r="AN300" s="48">
        <v>3.0208333333333335</v>
      </c>
      <c r="AO300" s="9">
        <v>0</v>
      </c>
      <c r="AP300" s="48">
        <v>3.0208333333333335</v>
      </c>
      <c r="AQ300" s="9">
        <v>0</v>
      </c>
      <c r="AR300" s="40">
        <f t="shared" si="842"/>
        <v>0</v>
      </c>
      <c r="AS300" s="47">
        <f t="shared" si="843"/>
        <v>0</v>
      </c>
      <c r="AT300" s="107"/>
      <c r="AU300" s="40">
        <f t="shared" si="844"/>
        <v>0</v>
      </c>
      <c r="AW300" s="48">
        <v>3.0208333333333335</v>
      </c>
      <c r="AX300" s="9">
        <v>37.409999999999997</v>
      </c>
      <c r="AY300" s="48">
        <v>3.0208333333333335</v>
      </c>
      <c r="AZ300" s="9">
        <v>-57.84</v>
      </c>
      <c r="BA300" s="40">
        <f t="shared" si="845"/>
        <v>32.656650867692306</v>
      </c>
      <c r="BB300" s="47">
        <f t="shared" si="846"/>
        <v>8.1641627169230766</v>
      </c>
      <c r="BC300" s="107"/>
      <c r="BD300" s="40">
        <f t="shared" si="847"/>
        <v>54.863173457723072</v>
      </c>
      <c r="BF300" s="48">
        <v>3.0208333333333335</v>
      </c>
      <c r="BG300" s="9">
        <v>32.619999999999997</v>
      </c>
      <c r="BH300" s="48">
        <v>3.0208333333333335</v>
      </c>
      <c r="BI300" s="9">
        <v>32.619999999999997</v>
      </c>
      <c r="BJ300" s="40">
        <f t="shared" si="848"/>
        <v>16.059187329230767</v>
      </c>
      <c r="BK300" s="47">
        <f t="shared" si="849"/>
        <v>4.0147968323076917</v>
      </c>
      <c r="BL300" s="107"/>
      <c r="BM300" s="40">
        <f t="shared" si="850"/>
        <v>26.979434713107686</v>
      </c>
      <c r="BO300" s="48">
        <v>3.0208333333333335</v>
      </c>
      <c r="BP300" s="9">
        <v>0</v>
      </c>
      <c r="BQ300" s="48">
        <v>3.0208333333333335</v>
      </c>
      <c r="BR300" s="9">
        <v>0</v>
      </c>
      <c r="BS300" s="40">
        <f t="shared" si="851"/>
        <v>0</v>
      </c>
      <c r="BT300" s="47">
        <f t="shared" si="852"/>
        <v>0</v>
      </c>
      <c r="BU300" s="107"/>
      <c r="BV300" s="40">
        <f t="shared" si="853"/>
        <v>0</v>
      </c>
      <c r="BX300" s="48">
        <v>3.0208333333333335</v>
      </c>
      <c r="BY300" s="9">
        <v>101.13</v>
      </c>
      <c r="BZ300" s="48">
        <v>3.0208333333333335</v>
      </c>
      <c r="CA300" s="9">
        <v>-29.39</v>
      </c>
      <c r="CB300" s="40">
        <f t="shared" si="854"/>
        <v>44.857518410769231</v>
      </c>
      <c r="CC300" s="47">
        <f t="shared" si="855"/>
        <v>11.214379602692308</v>
      </c>
      <c r="CD300" s="107"/>
      <c r="CE300" s="40">
        <f t="shared" si="856"/>
        <v>75.360630930092299</v>
      </c>
      <c r="CG300" s="48">
        <v>3.0208333333333335</v>
      </c>
      <c r="CH300" s="9">
        <v>101.15</v>
      </c>
      <c r="CI300" s="48">
        <v>3.0208333333333335</v>
      </c>
      <c r="CJ300" s="9">
        <v>-29.38</v>
      </c>
      <c r="CK300" s="40">
        <f t="shared" si="857"/>
        <v>44.851123800000003</v>
      </c>
      <c r="CL300" s="47">
        <f t="shared" si="858"/>
        <v>11.212780950000001</v>
      </c>
      <c r="CM300" s="107"/>
      <c r="CN300" s="40">
        <f t="shared" si="859"/>
        <v>75.349887984000006</v>
      </c>
      <c r="CP300" s="48">
        <v>3.0208333333333335</v>
      </c>
      <c r="CQ300" s="9">
        <v>101.13</v>
      </c>
      <c r="CR300" s="48">
        <v>3.0208333333333335</v>
      </c>
      <c r="CS300" s="9">
        <v>-29.39</v>
      </c>
      <c r="CT300" s="40">
        <f t="shared" si="860"/>
        <v>44.857518410769231</v>
      </c>
      <c r="CU300" s="47">
        <f t="shared" si="861"/>
        <v>11.214379602692308</v>
      </c>
      <c r="CV300" s="107"/>
      <c r="CW300" s="40">
        <f t="shared" si="862"/>
        <v>75.360630930092299</v>
      </c>
    </row>
    <row r="301" spans="1:101" s="9" customFormat="1">
      <c r="A301" s="9">
        <v>6.72</v>
      </c>
      <c r="B301" s="40">
        <f t="shared" si="829"/>
        <v>1.68</v>
      </c>
      <c r="D301" s="48">
        <v>3.03125</v>
      </c>
      <c r="E301" s="9">
        <v>38.299999999999997</v>
      </c>
      <c r="F301" s="48">
        <v>3.03125</v>
      </c>
      <c r="G301" s="9">
        <v>-56.17</v>
      </c>
      <c r="H301" s="47">
        <f t="shared" si="830"/>
        <v>32.468247553846162</v>
      </c>
      <c r="I301" s="47">
        <f t="shared" si="831"/>
        <v>8.1170618884615404</v>
      </c>
      <c r="J301" s="108"/>
      <c r="K301" s="40">
        <f t="shared" si="832"/>
        <v>54.546655890461551</v>
      </c>
      <c r="M301" s="48">
        <v>3.03125</v>
      </c>
      <c r="N301" s="9">
        <v>0</v>
      </c>
      <c r="O301" s="48">
        <v>3.03125</v>
      </c>
      <c r="P301" s="9">
        <v>0</v>
      </c>
      <c r="Q301" s="47">
        <f t="shared" si="833"/>
        <v>0</v>
      </c>
      <c r="R301" s="47">
        <f t="shared" si="834"/>
        <v>0</v>
      </c>
      <c r="S301" s="108"/>
      <c r="T301" s="40">
        <f t="shared" si="835"/>
        <v>0</v>
      </c>
      <c r="V301" s="48">
        <v>3.03125</v>
      </c>
      <c r="W301" s="9">
        <v>45.78</v>
      </c>
      <c r="X301" s="48">
        <v>3.03125</v>
      </c>
      <c r="Y301" s="40">
        <v>-93.44</v>
      </c>
      <c r="Z301" s="40">
        <f t="shared" si="836"/>
        <v>64.560111064615384</v>
      </c>
      <c r="AA301" s="47">
        <f t="shared" si="837"/>
        <v>16.140027766153846</v>
      </c>
      <c r="AB301" s="108"/>
      <c r="AC301" s="40">
        <f t="shared" si="838"/>
        <v>108.46098658855384</v>
      </c>
      <c r="AE301" s="48">
        <v>3.03125</v>
      </c>
      <c r="AF301" s="9">
        <v>45.75</v>
      </c>
      <c r="AG301" s="48">
        <v>3.03125</v>
      </c>
      <c r="AH301" s="9">
        <v>-90.13</v>
      </c>
      <c r="AI301" s="40">
        <f t="shared" si="839"/>
        <v>62.232338423076925</v>
      </c>
      <c r="AJ301" s="47">
        <f t="shared" si="840"/>
        <v>15.558084605769231</v>
      </c>
      <c r="AK301" s="108"/>
      <c r="AL301" s="40">
        <f t="shared" si="841"/>
        <v>104.55032855076924</v>
      </c>
      <c r="AN301" s="48">
        <v>3.03125</v>
      </c>
      <c r="AO301" s="9">
        <v>0</v>
      </c>
      <c r="AP301" s="48">
        <v>3.03125</v>
      </c>
      <c r="AQ301" s="9">
        <v>0</v>
      </c>
      <c r="AR301" s="40">
        <f t="shared" si="842"/>
        <v>0</v>
      </c>
      <c r="AS301" s="47">
        <f t="shared" si="843"/>
        <v>0</v>
      </c>
      <c r="AT301" s="108"/>
      <c r="AU301" s="40">
        <f t="shared" si="844"/>
        <v>0</v>
      </c>
      <c r="AW301" s="48">
        <v>3.03125</v>
      </c>
      <c r="AX301" s="9">
        <v>37.409999999999997</v>
      </c>
      <c r="AY301" s="48">
        <v>3.03125</v>
      </c>
      <c r="AZ301" s="9">
        <v>-57.85</v>
      </c>
      <c r="BA301" s="40">
        <f t="shared" si="845"/>
        <v>32.662296899999994</v>
      </c>
      <c r="BB301" s="47">
        <f t="shared" si="846"/>
        <v>8.1655742249999985</v>
      </c>
      <c r="BC301" s="108"/>
      <c r="BD301" s="40">
        <f t="shared" si="847"/>
        <v>54.872658791999989</v>
      </c>
      <c r="BF301" s="48">
        <v>3.03125</v>
      </c>
      <c r="BG301" s="9">
        <v>32.630000000000003</v>
      </c>
      <c r="BH301" s="48">
        <v>3.03125</v>
      </c>
      <c r="BI301" s="9">
        <v>32.630000000000003</v>
      </c>
      <c r="BJ301" s="40">
        <f t="shared" si="848"/>
        <v>16.069035060000001</v>
      </c>
      <c r="BK301" s="47">
        <f t="shared" si="849"/>
        <v>4.0172587650000002</v>
      </c>
      <c r="BL301" s="108"/>
      <c r="BM301" s="40">
        <f t="shared" si="850"/>
        <v>26.995978900800001</v>
      </c>
      <c r="BO301" s="48">
        <v>3.03125</v>
      </c>
      <c r="BP301" s="9">
        <v>0</v>
      </c>
      <c r="BQ301" s="48">
        <v>3.03125</v>
      </c>
      <c r="BR301" s="9">
        <v>0</v>
      </c>
      <c r="BS301" s="40">
        <f t="shared" si="851"/>
        <v>0</v>
      </c>
      <c r="BT301" s="47">
        <f t="shared" si="852"/>
        <v>0</v>
      </c>
      <c r="BU301" s="108"/>
      <c r="BV301" s="40">
        <f t="shared" si="853"/>
        <v>0</v>
      </c>
      <c r="BX301" s="48">
        <v>3.03125</v>
      </c>
      <c r="BY301" s="9">
        <v>101.11</v>
      </c>
      <c r="BZ301" s="48">
        <v>3.03125</v>
      </c>
      <c r="CA301" s="9">
        <v>-29.4</v>
      </c>
      <c r="CB301" s="40">
        <f t="shared" si="854"/>
        <v>44.863906984615383</v>
      </c>
      <c r="CC301" s="47">
        <f t="shared" si="855"/>
        <v>11.215976746153846</v>
      </c>
      <c r="CD301" s="108"/>
      <c r="CE301" s="40">
        <f t="shared" si="856"/>
        <v>75.371363734153846</v>
      </c>
      <c r="CG301" s="48">
        <v>3.03125</v>
      </c>
      <c r="CH301" s="9">
        <v>101.13</v>
      </c>
      <c r="CI301" s="48">
        <v>3.03125</v>
      </c>
      <c r="CJ301" s="9">
        <v>-29.38</v>
      </c>
      <c r="CK301" s="40">
        <f t="shared" si="857"/>
        <v>44.842255559999998</v>
      </c>
      <c r="CL301" s="47">
        <f t="shared" si="858"/>
        <v>11.21056389</v>
      </c>
      <c r="CM301" s="108"/>
      <c r="CN301" s="40">
        <f t="shared" si="859"/>
        <v>75.334989340799993</v>
      </c>
      <c r="CP301" s="48">
        <v>3.03125</v>
      </c>
      <c r="CQ301" s="9">
        <v>101.11</v>
      </c>
      <c r="CR301" s="48">
        <v>3.03125</v>
      </c>
      <c r="CS301" s="9">
        <v>-29.4</v>
      </c>
      <c r="CT301" s="40">
        <f t="shared" si="860"/>
        <v>44.863906984615383</v>
      </c>
      <c r="CU301" s="47">
        <f t="shared" si="861"/>
        <v>11.215976746153846</v>
      </c>
      <c r="CV301" s="108"/>
      <c r="CW301" s="40">
        <f t="shared" si="862"/>
        <v>75.371363734153846</v>
      </c>
    </row>
    <row r="302" spans="1:101" s="9" customFormat="1">
      <c r="A302" s="9">
        <v>6.72</v>
      </c>
      <c r="B302" s="40">
        <f t="shared" si="829"/>
        <v>1.68</v>
      </c>
      <c r="D302" s="48">
        <v>3.0416666666666665</v>
      </c>
      <c r="E302" s="9">
        <v>38.44</v>
      </c>
      <c r="F302" s="48">
        <v>3.0416666666666665</v>
      </c>
      <c r="G302" s="9">
        <v>-55.92</v>
      </c>
      <c r="H302" s="47">
        <f t="shared" si="830"/>
        <v>32.441893366153842</v>
      </c>
      <c r="I302" s="47">
        <f t="shared" si="831"/>
        <v>8.1104733415384604</v>
      </c>
      <c r="J302" s="106">
        <f t="shared" ref="J302" si="951">SUM(I302:I305)</f>
        <v>32.442152576538462</v>
      </c>
      <c r="K302" s="40">
        <f t="shared" si="832"/>
        <v>54.502380855138455</v>
      </c>
      <c r="M302" s="48">
        <v>3.0416666666666665</v>
      </c>
      <c r="N302" s="9">
        <v>0</v>
      </c>
      <c r="O302" s="48">
        <v>3.0416666666666665</v>
      </c>
      <c r="P302" s="9">
        <v>0</v>
      </c>
      <c r="Q302" s="47">
        <f t="shared" si="833"/>
        <v>0</v>
      </c>
      <c r="R302" s="47">
        <f t="shared" si="834"/>
        <v>0</v>
      </c>
      <c r="S302" s="106">
        <f t="shared" ref="S302" si="952">SUM(R302:R305)</f>
        <v>0</v>
      </c>
      <c r="T302" s="40">
        <f t="shared" si="835"/>
        <v>0</v>
      </c>
      <c r="V302" s="48">
        <v>3.0416666666666665</v>
      </c>
      <c r="W302" s="9">
        <v>0</v>
      </c>
      <c r="X302" s="48">
        <v>3.0416666666666665</v>
      </c>
      <c r="Y302" s="40">
        <v>-94.86</v>
      </c>
      <c r="Z302" s="40">
        <f t="shared" si="836"/>
        <v>0</v>
      </c>
      <c r="AA302" s="47">
        <f t="shared" si="837"/>
        <v>0</v>
      </c>
      <c r="AB302" s="106">
        <f t="shared" ref="AB302" si="953">SUM(AA302:AA305)</f>
        <v>0</v>
      </c>
      <c r="AC302" s="40">
        <f t="shared" si="838"/>
        <v>0</v>
      </c>
      <c r="AE302" s="48">
        <v>3.0416666666666665</v>
      </c>
      <c r="AF302" s="9">
        <v>53.3</v>
      </c>
      <c r="AG302" s="48">
        <v>3.0416666666666665</v>
      </c>
      <c r="AH302" s="9">
        <v>-75.62</v>
      </c>
      <c r="AI302" s="40">
        <f t="shared" si="839"/>
        <v>60.830240400000001</v>
      </c>
      <c r="AJ302" s="47">
        <f t="shared" si="840"/>
        <v>15.2075601</v>
      </c>
      <c r="AK302" s="106">
        <f t="shared" ref="AK302" si="954">SUM(AJ302:AJ305)</f>
        <v>60.830890501153846</v>
      </c>
      <c r="AL302" s="40">
        <f t="shared" si="841"/>
        <v>102.19480387199999</v>
      </c>
      <c r="AN302" s="48">
        <v>3.0416666666666665</v>
      </c>
      <c r="AO302" s="9">
        <v>0</v>
      </c>
      <c r="AP302" s="48">
        <v>3.0416666666666665</v>
      </c>
      <c r="AQ302" s="9">
        <v>0</v>
      </c>
      <c r="AR302" s="40">
        <f t="shared" si="842"/>
        <v>0</v>
      </c>
      <c r="AS302" s="47">
        <f t="shared" si="843"/>
        <v>0</v>
      </c>
      <c r="AT302" s="106">
        <f t="shared" ref="AT302" si="955">SUM(AS302:AS305)</f>
        <v>0</v>
      </c>
      <c r="AU302" s="40">
        <f t="shared" si="844"/>
        <v>0</v>
      </c>
      <c r="AW302" s="48">
        <v>3.0416666666666665</v>
      </c>
      <c r="AX302" s="9">
        <v>36.92</v>
      </c>
      <c r="AY302" s="48">
        <v>3.0416666666666665</v>
      </c>
      <c r="AZ302" s="9">
        <v>-58.75</v>
      </c>
      <c r="BA302" s="40">
        <f t="shared" si="845"/>
        <v>32.735969999999995</v>
      </c>
      <c r="BB302" s="47">
        <f t="shared" si="846"/>
        <v>8.1839924999999987</v>
      </c>
      <c r="BC302" s="106">
        <f t="shared" ref="BC302" si="956">SUM(BB302:BB305)</f>
        <v>32.737194740769226</v>
      </c>
      <c r="BD302" s="40">
        <f t="shared" si="847"/>
        <v>54.996429599999992</v>
      </c>
      <c r="BF302" s="48">
        <v>3.0416666666666665</v>
      </c>
      <c r="BG302" s="9">
        <v>32.630000000000003</v>
      </c>
      <c r="BH302" s="48">
        <v>3.0416666666666665</v>
      </c>
      <c r="BI302" s="9">
        <v>32.630000000000003</v>
      </c>
      <c r="BJ302" s="40">
        <f t="shared" si="848"/>
        <v>16.069035060000001</v>
      </c>
      <c r="BK302" s="47">
        <f t="shared" si="849"/>
        <v>4.0172587650000002</v>
      </c>
      <c r="BL302" s="106">
        <f t="shared" ref="BL302" si="957">SUM(BK302:BK305)</f>
        <v>16.083814202307693</v>
      </c>
      <c r="BM302" s="40">
        <f t="shared" si="850"/>
        <v>26.995978900800001</v>
      </c>
      <c r="BO302" s="48">
        <v>3.0416666666666665</v>
      </c>
      <c r="BP302" s="9">
        <v>0</v>
      </c>
      <c r="BQ302" s="48">
        <v>3.0416666666666665</v>
      </c>
      <c r="BR302" s="9">
        <v>0</v>
      </c>
      <c r="BS302" s="40">
        <f t="shared" si="851"/>
        <v>0</v>
      </c>
      <c r="BT302" s="47">
        <f t="shared" si="852"/>
        <v>0</v>
      </c>
      <c r="BU302" s="106">
        <f t="shared" ref="BU302" si="958">SUM(BT302:BT305)</f>
        <v>0</v>
      </c>
      <c r="BV302" s="40">
        <f t="shared" si="853"/>
        <v>0</v>
      </c>
      <c r="BX302" s="48">
        <v>3.0416666666666665</v>
      </c>
      <c r="BY302" s="9">
        <v>99.47</v>
      </c>
      <c r="BZ302" s="48">
        <v>3.0416666666666665</v>
      </c>
      <c r="CA302" s="9">
        <v>-30.29</v>
      </c>
      <c r="CB302" s="40">
        <f t="shared" si="854"/>
        <v>45.472312619999997</v>
      </c>
      <c r="CC302" s="47">
        <f t="shared" si="855"/>
        <v>11.368078154999999</v>
      </c>
      <c r="CD302" s="106">
        <f t="shared" ref="CD302" si="959">SUM(CC302:CC305)</f>
        <v>45.499776092307691</v>
      </c>
      <c r="CE302" s="40">
        <f t="shared" si="856"/>
        <v>76.393485201599987</v>
      </c>
      <c r="CG302" s="48">
        <v>3.0416666666666665</v>
      </c>
      <c r="CH302" s="9">
        <v>99.49</v>
      </c>
      <c r="CI302" s="48">
        <v>3.0416666666666665</v>
      </c>
      <c r="CJ302" s="9">
        <v>-30.28</v>
      </c>
      <c r="CK302" s="40">
        <f t="shared" si="857"/>
        <v>45.466440203076921</v>
      </c>
      <c r="CL302" s="47">
        <f t="shared" si="858"/>
        <v>11.36661005076923</v>
      </c>
      <c r="CM302" s="106">
        <f t="shared" ref="CM302" si="960">SUM(CL302:CL305)</f>
        <v>45.493930464230765</v>
      </c>
      <c r="CN302" s="40">
        <f t="shared" si="859"/>
        <v>76.383619541169224</v>
      </c>
      <c r="CP302" s="48">
        <v>3.0416666666666665</v>
      </c>
      <c r="CQ302" s="9">
        <v>99.47</v>
      </c>
      <c r="CR302" s="48">
        <v>3.0416666666666665</v>
      </c>
      <c r="CS302" s="9">
        <v>-30.29</v>
      </c>
      <c r="CT302" s="40">
        <f t="shared" si="860"/>
        <v>45.472312619999997</v>
      </c>
      <c r="CU302" s="47">
        <f t="shared" si="861"/>
        <v>11.368078154999999</v>
      </c>
      <c r="CV302" s="106">
        <f t="shared" ref="CV302" si="961">SUM(CU302:CU305)</f>
        <v>45.499776092307691</v>
      </c>
      <c r="CW302" s="40">
        <f t="shared" si="862"/>
        <v>76.393485201599987</v>
      </c>
    </row>
    <row r="303" spans="1:101" s="9" customFormat="1">
      <c r="A303" s="9">
        <v>6.72</v>
      </c>
      <c r="B303" s="40">
        <f t="shared" si="829"/>
        <v>1.68</v>
      </c>
      <c r="D303" s="48">
        <v>3.0520833333333335</v>
      </c>
      <c r="E303" s="9">
        <v>38.43</v>
      </c>
      <c r="F303" s="48">
        <v>3.0520833333333335</v>
      </c>
      <c r="G303" s="9">
        <v>-55.93</v>
      </c>
      <c r="H303" s="47">
        <f t="shared" si="830"/>
        <v>32.439253721538464</v>
      </c>
      <c r="I303" s="47">
        <f t="shared" si="831"/>
        <v>8.1098134303846159</v>
      </c>
      <c r="J303" s="107"/>
      <c r="K303" s="40">
        <f t="shared" si="832"/>
        <v>54.497946252184619</v>
      </c>
      <c r="M303" s="48">
        <v>3.0520833333333335</v>
      </c>
      <c r="N303" s="9">
        <v>0</v>
      </c>
      <c r="O303" s="48">
        <v>3.0520833333333335</v>
      </c>
      <c r="P303" s="9">
        <v>0</v>
      </c>
      <c r="Q303" s="47">
        <f t="shared" si="833"/>
        <v>0</v>
      </c>
      <c r="R303" s="47">
        <f t="shared" si="834"/>
        <v>0</v>
      </c>
      <c r="S303" s="107"/>
      <c r="T303" s="40">
        <f t="shared" si="835"/>
        <v>0</v>
      </c>
      <c r="V303" s="48">
        <v>3.0520833333333335</v>
      </c>
      <c r="W303" s="9">
        <v>0</v>
      </c>
      <c r="X303" s="48">
        <v>3.0520833333333335</v>
      </c>
      <c r="Y303" s="40">
        <v>0</v>
      </c>
      <c r="Z303" s="40">
        <f t="shared" si="836"/>
        <v>0</v>
      </c>
      <c r="AA303" s="47">
        <f t="shared" si="837"/>
        <v>0</v>
      </c>
      <c r="AB303" s="107"/>
      <c r="AC303" s="40">
        <f t="shared" si="838"/>
        <v>0</v>
      </c>
      <c r="AE303" s="48">
        <v>3.0520833333333335</v>
      </c>
      <c r="AF303" s="9">
        <v>53.29</v>
      </c>
      <c r="AG303" s="48">
        <v>3.0520833333333335</v>
      </c>
      <c r="AH303" s="9">
        <v>-75.63</v>
      </c>
      <c r="AI303" s="40">
        <f t="shared" si="839"/>
        <v>60.826870287692302</v>
      </c>
      <c r="AJ303" s="47">
        <f t="shared" si="840"/>
        <v>15.206717571923075</v>
      </c>
      <c r="AK303" s="107"/>
      <c r="AL303" s="40">
        <f t="shared" si="841"/>
        <v>102.18914208332306</v>
      </c>
      <c r="AN303" s="48">
        <v>3.0520833333333335</v>
      </c>
      <c r="AO303" s="9">
        <v>0</v>
      </c>
      <c r="AP303" s="48">
        <v>3.0520833333333335</v>
      </c>
      <c r="AQ303" s="9">
        <v>0</v>
      </c>
      <c r="AR303" s="40">
        <f t="shared" si="842"/>
        <v>0</v>
      </c>
      <c r="AS303" s="47">
        <f t="shared" si="843"/>
        <v>0</v>
      </c>
      <c r="AT303" s="107"/>
      <c r="AU303" s="40">
        <f t="shared" si="844"/>
        <v>0</v>
      </c>
      <c r="AW303" s="48">
        <v>3.0520833333333335</v>
      </c>
      <c r="AX303" s="9">
        <v>36.9</v>
      </c>
      <c r="AY303" s="48">
        <v>3.0520833333333335</v>
      </c>
      <c r="AZ303" s="9">
        <v>-58.78</v>
      </c>
      <c r="BA303" s="40">
        <f t="shared" si="845"/>
        <v>32.734943723076917</v>
      </c>
      <c r="BB303" s="47">
        <f t="shared" si="846"/>
        <v>8.1837359307692292</v>
      </c>
      <c r="BC303" s="107"/>
      <c r="BD303" s="40">
        <f t="shared" si="847"/>
        <v>54.994705454769218</v>
      </c>
      <c r="BF303" s="48">
        <v>3.0520833333333335</v>
      </c>
      <c r="BG303" s="9">
        <v>32.64</v>
      </c>
      <c r="BH303" s="48">
        <v>3.0520833333333335</v>
      </c>
      <c r="BI303" s="9">
        <v>32.64</v>
      </c>
      <c r="BJ303" s="40">
        <f t="shared" si="848"/>
        <v>16.078885809230769</v>
      </c>
      <c r="BK303" s="47">
        <f t="shared" si="849"/>
        <v>4.0197214523076923</v>
      </c>
      <c r="BL303" s="107"/>
      <c r="BM303" s="40">
        <f t="shared" si="850"/>
        <v>27.012528159507692</v>
      </c>
      <c r="BO303" s="48">
        <v>3.0520833333333335</v>
      </c>
      <c r="BP303" s="9">
        <v>0</v>
      </c>
      <c r="BQ303" s="48">
        <v>3.0520833333333335</v>
      </c>
      <c r="BR303" s="9">
        <v>0</v>
      </c>
      <c r="BS303" s="40">
        <f t="shared" si="851"/>
        <v>0</v>
      </c>
      <c r="BT303" s="47">
        <f t="shared" si="852"/>
        <v>0</v>
      </c>
      <c r="BU303" s="107"/>
      <c r="BV303" s="40">
        <f t="shared" si="853"/>
        <v>0</v>
      </c>
      <c r="BX303" s="48">
        <v>3.0520833333333335</v>
      </c>
      <c r="BY303" s="9">
        <v>99.41</v>
      </c>
      <c r="BZ303" s="48">
        <v>3.0520833333333335</v>
      </c>
      <c r="CA303" s="9">
        <v>-30.32</v>
      </c>
      <c r="CB303" s="40">
        <f t="shared" si="854"/>
        <v>45.489893649230773</v>
      </c>
      <c r="CC303" s="47">
        <f t="shared" si="855"/>
        <v>11.372473412307693</v>
      </c>
      <c r="CD303" s="107"/>
      <c r="CE303" s="40">
        <f t="shared" si="856"/>
        <v>76.423021330707698</v>
      </c>
      <c r="CG303" s="48">
        <v>3.0520833333333335</v>
      </c>
      <c r="CH303" s="9">
        <v>99.43</v>
      </c>
      <c r="CI303" s="48">
        <v>3.0520833333333335</v>
      </c>
      <c r="CJ303" s="9">
        <v>-30.31</v>
      </c>
      <c r="CK303" s="40">
        <f t="shared" si="857"/>
        <v>45.484039343076923</v>
      </c>
      <c r="CL303" s="47">
        <f t="shared" si="858"/>
        <v>11.371009835769231</v>
      </c>
      <c r="CM303" s="107"/>
      <c r="CN303" s="40">
        <f t="shared" si="859"/>
        <v>76.41318609636923</v>
      </c>
      <c r="CP303" s="48">
        <v>3.0520833333333335</v>
      </c>
      <c r="CQ303" s="9">
        <v>99.41</v>
      </c>
      <c r="CR303" s="48">
        <v>3.0520833333333335</v>
      </c>
      <c r="CS303" s="9">
        <v>-30.32</v>
      </c>
      <c r="CT303" s="40">
        <f t="shared" si="860"/>
        <v>45.489893649230773</v>
      </c>
      <c r="CU303" s="47">
        <f t="shared" si="861"/>
        <v>11.372473412307693</v>
      </c>
      <c r="CV303" s="107"/>
      <c r="CW303" s="40">
        <f t="shared" si="862"/>
        <v>76.423021330707698</v>
      </c>
    </row>
    <row r="304" spans="1:101" s="9" customFormat="1">
      <c r="A304" s="9">
        <v>6.72</v>
      </c>
      <c r="B304" s="40">
        <f t="shared" si="829"/>
        <v>1.68</v>
      </c>
      <c r="D304" s="48">
        <v>3.0625</v>
      </c>
      <c r="E304" s="9">
        <v>38.43</v>
      </c>
      <c r="F304" s="48">
        <v>3.0625</v>
      </c>
      <c r="G304" s="9">
        <v>-55.94</v>
      </c>
      <c r="H304" s="47">
        <f t="shared" si="830"/>
        <v>32.445053695384615</v>
      </c>
      <c r="I304" s="47">
        <f t="shared" si="831"/>
        <v>8.1112634238461538</v>
      </c>
      <c r="J304" s="107"/>
      <c r="K304" s="40">
        <f t="shared" si="832"/>
        <v>54.507690208246153</v>
      </c>
      <c r="M304" s="48">
        <v>3.0625</v>
      </c>
      <c r="N304" s="9">
        <v>0</v>
      </c>
      <c r="O304" s="48">
        <v>3.0625</v>
      </c>
      <c r="P304" s="9">
        <v>0</v>
      </c>
      <c r="Q304" s="47">
        <f t="shared" si="833"/>
        <v>0</v>
      </c>
      <c r="R304" s="47">
        <f t="shared" si="834"/>
        <v>0</v>
      </c>
      <c r="S304" s="107"/>
      <c r="T304" s="40">
        <f t="shared" si="835"/>
        <v>0</v>
      </c>
      <c r="V304" s="48">
        <v>3.0625</v>
      </c>
      <c r="W304" s="9">
        <v>0</v>
      </c>
      <c r="X304" s="48">
        <v>3.0625</v>
      </c>
      <c r="Y304" s="40">
        <v>0</v>
      </c>
      <c r="Z304" s="40">
        <f t="shared" si="836"/>
        <v>0</v>
      </c>
      <c r="AA304" s="47">
        <f t="shared" si="837"/>
        <v>0</v>
      </c>
      <c r="AB304" s="107"/>
      <c r="AC304" s="40">
        <f t="shared" si="838"/>
        <v>0</v>
      </c>
      <c r="AE304" s="48">
        <v>3.0625</v>
      </c>
      <c r="AF304" s="9">
        <v>53.29</v>
      </c>
      <c r="AG304" s="48">
        <v>3.0625</v>
      </c>
      <c r="AH304" s="9">
        <v>-75.64</v>
      </c>
      <c r="AI304" s="40">
        <f t="shared" si="839"/>
        <v>60.834912978461539</v>
      </c>
      <c r="AJ304" s="47">
        <f t="shared" si="840"/>
        <v>15.208728244615385</v>
      </c>
      <c r="AK304" s="107"/>
      <c r="AL304" s="40">
        <f t="shared" si="841"/>
        <v>102.20265380381538</v>
      </c>
      <c r="AN304" s="48">
        <v>3.0625</v>
      </c>
      <c r="AO304" s="9">
        <v>0</v>
      </c>
      <c r="AP304" s="48">
        <v>3.0625</v>
      </c>
      <c r="AQ304" s="9">
        <v>0</v>
      </c>
      <c r="AR304" s="40">
        <f t="shared" si="842"/>
        <v>0</v>
      </c>
      <c r="AS304" s="47">
        <f t="shared" si="843"/>
        <v>0</v>
      </c>
      <c r="AT304" s="107"/>
      <c r="AU304" s="40">
        <f t="shared" si="844"/>
        <v>0</v>
      </c>
      <c r="AW304" s="48">
        <v>3.0625</v>
      </c>
      <c r="AX304" s="9">
        <v>36.880000000000003</v>
      </c>
      <c r="AY304" s="48">
        <v>3.0625</v>
      </c>
      <c r="AZ304" s="9">
        <v>-58.82</v>
      </c>
      <c r="BA304" s="40">
        <f t="shared" si="845"/>
        <v>32.739465378461539</v>
      </c>
      <c r="BB304" s="47">
        <f t="shared" si="846"/>
        <v>8.1848663446153846</v>
      </c>
      <c r="BC304" s="107"/>
      <c r="BD304" s="40">
        <f t="shared" si="847"/>
        <v>55.002301835815381</v>
      </c>
      <c r="BF304" s="48">
        <v>3.0625</v>
      </c>
      <c r="BG304" s="9">
        <v>32.65</v>
      </c>
      <c r="BH304" s="48">
        <v>3.0625</v>
      </c>
      <c r="BI304" s="9">
        <v>32.65</v>
      </c>
      <c r="BJ304" s="40">
        <f t="shared" si="848"/>
        <v>16.088739576923079</v>
      </c>
      <c r="BK304" s="47">
        <f t="shared" si="849"/>
        <v>4.0221848942307696</v>
      </c>
      <c r="BL304" s="107"/>
      <c r="BM304" s="40">
        <f t="shared" si="850"/>
        <v>27.02908248923077</v>
      </c>
      <c r="BO304" s="48">
        <v>3.0625</v>
      </c>
      <c r="BP304" s="9">
        <v>0</v>
      </c>
      <c r="BQ304" s="48">
        <v>3.0625</v>
      </c>
      <c r="BR304" s="9">
        <v>0</v>
      </c>
      <c r="BS304" s="40">
        <f t="shared" si="851"/>
        <v>0</v>
      </c>
      <c r="BT304" s="47">
        <f t="shared" si="852"/>
        <v>0</v>
      </c>
      <c r="BU304" s="107"/>
      <c r="BV304" s="40">
        <f t="shared" si="853"/>
        <v>0</v>
      </c>
      <c r="BX304" s="48">
        <v>3.0625</v>
      </c>
      <c r="BY304" s="9">
        <v>99.35</v>
      </c>
      <c r="BZ304" s="48">
        <v>3.0625</v>
      </c>
      <c r="CA304" s="9">
        <v>-30.35</v>
      </c>
      <c r="CB304" s="40">
        <f t="shared" si="854"/>
        <v>45.50742034615385</v>
      </c>
      <c r="CC304" s="47">
        <f t="shared" si="855"/>
        <v>11.376855086538463</v>
      </c>
      <c r="CD304" s="107"/>
      <c r="CE304" s="40">
        <f t="shared" si="856"/>
        <v>76.452466181538469</v>
      </c>
      <c r="CG304" s="48">
        <v>3.0625</v>
      </c>
      <c r="CH304" s="9">
        <v>99.37</v>
      </c>
      <c r="CI304" s="48">
        <v>3.0625</v>
      </c>
      <c r="CJ304" s="9">
        <v>-30.34</v>
      </c>
      <c r="CK304" s="40">
        <f t="shared" si="857"/>
        <v>45.501584150769233</v>
      </c>
      <c r="CL304" s="47">
        <f t="shared" si="858"/>
        <v>11.375396037692308</v>
      </c>
      <c r="CM304" s="107"/>
      <c r="CN304" s="40">
        <f t="shared" si="859"/>
        <v>76.44266137329231</v>
      </c>
      <c r="CP304" s="48">
        <v>3.0625</v>
      </c>
      <c r="CQ304" s="9">
        <v>99.35</v>
      </c>
      <c r="CR304" s="48">
        <v>3.0625</v>
      </c>
      <c r="CS304" s="9">
        <v>-30.35</v>
      </c>
      <c r="CT304" s="40">
        <f t="shared" si="860"/>
        <v>45.50742034615385</v>
      </c>
      <c r="CU304" s="47">
        <f t="shared" si="861"/>
        <v>11.376855086538463</v>
      </c>
      <c r="CV304" s="107"/>
      <c r="CW304" s="40">
        <f t="shared" si="862"/>
        <v>76.452466181538469</v>
      </c>
    </row>
    <row r="305" spans="1:101" s="9" customFormat="1">
      <c r="A305" s="9">
        <v>6.72</v>
      </c>
      <c r="B305" s="40">
        <f t="shared" si="829"/>
        <v>1.68</v>
      </c>
      <c r="D305" s="48">
        <v>3.0729166666666665</v>
      </c>
      <c r="E305" s="9">
        <v>38.42</v>
      </c>
      <c r="F305" s="48">
        <v>3.0729166666666665</v>
      </c>
      <c r="G305" s="9">
        <v>-55.95</v>
      </c>
      <c r="H305" s="47">
        <f t="shared" si="830"/>
        <v>32.442409523076932</v>
      </c>
      <c r="I305" s="47">
        <f t="shared" si="831"/>
        <v>8.1106023807692331</v>
      </c>
      <c r="J305" s="108"/>
      <c r="K305" s="40">
        <f t="shared" si="832"/>
        <v>54.503247998769247</v>
      </c>
      <c r="M305" s="48">
        <v>3.0729166666666665</v>
      </c>
      <c r="N305" s="9">
        <v>0</v>
      </c>
      <c r="O305" s="48">
        <v>3.0729166666666665</v>
      </c>
      <c r="P305" s="9">
        <v>0</v>
      </c>
      <c r="Q305" s="47">
        <f t="shared" si="833"/>
        <v>0</v>
      </c>
      <c r="R305" s="47">
        <f t="shared" si="834"/>
        <v>0</v>
      </c>
      <c r="S305" s="108"/>
      <c r="T305" s="40">
        <f t="shared" si="835"/>
        <v>0</v>
      </c>
      <c r="V305" s="48">
        <v>3.0729166666666665</v>
      </c>
      <c r="W305" s="9">
        <v>0</v>
      </c>
      <c r="X305" s="48">
        <v>3.0729166666666665</v>
      </c>
      <c r="Y305" s="40">
        <v>0</v>
      </c>
      <c r="Z305" s="40">
        <f t="shared" si="836"/>
        <v>0</v>
      </c>
      <c r="AA305" s="47">
        <f t="shared" si="837"/>
        <v>0</v>
      </c>
      <c r="AB305" s="108"/>
      <c r="AC305" s="40">
        <f t="shared" si="838"/>
        <v>0</v>
      </c>
      <c r="AE305" s="48">
        <v>3.0729166666666665</v>
      </c>
      <c r="AF305" s="9">
        <v>53.28</v>
      </c>
      <c r="AG305" s="48">
        <v>3.0729166666666665</v>
      </c>
      <c r="AH305" s="9">
        <v>-75.650000000000006</v>
      </c>
      <c r="AI305" s="40">
        <f t="shared" si="839"/>
        <v>60.831538338461549</v>
      </c>
      <c r="AJ305" s="47">
        <f t="shared" si="840"/>
        <v>15.207884584615387</v>
      </c>
      <c r="AK305" s="108"/>
      <c r="AL305" s="40">
        <f t="shared" si="841"/>
        <v>102.19698440861539</v>
      </c>
      <c r="AN305" s="48">
        <v>3.0729166666666665</v>
      </c>
      <c r="AO305" s="9">
        <v>0</v>
      </c>
      <c r="AP305" s="48">
        <v>3.0729166666666665</v>
      </c>
      <c r="AQ305" s="9">
        <v>0</v>
      </c>
      <c r="AR305" s="40">
        <f t="shared" si="842"/>
        <v>0</v>
      </c>
      <c r="AS305" s="47">
        <f t="shared" si="843"/>
        <v>0</v>
      </c>
      <c r="AT305" s="108"/>
      <c r="AU305" s="40">
        <f t="shared" si="844"/>
        <v>0</v>
      </c>
      <c r="AW305" s="48">
        <v>3.0729166666666665</v>
      </c>
      <c r="AX305" s="9">
        <v>36.86</v>
      </c>
      <c r="AY305" s="48">
        <v>3.0729166666666665</v>
      </c>
      <c r="AZ305" s="9">
        <v>-58.85</v>
      </c>
      <c r="BA305" s="40">
        <f t="shared" si="845"/>
        <v>32.738399861538454</v>
      </c>
      <c r="BB305" s="47">
        <f t="shared" si="846"/>
        <v>8.1845999653846135</v>
      </c>
      <c r="BC305" s="108"/>
      <c r="BD305" s="40">
        <f t="shared" si="847"/>
        <v>55.000511767384602</v>
      </c>
      <c r="BF305" s="48">
        <v>3.0729166666666665</v>
      </c>
      <c r="BG305" s="9">
        <v>32.659999999999997</v>
      </c>
      <c r="BH305" s="48">
        <v>3.0729166666666665</v>
      </c>
      <c r="BI305" s="9">
        <v>32.659999999999997</v>
      </c>
      <c r="BJ305" s="40">
        <f t="shared" si="848"/>
        <v>16.098596363076918</v>
      </c>
      <c r="BK305" s="47">
        <f t="shared" si="849"/>
        <v>4.0246490907692296</v>
      </c>
      <c r="BL305" s="108"/>
      <c r="BM305" s="40">
        <f t="shared" si="850"/>
        <v>27.045641889969222</v>
      </c>
      <c r="BO305" s="48">
        <v>3.0729166666666665</v>
      </c>
      <c r="BP305" s="9">
        <v>0</v>
      </c>
      <c r="BQ305" s="48">
        <v>3.0729166666666665</v>
      </c>
      <c r="BR305" s="9">
        <v>0</v>
      </c>
      <c r="BS305" s="40">
        <f t="shared" si="851"/>
        <v>0</v>
      </c>
      <c r="BT305" s="47">
        <f t="shared" si="852"/>
        <v>0</v>
      </c>
      <c r="BU305" s="108"/>
      <c r="BV305" s="40">
        <f t="shared" si="853"/>
        <v>0</v>
      </c>
      <c r="BX305" s="48">
        <v>3.0729166666666665</v>
      </c>
      <c r="BY305" s="9">
        <v>99.3</v>
      </c>
      <c r="BZ305" s="48">
        <v>3.0729166666666665</v>
      </c>
      <c r="CA305" s="9">
        <v>-30.38</v>
      </c>
      <c r="CB305" s="40">
        <f t="shared" si="854"/>
        <v>45.529477753846152</v>
      </c>
      <c r="CC305" s="47">
        <f t="shared" si="855"/>
        <v>11.382369438461538</v>
      </c>
      <c r="CD305" s="108"/>
      <c r="CE305" s="40">
        <f t="shared" si="856"/>
        <v>76.489522626461536</v>
      </c>
      <c r="CG305" s="48">
        <v>3.0729166666666665</v>
      </c>
      <c r="CH305" s="9">
        <v>99.32</v>
      </c>
      <c r="CI305" s="48">
        <v>3.0729166666666665</v>
      </c>
      <c r="CJ305" s="9">
        <v>-30.37</v>
      </c>
      <c r="CK305" s="40">
        <f t="shared" si="857"/>
        <v>45.523658160000004</v>
      </c>
      <c r="CL305" s="47">
        <f t="shared" si="858"/>
        <v>11.380914540000001</v>
      </c>
      <c r="CM305" s="108"/>
      <c r="CN305" s="40">
        <f t="shared" si="859"/>
        <v>76.47974570880001</v>
      </c>
      <c r="CP305" s="48">
        <v>3.0729166666666665</v>
      </c>
      <c r="CQ305" s="9">
        <v>99.3</v>
      </c>
      <c r="CR305" s="48">
        <v>3.0729166666666665</v>
      </c>
      <c r="CS305" s="9">
        <v>-30.38</v>
      </c>
      <c r="CT305" s="40">
        <f t="shared" si="860"/>
        <v>45.529477753846152</v>
      </c>
      <c r="CU305" s="47">
        <f t="shared" si="861"/>
        <v>11.382369438461538</v>
      </c>
      <c r="CV305" s="108"/>
      <c r="CW305" s="40">
        <f t="shared" si="862"/>
        <v>76.489522626461536</v>
      </c>
    </row>
    <row r="306" spans="1:101" s="9" customFormat="1">
      <c r="A306" s="9">
        <v>6.72</v>
      </c>
      <c r="B306" s="40">
        <f t="shared" si="829"/>
        <v>1.68</v>
      </c>
      <c r="D306" s="48">
        <v>3.0833333333333335</v>
      </c>
      <c r="E306" s="9">
        <v>38.29</v>
      </c>
      <c r="F306" s="48">
        <v>3.0833333333333335</v>
      </c>
      <c r="G306" s="9">
        <v>-56.2</v>
      </c>
      <c r="H306" s="47">
        <f t="shared" si="830"/>
        <v>32.477106738461536</v>
      </c>
      <c r="I306" s="47">
        <f t="shared" si="831"/>
        <v>8.1192766846153841</v>
      </c>
      <c r="J306" s="106">
        <f t="shared" ref="J306" si="962">SUM(I306:I309)</f>
        <v>32.481709892307691</v>
      </c>
      <c r="K306" s="40">
        <f t="shared" si="832"/>
        <v>54.561539320615381</v>
      </c>
      <c r="M306" s="48">
        <v>3.0833333333333335</v>
      </c>
      <c r="N306" s="9">
        <v>0</v>
      </c>
      <c r="O306" s="48">
        <v>3.0833333333333335</v>
      </c>
      <c r="P306" s="9">
        <v>0</v>
      </c>
      <c r="Q306" s="47">
        <f t="shared" si="833"/>
        <v>0</v>
      </c>
      <c r="R306" s="47">
        <f t="shared" si="834"/>
        <v>0</v>
      </c>
      <c r="S306" s="106">
        <f t="shared" ref="S306" si="963">SUM(R306:R309)</f>
        <v>0</v>
      </c>
      <c r="T306" s="40">
        <f t="shared" si="835"/>
        <v>0</v>
      </c>
      <c r="V306" s="48">
        <v>3.0833333333333335</v>
      </c>
      <c r="W306" s="9">
        <v>0</v>
      </c>
      <c r="X306" s="48">
        <v>3.0833333333333335</v>
      </c>
      <c r="Y306" s="40">
        <v>0</v>
      </c>
      <c r="Z306" s="40">
        <f t="shared" si="836"/>
        <v>0</v>
      </c>
      <c r="AA306" s="47">
        <f t="shared" si="837"/>
        <v>0</v>
      </c>
      <c r="AB306" s="106">
        <f t="shared" ref="AB306" si="964">SUM(AA306:AA309)</f>
        <v>0</v>
      </c>
      <c r="AC306" s="40">
        <f t="shared" si="838"/>
        <v>0</v>
      </c>
      <c r="AE306" s="48">
        <v>3.0833333333333335</v>
      </c>
      <c r="AF306" s="9">
        <v>53.23</v>
      </c>
      <c r="AG306" s="48">
        <v>3.0833333333333335</v>
      </c>
      <c r="AH306" s="9">
        <v>-75.75</v>
      </c>
      <c r="AI306" s="40">
        <f t="shared" si="839"/>
        <v>60.854788038461535</v>
      </c>
      <c r="AJ306" s="47">
        <f t="shared" si="840"/>
        <v>15.213697009615384</v>
      </c>
      <c r="AK306" s="106">
        <f t="shared" ref="AK306" si="965">SUM(AJ306:AJ309)</f>
        <v>60.867752708076921</v>
      </c>
      <c r="AL306" s="40">
        <f t="shared" si="841"/>
        <v>102.23604390461537</v>
      </c>
      <c r="AN306" s="48">
        <v>3.0833333333333335</v>
      </c>
      <c r="AO306" s="9">
        <v>0</v>
      </c>
      <c r="AP306" s="48">
        <v>3.0833333333333335</v>
      </c>
      <c r="AQ306" s="9">
        <v>0</v>
      </c>
      <c r="AR306" s="40">
        <f t="shared" si="842"/>
        <v>0</v>
      </c>
      <c r="AS306" s="47">
        <f t="shared" si="843"/>
        <v>0</v>
      </c>
      <c r="AT306" s="106">
        <f t="shared" ref="AT306" si="966">SUM(AS306:AS309)</f>
        <v>0</v>
      </c>
      <c r="AU306" s="40">
        <f t="shared" si="844"/>
        <v>0</v>
      </c>
      <c r="AW306" s="48">
        <v>3.0833333333333335</v>
      </c>
      <c r="AX306" s="9">
        <v>36.99</v>
      </c>
      <c r="AY306" s="48">
        <v>3.0833333333333335</v>
      </c>
      <c r="AZ306" s="9">
        <v>-58.62</v>
      </c>
      <c r="BA306" s="40">
        <f t="shared" si="845"/>
        <v>32.725462735384617</v>
      </c>
      <c r="BB306" s="47">
        <f t="shared" si="846"/>
        <v>8.1813656838461544</v>
      </c>
      <c r="BC306" s="106">
        <f t="shared" ref="BC306" si="967">SUM(BB306:BB309)</f>
        <v>32.730080226923079</v>
      </c>
      <c r="BD306" s="40">
        <f t="shared" si="847"/>
        <v>54.978777395446158</v>
      </c>
      <c r="BF306" s="48">
        <v>3.0833333333333335</v>
      </c>
      <c r="BG306" s="9">
        <v>32.64</v>
      </c>
      <c r="BH306" s="48">
        <v>3.0833333333333335</v>
      </c>
      <c r="BI306" s="9">
        <v>32.64</v>
      </c>
      <c r="BJ306" s="40">
        <f t="shared" si="848"/>
        <v>16.078885809230769</v>
      </c>
      <c r="BK306" s="47">
        <f t="shared" si="849"/>
        <v>4.0197214523076923</v>
      </c>
      <c r="BL306" s="106">
        <f t="shared" ref="BL306" si="968">SUM(BK306:BK309)</f>
        <v>16.093669479230769</v>
      </c>
      <c r="BM306" s="40">
        <f t="shared" si="850"/>
        <v>27.012528159507692</v>
      </c>
      <c r="BO306" s="48">
        <v>3.0833333333333335</v>
      </c>
      <c r="BP306" s="9">
        <v>0</v>
      </c>
      <c r="BQ306" s="48">
        <v>3.0833333333333335</v>
      </c>
      <c r="BR306" s="9">
        <v>0</v>
      </c>
      <c r="BS306" s="40">
        <f t="shared" si="851"/>
        <v>0</v>
      </c>
      <c r="BT306" s="47">
        <f t="shared" si="852"/>
        <v>0</v>
      </c>
      <c r="BU306" s="106">
        <f t="shared" ref="BU306" si="969">SUM(BT306:BT309)</f>
        <v>0</v>
      </c>
      <c r="BV306" s="40">
        <f t="shared" si="853"/>
        <v>0</v>
      </c>
      <c r="BX306" s="48">
        <v>3.0833333333333335</v>
      </c>
      <c r="BY306" s="9">
        <v>99.89</v>
      </c>
      <c r="BZ306" s="48">
        <v>3.0833333333333335</v>
      </c>
      <c r="CA306" s="9">
        <v>-30.06</v>
      </c>
      <c r="CB306" s="40">
        <f t="shared" si="854"/>
        <v>45.317572698461547</v>
      </c>
      <c r="CC306" s="47">
        <f t="shared" si="855"/>
        <v>11.329393174615387</v>
      </c>
      <c r="CD306" s="106">
        <f t="shared" ref="CD306" si="970">SUM(CC306:CC309)</f>
        <v>45.344917318846157</v>
      </c>
      <c r="CE306" s="40">
        <f t="shared" si="856"/>
        <v>76.133522133415397</v>
      </c>
      <c r="CG306" s="48">
        <v>3.0833333333333335</v>
      </c>
      <c r="CH306" s="9">
        <v>99.91</v>
      </c>
      <c r="CI306" s="48">
        <v>3.0833333333333335</v>
      </c>
      <c r="CJ306" s="9">
        <v>-30.05</v>
      </c>
      <c r="CK306" s="40">
        <f t="shared" si="857"/>
        <v>45.311567469230773</v>
      </c>
      <c r="CL306" s="47">
        <f t="shared" si="858"/>
        <v>11.327891867307693</v>
      </c>
      <c r="CM306" s="106">
        <f t="shared" ref="CM306" si="971">SUM(CL306:CL309)</f>
        <v>45.338935105384614</v>
      </c>
      <c r="CN306" s="40">
        <f t="shared" si="859"/>
        <v>76.123433348307699</v>
      </c>
      <c r="CP306" s="48">
        <v>3.0833333333333335</v>
      </c>
      <c r="CQ306" s="9">
        <v>99.89</v>
      </c>
      <c r="CR306" s="48">
        <v>3.0833333333333335</v>
      </c>
      <c r="CS306" s="9">
        <v>-30.06</v>
      </c>
      <c r="CT306" s="40">
        <f t="shared" si="860"/>
        <v>45.317572698461547</v>
      </c>
      <c r="CU306" s="47">
        <f t="shared" si="861"/>
        <v>11.329393174615387</v>
      </c>
      <c r="CV306" s="106">
        <f t="shared" ref="CV306" si="972">SUM(CU306:CU309)</f>
        <v>45.344917318846157</v>
      </c>
      <c r="CW306" s="40">
        <f t="shared" si="862"/>
        <v>76.133522133415397</v>
      </c>
    </row>
    <row r="307" spans="1:101" s="9" customFormat="1">
      <c r="A307" s="9">
        <v>6.72</v>
      </c>
      <c r="B307" s="40">
        <f t="shared" si="829"/>
        <v>1.68</v>
      </c>
      <c r="D307" s="48">
        <v>3.09375</v>
      </c>
      <c r="E307" s="9">
        <v>38.28</v>
      </c>
      <c r="F307" s="48">
        <v>3.09375</v>
      </c>
      <c r="G307" s="9">
        <v>-56.22</v>
      </c>
      <c r="H307" s="47">
        <f t="shared" si="830"/>
        <v>32.480179532307695</v>
      </c>
      <c r="I307" s="47">
        <f t="shared" si="831"/>
        <v>8.1200448830769236</v>
      </c>
      <c r="J307" s="107"/>
      <c r="K307" s="40">
        <f t="shared" si="832"/>
        <v>54.566701614276923</v>
      </c>
      <c r="M307" s="48">
        <v>3.09375</v>
      </c>
      <c r="N307" s="9">
        <v>0</v>
      </c>
      <c r="O307" s="48">
        <v>3.09375</v>
      </c>
      <c r="P307" s="9">
        <v>0</v>
      </c>
      <c r="Q307" s="47">
        <f t="shared" si="833"/>
        <v>0</v>
      </c>
      <c r="R307" s="47">
        <f t="shared" si="834"/>
        <v>0</v>
      </c>
      <c r="S307" s="107"/>
      <c r="T307" s="40">
        <f t="shared" si="835"/>
        <v>0</v>
      </c>
      <c r="V307" s="48">
        <v>3.09375</v>
      </c>
      <c r="W307" s="9">
        <v>0</v>
      </c>
      <c r="X307" s="48">
        <v>3.09375</v>
      </c>
      <c r="Y307" s="40">
        <v>0</v>
      </c>
      <c r="Z307" s="40">
        <f t="shared" si="836"/>
        <v>0</v>
      </c>
      <c r="AA307" s="47">
        <f t="shared" si="837"/>
        <v>0</v>
      </c>
      <c r="AB307" s="107"/>
      <c r="AC307" s="40">
        <f t="shared" si="838"/>
        <v>0</v>
      </c>
      <c r="AE307" s="48">
        <v>3.09375</v>
      </c>
      <c r="AF307" s="9">
        <v>53.22</v>
      </c>
      <c r="AG307" s="48">
        <v>3.09375</v>
      </c>
      <c r="AH307" s="9">
        <v>-75.78</v>
      </c>
      <c r="AI307" s="40">
        <f t="shared" si="839"/>
        <v>60.867451993846153</v>
      </c>
      <c r="AJ307" s="47">
        <f t="shared" si="840"/>
        <v>15.216862998461538</v>
      </c>
      <c r="AK307" s="107"/>
      <c r="AL307" s="40">
        <f t="shared" si="841"/>
        <v>102.25731934966153</v>
      </c>
      <c r="AN307" s="48">
        <v>3.09375</v>
      </c>
      <c r="AO307" s="9">
        <v>0</v>
      </c>
      <c r="AP307" s="48">
        <v>3.09375</v>
      </c>
      <c r="AQ307" s="9">
        <v>0</v>
      </c>
      <c r="AR307" s="40">
        <f t="shared" si="842"/>
        <v>0</v>
      </c>
      <c r="AS307" s="47">
        <f t="shared" si="843"/>
        <v>0</v>
      </c>
      <c r="AT307" s="107"/>
      <c r="AU307" s="40">
        <f t="shared" si="844"/>
        <v>0</v>
      </c>
      <c r="AW307" s="48">
        <v>3.09375</v>
      </c>
      <c r="AX307" s="9">
        <v>36.979999999999997</v>
      </c>
      <c r="AY307" s="48">
        <v>3.09375</v>
      </c>
      <c r="AZ307" s="9">
        <v>-58.65</v>
      </c>
      <c r="BA307" s="40">
        <f t="shared" si="845"/>
        <v>32.733359030769229</v>
      </c>
      <c r="BB307" s="47">
        <f t="shared" si="846"/>
        <v>8.1833397576923073</v>
      </c>
      <c r="BC307" s="107"/>
      <c r="BD307" s="40">
        <f t="shared" si="847"/>
        <v>54.992043171692302</v>
      </c>
      <c r="BF307" s="48">
        <v>3.09375</v>
      </c>
      <c r="BG307" s="9">
        <v>32.65</v>
      </c>
      <c r="BH307" s="48">
        <v>3.09375</v>
      </c>
      <c r="BI307" s="9">
        <v>32.65</v>
      </c>
      <c r="BJ307" s="40">
        <f t="shared" si="848"/>
        <v>16.088739576923079</v>
      </c>
      <c r="BK307" s="47">
        <f t="shared" si="849"/>
        <v>4.0221848942307696</v>
      </c>
      <c r="BL307" s="107"/>
      <c r="BM307" s="40">
        <f t="shared" si="850"/>
        <v>27.02908248923077</v>
      </c>
      <c r="BO307" s="48">
        <v>3.09375</v>
      </c>
      <c r="BP307" s="9">
        <v>0</v>
      </c>
      <c r="BQ307" s="48">
        <v>3.09375</v>
      </c>
      <c r="BR307" s="9">
        <v>0</v>
      </c>
      <c r="BS307" s="40">
        <f t="shared" si="851"/>
        <v>0</v>
      </c>
      <c r="BT307" s="47">
        <f t="shared" si="852"/>
        <v>0</v>
      </c>
      <c r="BU307" s="107"/>
      <c r="BV307" s="40">
        <f t="shared" si="853"/>
        <v>0</v>
      </c>
      <c r="BX307" s="48">
        <v>3.09375</v>
      </c>
      <c r="BY307" s="9">
        <v>99.84</v>
      </c>
      <c r="BZ307" s="48">
        <v>3.09375</v>
      </c>
      <c r="CA307" s="9">
        <v>-30.09</v>
      </c>
      <c r="CB307" s="40">
        <f t="shared" si="854"/>
        <v>45.340093440000004</v>
      </c>
      <c r="CC307" s="47">
        <f t="shared" si="855"/>
        <v>11.335023360000001</v>
      </c>
      <c r="CD307" s="107"/>
      <c r="CE307" s="40">
        <f t="shared" si="856"/>
        <v>76.171356979199999</v>
      </c>
      <c r="CG307" s="48">
        <v>3.09375</v>
      </c>
      <c r="CH307" s="9">
        <v>99.86</v>
      </c>
      <c r="CI307" s="48">
        <v>3.09375</v>
      </c>
      <c r="CJ307" s="9">
        <v>-30.08</v>
      </c>
      <c r="CK307" s="40">
        <f t="shared" si="857"/>
        <v>45.334104812307686</v>
      </c>
      <c r="CL307" s="47">
        <f t="shared" si="858"/>
        <v>11.333526203076921</v>
      </c>
      <c r="CM307" s="107"/>
      <c r="CN307" s="40">
        <f t="shared" si="859"/>
        <v>76.161296084676906</v>
      </c>
      <c r="CP307" s="48">
        <v>3.09375</v>
      </c>
      <c r="CQ307" s="9">
        <v>99.84</v>
      </c>
      <c r="CR307" s="48">
        <v>3.09375</v>
      </c>
      <c r="CS307" s="9">
        <v>-30.09</v>
      </c>
      <c r="CT307" s="40">
        <f t="shared" si="860"/>
        <v>45.340093440000004</v>
      </c>
      <c r="CU307" s="47">
        <f t="shared" si="861"/>
        <v>11.335023360000001</v>
      </c>
      <c r="CV307" s="107"/>
      <c r="CW307" s="40">
        <f t="shared" si="862"/>
        <v>76.171356979199999</v>
      </c>
    </row>
    <row r="308" spans="1:101" s="9" customFormat="1">
      <c r="A308" s="9">
        <v>6.72</v>
      </c>
      <c r="B308" s="40">
        <f t="shared" si="829"/>
        <v>1.68</v>
      </c>
      <c r="D308" s="48">
        <v>3.1041666666666665</v>
      </c>
      <c r="E308" s="9">
        <v>38.270000000000003</v>
      </c>
      <c r="F308" s="48">
        <v>3.1041666666666665</v>
      </c>
      <c r="G308" s="9">
        <v>-56.24</v>
      </c>
      <c r="H308" s="47">
        <f t="shared" si="830"/>
        <v>32.483246289230777</v>
      </c>
      <c r="I308" s="47">
        <f t="shared" si="831"/>
        <v>8.1208115723076943</v>
      </c>
      <c r="J308" s="107"/>
      <c r="K308" s="40">
        <f t="shared" si="832"/>
        <v>54.571853765907704</v>
      </c>
      <c r="M308" s="48">
        <v>3.1041666666666665</v>
      </c>
      <c r="N308" s="9">
        <v>0</v>
      </c>
      <c r="O308" s="48">
        <v>3.1041666666666665</v>
      </c>
      <c r="P308" s="9">
        <v>0</v>
      </c>
      <c r="Q308" s="47">
        <f t="shared" si="833"/>
        <v>0</v>
      </c>
      <c r="R308" s="47">
        <f t="shared" si="834"/>
        <v>0</v>
      </c>
      <c r="S308" s="107"/>
      <c r="T308" s="40">
        <f t="shared" si="835"/>
        <v>0</v>
      </c>
      <c r="V308" s="48">
        <v>3.1041666666666665</v>
      </c>
      <c r="W308" s="9">
        <v>0</v>
      </c>
      <c r="X308" s="48">
        <v>3.1041666666666665</v>
      </c>
      <c r="Y308" s="40">
        <v>0</v>
      </c>
      <c r="Z308" s="40">
        <f t="shared" si="836"/>
        <v>0</v>
      </c>
      <c r="AA308" s="47">
        <f t="shared" si="837"/>
        <v>0</v>
      </c>
      <c r="AB308" s="107"/>
      <c r="AC308" s="40">
        <f t="shared" si="838"/>
        <v>0</v>
      </c>
      <c r="AE308" s="48">
        <v>3.1041666666666665</v>
      </c>
      <c r="AF308" s="9">
        <v>53.21</v>
      </c>
      <c r="AG308" s="48">
        <v>3.1041666666666665</v>
      </c>
      <c r="AH308" s="9">
        <v>-75.8</v>
      </c>
      <c r="AI308" s="40">
        <f t="shared" si="839"/>
        <v>60.872076276923067</v>
      </c>
      <c r="AJ308" s="47">
        <f t="shared" si="840"/>
        <v>15.218019069230767</v>
      </c>
      <c r="AK308" s="107"/>
      <c r="AL308" s="40">
        <f t="shared" si="841"/>
        <v>102.26508814523075</v>
      </c>
      <c r="AN308" s="48">
        <v>3.1041666666666665</v>
      </c>
      <c r="AO308" s="9">
        <v>0</v>
      </c>
      <c r="AP308" s="48">
        <v>3.1041666666666665</v>
      </c>
      <c r="AQ308" s="9">
        <v>0</v>
      </c>
      <c r="AR308" s="40">
        <f t="shared" si="842"/>
        <v>0</v>
      </c>
      <c r="AS308" s="47">
        <f t="shared" si="843"/>
        <v>0</v>
      </c>
      <c r="AT308" s="107"/>
      <c r="AU308" s="40">
        <f t="shared" si="844"/>
        <v>0</v>
      </c>
      <c r="AW308" s="48">
        <v>3.1041666666666665</v>
      </c>
      <c r="AX308" s="9">
        <v>36.96</v>
      </c>
      <c r="AY308" s="48">
        <v>3.1041666666666665</v>
      </c>
      <c r="AZ308" s="9">
        <v>-58.67</v>
      </c>
      <c r="BA308" s="40">
        <f t="shared" si="845"/>
        <v>32.726811987692308</v>
      </c>
      <c r="BB308" s="47">
        <f t="shared" si="846"/>
        <v>8.181702996923077</v>
      </c>
      <c r="BC308" s="107"/>
      <c r="BD308" s="40">
        <f t="shared" si="847"/>
        <v>54.981044139323075</v>
      </c>
      <c r="BF308" s="48">
        <v>3.1041666666666665</v>
      </c>
      <c r="BG308" s="9">
        <v>32.659999999999997</v>
      </c>
      <c r="BH308" s="48">
        <v>3.1041666666666665</v>
      </c>
      <c r="BI308" s="9">
        <v>32.659999999999997</v>
      </c>
      <c r="BJ308" s="40">
        <f t="shared" si="848"/>
        <v>16.098596363076918</v>
      </c>
      <c r="BK308" s="47">
        <f t="shared" si="849"/>
        <v>4.0246490907692296</v>
      </c>
      <c r="BL308" s="107"/>
      <c r="BM308" s="40">
        <f t="shared" si="850"/>
        <v>27.045641889969222</v>
      </c>
      <c r="BO308" s="48">
        <v>3.1041666666666665</v>
      </c>
      <c r="BP308" s="9">
        <v>0</v>
      </c>
      <c r="BQ308" s="48">
        <v>3.1041666666666665</v>
      </c>
      <c r="BR308" s="9">
        <v>0</v>
      </c>
      <c r="BS308" s="40">
        <f t="shared" si="851"/>
        <v>0</v>
      </c>
      <c r="BT308" s="47">
        <f t="shared" si="852"/>
        <v>0</v>
      </c>
      <c r="BU308" s="107"/>
      <c r="BV308" s="40">
        <f t="shared" si="853"/>
        <v>0</v>
      </c>
      <c r="BX308" s="48">
        <v>3.1041666666666665</v>
      </c>
      <c r="BY308" s="9">
        <v>99.79</v>
      </c>
      <c r="BZ308" s="48">
        <v>3.1041666666666665</v>
      </c>
      <c r="CA308" s="9">
        <v>-30.11</v>
      </c>
      <c r="CB308" s="40">
        <f t="shared" si="854"/>
        <v>45.347508290769234</v>
      </c>
      <c r="CC308" s="47">
        <f t="shared" si="855"/>
        <v>11.336877072692308</v>
      </c>
      <c r="CD308" s="107"/>
      <c r="CE308" s="40">
        <f t="shared" si="856"/>
        <v>76.183813928492313</v>
      </c>
      <c r="CG308" s="48">
        <v>3.1041666666666665</v>
      </c>
      <c r="CH308" s="9">
        <v>99.81</v>
      </c>
      <c r="CI308" s="48">
        <v>3.1041666666666665</v>
      </c>
      <c r="CJ308" s="9">
        <v>-30.1</v>
      </c>
      <c r="CK308" s="40">
        <f t="shared" si="857"/>
        <v>45.341533246153858</v>
      </c>
      <c r="CL308" s="47">
        <f t="shared" si="858"/>
        <v>11.335383311538465</v>
      </c>
      <c r="CM308" s="107"/>
      <c r="CN308" s="40">
        <f t="shared" si="859"/>
        <v>76.173775853538473</v>
      </c>
      <c r="CP308" s="48">
        <v>3.1041666666666665</v>
      </c>
      <c r="CQ308" s="9">
        <v>99.79</v>
      </c>
      <c r="CR308" s="48">
        <v>3.1041666666666665</v>
      </c>
      <c r="CS308" s="9">
        <v>-30.11</v>
      </c>
      <c r="CT308" s="40">
        <f t="shared" si="860"/>
        <v>45.347508290769234</v>
      </c>
      <c r="CU308" s="47">
        <f t="shared" si="861"/>
        <v>11.336877072692308</v>
      </c>
      <c r="CV308" s="107"/>
      <c r="CW308" s="40">
        <f t="shared" si="862"/>
        <v>76.183813928492313</v>
      </c>
    </row>
    <row r="309" spans="1:101" s="9" customFormat="1">
      <c r="A309" s="9">
        <v>6.72</v>
      </c>
      <c r="B309" s="40">
        <f t="shared" si="829"/>
        <v>1.68</v>
      </c>
      <c r="D309" s="48">
        <v>3.1145833333333335</v>
      </c>
      <c r="E309" s="9">
        <v>38.26</v>
      </c>
      <c r="F309" s="48">
        <v>3.1145833333333335</v>
      </c>
      <c r="G309" s="9">
        <v>-56.26</v>
      </c>
      <c r="H309" s="47">
        <f t="shared" si="830"/>
        <v>32.486307009230764</v>
      </c>
      <c r="I309" s="47">
        <f t="shared" si="831"/>
        <v>8.1215767523076909</v>
      </c>
      <c r="J309" s="108"/>
      <c r="K309" s="40">
        <f t="shared" si="832"/>
        <v>54.576995775507683</v>
      </c>
      <c r="M309" s="48">
        <v>3.1145833333333335</v>
      </c>
      <c r="N309" s="9">
        <v>0</v>
      </c>
      <c r="O309" s="48">
        <v>3.1145833333333335</v>
      </c>
      <c r="P309" s="9">
        <v>0</v>
      </c>
      <c r="Q309" s="47">
        <f t="shared" si="833"/>
        <v>0</v>
      </c>
      <c r="R309" s="47">
        <f t="shared" si="834"/>
        <v>0</v>
      </c>
      <c r="S309" s="108"/>
      <c r="T309" s="40">
        <f t="shared" si="835"/>
        <v>0</v>
      </c>
      <c r="V309" s="48">
        <v>3.1145833333333335</v>
      </c>
      <c r="W309" s="9">
        <v>0</v>
      </c>
      <c r="X309" s="48">
        <v>3.1145833333333335</v>
      </c>
      <c r="Y309" s="40">
        <v>0</v>
      </c>
      <c r="Z309" s="40">
        <f t="shared" si="836"/>
        <v>0</v>
      </c>
      <c r="AA309" s="47">
        <f t="shared" si="837"/>
        <v>0</v>
      </c>
      <c r="AB309" s="108"/>
      <c r="AC309" s="40">
        <f t="shared" si="838"/>
        <v>0</v>
      </c>
      <c r="AE309" s="48">
        <v>3.1145833333333335</v>
      </c>
      <c r="AF309" s="9">
        <v>53.2</v>
      </c>
      <c r="AG309" s="48">
        <v>3.1145833333333335</v>
      </c>
      <c r="AH309" s="9">
        <v>-75.819999999999993</v>
      </c>
      <c r="AI309" s="40">
        <f t="shared" si="839"/>
        <v>60.876694523076928</v>
      </c>
      <c r="AJ309" s="47">
        <f t="shared" si="840"/>
        <v>15.219173630769232</v>
      </c>
      <c r="AK309" s="108"/>
      <c r="AL309" s="40">
        <f t="shared" si="841"/>
        <v>102.27284679876924</v>
      </c>
      <c r="AN309" s="48">
        <v>3.1145833333333335</v>
      </c>
      <c r="AO309" s="9">
        <v>0</v>
      </c>
      <c r="AP309" s="48">
        <v>3.1145833333333335</v>
      </c>
      <c r="AQ309" s="9">
        <v>0</v>
      </c>
      <c r="AR309" s="40">
        <f t="shared" si="842"/>
        <v>0</v>
      </c>
      <c r="AS309" s="47">
        <f t="shared" si="843"/>
        <v>0</v>
      </c>
      <c r="AT309" s="108"/>
      <c r="AU309" s="40">
        <f t="shared" si="844"/>
        <v>0</v>
      </c>
      <c r="AW309" s="48">
        <v>3.1145833333333335</v>
      </c>
      <c r="AX309" s="9">
        <v>36.950000000000003</v>
      </c>
      <c r="AY309" s="48">
        <v>3.1145833333333335</v>
      </c>
      <c r="AZ309" s="9">
        <v>-58.7</v>
      </c>
      <c r="BA309" s="40">
        <f t="shared" si="845"/>
        <v>32.734687153846153</v>
      </c>
      <c r="BB309" s="47">
        <f t="shared" si="846"/>
        <v>8.1836717884615382</v>
      </c>
      <c r="BC309" s="108"/>
      <c r="BD309" s="40">
        <f t="shared" si="847"/>
        <v>54.994274418461536</v>
      </c>
      <c r="BF309" s="48">
        <v>3.1145833333333335</v>
      </c>
      <c r="BG309" s="9">
        <v>32.67</v>
      </c>
      <c r="BH309" s="48">
        <v>3.1145833333333335</v>
      </c>
      <c r="BI309" s="9">
        <v>32.67</v>
      </c>
      <c r="BJ309" s="40">
        <f t="shared" si="848"/>
        <v>16.10845616769231</v>
      </c>
      <c r="BK309" s="47">
        <f t="shared" si="849"/>
        <v>4.0271140419230775</v>
      </c>
      <c r="BL309" s="108"/>
      <c r="BM309" s="40">
        <f t="shared" si="850"/>
        <v>27.062206361723081</v>
      </c>
      <c r="BO309" s="48">
        <v>3.1145833333333335</v>
      </c>
      <c r="BP309" s="9">
        <v>0</v>
      </c>
      <c r="BQ309" s="48">
        <v>3.1145833333333335</v>
      </c>
      <c r="BR309" s="9">
        <v>0</v>
      </c>
      <c r="BS309" s="40">
        <f t="shared" si="851"/>
        <v>0</v>
      </c>
      <c r="BT309" s="47">
        <f t="shared" si="852"/>
        <v>0</v>
      </c>
      <c r="BU309" s="108"/>
      <c r="BV309" s="40">
        <f t="shared" si="853"/>
        <v>0</v>
      </c>
      <c r="BX309" s="48">
        <v>3.1145833333333335</v>
      </c>
      <c r="BY309" s="9">
        <v>99.75</v>
      </c>
      <c r="BZ309" s="48">
        <v>3.1145833333333335</v>
      </c>
      <c r="CA309" s="9">
        <v>-30.14</v>
      </c>
      <c r="CB309" s="40">
        <f t="shared" si="854"/>
        <v>45.374494846153844</v>
      </c>
      <c r="CC309" s="47">
        <f t="shared" si="855"/>
        <v>11.343623711538461</v>
      </c>
      <c r="CD309" s="108"/>
      <c r="CE309" s="40">
        <f t="shared" si="856"/>
        <v>76.229151341538454</v>
      </c>
      <c r="CG309" s="48">
        <v>3.1145833333333335</v>
      </c>
      <c r="CH309" s="9">
        <v>99.77</v>
      </c>
      <c r="CI309" s="48">
        <v>3.1145833333333335</v>
      </c>
      <c r="CJ309" s="9">
        <v>-30.13</v>
      </c>
      <c r="CK309" s="40">
        <f t="shared" si="857"/>
        <v>45.368534893846153</v>
      </c>
      <c r="CL309" s="47">
        <f t="shared" si="858"/>
        <v>11.342133723461538</v>
      </c>
      <c r="CM309" s="108"/>
      <c r="CN309" s="40">
        <f t="shared" si="859"/>
        <v>76.219138621661529</v>
      </c>
      <c r="CP309" s="48">
        <v>3.1145833333333335</v>
      </c>
      <c r="CQ309" s="9">
        <v>99.75</v>
      </c>
      <c r="CR309" s="48">
        <v>3.1145833333333335</v>
      </c>
      <c r="CS309" s="9">
        <v>-30.14</v>
      </c>
      <c r="CT309" s="40">
        <f t="shared" si="860"/>
        <v>45.374494846153844</v>
      </c>
      <c r="CU309" s="47">
        <f t="shared" si="861"/>
        <v>11.343623711538461</v>
      </c>
      <c r="CV309" s="108"/>
      <c r="CW309" s="40">
        <f t="shared" si="862"/>
        <v>76.229151341538454</v>
      </c>
    </row>
    <row r="310" spans="1:101" s="9" customFormat="1">
      <c r="A310" s="9">
        <v>6.72</v>
      </c>
      <c r="B310" s="40">
        <f t="shared" si="829"/>
        <v>1.68</v>
      </c>
      <c r="D310" s="48">
        <v>3.125</v>
      </c>
      <c r="E310" s="9">
        <v>38.06</v>
      </c>
      <c r="F310" s="48">
        <v>3.125</v>
      </c>
      <c r="G310" s="9">
        <v>-56.64</v>
      </c>
      <c r="H310" s="47">
        <f t="shared" si="830"/>
        <v>32.53476539076923</v>
      </c>
      <c r="I310" s="47">
        <f t="shared" si="831"/>
        <v>8.1336913476923076</v>
      </c>
      <c r="J310" s="106">
        <f t="shared" ref="J310" si="973">SUM(I310:I313)</f>
        <v>32.53921724423077</v>
      </c>
      <c r="K310" s="40">
        <f t="shared" si="832"/>
        <v>54.658405856492308</v>
      </c>
      <c r="M310" s="48">
        <v>3.125</v>
      </c>
      <c r="N310" s="9">
        <v>0</v>
      </c>
      <c r="O310" s="48">
        <v>3.125</v>
      </c>
      <c r="P310" s="9">
        <v>0</v>
      </c>
      <c r="Q310" s="47">
        <f t="shared" si="833"/>
        <v>0</v>
      </c>
      <c r="R310" s="47">
        <f t="shared" si="834"/>
        <v>0</v>
      </c>
      <c r="S310" s="106">
        <f t="shared" ref="S310" si="974">SUM(R310:R313)</f>
        <v>0</v>
      </c>
      <c r="T310" s="40">
        <f t="shared" si="835"/>
        <v>0</v>
      </c>
      <c r="V310" s="48">
        <v>3.125</v>
      </c>
      <c r="W310" s="9">
        <v>0</v>
      </c>
      <c r="X310" s="48">
        <v>3.125</v>
      </c>
      <c r="Y310" s="40">
        <v>0</v>
      </c>
      <c r="Z310" s="40">
        <f t="shared" si="836"/>
        <v>0</v>
      </c>
      <c r="AA310" s="47">
        <f t="shared" si="837"/>
        <v>0</v>
      </c>
      <c r="AB310" s="106">
        <f t="shared" ref="AB310" si="975">SUM(AA310:AA313)</f>
        <v>0</v>
      </c>
      <c r="AC310" s="40">
        <f t="shared" si="838"/>
        <v>0</v>
      </c>
      <c r="AE310" s="48">
        <v>3.125</v>
      </c>
      <c r="AF310" s="9">
        <v>53.06</v>
      </c>
      <c r="AG310" s="48">
        <v>3.125</v>
      </c>
      <c r="AH310" s="9">
        <v>-76.14</v>
      </c>
      <c r="AI310" s="40">
        <f t="shared" si="839"/>
        <v>60.97274800615385</v>
      </c>
      <c r="AJ310" s="47">
        <f t="shared" si="840"/>
        <v>15.243187001538463</v>
      </c>
      <c r="AK310" s="106">
        <f t="shared" ref="AK310" si="976">SUM(AJ310:AJ313)</f>
        <v>60.991015358076929</v>
      </c>
      <c r="AL310" s="40">
        <f t="shared" si="841"/>
        <v>102.43421665033847</v>
      </c>
      <c r="AN310" s="48">
        <v>3.125</v>
      </c>
      <c r="AO310" s="9">
        <v>0</v>
      </c>
      <c r="AP310" s="48">
        <v>3.125</v>
      </c>
      <c r="AQ310" s="9">
        <v>0</v>
      </c>
      <c r="AR310" s="40">
        <f t="shared" si="842"/>
        <v>0</v>
      </c>
      <c r="AS310" s="47">
        <f t="shared" si="843"/>
        <v>0</v>
      </c>
      <c r="AT310" s="106">
        <f t="shared" ref="AT310" si="977">SUM(AS310:AS313)</f>
        <v>0</v>
      </c>
      <c r="AU310" s="40">
        <f t="shared" si="844"/>
        <v>0</v>
      </c>
      <c r="AW310" s="48">
        <v>3.125</v>
      </c>
      <c r="AX310" s="9">
        <v>36.450000000000003</v>
      </c>
      <c r="AY310" s="48">
        <v>3.125</v>
      </c>
      <c r="AZ310" s="9">
        <v>-59.6</v>
      </c>
      <c r="BA310" s="40">
        <f t="shared" si="845"/>
        <v>32.786831076923079</v>
      </c>
      <c r="BB310" s="47">
        <f t="shared" si="846"/>
        <v>8.1967077692307697</v>
      </c>
      <c r="BC310" s="106">
        <f t="shared" ref="BC310" si="978">SUM(BB310:BB313)</f>
        <v>32.787532869230766</v>
      </c>
      <c r="BD310" s="40">
        <f t="shared" si="847"/>
        <v>55.081876209230771</v>
      </c>
      <c r="BF310" s="48">
        <v>3.125</v>
      </c>
      <c r="BG310" s="9">
        <v>32.67</v>
      </c>
      <c r="BH310" s="48">
        <v>3.125</v>
      </c>
      <c r="BI310" s="9">
        <v>32.67</v>
      </c>
      <c r="BJ310" s="40">
        <f t="shared" si="848"/>
        <v>16.10845616769231</v>
      </c>
      <c r="BK310" s="47">
        <f t="shared" si="849"/>
        <v>4.0271140419230775</v>
      </c>
      <c r="BL310" s="106">
        <f t="shared" ref="BL310" si="979">SUM(BK310:BK313)</f>
        <v>16.118319745384618</v>
      </c>
      <c r="BM310" s="40">
        <f t="shared" si="850"/>
        <v>27.062206361723081</v>
      </c>
      <c r="BO310" s="48">
        <v>3.125</v>
      </c>
      <c r="BP310" s="9">
        <v>0</v>
      </c>
      <c r="BQ310" s="48">
        <v>3.125</v>
      </c>
      <c r="BR310" s="9">
        <v>0</v>
      </c>
      <c r="BS310" s="40">
        <f t="shared" si="851"/>
        <v>0</v>
      </c>
      <c r="BT310" s="47">
        <f t="shared" si="852"/>
        <v>0</v>
      </c>
      <c r="BU310" s="106">
        <f t="shared" ref="BU310" si="980">SUM(BT310:BT313)</f>
        <v>0</v>
      </c>
      <c r="BV310" s="40">
        <f t="shared" si="853"/>
        <v>0</v>
      </c>
      <c r="BX310" s="48">
        <v>3.125</v>
      </c>
      <c r="BY310" s="9">
        <v>98.28</v>
      </c>
      <c r="BZ310" s="48">
        <v>3.125</v>
      </c>
      <c r="CA310" s="9">
        <v>-30.93</v>
      </c>
      <c r="CB310" s="40">
        <f t="shared" si="854"/>
        <v>45.877602960000004</v>
      </c>
      <c r="CC310" s="47">
        <f t="shared" si="855"/>
        <v>11.469400740000001</v>
      </c>
      <c r="CD310" s="106">
        <f t="shared" ref="CD310" si="981">SUM(CC310:CC313)</f>
        <v>45.912374505000003</v>
      </c>
      <c r="CE310" s="40">
        <f t="shared" si="856"/>
        <v>77.074372972800006</v>
      </c>
      <c r="CG310" s="48">
        <v>3.125</v>
      </c>
      <c r="CH310" s="9">
        <v>98.3</v>
      </c>
      <c r="CI310" s="48">
        <v>3.125</v>
      </c>
      <c r="CJ310" s="9">
        <v>-30.92</v>
      </c>
      <c r="CK310" s="40">
        <f t="shared" si="857"/>
        <v>45.872103323076935</v>
      </c>
      <c r="CL310" s="47">
        <f t="shared" si="858"/>
        <v>11.468025830769234</v>
      </c>
      <c r="CM310" s="106">
        <f t="shared" ref="CM310" si="982">SUM(CL310:CL313)</f>
        <v>45.906906561923073</v>
      </c>
      <c r="CN310" s="40">
        <f t="shared" si="859"/>
        <v>77.065133582769249</v>
      </c>
      <c r="CP310" s="48">
        <v>3.125</v>
      </c>
      <c r="CQ310" s="9">
        <v>98.28</v>
      </c>
      <c r="CR310" s="48">
        <v>3.125</v>
      </c>
      <c r="CS310" s="9">
        <v>-30.93</v>
      </c>
      <c r="CT310" s="40">
        <f t="shared" si="860"/>
        <v>45.877602960000004</v>
      </c>
      <c r="CU310" s="47">
        <f t="shared" si="861"/>
        <v>11.469400740000001</v>
      </c>
      <c r="CV310" s="106">
        <f t="shared" ref="CV310" si="983">SUM(CU310:CU313)</f>
        <v>45.912374505000003</v>
      </c>
      <c r="CW310" s="40">
        <f t="shared" si="862"/>
        <v>77.074372972800006</v>
      </c>
    </row>
    <row r="311" spans="1:101" s="9" customFormat="1">
      <c r="A311" s="9">
        <v>6.72</v>
      </c>
      <c r="B311" s="40">
        <f t="shared" si="829"/>
        <v>1.68</v>
      </c>
      <c r="D311" s="48">
        <v>3.1354166666666665</v>
      </c>
      <c r="E311" s="9">
        <v>38.04</v>
      </c>
      <c r="F311" s="48">
        <v>3.1354166666666665</v>
      </c>
      <c r="G311" s="9">
        <v>-56.67</v>
      </c>
      <c r="H311" s="47">
        <f t="shared" si="830"/>
        <v>32.534892166153845</v>
      </c>
      <c r="I311" s="47">
        <f t="shared" si="831"/>
        <v>8.1337230415384614</v>
      </c>
      <c r="J311" s="107"/>
      <c r="K311" s="40">
        <f t="shared" si="832"/>
        <v>54.658618839138455</v>
      </c>
      <c r="M311" s="48">
        <v>3.1354166666666665</v>
      </c>
      <c r="N311" s="9">
        <v>0</v>
      </c>
      <c r="O311" s="48">
        <v>3.1354166666666665</v>
      </c>
      <c r="P311" s="9">
        <v>0</v>
      </c>
      <c r="Q311" s="47">
        <f t="shared" si="833"/>
        <v>0</v>
      </c>
      <c r="R311" s="47">
        <f t="shared" si="834"/>
        <v>0</v>
      </c>
      <c r="S311" s="107"/>
      <c r="T311" s="40">
        <f t="shared" si="835"/>
        <v>0</v>
      </c>
      <c r="V311" s="48">
        <v>3.1354166666666665</v>
      </c>
      <c r="W311" s="9">
        <v>0</v>
      </c>
      <c r="X311" s="48">
        <v>3.1354166666666665</v>
      </c>
      <c r="Y311" s="40">
        <v>0</v>
      </c>
      <c r="Z311" s="40">
        <f t="shared" si="836"/>
        <v>0</v>
      </c>
      <c r="AA311" s="47">
        <f t="shared" si="837"/>
        <v>0</v>
      </c>
      <c r="AB311" s="107"/>
      <c r="AC311" s="40">
        <f t="shared" si="838"/>
        <v>0</v>
      </c>
      <c r="AE311" s="48">
        <v>3.1354166666666665</v>
      </c>
      <c r="AF311" s="9">
        <v>53.03</v>
      </c>
      <c r="AG311" s="48">
        <v>3.1354166666666665</v>
      </c>
      <c r="AH311" s="9">
        <v>-76.2</v>
      </c>
      <c r="AI311" s="40">
        <f t="shared" si="839"/>
        <v>60.986294861538468</v>
      </c>
      <c r="AJ311" s="47">
        <f t="shared" si="840"/>
        <v>15.246573715384617</v>
      </c>
      <c r="AK311" s="107"/>
      <c r="AL311" s="40">
        <f t="shared" si="841"/>
        <v>102.45697536738463</v>
      </c>
      <c r="AN311" s="48">
        <v>3.1354166666666665</v>
      </c>
      <c r="AO311" s="9">
        <v>0</v>
      </c>
      <c r="AP311" s="48">
        <v>3.1354166666666665</v>
      </c>
      <c r="AQ311" s="9">
        <v>0</v>
      </c>
      <c r="AR311" s="40">
        <f t="shared" si="842"/>
        <v>0</v>
      </c>
      <c r="AS311" s="47">
        <f t="shared" si="843"/>
        <v>0</v>
      </c>
      <c r="AT311" s="107"/>
      <c r="AU311" s="40">
        <f t="shared" si="844"/>
        <v>0</v>
      </c>
      <c r="AW311" s="48">
        <v>3.1354166666666665</v>
      </c>
      <c r="AX311" s="9">
        <v>36.42</v>
      </c>
      <c r="AY311" s="48">
        <v>3.1354166666666665</v>
      </c>
      <c r="AZ311" s="9">
        <v>-59.65</v>
      </c>
      <c r="BA311" s="40">
        <f t="shared" si="845"/>
        <v>32.787329123076923</v>
      </c>
      <c r="BB311" s="47">
        <f t="shared" si="846"/>
        <v>8.1968322807692306</v>
      </c>
      <c r="BC311" s="107"/>
      <c r="BD311" s="40">
        <f t="shared" si="847"/>
        <v>55.082712926769226</v>
      </c>
      <c r="BF311" s="48">
        <v>3.1354166666666665</v>
      </c>
      <c r="BG311" s="9">
        <v>32.68</v>
      </c>
      <c r="BH311" s="48">
        <v>3.1354166666666665</v>
      </c>
      <c r="BI311" s="9">
        <v>32.68</v>
      </c>
      <c r="BJ311" s="40">
        <f t="shared" si="848"/>
        <v>16.118318990769232</v>
      </c>
      <c r="BK311" s="47">
        <f t="shared" si="849"/>
        <v>4.0295797476923081</v>
      </c>
      <c r="BL311" s="107"/>
      <c r="BM311" s="40">
        <f t="shared" si="850"/>
        <v>27.078775904492311</v>
      </c>
      <c r="BO311" s="48">
        <v>3.1354166666666665</v>
      </c>
      <c r="BP311" s="9">
        <v>0</v>
      </c>
      <c r="BQ311" s="48">
        <v>3.1354166666666665</v>
      </c>
      <c r="BR311" s="9">
        <v>0</v>
      </c>
      <c r="BS311" s="40">
        <f t="shared" si="851"/>
        <v>0</v>
      </c>
      <c r="BT311" s="47">
        <f t="shared" si="852"/>
        <v>0</v>
      </c>
      <c r="BU311" s="107"/>
      <c r="BV311" s="40">
        <f t="shared" si="853"/>
        <v>0</v>
      </c>
      <c r="BX311" s="48">
        <v>3.1354166666666665</v>
      </c>
      <c r="BY311" s="9">
        <v>98.21</v>
      </c>
      <c r="BZ311" s="48">
        <v>3.1354166666666665</v>
      </c>
      <c r="CA311" s="9">
        <v>-30.97</v>
      </c>
      <c r="CB311" s="40">
        <f t="shared" si="854"/>
        <v>45.904215226153845</v>
      </c>
      <c r="CC311" s="47">
        <f t="shared" si="855"/>
        <v>11.476053806538461</v>
      </c>
      <c r="CD311" s="107"/>
      <c r="CE311" s="40">
        <f t="shared" si="856"/>
        <v>77.119081579938452</v>
      </c>
      <c r="CG311" s="48">
        <v>3.1354166666666665</v>
      </c>
      <c r="CH311" s="9">
        <v>98.23</v>
      </c>
      <c r="CI311" s="48">
        <v>3.1354166666666665</v>
      </c>
      <c r="CJ311" s="9">
        <v>-30.96</v>
      </c>
      <c r="CK311" s="40">
        <f t="shared" si="857"/>
        <v>45.898738227692306</v>
      </c>
      <c r="CL311" s="47">
        <f t="shared" si="858"/>
        <v>11.474684556923076</v>
      </c>
      <c r="CM311" s="107"/>
      <c r="CN311" s="40">
        <f t="shared" si="859"/>
        <v>77.109880222523074</v>
      </c>
      <c r="CP311" s="48">
        <v>3.1354166666666665</v>
      </c>
      <c r="CQ311" s="9">
        <v>98.21</v>
      </c>
      <c r="CR311" s="48">
        <v>3.1354166666666665</v>
      </c>
      <c r="CS311" s="9">
        <v>-30.97</v>
      </c>
      <c r="CT311" s="40">
        <f t="shared" si="860"/>
        <v>45.904215226153845</v>
      </c>
      <c r="CU311" s="47">
        <f t="shared" si="861"/>
        <v>11.476053806538461</v>
      </c>
      <c r="CV311" s="107"/>
      <c r="CW311" s="40">
        <f t="shared" si="862"/>
        <v>77.119081579938452</v>
      </c>
    </row>
    <row r="312" spans="1:101" s="9" customFormat="1">
      <c r="A312" s="9">
        <v>6.72</v>
      </c>
      <c r="B312" s="40">
        <f t="shared" si="829"/>
        <v>1.68</v>
      </c>
      <c r="D312" s="48">
        <v>3.1458333333333335</v>
      </c>
      <c r="E312" s="9">
        <v>38.03</v>
      </c>
      <c r="F312" s="48">
        <v>3.1458333333333335</v>
      </c>
      <c r="G312" s="9">
        <v>-56.7</v>
      </c>
      <c r="H312" s="47">
        <f t="shared" si="830"/>
        <v>32.543558169230771</v>
      </c>
      <c r="I312" s="47">
        <f t="shared" si="831"/>
        <v>8.1358895423076927</v>
      </c>
      <c r="J312" s="107"/>
      <c r="K312" s="40">
        <f t="shared" si="832"/>
        <v>54.673177724307692</v>
      </c>
      <c r="M312" s="48">
        <v>3.1458333333333335</v>
      </c>
      <c r="N312" s="9">
        <v>0</v>
      </c>
      <c r="O312" s="48">
        <v>3.1458333333333335</v>
      </c>
      <c r="P312" s="9">
        <v>0</v>
      </c>
      <c r="Q312" s="47">
        <f t="shared" si="833"/>
        <v>0</v>
      </c>
      <c r="R312" s="47">
        <f t="shared" si="834"/>
        <v>0</v>
      </c>
      <c r="S312" s="107"/>
      <c r="T312" s="40">
        <f t="shared" si="835"/>
        <v>0</v>
      </c>
      <c r="V312" s="48">
        <v>3.1458333333333335</v>
      </c>
      <c r="W312" s="9">
        <v>0</v>
      </c>
      <c r="X312" s="48">
        <v>3.1458333333333335</v>
      </c>
      <c r="Y312" s="40">
        <v>0</v>
      </c>
      <c r="Z312" s="40">
        <f t="shared" si="836"/>
        <v>0</v>
      </c>
      <c r="AA312" s="47">
        <f t="shared" si="837"/>
        <v>0</v>
      </c>
      <c r="AB312" s="107"/>
      <c r="AC312" s="40">
        <f t="shared" si="838"/>
        <v>0</v>
      </c>
      <c r="AE312" s="48">
        <v>3.1458333333333335</v>
      </c>
      <c r="AF312" s="9">
        <v>53</v>
      </c>
      <c r="AG312" s="48">
        <v>3.1458333333333335</v>
      </c>
      <c r="AH312" s="9">
        <v>-76.260000000000005</v>
      </c>
      <c r="AI312" s="40">
        <f t="shared" si="839"/>
        <v>60.999787384615388</v>
      </c>
      <c r="AJ312" s="47">
        <f t="shared" si="840"/>
        <v>15.249946846153847</v>
      </c>
      <c r="AK312" s="107"/>
      <c r="AL312" s="40">
        <f t="shared" si="841"/>
        <v>102.47964280615385</v>
      </c>
      <c r="AN312" s="48">
        <v>3.1458333333333335</v>
      </c>
      <c r="AO312" s="9">
        <v>0</v>
      </c>
      <c r="AP312" s="48">
        <v>3.1458333333333335</v>
      </c>
      <c r="AQ312" s="9">
        <v>0</v>
      </c>
      <c r="AR312" s="40">
        <f t="shared" si="842"/>
        <v>0</v>
      </c>
      <c r="AS312" s="47">
        <f t="shared" si="843"/>
        <v>0</v>
      </c>
      <c r="AT312" s="107"/>
      <c r="AU312" s="40">
        <f t="shared" si="844"/>
        <v>0</v>
      </c>
      <c r="AW312" s="48">
        <v>3.1458333333333335</v>
      </c>
      <c r="AX312" s="9">
        <v>36.39</v>
      </c>
      <c r="AY312" s="48">
        <v>3.1458333333333335</v>
      </c>
      <c r="AZ312" s="9">
        <v>-59.7</v>
      </c>
      <c r="BA312" s="40">
        <f t="shared" si="845"/>
        <v>32.787781892307692</v>
      </c>
      <c r="BB312" s="47">
        <f t="shared" si="846"/>
        <v>8.1969454730769229</v>
      </c>
      <c r="BC312" s="107"/>
      <c r="BD312" s="40">
        <f t="shared" si="847"/>
        <v>55.083473579076923</v>
      </c>
      <c r="BF312" s="48">
        <v>3.1458333333333335</v>
      </c>
      <c r="BG312" s="9">
        <v>32.68</v>
      </c>
      <c r="BH312" s="48">
        <v>3.1458333333333335</v>
      </c>
      <c r="BI312" s="9">
        <v>32.68</v>
      </c>
      <c r="BJ312" s="40">
        <f t="shared" si="848"/>
        <v>16.118318990769232</v>
      </c>
      <c r="BK312" s="47">
        <f t="shared" si="849"/>
        <v>4.0295797476923081</v>
      </c>
      <c r="BL312" s="107"/>
      <c r="BM312" s="40">
        <f t="shared" si="850"/>
        <v>27.078775904492311</v>
      </c>
      <c r="BO312" s="48">
        <v>3.1458333333333335</v>
      </c>
      <c r="BP312" s="9">
        <v>0</v>
      </c>
      <c r="BQ312" s="48">
        <v>3.1458333333333335</v>
      </c>
      <c r="BR312" s="9">
        <v>0</v>
      </c>
      <c r="BS312" s="40">
        <f t="shared" si="851"/>
        <v>0</v>
      </c>
      <c r="BT312" s="47">
        <f t="shared" si="852"/>
        <v>0</v>
      </c>
      <c r="BU312" s="107"/>
      <c r="BV312" s="40">
        <f t="shared" si="853"/>
        <v>0</v>
      </c>
      <c r="BX312" s="48">
        <v>3.1458333333333335</v>
      </c>
      <c r="BY312" s="9">
        <v>98.15</v>
      </c>
      <c r="BZ312" s="48">
        <v>3.1458333333333335</v>
      </c>
      <c r="CA312" s="9">
        <v>-31</v>
      </c>
      <c r="CB312" s="40">
        <f t="shared" si="854"/>
        <v>45.920610000000003</v>
      </c>
      <c r="CC312" s="47">
        <f t="shared" si="855"/>
        <v>11.480152500000001</v>
      </c>
      <c r="CD312" s="107"/>
      <c r="CE312" s="40">
        <f t="shared" si="856"/>
        <v>77.146624799999998</v>
      </c>
      <c r="CG312" s="48">
        <v>3.1458333333333335</v>
      </c>
      <c r="CH312" s="9">
        <v>98.17</v>
      </c>
      <c r="CI312" s="48">
        <v>3.1458333333333335</v>
      </c>
      <c r="CJ312" s="9">
        <v>-30.99</v>
      </c>
      <c r="CK312" s="40">
        <f t="shared" si="857"/>
        <v>45.915151112307683</v>
      </c>
      <c r="CL312" s="47">
        <f t="shared" si="858"/>
        <v>11.478787778076921</v>
      </c>
      <c r="CM312" s="107"/>
      <c r="CN312" s="40">
        <f t="shared" si="859"/>
        <v>77.1374538686769</v>
      </c>
      <c r="CP312" s="48">
        <v>3.1458333333333335</v>
      </c>
      <c r="CQ312" s="9">
        <v>98.15</v>
      </c>
      <c r="CR312" s="48">
        <v>3.1458333333333335</v>
      </c>
      <c r="CS312" s="9">
        <v>-31</v>
      </c>
      <c r="CT312" s="40">
        <f t="shared" si="860"/>
        <v>45.920610000000003</v>
      </c>
      <c r="CU312" s="47">
        <f t="shared" si="861"/>
        <v>11.480152500000001</v>
      </c>
      <c r="CV312" s="107"/>
      <c r="CW312" s="40">
        <f t="shared" si="862"/>
        <v>77.146624799999998</v>
      </c>
    </row>
    <row r="313" spans="1:101" s="9" customFormat="1">
      <c r="A313" s="9">
        <v>6.72</v>
      </c>
      <c r="B313" s="40">
        <f t="shared" si="829"/>
        <v>1.68</v>
      </c>
      <c r="D313" s="48">
        <v>3.15625</v>
      </c>
      <c r="E313" s="9">
        <v>38.01</v>
      </c>
      <c r="F313" s="48">
        <v>3.15625</v>
      </c>
      <c r="G313" s="9">
        <v>-56.73</v>
      </c>
      <c r="H313" s="47">
        <f t="shared" si="830"/>
        <v>32.543653250769225</v>
      </c>
      <c r="I313" s="47">
        <f t="shared" si="831"/>
        <v>8.1359133126923062</v>
      </c>
      <c r="J313" s="108"/>
      <c r="K313" s="40">
        <f t="shared" si="832"/>
        <v>54.673337461292299</v>
      </c>
      <c r="M313" s="48">
        <v>3.15625</v>
      </c>
      <c r="N313" s="9">
        <v>0</v>
      </c>
      <c r="O313" s="48">
        <v>3.15625</v>
      </c>
      <c r="P313" s="9">
        <v>0</v>
      </c>
      <c r="Q313" s="47">
        <f t="shared" si="833"/>
        <v>0</v>
      </c>
      <c r="R313" s="47">
        <f t="shared" si="834"/>
        <v>0</v>
      </c>
      <c r="S313" s="108"/>
      <c r="T313" s="40">
        <f t="shared" si="835"/>
        <v>0</v>
      </c>
      <c r="V313" s="48">
        <v>3.15625</v>
      </c>
      <c r="W313" s="9">
        <v>0</v>
      </c>
      <c r="X313" s="48">
        <v>3.15625</v>
      </c>
      <c r="Y313" s="40">
        <v>0</v>
      </c>
      <c r="Z313" s="40">
        <f t="shared" si="836"/>
        <v>0</v>
      </c>
      <c r="AA313" s="47">
        <f t="shared" si="837"/>
        <v>0</v>
      </c>
      <c r="AB313" s="108"/>
      <c r="AC313" s="40">
        <f t="shared" si="838"/>
        <v>0</v>
      </c>
      <c r="AE313" s="48">
        <v>3.15625</v>
      </c>
      <c r="AF313" s="9">
        <v>52.97</v>
      </c>
      <c r="AG313" s="48">
        <v>3.15625</v>
      </c>
      <c r="AH313" s="9">
        <v>-76.31</v>
      </c>
      <c r="AI313" s="40">
        <f t="shared" si="839"/>
        <v>61.005231180000003</v>
      </c>
      <c r="AJ313" s="47">
        <f t="shared" si="840"/>
        <v>15.251307795000001</v>
      </c>
      <c r="AK313" s="108"/>
      <c r="AL313" s="40">
        <f t="shared" si="841"/>
        <v>102.4887883824</v>
      </c>
      <c r="AN313" s="48">
        <v>3.15625</v>
      </c>
      <c r="AO313" s="9">
        <v>0</v>
      </c>
      <c r="AP313" s="48">
        <v>3.15625</v>
      </c>
      <c r="AQ313" s="9">
        <v>0</v>
      </c>
      <c r="AR313" s="40">
        <f t="shared" si="842"/>
        <v>0</v>
      </c>
      <c r="AS313" s="47">
        <f t="shared" si="843"/>
        <v>0</v>
      </c>
      <c r="AT313" s="108"/>
      <c r="AU313" s="40">
        <f t="shared" si="844"/>
        <v>0</v>
      </c>
      <c r="AW313" s="48">
        <v>3.15625</v>
      </c>
      <c r="AX313" s="9">
        <v>36.36</v>
      </c>
      <c r="AY313" s="48">
        <v>3.15625</v>
      </c>
      <c r="AZ313" s="9">
        <v>-59.75</v>
      </c>
      <c r="BA313" s="40">
        <f t="shared" si="845"/>
        <v>32.788189384615386</v>
      </c>
      <c r="BB313" s="47">
        <f t="shared" si="846"/>
        <v>8.1970473461538464</v>
      </c>
      <c r="BC313" s="108"/>
      <c r="BD313" s="40">
        <f t="shared" si="847"/>
        <v>55.084158166153848</v>
      </c>
      <c r="BF313" s="48">
        <v>3.15625</v>
      </c>
      <c r="BG313" s="9">
        <v>32.69</v>
      </c>
      <c r="BH313" s="48">
        <v>3.15625</v>
      </c>
      <c r="BI313" s="9">
        <v>32.69</v>
      </c>
      <c r="BJ313" s="40">
        <f t="shared" si="848"/>
        <v>16.128184832307689</v>
      </c>
      <c r="BK313" s="47">
        <f t="shared" si="849"/>
        <v>4.0320462080769222</v>
      </c>
      <c r="BL313" s="108"/>
      <c r="BM313" s="40">
        <f t="shared" si="850"/>
        <v>27.095350518276916</v>
      </c>
      <c r="BO313" s="48">
        <v>3.15625</v>
      </c>
      <c r="BP313" s="9">
        <v>0</v>
      </c>
      <c r="BQ313" s="48">
        <v>3.15625</v>
      </c>
      <c r="BR313" s="9">
        <v>0</v>
      </c>
      <c r="BS313" s="40">
        <f t="shared" si="851"/>
        <v>0</v>
      </c>
      <c r="BT313" s="47">
        <f t="shared" si="852"/>
        <v>0</v>
      </c>
      <c r="BU313" s="108"/>
      <c r="BV313" s="40">
        <f t="shared" si="853"/>
        <v>0</v>
      </c>
      <c r="BX313" s="48">
        <v>3.15625</v>
      </c>
      <c r="BY313" s="9">
        <v>98.08</v>
      </c>
      <c r="BZ313" s="48">
        <v>3.15625</v>
      </c>
      <c r="CA313" s="9">
        <v>-31.04</v>
      </c>
      <c r="CB313" s="40">
        <f t="shared" si="854"/>
        <v>45.94706983384615</v>
      </c>
      <c r="CC313" s="47">
        <f t="shared" si="855"/>
        <v>11.486767458461538</v>
      </c>
      <c r="CD313" s="108"/>
      <c r="CE313" s="40">
        <f t="shared" si="856"/>
        <v>77.191077320861524</v>
      </c>
      <c r="CG313" s="48">
        <v>3.15625</v>
      </c>
      <c r="CH313" s="9">
        <v>98.1</v>
      </c>
      <c r="CI313" s="48">
        <v>3.15625</v>
      </c>
      <c r="CJ313" s="9">
        <v>-31.03</v>
      </c>
      <c r="CK313" s="40">
        <f t="shared" si="857"/>
        <v>45.941633584615381</v>
      </c>
      <c r="CL313" s="47">
        <f t="shared" si="858"/>
        <v>11.485408396153845</v>
      </c>
      <c r="CM313" s="108"/>
      <c r="CN313" s="40">
        <f t="shared" si="859"/>
        <v>77.181944422153833</v>
      </c>
      <c r="CP313" s="48">
        <v>3.15625</v>
      </c>
      <c r="CQ313" s="9">
        <v>98.08</v>
      </c>
      <c r="CR313" s="48">
        <v>3.15625</v>
      </c>
      <c r="CS313" s="9">
        <v>-31.04</v>
      </c>
      <c r="CT313" s="40">
        <f t="shared" si="860"/>
        <v>45.94706983384615</v>
      </c>
      <c r="CU313" s="47">
        <f t="shared" si="861"/>
        <v>11.486767458461538</v>
      </c>
      <c r="CV313" s="108"/>
      <c r="CW313" s="40">
        <f t="shared" si="862"/>
        <v>77.191077320861524</v>
      </c>
    </row>
    <row r="314" spans="1:101" s="9" customFormat="1">
      <c r="A314" s="9">
        <v>6.72</v>
      </c>
      <c r="B314" s="40">
        <f t="shared" si="829"/>
        <v>1.68</v>
      </c>
      <c r="D314" s="48">
        <v>3.1666666666666665</v>
      </c>
      <c r="E314" s="9">
        <v>37.909999999999997</v>
      </c>
      <c r="F314" s="48">
        <v>3.1666666666666665</v>
      </c>
      <c r="G314" s="9">
        <v>-56.92</v>
      </c>
      <c r="H314" s="47">
        <f t="shared" si="830"/>
        <v>32.566742972307694</v>
      </c>
      <c r="I314" s="47">
        <f t="shared" si="831"/>
        <v>8.1416857430769234</v>
      </c>
      <c r="J314" s="106">
        <f t="shared" ref="J314" si="984">SUM(I314:I317)</f>
        <v>32.38383288115385</v>
      </c>
      <c r="K314" s="40">
        <f t="shared" si="832"/>
        <v>54.712128193476921</v>
      </c>
      <c r="M314" s="48">
        <v>3.1666666666666665</v>
      </c>
      <c r="N314" s="9">
        <v>0</v>
      </c>
      <c r="O314" s="48">
        <v>3.1666666666666665</v>
      </c>
      <c r="P314" s="9">
        <v>0</v>
      </c>
      <c r="Q314" s="47">
        <f t="shared" si="833"/>
        <v>0</v>
      </c>
      <c r="R314" s="47">
        <f t="shared" si="834"/>
        <v>0</v>
      </c>
      <c r="S314" s="106">
        <f t="shared" ref="S314" si="985">SUM(R314:R317)</f>
        <v>0</v>
      </c>
      <c r="T314" s="40">
        <f t="shared" si="835"/>
        <v>0</v>
      </c>
      <c r="V314" s="48">
        <v>3.1666666666666665</v>
      </c>
      <c r="W314" s="9">
        <v>0</v>
      </c>
      <c r="X314" s="48">
        <v>3.1666666666666665</v>
      </c>
      <c r="Y314" s="40">
        <v>0</v>
      </c>
      <c r="Z314" s="40">
        <f t="shared" si="836"/>
        <v>0</v>
      </c>
      <c r="AA314" s="47">
        <f t="shared" si="837"/>
        <v>0</v>
      </c>
      <c r="AB314" s="106">
        <f t="shared" ref="AB314" si="986">SUM(AA314:AA317)</f>
        <v>0</v>
      </c>
      <c r="AC314" s="40">
        <f t="shared" si="838"/>
        <v>0</v>
      </c>
      <c r="AE314" s="48">
        <v>3.1666666666666665</v>
      </c>
      <c r="AF314" s="9">
        <v>52.8</v>
      </c>
      <c r="AG314" s="48">
        <v>3.1666666666666665</v>
      </c>
      <c r="AH314" s="9">
        <v>-76.67</v>
      </c>
      <c r="AI314" s="40">
        <f t="shared" si="839"/>
        <v>61.096317784615387</v>
      </c>
      <c r="AJ314" s="47">
        <f t="shared" si="840"/>
        <v>15.274079446153847</v>
      </c>
      <c r="AK314" s="106">
        <f t="shared" ref="AK314" si="987">SUM(AJ314:AJ317)</f>
        <v>30.554503698461538</v>
      </c>
      <c r="AL314" s="40">
        <f t="shared" si="841"/>
        <v>102.64181387815384</v>
      </c>
      <c r="AN314" s="48">
        <v>3.1666666666666665</v>
      </c>
      <c r="AO314" s="9">
        <v>0</v>
      </c>
      <c r="AP314" s="48">
        <v>3.1666666666666665</v>
      </c>
      <c r="AQ314" s="9">
        <v>0</v>
      </c>
      <c r="AR314" s="40">
        <f t="shared" si="842"/>
        <v>0</v>
      </c>
      <c r="AS314" s="47">
        <f t="shared" si="843"/>
        <v>0</v>
      </c>
      <c r="AT314" s="106">
        <f t="shared" ref="AT314" si="988">SUM(AS314:AS317)</f>
        <v>0</v>
      </c>
      <c r="AU314" s="40">
        <f t="shared" si="844"/>
        <v>0</v>
      </c>
      <c r="AW314" s="48">
        <v>3.1666666666666665</v>
      </c>
      <c r="AX314" s="9">
        <v>36.369999999999997</v>
      </c>
      <c r="AY314" s="48">
        <v>3.1666666666666665</v>
      </c>
      <c r="AZ314" s="9">
        <v>-59.75</v>
      </c>
      <c r="BA314" s="40">
        <f t="shared" si="845"/>
        <v>32.797207038461536</v>
      </c>
      <c r="BB314" s="47">
        <f t="shared" si="846"/>
        <v>8.1993017596153841</v>
      </c>
      <c r="BC314" s="106">
        <f t="shared" ref="BC314" si="989">SUM(BB314:BB317)</f>
        <v>16.398695959615388</v>
      </c>
      <c r="BD314" s="40">
        <f t="shared" si="847"/>
        <v>55.09930782461538</v>
      </c>
      <c r="BF314" s="48">
        <v>3.1666666666666665</v>
      </c>
      <c r="BG314" s="9">
        <v>32.57</v>
      </c>
      <c r="BH314" s="48">
        <v>3.1666666666666665</v>
      </c>
      <c r="BI314" s="9">
        <v>32.57</v>
      </c>
      <c r="BJ314" s="40">
        <f t="shared" si="848"/>
        <v>16.009993952307696</v>
      </c>
      <c r="BK314" s="47">
        <f t="shared" si="849"/>
        <v>4.0024984880769239</v>
      </c>
      <c r="BL314" s="106">
        <f t="shared" ref="BL314" si="990">SUM(BK314:BK317)</f>
        <v>16.692468860769232</v>
      </c>
      <c r="BM314" s="40">
        <f t="shared" si="850"/>
        <v>26.896789839876927</v>
      </c>
      <c r="BO314" s="48">
        <v>3.1666666666666665</v>
      </c>
      <c r="BP314" s="9">
        <v>0</v>
      </c>
      <c r="BQ314" s="48">
        <v>3.1666666666666665</v>
      </c>
      <c r="BR314" s="9">
        <v>0</v>
      </c>
      <c r="BS314" s="40">
        <f t="shared" si="851"/>
        <v>0</v>
      </c>
      <c r="BT314" s="47">
        <f t="shared" si="852"/>
        <v>0</v>
      </c>
      <c r="BU314" s="106">
        <f t="shared" ref="BU314" si="991">SUM(BT314:BT317)</f>
        <v>0</v>
      </c>
      <c r="BV314" s="40">
        <f t="shared" si="853"/>
        <v>0</v>
      </c>
      <c r="BX314" s="48">
        <v>3.1666666666666665</v>
      </c>
      <c r="BY314" s="9">
        <v>97.54</v>
      </c>
      <c r="BZ314" s="48">
        <v>3.1666666666666665</v>
      </c>
      <c r="CA314" s="9">
        <v>-31.33</v>
      </c>
      <c r="CB314" s="40">
        <f t="shared" si="854"/>
        <v>46.121008679999989</v>
      </c>
      <c r="CC314" s="47">
        <f t="shared" si="855"/>
        <v>11.530252169999997</v>
      </c>
      <c r="CD314" s="106">
        <f t="shared" ref="CD314" si="992">SUM(CC314:CC317)</f>
        <v>46.469839828846155</v>
      </c>
      <c r="CE314" s="40">
        <f t="shared" si="856"/>
        <v>77.483294582399978</v>
      </c>
      <c r="CG314" s="48">
        <v>3.1666666666666665</v>
      </c>
      <c r="CH314" s="9">
        <v>97.56</v>
      </c>
      <c r="CI314" s="48">
        <v>3.1666666666666665</v>
      </c>
      <c r="CJ314" s="9">
        <v>-31.32</v>
      </c>
      <c r="CK314" s="40">
        <f t="shared" si="857"/>
        <v>46.115741464615382</v>
      </c>
      <c r="CL314" s="47">
        <f t="shared" si="858"/>
        <v>11.528935366153846</v>
      </c>
      <c r="CM314" s="106">
        <f t="shared" ref="CM314" si="993">SUM(CL314:CL317)</f>
        <v>46.464940488461544</v>
      </c>
      <c r="CN314" s="40">
        <f t="shared" si="859"/>
        <v>77.47444566055384</v>
      </c>
      <c r="CP314" s="48">
        <v>3.1666666666666665</v>
      </c>
      <c r="CQ314" s="9">
        <v>97.55</v>
      </c>
      <c r="CR314" s="48">
        <v>3.1666666666666665</v>
      </c>
      <c r="CS314" s="9">
        <v>-31.33</v>
      </c>
      <c r="CT314" s="40">
        <f t="shared" si="860"/>
        <v>46.125737099999995</v>
      </c>
      <c r="CU314" s="47">
        <f t="shared" si="861"/>
        <v>11.531434274999999</v>
      </c>
      <c r="CV314" s="106">
        <f t="shared" ref="CV314" si="994">SUM(CU314:CU317)</f>
        <v>46.47102193384616</v>
      </c>
      <c r="CW314" s="40">
        <f t="shared" si="862"/>
        <v>77.491238327999994</v>
      </c>
    </row>
    <row r="315" spans="1:101" s="9" customFormat="1">
      <c r="A315" s="9">
        <v>6.72</v>
      </c>
      <c r="B315" s="40">
        <f t="shared" si="829"/>
        <v>1.68</v>
      </c>
      <c r="D315" s="48">
        <v>3.1770833333333335</v>
      </c>
      <c r="E315" s="9">
        <v>37.89</v>
      </c>
      <c r="F315" s="48">
        <v>3.1770833333333335</v>
      </c>
      <c r="G315" s="9">
        <v>-56.95</v>
      </c>
      <c r="H315" s="47">
        <f t="shared" si="830"/>
        <v>32.566717315384615</v>
      </c>
      <c r="I315" s="47">
        <f t="shared" si="831"/>
        <v>8.1416793288461538</v>
      </c>
      <c r="J315" s="107"/>
      <c r="K315" s="40">
        <f t="shared" si="832"/>
        <v>54.712085089846148</v>
      </c>
      <c r="M315" s="48">
        <v>3.1770833333333335</v>
      </c>
      <c r="N315" s="9">
        <v>0</v>
      </c>
      <c r="O315" s="48">
        <v>3.1770833333333335</v>
      </c>
      <c r="P315" s="9">
        <v>0</v>
      </c>
      <c r="Q315" s="47">
        <f t="shared" si="833"/>
        <v>0</v>
      </c>
      <c r="R315" s="47">
        <f t="shared" si="834"/>
        <v>0</v>
      </c>
      <c r="S315" s="107"/>
      <c r="T315" s="40">
        <f t="shared" si="835"/>
        <v>0</v>
      </c>
      <c r="V315" s="48">
        <v>3.1770833333333335</v>
      </c>
      <c r="W315" s="9">
        <v>0</v>
      </c>
      <c r="X315" s="48">
        <v>3.1770833333333335</v>
      </c>
      <c r="Y315" s="40">
        <v>0</v>
      </c>
      <c r="Z315" s="40">
        <f t="shared" si="836"/>
        <v>0</v>
      </c>
      <c r="AA315" s="47">
        <f t="shared" si="837"/>
        <v>0</v>
      </c>
      <c r="AB315" s="107"/>
      <c r="AC315" s="40">
        <f t="shared" si="838"/>
        <v>0</v>
      </c>
      <c r="AE315" s="48">
        <v>3.1770833333333335</v>
      </c>
      <c r="AF315" s="9">
        <v>52.76</v>
      </c>
      <c r="AG315" s="48">
        <v>3.1770833333333335</v>
      </c>
      <c r="AH315" s="9">
        <v>-76.760000000000005</v>
      </c>
      <c r="AI315" s="40">
        <f t="shared" si="839"/>
        <v>61.121697009230772</v>
      </c>
      <c r="AJ315" s="47">
        <f t="shared" si="840"/>
        <v>15.280424252307693</v>
      </c>
      <c r="AK315" s="107"/>
      <c r="AL315" s="40">
        <f t="shared" si="841"/>
        <v>102.68445097550769</v>
      </c>
      <c r="AN315" s="48">
        <v>3.1770833333333335</v>
      </c>
      <c r="AO315" s="9">
        <v>0</v>
      </c>
      <c r="AP315" s="48">
        <v>3.1770833333333335</v>
      </c>
      <c r="AQ315" s="9">
        <v>0</v>
      </c>
      <c r="AR315" s="40">
        <f t="shared" si="842"/>
        <v>0</v>
      </c>
      <c r="AS315" s="47">
        <f t="shared" si="843"/>
        <v>0</v>
      </c>
      <c r="AT315" s="107"/>
      <c r="AU315" s="40">
        <f t="shared" si="844"/>
        <v>0</v>
      </c>
      <c r="AW315" s="48">
        <v>3.1770833333333335</v>
      </c>
      <c r="AX315" s="9">
        <v>36.340000000000003</v>
      </c>
      <c r="AY315" s="48">
        <v>3.1770833333333335</v>
      </c>
      <c r="AZ315" s="9">
        <v>-59.8</v>
      </c>
      <c r="BA315" s="40">
        <f t="shared" si="845"/>
        <v>32.797576800000009</v>
      </c>
      <c r="BB315" s="47">
        <f t="shared" si="846"/>
        <v>8.1993942000000022</v>
      </c>
      <c r="BC315" s="107"/>
      <c r="BD315" s="40">
        <f t="shared" si="847"/>
        <v>55.099929024000012</v>
      </c>
      <c r="BF315" s="48">
        <v>3.1770833333333335</v>
      </c>
      <c r="BG315" s="9">
        <v>32.57</v>
      </c>
      <c r="BH315" s="48">
        <v>3.1770833333333335</v>
      </c>
      <c r="BI315" s="9">
        <v>32.57</v>
      </c>
      <c r="BJ315" s="40">
        <f t="shared" si="848"/>
        <v>16.009993952307696</v>
      </c>
      <c r="BK315" s="47">
        <f t="shared" si="849"/>
        <v>4.0024984880769239</v>
      </c>
      <c r="BL315" s="107"/>
      <c r="BM315" s="40">
        <f t="shared" si="850"/>
        <v>26.896789839876927</v>
      </c>
      <c r="BO315" s="48">
        <v>3.1770833333333335</v>
      </c>
      <c r="BP315" s="9">
        <v>0</v>
      </c>
      <c r="BQ315" s="48">
        <v>3.1770833333333335</v>
      </c>
      <c r="BR315" s="9">
        <v>0</v>
      </c>
      <c r="BS315" s="40">
        <f t="shared" si="851"/>
        <v>0</v>
      </c>
      <c r="BT315" s="47">
        <f t="shared" si="852"/>
        <v>0</v>
      </c>
      <c r="BU315" s="107"/>
      <c r="BV315" s="40">
        <f t="shared" si="853"/>
        <v>0</v>
      </c>
      <c r="BX315" s="48">
        <v>3.1770833333333335</v>
      </c>
      <c r="BY315" s="9">
        <v>97.47</v>
      </c>
      <c r="BZ315" s="48">
        <v>3.1770833333333335</v>
      </c>
      <c r="CA315" s="9">
        <v>-31.36</v>
      </c>
      <c r="CB315" s="40">
        <f t="shared" si="854"/>
        <v>46.13204115692308</v>
      </c>
      <c r="CC315" s="47">
        <f t="shared" si="855"/>
        <v>11.53301028923077</v>
      </c>
      <c r="CD315" s="107"/>
      <c r="CE315" s="40">
        <f t="shared" si="856"/>
        <v>77.501829143630772</v>
      </c>
      <c r="CG315" s="48">
        <v>3.1770833333333335</v>
      </c>
      <c r="CH315" s="9">
        <v>97.49</v>
      </c>
      <c r="CI315" s="48">
        <v>3.1770833333333335</v>
      </c>
      <c r="CJ315" s="9">
        <v>-31.35</v>
      </c>
      <c r="CK315" s="40">
        <f t="shared" si="857"/>
        <v>46.126793561538463</v>
      </c>
      <c r="CL315" s="47">
        <f t="shared" si="858"/>
        <v>11.531698390384616</v>
      </c>
      <c r="CM315" s="107"/>
      <c r="CN315" s="40">
        <f t="shared" si="859"/>
        <v>77.493013183384619</v>
      </c>
      <c r="CP315" s="48">
        <v>3.1770833333333335</v>
      </c>
      <c r="CQ315" s="9">
        <v>97.47</v>
      </c>
      <c r="CR315" s="48">
        <v>3.1770833333333335</v>
      </c>
      <c r="CS315" s="9">
        <v>-31.36</v>
      </c>
      <c r="CT315" s="40">
        <f t="shared" si="860"/>
        <v>46.13204115692308</v>
      </c>
      <c r="CU315" s="47">
        <f t="shared" si="861"/>
        <v>11.53301028923077</v>
      </c>
      <c r="CV315" s="107"/>
      <c r="CW315" s="40">
        <f t="shared" si="862"/>
        <v>77.501829143630772</v>
      </c>
    </row>
    <row r="316" spans="1:101" s="9" customFormat="1">
      <c r="A316" s="9">
        <v>6.72</v>
      </c>
      <c r="B316" s="40">
        <f t="shared" si="829"/>
        <v>1.68</v>
      </c>
      <c r="D316" s="48">
        <v>3.1875</v>
      </c>
      <c r="E316" s="9">
        <v>39.229999999999997</v>
      </c>
      <c r="F316" s="48">
        <v>3.1875</v>
      </c>
      <c r="G316" s="9">
        <v>-54.4</v>
      </c>
      <c r="H316" s="47">
        <f t="shared" si="830"/>
        <v>32.208674953846142</v>
      </c>
      <c r="I316" s="47">
        <f t="shared" si="831"/>
        <v>8.0521687384615355</v>
      </c>
      <c r="J316" s="107"/>
      <c r="K316" s="40">
        <f t="shared" si="832"/>
        <v>54.110573922461519</v>
      </c>
      <c r="M316" s="48">
        <v>3.1875</v>
      </c>
      <c r="N316" s="9">
        <v>0</v>
      </c>
      <c r="O316" s="48">
        <v>3.1875</v>
      </c>
      <c r="P316" s="9">
        <v>0</v>
      </c>
      <c r="Q316" s="47">
        <f t="shared" si="833"/>
        <v>0</v>
      </c>
      <c r="R316" s="47">
        <f t="shared" si="834"/>
        <v>0</v>
      </c>
      <c r="S316" s="107"/>
      <c r="T316" s="40">
        <f t="shared" si="835"/>
        <v>0</v>
      </c>
      <c r="V316" s="48">
        <v>3.1875</v>
      </c>
      <c r="W316" s="9">
        <v>0</v>
      </c>
      <c r="X316" s="48">
        <v>3.1875</v>
      </c>
      <c r="Y316" s="40">
        <v>0</v>
      </c>
      <c r="Z316" s="40">
        <f t="shared" si="836"/>
        <v>0</v>
      </c>
      <c r="AA316" s="47">
        <f t="shared" si="837"/>
        <v>0</v>
      </c>
      <c r="AB316" s="107"/>
      <c r="AC316" s="40">
        <f t="shared" si="838"/>
        <v>0</v>
      </c>
      <c r="AE316" s="48">
        <v>3.1875</v>
      </c>
      <c r="AF316" s="9">
        <v>0</v>
      </c>
      <c r="AG316" s="48">
        <v>3.1875</v>
      </c>
      <c r="AH316" s="9">
        <v>0</v>
      </c>
      <c r="AI316" s="40">
        <f t="shared" si="839"/>
        <v>0</v>
      </c>
      <c r="AJ316" s="47">
        <f t="shared" si="840"/>
        <v>0</v>
      </c>
      <c r="AK316" s="107"/>
      <c r="AL316" s="40">
        <f t="shared" si="841"/>
        <v>0</v>
      </c>
      <c r="AN316" s="48">
        <v>3.1875</v>
      </c>
      <c r="AO316" s="9">
        <v>0</v>
      </c>
      <c r="AP316" s="48">
        <v>3.1875</v>
      </c>
      <c r="AQ316" s="9">
        <v>0</v>
      </c>
      <c r="AR316" s="40">
        <f t="shared" si="842"/>
        <v>0</v>
      </c>
      <c r="AS316" s="47">
        <f t="shared" si="843"/>
        <v>0</v>
      </c>
      <c r="AT316" s="107"/>
      <c r="AU316" s="40">
        <f t="shared" si="844"/>
        <v>0</v>
      </c>
      <c r="AW316" s="48">
        <v>3.1875</v>
      </c>
      <c r="AX316" s="9">
        <v>0</v>
      </c>
      <c r="AY316" s="48">
        <v>3.1875</v>
      </c>
      <c r="AZ316" s="9">
        <v>0</v>
      </c>
      <c r="BA316" s="40">
        <f t="shared" si="845"/>
        <v>0</v>
      </c>
      <c r="BB316" s="47">
        <f t="shared" si="846"/>
        <v>0</v>
      </c>
      <c r="BC316" s="107"/>
      <c r="BD316" s="40">
        <f t="shared" si="847"/>
        <v>0</v>
      </c>
      <c r="BF316" s="48">
        <v>3.1875</v>
      </c>
      <c r="BG316" s="9">
        <v>33.92</v>
      </c>
      <c r="BH316" s="48">
        <v>3.1875</v>
      </c>
      <c r="BI316" s="9">
        <v>33.92</v>
      </c>
      <c r="BJ316" s="40">
        <f t="shared" si="848"/>
        <v>17.364702129230768</v>
      </c>
      <c r="BK316" s="47">
        <f t="shared" si="849"/>
        <v>4.3411755323076919</v>
      </c>
      <c r="BL316" s="107"/>
      <c r="BM316" s="40">
        <f t="shared" si="850"/>
        <v>29.172699577107689</v>
      </c>
      <c r="BO316" s="48">
        <v>3.1875</v>
      </c>
      <c r="BP316" s="9">
        <v>0</v>
      </c>
      <c r="BQ316" s="48">
        <v>3.1875</v>
      </c>
      <c r="BR316" s="9">
        <v>0</v>
      </c>
      <c r="BS316" s="40">
        <f t="shared" si="851"/>
        <v>0</v>
      </c>
      <c r="BT316" s="47">
        <f t="shared" si="852"/>
        <v>0</v>
      </c>
      <c r="BU316" s="107"/>
      <c r="BV316" s="40">
        <f t="shared" si="853"/>
        <v>0</v>
      </c>
      <c r="BX316" s="48">
        <v>3.1875</v>
      </c>
      <c r="BY316" s="9">
        <v>95.29</v>
      </c>
      <c r="BZ316" s="48">
        <v>3.1875</v>
      </c>
      <c r="CA316" s="9">
        <v>-32.54</v>
      </c>
      <c r="CB316" s="40">
        <f t="shared" si="854"/>
        <v>46.797270840000003</v>
      </c>
      <c r="CC316" s="47">
        <f t="shared" si="855"/>
        <v>11.699317710000001</v>
      </c>
      <c r="CD316" s="107"/>
      <c r="CE316" s="40">
        <f t="shared" si="856"/>
        <v>78.619415011200005</v>
      </c>
      <c r="CG316" s="48">
        <v>3.1875</v>
      </c>
      <c r="CH316" s="9">
        <v>95.31</v>
      </c>
      <c r="CI316" s="48">
        <v>3.1875</v>
      </c>
      <c r="CJ316" s="9">
        <v>-32.53</v>
      </c>
      <c r="CK316" s="40">
        <f t="shared" si="857"/>
        <v>46.792708435384625</v>
      </c>
      <c r="CL316" s="47">
        <f t="shared" si="858"/>
        <v>11.698177108846156</v>
      </c>
      <c r="CM316" s="107"/>
      <c r="CN316" s="40">
        <f t="shared" si="859"/>
        <v>78.611750171446161</v>
      </c>
      <c r="CP316" s="48">
        <v>3.1875</v>
      </c>
      <c r="CQ316" s="9">
        <v>95.29</v>
      </c>
      <c r="CR316" s="48">
        <v>3.1875</v>
      </c>
      <c r="CS316" s="9">
        <v>-32.54</v>
      </c>
      <c r="CT316" s="40">
        <f t="shared" si="860"/>
        <v>46.797270840000003</v>
      </c>
      <c r="CU316" s="47">
        <f t="shared" si="861"/>
        <v>11.699317710000001</v>
      </c>
      <c r="CV316" s="107"/>
      <c r="CW316" s="40">
        <f t="shared" si="862"/>
        <v>78.619415011200005</v>
      </c>
    </row>
    <row r="317" spans="1:101" s="9" customFormat="1">
      <c r="A317" s="9">
        <v>6.72</v>
      </c>
      <c r="B317" s="40">
        <f t="shared" si="829"/>
        <v>1.68</v>
      </c>
      <c r="D317" s="48">
        <v>3.1979166666666665</v>
      </c>
      <c r="E317" s="9">
        <v>39.24</v>
      </c>
      <c r="F317" s="48">
        <v>3.1979166666666665</v>
      </c>
      <c r="G317" s="9">
        <v>-54.36</v>
      </c>
      <c r="H317" s="47">
        <f t="shared" si="830"/>
        <v>32.193196283076929</v>
      </c>
      <c r="I317" s="47">
        <f t="shared" si="831"/>
        <v>8.0482990707692323</v>
      </c>
      <c r="J317" s="108"/>
      <c r="K317" s="40">
        <f t="shared" si="832"/>
        <v>54.084569755569241</v>
      </c>
      <c r="M317" s="48">
        <v>3.1979166666666665</v>
      </c>
      <c r="N317" s="9">
        <v>0</v>
      </c>
      <c r="O317" s="48">
        <v>3.1979166666666665</v>
      </c>
      <c r="P317" s="9">
        <v>0</v>
      </c>
      <c r="Q317" s="47">
        <f t="shared" si="833"/>
        <v>0</v>
      </c>
      <c r="R317" s="47">
        <f t="shared" si="834"/>
        <v>0</v>
      </c>
      <c r="S317" s="108"/>
      <c r="T317" s="40">
        <f t="shared" si="835"/>
        <v>0</v>
      </c>
      <c r="V317" s="48">
        <v>3.1979166666666665</v>
      </c>
      <c r="W317" s="9">
        <v>0</v>
      </c>
      <c r="X317" s="48">
        <v>3.1979166666666665</v>
      </c>
      <c r="Y317" s="40">
        <v>0</v>
      </c>
      <c r="Z317" s="40">
        <f t="shared" si="836"/>
        <v>0</v>
      </c>
      <c r="AA317" s="47">
        <f t="shared" si="837"/>
        <v>0</v>
      </c>
      <c r="AB317" s="108"/>
      <c r="AC317" s="40">
        <f t="shared" si="838"/>
        <v>0</v>
      </c>
      <c r="AE317" s="48">
        <v>3.1979166666666665</v>
      </c>
      <c r="AF317" s="9">
        <v>0</v>
      </c>
      <c r="AG317" s="48">
        <v>3.1979166666666665</v>
      </c>
      <c r="AH317" s="9">
        <v>0</v>
      </c>
      <c r="AI317" s="40">
        <f t="shared" si="839"/>
        <v>0</v>
      </c>
      <c r="AJ317" s="47">
        <f t="shared" si="840"/>
        <v>0</v>
      </c>
      <c r="AK317" s="108"/>
      <c r="AL317" s="40">
        <f t="shared" si="841"/>
        <v>0</v>
      </c>
      <c r="AN317" s="48">
        <v>3.1979166666666665</v>
      </c>
      <c r="AO317" s="9">
        <v>0</v>
      </c>
      <c r="AP317" s="48">
        <v>3.1979166666666665</v>
      </c>
      <c r="AQ317" s="9">
        <v>0</v>
      </c>
      <c r="AR317" s="40">
        <f t="shared" si="842"/>
        <v>0</v>
      </c>
      <c r="AS317" s="47">
        <f t="shared" si="843"/>
        <v>0</v>
      </c>
      <c r="AT317" s="108"/>
      <c r="AU317" s="40">
        <f t="shared" si="844"/>
        <v>0</v>
      </c>
      <c r="AW317" s="48">
        <v>3.1979166666666665</v>
      </c>
      <c r="AX317" s="9">
        <v>0</v>
      </c>
      <c r="AY317" s="48">
        <v>3.1979166666666665</v>
      </c>
      <c r="AZ317" s="9">
        <v>0</v>
      </c>
      <c r="BA317" s="40">
        <f t="shared" si="845"/>
        <v>0</v>
      </c>
      <c r="BB317" s="47">
        <f t="shared" si="846"/>
        <v>0</v>
      </c>
      <c r="BC317" s="108"/>
      <c r="BD317" s="40">
        <f t="shared" si="847"/>
        <v>0</v>
      </c>
      <c r="BF317" s="48">
        <v>3.1979166666666665</v>
      </c>
      <c r="BG317" s="9">
        <v>33.94</v>
      </c>
      <c r="BH317" s="48">
        <v>3.1979166666666665</v>
      </c>
      <c r="BI317" s="9">
        <v>33.94</v>
      </c>
      <c r="BJ317" s="40">
        <f t="shared" si="848"/>
        <v>17.385185409230765</v>
      </c>
      <c r="BK317" s="47">
        <f t="shared" si="849"/>
        <v>4.3462963523076912</v>
      </c>
      <c r="BL317" s="108"/>
      <c r="BM317" s="40">
        <f t="shared" si="850"/>
        <v>29.207111487507685</v>
      </c>
      <c r="BO317" s="48">
        <v>3.1979166666666665</v>
      </c>
      <c r="BP317" s="9">
        <v>0</v>
      </c>
      <c r="BQ317" s="48">
        <v>3.1979166666666665</v>
      </c>
      <c r="BR317" s="9">
        <v>0</v>
      </c>
      <c r="BS317" s="40">
        <f t="shared" si="851"/>
        <v>0</v>
      </c>
      <c r="BT317" s="47">
        <f t="shared" si="852"/>
        <v>0</v>
      </c>
      <c r="BU317" s="108"/>
      <c r="BV317" s="40">
        <f t="shared" si="853"/>
        <v>0</v>
      </c>
      <c r="BX317" s="48">
        <v>3.1979166666666665</v>
      </c>
      <c r="BY317" s="9">
        <v>95.15</v>
      </c>
      <c r="BZ317" s="48">
        <v>3.1979166666666665</v>
      </c>
      <c r="CA317" s="9">
        <v>-32.61</v>
      </c>
      <c r="CB317" s="40">
        <f t="shared" si="854"/>
        <v>46.829038638461547</v>
      </c>
      <c r="CC317" s="47">
        <f t="shared" si="855"/>
        <v>11.707259659615387</v>
      </c>
      <c r="CD317" s="108"/>
      <c r="CE317" s="40">
        <f t="shared" si="856"/>
        <v>78.672784912615398</v>
      </c>
      <c r="CG317" s="48">
        <v>3.1979166666666665</v>
      </c>
      <c r="CH317" s="9">
        <v>95.17</v>
      </c>
      <c r="CI317" s="48">
        <v>3.1979166666666665</v>
      </c>
      <c r="CJ317" s="9">
        <v>-32.6</v>
      </c>
      <c r="CK317" s="40">
        <f t="shared" si="857"/>
        <v>46.824518492307703</v>
      </c>
      <c r="CL317" s="47">
        <f t="shared" si="858"/>
        <v>11.706129623076926</v>
      </c>
      <c r="CM317" s="108"/>
      <c r="CN317" s="40">
        <f t="shared" si="859"/>
        <v>78.665191067076933</v>
      </c>
      <c r="CP317" s="48">
        <v>3.1979166666666665</v>
      </c>
      <c r="CQ317" s="9">
        <v>95.15</v>
      </c>
      <c r="CR317" s="48">
        <v>3.1979166666666665</v>
      </c>
      <c r="CS317" s="9">
        <v>-32.61</v>
      </c>
      <c r="CT317" s="40">
        <f t="shared" si="860"/>
        <v>46.829038638461547</v>
      </c>
      <c r="CU317" s="47">
        <f t="shared" si="861"/>
        <v>11.707259659615387</v>
      </c>
      <c r="CV317" s="108"/>
      <c r="CW317" s="40">
        <f t="shared" si="862"/>
        <v>78.672784912615398</v>
      </c>
    </row>
    <row r="318" spans="1:101" s="9" customFormat="1">
      <c r="A318" s="9">
        <v>6.72</v>
      </c>
      <c r="B318" s="40">
        <f t="shared" si="829"/>
        <v>1.68</v>
      </c>
      <c r="D318" s="48">
        <v>3.2083333333333335</v>
      </c>
      <c r="E318" s="9">
        <v>39.299999999999997</v>
      </c>
      <c r="F318" s="48">
        <v>3.2083333333333335</v>
      </c>
      <c r="G318" s="9">
        <v>-54.24</v>
      </c>
      <c r="H318" s="47">
        <f t="shared" si="830"/>
        <v>32.171246030769233</v>
      </c>
      <c r="I318" s="47">
        <f t="shared" si="831"/>
        <v>8.0428115076923081</v>
      </c>
      <c r="J318" s="106">
        <f t="shared" ref="J318" si="995">SUM(I318:I321)</f>
        <v>32.166112382307695</v>
      </c>
      <c r="K318" s="40">
        <f t="shared" si="832"/>
        <v>54.047693331692308</v>
      </c>
      <c r="M318" s="48">
        <v>3.2083333333333335</v>
      </c>
      <c r="N318" s="9">
        <v>0</v>
      </c>
      <c r="O318" s="48">
        <v>3.2083333333333335</v>
      </c>
      <c r="P318" s="9">
        <v>0</v>
      </c>
      <c r="Q318" s="47">
        <f t="shared" si="833"/>
        <v>0</v>
      </c>
      <c r="R318" s="47">
        <f t="shared" si="834"/>
        <v>0</v>
      </c>
      <c r="S318" s="106">
        <f t="shared" ref="S318" si="996">SUM(R318:R321)</f>
        <v>0</v>
      </c>
      <c r="T318" s="40">
        <f t="shared" si="835"/>
        <v>0</v>
      </c>
      <c r="V318" s="48">
        <v>3.2083333333333335</v>
      </c>
      <c r="W318" s="9">
        <v>0</v>
      </c>
      <c r="X318" s="48">
        <v>3.2083333333333335</v>
      </c>
      <c r="Y318" s="40">
        <v>0</v>
      </c>
      <c r="Z318" s="40">
        <f t="shared" si="836"/>
        <v>0</v>
      </c>
      <c r="AA318" s="47">
        <f t="shared" si="837"/>
        <v>0</v>
      </c>
      <c r="AB318" s="106">
        <f t="shared" ref="AB318" si="997">SUM(AA318:AA321)</f>
        <v>0</v>
      </c>
      <c r="AC318" s="40">
        <f t="shared" si="838"/>
        <v>0</v>
      </c>
      <c r="AE318" s="48">
        <v>3.2083333333333335</v>
      </c>
      <c r="AF318" s="9">
        <v>0</v>
      </c>
      <c r="AG318" s="48">
        <v>3.2083333333333335</v>
      </c>
      <c r="AH318" s="9">
        <v>0</v>
      </c>
      <c r="AI318" s="40">
        <f t="shared" si="839"/>
        <v>0</v>
      </c>
      <c r="AJ318" s="47">
        <f t="shared" si="840"/>
        <v>0</v>
      </c>
      <c r="AK318" s="106">
        <f t="shared" ref="AK318" si="998">SUM(AJ318:AJ321)</f>
        <v>0</v>
      </c>
      <c r="AL318" s="40">
        <f t="shared" si="841"/>
        <v>0</v>
      </c>
      <c r="AN318" s="48">
        <v>3.2083333333333335</v>
      </c>
      <c r="AO318" s="9">
        <v>0</v>
      </c>
      <c r="AP318" s="48">
        <v>3.2083333333333335</v>
      </c>
      <c r="AQ318" s="9">
        <v>0</v>
      </c>
      <c r="AR318" s="40">
        <f t="shared" si="842"/>
        <v>0</v>
      </c>
      <c r="AS318" s="47">
        <f t="shared" si="843"/>
        <v>0</v>
      </c>
      <c r="AT318" s="106">
        <f t="shared" ref="AT318" si="999">SUM(AS318:AS321)</f>
        <v>0</v>
      </c>
      <c r="AU318" s="40">
        <f t="shared" si="844"/>
        <v>0</v>
      </c>
      <c r="AW318" s="48">
        <v>3.2083333333333335</v>
      </c>
      <c r="AX318" s="9">
        <v>0</v>
      </c>
      <c r="AY318" s="48">
        <v>3.2083333333333335</v>
      </c>
      <c r="AZ318" s="9">
        <v>0</v>
      </c>
      <c r="BA318" s="40">
        <f t="shared" si="845"/>
        <v>0</v>
      </c>
      <c r="BB318" s="47">
        <f t="shared" si="846"/>
        <v>0</v>
      </c>
      <c r="BC318" s="106">
        <f t="shared" ref="BC318" si="1000">SUM(BB318:BB321)</f>
        <v>0</v>
      </c>
      <c r="BD318" s="40">
        <f t="shared" si="847"/>
        <v>0</v>
      </c>
      <c r="BF318" s="48">
        <v>3.2083333333333335</v>
      </c>
      <c r="BG318" s="9">
        <v>33.99</v>
      </c>
      <c r="BH318" s="48">
        <v>3.2083333333333335</v>
      </c>
      <c r="BI318" s="9">
        <v>33.99</v>
      </c>
      <c r="BJ318" s="40">
        <f t="shared" si="848"/>
        <v>17.43644643230769</v>
      </c>
      <c r="BK318" s="47">
        <f t="shared" si="849"/>
        <v>4.3591116080769226</v>
      </c>
      <c r="BL318" s="106">
        <f t="shared" ref="BL318" si="1001">SUM(BK318:BK321)</f>
        <v>17.451841340769231</v>
      </c>
      <c r="BM318" s="40">
        <f t="shared" si="850"/>
        <v>29.293230006276918</v>
      </c>
      <c r="BO318" s="48">
        <v>3.2083333333333335</v>
      </c>
      <c r="BP318" s="9">
        <v>0</v>
      </c>
      <c r="BQ318" s="48">
        <v>3.2083333333333335</v>
      </c>
      <c r="BR318" s="9">
        <v>0</v>
      </c>
      <c r="BS318" s="40">
        <f t="shared" si="851"/>
        <v>0</v>
      </c>
      <c r="BT318" s="47">
        <f t="shared" si="852"/>
        <v>0</v>
      </c>
      <c r="BU318" s="106">
        <f t="shared" ref="BU318" si="1002">SUM(BT318:BT321)</f>
        <v>0</v>
      </c>
      <c r="BV318" s="40">
        <f t="shared" si="853"/>
        <v>0</v>
      </c>
      <c r="BX318" s="48">
        <v>3.2083333333333335</v>
      </c>
      <c r="BY318" s="9">
        <v>96.66</v>
      </c>
      <c r="BZ318" s="48">
        <v>3.2083333333333335</v>
      </c>
      <c r="CA318" s="9">
        <v>-31.8</v>
      </c>
      <c r="CB318" s="40">
        <f t="shared" si="854"/>
        <v>46.390554276923076</v>
      </c>
      <c r="CC318" s="47">
        <f t="shared" si="855"/>
        <v>11.597638569230769</v>
      </c>
      <c r="CD318" s="106">
        <f t="shared" ref="CD318" si="1003">SUM(CC318:CC321)</f>
        <v>46.443533559230772</v>
      </c>
      <c r="CE318" s="40">
        <f t="shared" si="856"/>
        <v>77.936131185230764</v>
      </c>
      <c r="CG318" s="48">
        <v>3.2083333333333335</v>
      </c>
      <c r="CH318" s="9">
        <v>96.68</v>
      </c>
      <c r="CI318" s="48">
        <v>3.2083333333333335</v>
      </c>
      <c r="CJ318" s="9">
        <v>-31.79</v>
      </c>
      <c r="CK318" s="40">
        <f t="shared" si="857"/>
        <v>46.38556174153846</v>
      </c>
      <c r="CL318" s="47">
        <f t="shared" si="858"/>
        <v>11.596390435384615</v>
      </c>
      <c r="CM318" s="106">
        <f t="shared" ref="CM318" si="1004">SUM(CL318:CL321)</f>
        <v>46.438594601538462</v>
      </c>
      <c r="CN318" s="40">
        <f t="shared" si="859"/>
        <v>77.927743725784609</v>
      </c>
      <c r="CP318" s="48">
        <v>3.2083333333333335</v>
      </c>
      <c r="CQ318" s="9">
        <v>96.66</v>
      </c>
      <c r="CR318" s="48">
        <v>3.2083333333333335</v>
      </c>
      <c r="CS318" s="9">
        <v>-31.8</v>
      </c>
      <c r="CT318" s="40">
        <f t="shared" si="860"/>
        <v>46.390554276923076</v>
      </c>
      <c r="CU318" s="47">
        <f t="shared" si="861"/>
        <v>11.597638569230769</v>
      </c>
      <c r="CV318" s="106">
        <f t="shared" ref="CV318" si="1005">SUM(CU318:CU321)</f>
        <v>46.443533559230772</v>
      </c>
      <c r="CW318" s="40">
        <f t="shared" si="862"/>
        <v>77.936131185230764</v>
      </c>
    </row>
    <row r="319" spans="1:101" s="9" customFormat="1">
      <c r="A319" s="9">
        <v>6.72</v>
      </c>
      <c r="B319" s="40">
        <f t="shared" si="829"/>
        <v>1.68</v>
      </c>
      <c r="D319" s="48">
        <v>3.21875</v>
      </c>
      <c r="E319" s="9">
        <v>39.32</v>
      </c>
      <c r="F319" s="48">
        <v>3.21875</v>
      </c>
      <c r="G319" s="9">
        <v>-54.21</v>
      </c>
      <c r="H319" s="47">
        <f t="shared" si="830"/>
        <v>32.169815280000002</v>
      </c>
      <c r="I319" s="47">
        <f t="shared" si="831"/>
        <v>8.0424538200000004</v>
      </c>
      <c r="J319" s="107"/>
      <c r="K319" s="40">
        <f t="shared" si="832"/>
        <v>54.045289670400003</v>
      </c>
      <c r="M319" s="48">
        <v>3.21875</v>
      </c>
      <c r="N319" s="9">
        <v>0</v>
      </c>
      <c r="O319" s="48">
        <v>3.21875</v>
      </c>
      <c r="P319" s="9">
        <v>0</v>
      </c>
      <c r="Q319" s="47">
        <f t="shared" si="833"/>
        <v>0</v>
      </c>
      <c r="R319" s="47">
        <f t="shared" si="834"/>
        <v>0</v>
      </c>
      <c r="S319" s="107"/>
      <c r="T319" s="40">
        <f t="shared" si="835"/>
        <v>0</v>
      </c>
      <c r="V319" s="48">
        <v>3.21875</v>
      </c>
      <c r="W319" s="9">
        <v>0</v>
      </c>
      <c r="X319" s="48">
        <v>3.21875</v>
      </c>
      <c r="Y319" s="40">
        <v>0</v>
      </c>
      <c r="Z319" s="40">
        <f t="shared" si="836"/>
        <v>0</v>
      </c>
      <c r="AA319" s="47">
        <f t="shared" si="837"/>
        <v>0</v>
      </c>
      <c r="AB319" s="107"/>
      <c r="AC319" s="40">
        <f t="shared" si="838"/>
        <v>0</v>
      </c>
      <c r="AE319" s="48">
        <v>3.21875</v>
      </c>
      <c r="AF319" s="9">
        <v>0</v>
      </c>
      <c r="AG319" s="48">
        <v>3.21875</v>
      </c>
      <c r="AH319" s="9">
        <v>0</v>
      </c>
      <c r="AI319" s="40">
        <f t="shared" si="839"/>
        <v>0</v>
      </c>
      <c r="AJ319" s="47">
        <f t="shared" si="840"/>
        <v>0</v>
      </c>
      <c r="AK319" s="107"/>
      <c r="AL319" s="40">
        <f t="shared" si="841"/>
        <v>0</v>
      </c>
      <c r="AN319" s="48">
        <v>3.21875</v>
      </c>
      <c r="AO319" s="9">
        <v>0</v>
      </c>
      <c r="AP319" s="48">
        <v>3.21875</v>
      </c>
      <c r="AQ319" s="9">
        <v>0</v>
      </c>
      <c r="AR319" s="40">
        <f t="shared" si="842"/>
        <v>0</v>
      </c>
      <c r="AS319" s="47">
        <f t="shared" si="843"/>
        <v>0</v>
      </c>
      <c r="AT319" s="107"/>
      <c r="AU319" s="40">
        <f t="shared" si="844"/>
        <v>0</v>
      </c>
      <c r="AW319" s="48">
        <v>3.21875</v>
      </c>
      <c r="AX319" s="9">
        <v>0</v>
      </c>
      <c r="AY319" s="48">
        <v>3.21875</v>
      </c>
      <c r="AZ319" s="9">
        <v>0</v>
      </c>
      <c r="BA319" s="40">
        <f t="shared" si="845"/>
        <v>0</v>
      </c>
      <c r="BB319" s="47">
        <f t="shared" si="846"/>
        <v>0</v>
      </c>
      <c r="BC319" s="107"/>
      <c r="BD319" s="40">
        <f t="shared" si="847"/>
        <v>0</v>
      </c>
      <c r="BF319" s="48">
        <v>3.21875</v>
      </c>
      <c r="BG319" s="9">
        <v>34</v>
      </c>
      <c r="BH319" s="48">
        <v>3.21875</v>
      </c>
      <c r="BI319" s="9">
        <v>34</v>
      </c>
      <c r="BJ319" s="40">
        <f t="shared" si="848"/>
        <v>17.446707692307697</v>
      </c>
      <c r="BK319" s="47">
        <f t="shared" si="849"/>
        <v>4.3616769230769243</v>
      </c>
      <c r="BL319" s="107"/>
      <c r="BM319" s="40">
        <f t="shared" si="850"/>
        <v>29.310468923076929</v>
      </c>
      <c r="BO319" s="48">
        <v>3.21875</v>
      </c>
      <c r="BP319" s="9">
        <v>0</v>
      </c>
      <c r="BQ319" s="48">
        <v>3.21875</v>
      </c>
      <c r="BR319" s="9">
        <v>0</v>
      </c>
      <c r="BS319" s="40">
        <f t="shared" si="851"/>
        <v>0</v>
      </c>
      <c r="BT319" s="47">
        <f t="shared" si="852"/>
        <v>0</v>
      </c>
      <c r="BU319" s="107"/>
      <c r="BV319" s="40">
        <f t="shared" si="853"/>
        <v>0</v>
      </c>
      <c r="BX319" s="48">
        <v>3.21875</v>
      </c>
      <c r="BY319" s="9">
        <v>96.55</v>
      </c>
      <c r="BZ319" s="48">
        <v>3.21875</v>
      </c>
      <c r="CA319" s="9">
        <v>-31.86</v>
      </c>
      <c r="CB319" s="40">
        <f t="shared" si="854"/>
        <v>46.425191123076921</v>
      </c>
      <c r="CC319" s="47">
        <f t="shared" si="855"/>
        <v>11.60629778076923</v>
      </c>
      <c r="CD319" s="107"/>
      <c r="CE319" s="40">
        <f t="shared" si="856"/>
        <v>77.994321086769219</v>
      </c>
      <c r="CG319" s="48">
        <v>3.21875</v>
      </c>
      <c r="CH319" s="9">
        <v>96.57</v>
      </c>
      <c r="CI319" s="48">
        <v>3.21875</v>
      </c>
      <c r="CJ319" s="9">
        <v>-31.85</v>
      </c>
      <c r="CK319" s="40">
        <f t="shared" si="857"/>
        <v>46.4202333</v>
      </c>
      <c r="CL319" s="47">
        <f t="shared" si="858"/>
        <v>11.605058325</v>
      </c>
      <c r="CM319" s="107"/>
      <c r="CN319" s="40">
        <f t="shared" si="859"/>
        <v>77.985991943999991</v>
      </c>
      <c r="CP319" s="48">
        <v>3.21875</v>
      </c>
      <c r="CQ319" s="9">
        <v>96.55</v>
      </c>
      <c r="CR319" s="48">
        <v>3.21875</v>
      </c>
      <c r="CS319" s="9">
        <v>-31.86</v>
      </c>
      <c r="CT319" s="40">
        <f t="shared" si="860"/>
        <v>46.425191123076921</v>
      </c>
      <c r="CU319" s="47">
        <f t="shared" si="861"/>
        <v>11.60629778076923</v>
      </c>
      <c r="CV319" s="107"/>
      <c r="CW319" s="40">
        <f t="shared" si="862"/>
        <v>77.994321086769219</v>
      </c>
    </row>
    <row r="320" spans="1:101" s="9" customFormat="1">
      <c r="A320" s="9">
        <v>6.72</v>
      </c>
      <c r="B320" s="40">
        <f t="shared" si="829"/>
        <v>1.68</v>
      </c>
      <c r="D320" s="48">
        <v>3.2291666666666665</v>
      </c>
      <c r="E320" s="9">
        <v>39.340000000000003</v>
      </c>
      <c r="F320" s="48">
        <v>3.2291666666666665</v>
      </c>
      <c r="G320" s="9">
        <v>-54.17</v>
      </c>
      <c r="H320" s="47">
        <f t="shared" si="830"/>
        <v>32.162429104615391</v>
      </c>
      <c r="I320" s="47">
        <f t="shared" si="831"/>
        <v>8.0406072761538478</v>
      </c>
      <c r="J320" s="107"/>
      <c r="K320" s="40">
        <f t="shared" si="832"/>
        <v>54.032880895753856</v>
      </c>
      <c r="M320" s="48">
        <v>3.2291666666666665</v>
      </c>
      <c r="N320" s="9">
        <v>0</v>
      </c>
      <c r="O320" s="48">
        <v>3.2291666666666665</v>
      </c>
      <c r="P320" s="9">
        <v>0</v>
      </c>
      <c r="Q320" s="47">
        <f t="shared" si="833"/>
        <v>0</v>
      </c>
      <c r="R320" s="47">
        <f t="shared" si="834"/>
        <v>0</v>
      </c>
      <c r="S320" s="107"/>
      <c r="T320" s="40">
        <f t="shared" si="835"/>
        <v>0</v>
      </c>
      <c r="V320" s="48">
        <v>3.2291666666666665</v>
      </c>
      <c r="W320" s="9">
        <v>0</v>
      </c>
      <c r="X320" s="48">
        <v>3.2291666666666665</v>
      </c>
      <c r="Y320" s="40">
        <v>0</v>
      </c>
      <c r="Z320" s="40">
        <f t="shared" si="836"/>
        <v>0</v>
      </c>
      <c r="AA320" s="47">
        <f t="shared" si="837"/>
        <v>0</v>
      </c>
      <c r="AB320" s="107"/>
      <c r="AC320" s="40">
        <f t="shared" si="838"/>
        <v>0</v>
      </c>
      <c r="AE320" s="48">
        <v>3.2291666666666665</v>
      </c>
      <c r="AF320" s="9">
        <v>0</v>
      </c>
      <c r="AG320" s="48">
        <v>3.2291666666666665</v>
      </c>
      <c r="AH320" s="9">
        <v>0</v>
      </c>
      <c r="AI320" s="40">
        <f t="shared" si="839"/>
        <v>0</v>
      </c>
      <c r="AJ320" s="47">
        <f t="shared" si="840"/>
        <v>0</v>
      </c>
      <c r="AK320" s="107"/>
      <c r="AL320" s="40">
        <f t="shared" si="841"/>
        <v>0</v>
      </c>
      <c r="AN320" s="48">
        <v>3.2291666666666665</v>
      </c>
      <c r="AO320" s="9">
        <v>0</v>
      </c>
      <c r="AP320" s="48">
        <v>3.2291666666666665</v>
      </c>
      <c r="AQ320" s="9">
        <v>0</v>
      </c>
      <c r="AR320" s="40">
        <f t="shared" si="842"/>
        <v>0</v>
      </c>
      <c r="AS320" s="47">
        <f t="shared" si="843"/>
        <v>0</v>
      </c>
      <c r="AT320" s="107"/>
      <c r="AU320" s="40">
        <f t="shared" si="844"/>
        <v>0</v>
      </c>
      <c r="AW320" s="48">
        <v>3.2291666666666665</v>
      </c>
      <c r="AX320" s="9">
        <v>0</v>
      </c>
      <c r="AY320" s="48">
        <v>3.2291666666666665</v>
      </c>
      <c r="AZ320" s="9">
        <v>0</v>
      </c>
      <c r="BA320" s="40">
        <f t="shared" si="845"/>
        <v>0</v>
      </c>
      <c r="BB320" s="47">
        <f t="shared" si="846"/>
        <v>0</v>
      </c>
      <c r="BC320" s="107"/>
      <c r="BD320" s="40">
        <f t="shared" si="847"/>
        <v>0</v>
      </c>
      <c r="BF320" s="48">
        <v>3.2291666666666665</v>
      </c>
      <c r="BG320" s="9">
        <v>34.01</v>
      </c>
      <c r="BH320" s="48">
        <v>3.2291666666666665</v>
      </c>
      <c r="BI320" s="9">
        <v>34.01</v>
      </c>
      <c r="BJ320" s="40">
        <f t="shared" si="848"/>
        <v>17.456971970769231</v>
      </c>
      <c r="BK320" s="47">
        <f t="shared" si="849"/>
        <v>4.3642429926923079</v>
      </c>
      <c r="BL320" s="107"/>
      <c r="BM320" s="40">
        <f t="shared" si="850"/>
        <v>29.327712910892309</v>
      </c>
      <c r="BO320" s="48">
        <v>3.2291666666666665</v>
      </c>
      <c r="BP320" s="9">
        <v>0</v>
      </c>
      <c r="BQ320" s="48">
        <v>3.2291666666666665</v>
      </c>
      <c r="BR320" s="9">
        <v>0</v>
      </c>
      <c r="BS320" s="40">
        <f t="shared" si="851"/>
        <v>0</v>
      </c>
      <c r="BT320" s="47">
        <f t="shared" si="852"/>
        <v>0</v>
      </c>
      <c r="BU320" s="107"/>
      <c r="BV320" s="40">
        <f t="shared" si="853"/>
        <v>0</v>
      </c>
      <c r="BX320" s="48">
        <v>3.2291666666666665</v>
      </c>
      <c r="BY320" s="9">
        <v>96.43</v>
      </c>
      <c r="BZ320" s="48">
        <v>3.2291666666666665</v>
      </c>
      <c r="CA320" s="9">
        <v>-31.92</v>
      </c>
      <c r="CB320" s="40">
        <f t="shared" si="854"/>
        <v>46.454811286153863</v>
      </c>
      <c r="CC320" s="47">
        <f t="shared" si="855"/>
        <v>11.613702821538466</v>
      </c>
      <c r="CD320" s="107"/>
      <c r="CE320" s="40">
        <f t="shared" si="856"/>
        <v>78.044082960738493</v>
      </c>
      <c r="CG320" s="48">
        <v>3.2291666666666665</v>
      </c>
      <c r="CH320" s="9">
        <v>96.45</v>
      </c>
      <c r="CI320" s="48">
        <v>3.2291666666666665</v>
      </c>
      <c r="CJ320" s="9">
        <v>-31.91</v>
      </c>
      <c r="CK320" s="40">
        <f t="shared" si="857"/>
        <v>46.449889684615385</v>
      </c>
      <c r="CL320" s="47">
        <f t="shared" si="858"/>
        <v>11.612472421153846</v>
      </c>
      <c r="CM320" s="107"/>
      <c r="CN320" s="40">
        <f t="shared" si="859"/>
        <v>78.03581467015384</v>
      </c>
      <c r="CP320" s="48">
        <v>3.2291666666666665</v>
      </c>
      <c r="CQ320" s="9">
        <v>96.43</v>
      </c>
      <c r="CR320" s="48">
        <v>3.2291666666666665</v>
      </c>
      <c r="CS320" s="9">
        <v>-31.92</v>
      </c>
      <c r="CT320" s="40">
        <f t="shared" si="860"/>
        <v>46.454811286153863</v>
      </c>
      <c r="CU320" s="47">
        <f t="shared" si="861"/>
        <v>11.613702821538466</v>
      </c>
      <c r="CV320" s="107"/>
      <c r="CW320" s="40">
        <f t="shared" si="862"/>
        <v>78.044082960738493</v>
      </c>
    </row>
    <row r="321" spans="1:101" s="9" customFormat="1">
      <c r="A321" s="9">
        <v>6.72</v>
      </c>
      <c r="B321" s="40">
        <f t="shared" si="829"/>
        <v>1.68</v>
      </c>
      <c r="D321" s="48">
        <v>3.2395833333333335</v>
      </c>
      <c r="E321" s="9">
        <v>39.36</v>
      </c>
      <c r="F321" s="48">
        <v>3.2395833333333335</v>
      </c>
      <c r="G321" s="9">
        <v>-54.14</v>
      </c>
      <c r="H321" s="47">
        <f t="shared" si="830"/>
        <v>32.160959113846161</v>
      </c>
      <c r="I321" s="47">
        <f t="shared" si="831"/>
        <v>8.0402397784615403</v>
      </c>
      <c r="J321" s="108"/>
      <c r="K321" s="40">
        <f t="shared" si="832"/>
        <v>54.030411311261545</v>
      </c>
      <c r="M321" s="48">
        <v>3.2395833333333335</v>
      </c>
      <c r="N321" s="9">
        <v>0</v>
      </c>
      <c r="O321" s="48">
        <v>3.2395833333333335</v>
      </c>
      <c r="P321" s="9">
        <v>0</v>
      </c>
      <c r="Q321" s="47">
        <f t="shared" si="833"/>
        <v>0</v>
      </c>
      <c r="R321" s="47">
        <f t="shared" si="834"/>
        <v>0</v>
      </c>
      <c r="S321" s="108"/>
      <c r="T321" s="40">
        <f t="shared" si="835"/>
        <v>0</v>
      </c>
      <c r="V321" s="48">
        <v>3.2395833333333335</v>
      </c>
      <c r="W321" s="9">
        <v>0</v>
      </c>
      <c r="X321" s="48">
        <v>3.2395833333333335</v>
      </c>
      <c r="Y321" s="40">
        <v>0</v>
      </c>
      <c r="Z321" s="40">
        <f t="shared" si="836"/>
        <v>0</v>
      </c>
      <c r="AA321" s="47">
        <f t="shared" si="837"/>
        <v>0</v>
      </c>
      <c r="AB321" s="108"/>
      <c r="AC321" s="40">
        <f t="shared" si="838"/>
        <v>0</v>
      </c>
      <c r="AE321" s="48">
        <v>3.2395833333333335</v>
      </c>
      <c r="AF321" s="9">
        <v>0</v>
      </c>
      <c r="AG321" s="48">
        <v>3.2395833333333335</v>
      </c>
      <c r="AH321" s="9">
        <v>0</v>
      </c>
      <c r="AI321" s="40">
        <f t="shared" si="839"/>
        <v>0</v>
      </c>
      <c r="AJ321" s="47">
        <f t="shared" si="840"/>
        <v>0</v>
      </c>
      <c r="AK321" s="108"/>
      <c r="AL321" s="40">
        <f t="shared" si="841"/>
        <v>0</v>
      </c>
      <c r="AN321" s="48">
        <v>3.2395833333333335</v>
      </c>
      <c r="AO321" s="9">
        <v>0</v>
      </c>
      <c r="AP321" s="48">
        <v>3.2395833333333335</v>
      </c>
      <c r="AQ321" s="9">
        <v>0</v>
      </c>
      <c r="AR321" s="40">
        <f t="shared" si="842"/>
        <v>0</v>
      </c>
      <c r="AS321" s="47">
        <f t="shared" si="843"/>
        <v>0</v>
      </c>
      <c r="AT321" s="108"/>
      <c r="AU321" s="40">
        <f t="shared" si="844"/>
        <v>0</v>
      </c>
      <c r="AW321" s="48">
        <v>3.2395833333333335</v>
      </c>
      <c r="AX321" s="9">
        <v>0</v>
      </c>
      <c r="AY321" s="48">
        <v>3.2395833333333335</v>
      </c>
      <c r="AZ321" s="9">
        <v>0</v>
      </c>
      <c r="BA321" s="40">
        <f t="shared" si="845"/>
        <v>0</v>
      </c>
      <c r="BB321" s="47">
        <f t="shared" si="846"/>
        <v>0</v>
      </c>
      <c r="BC321" s="108"/>
      <c r="BD321" s="40">
        <f t="shared" si="847"/>
        <v>0</v>
      </c>
      <c r="BF321" s="48">
        <v>3.2395833333333335</v>
      </c>
      <c r="BG321" s="9">
        <v>34.020000000000003</v>
      </c>
      <c r="BH321" s="48">
        <v>3.2395833333333335</v>
      </c>
      <c r="BI321" s="9">
        <v>34.020000000000003</v>
      </c>
      <c r="BJ321" s="40">
        <f t="shared" si="848"/>
        <v>17.46723926769231</v>
      </c>
      <c r="BK321" s="47">
        <f t="shared" si="849"/>
        <v>4.3668098169230776</v>
      </c>
      <c r="BL321" s="108"/>
      <c r="BM321" s="40">
        <f t="shared" si="850"/>
        <v>29.34496196972308</v>
      </c>
      <c r="BO321" s="48">
        <v>3.2395833333333335</v>
      </c>
      <c r="BP321" s="9">
        <v>0</v>
      </c>
      <c r="BQ321" s="48">
        <v>3.2395833333333335</v>
      </c>
      <c r="BR321" s="9">
        <v>0</v>
      </c>
      <c r="BS321" s="40">
        <f t="shared" si="851"/>
        <v>0</v>
      </c>
      <c r="BT321" s="47">
        <f t="shared" si="852"/>
        <v>0</v>
      </c>
      <c r="BU321" s="108"/>
      <c r="BV321" s="40">
        <f t="shared" si="853"/>
        <v>0</v>
      </c>
      <c r="BX321" s="48">
        <v>3.2395833333333335</v>
      </c>
      <c r="BY321" s="9">
        <v>96.32</v>
      </c>
      <c r="BZ321" s="48">
        <v>3.2395833333333335</v>
      </c>
      <c r="CA321" s="9">
        <v>-31.99</v>
      </c>
      <c r="CB321" s="40">
        <f t="shared" si="854"/>
        <v>46.503577550769215</v>
      </c>
      <c r="CC321" s="47">
        <f t="shared" si="855"/>
        <v>11.625894387692304</v>
      </c>
      <c r="CD321" s="108"/>
      <c r="CE321" s="40">
        <f t="shared" si="856"/>
        <v>78.126010285292281</v>
      </c>
      <c r="CG321" s="48">
        <v>3.2395833333333335</v>
      </c>
      <c r="CH321" s="9">
        <v>96.34</v>
      </c>
      <c r="CI321" s="48">
        <v>3.2395833333333335</v>
      </c>
      <c r="CJ321" s="9">
        <v>-31.98</v>
      </c>
      <c r="CK321" s="40">
        <f t="shared" si="857"/>
        <v>46.498693680000002</v>
      </c>
      <c r="CL321" s="47">
        <f t="shared" si="858"/>
        <v>11.624673420000001</v>
      </c>
      <c r="CM321" s="108"/>
      <c r="CN321" s="40">
        <f t="shared" si="859"/>
        <v>78.117805382400007</v>
      </c>
      <c r="CP321" s="48">
        <v>3.2395833333333335</v>
      </c>
      <c r="CQ321" s="9">
        <v>96.32</v>
      </c>
      <c r="CR321" s="48">
        <v>3.2395833333333335</v>
      </c>
      <c r="CS321" s="9">
        <v>-31.99</v>
      </c>
      <c r="CT321" s="40">
        <f t="shared" si="860"/>
        <v>46.503577550769215</v>
      </c>
      <c r="CU321" s="47">
        <f t="shared" si="861"/>
        <v>11.625894387692304</v>
      </c>
      <c r="CV321" s="108"/>
      <c r="CW321" s="40">
        <f t="shared" si="862"/>
        <v>78.126010285292281</v>
      </c>
    </row>
    <row r="322" spans="1:101" s="9" customFormat="1">
      <c r="A322" s="9">
        <v>6.72</v>
      </c>
      <c r="B322" s="40">
        <f t="shared" si="829"/>
        <v>1.68</v>
      </c>
      <c r="D322" s="48">
        <v>3.25</v>
      </c>
      <c r="E322" s="9">
        <v>39.409999999999997</v>
      </c>
      <c r="F322" s="48">
        <v>3.25</v>
      </c>
      <c r="G322" s="9">
        <v>-54.03</v>
      </c>
      <c r="H322" s="47">
        <f t="shared" si="830"/>
        <v>32.136387327692304</v>
      </c>
      <c r="I322" s="47">
        <f t="shared" si="831"/>
        <v>8.0340968319230761</v>
      </c>
      <c r="J322" s="106">
        <f t="shared" ref="J322" si="1006">SUM(I322:I325)</f>
        <v>32.311842950769233</v>
      </c>
      <c r="K322" s="40">
        <f t="shared" si="832"/>
        <v>53.989130710523071</v>
      </c>
      <c r="M322" s="48">
        <v>3.25</v>
      </c>
      <c r="N322" s="9">
        <v>0</v>
      </c>
      <c r="O322" s="48">
        <v>3.25</v>
      </c>
      <c r="P322" s="9">
        <v>0</v>
      </c>
      <c r="Q322" s="47">
        <f t="shared" si="833"/>
        <v>0</v>
      </c>
      <c r="R322" s="47">
        <f t="shared" si="834"/>
        <v>0</v>
      </c>
      <c r="S322" s="106">
        <f t="shared" ref="S322" si="1007">SUM(R322:R325)</f>
        <v>0</v>
      </c>
      <c r="T322" s="40">
        <f t="shared" si="835"/>
        <v>0</v>
      </c>
      <c r="V322" s="48">
        <v>3.25</v>
      </c>
      <c r="W322" s="9">
        <v>0</v>
      </c>
      <c r="X322" s="48">
        <v>3.25</v>
      </c>
      <c r="Y322" s="40">
        <v>0</v>
      </c>
      <c r="Z322" s="40">
        <f t="shared" si="836"/>
        <v>0</v>
      </c>
      <c r="AA322" s="47">
        <f t="shared" si="837"/>
        <v>0</v>
      </c>
      <c r="AB322" s="106">
        <f t="shared" ref="AB322" si="1008">SUM(AA322:AA325)</f>
        <v>0</v>
      </c>
      <c r="AC322" s="40">
        <f t="shared" si="838"/>
        <v>0</v>
      </c>
      <c r="AE322" s="48">
        <v>3.25</v>
      </c>
      <c r="AF322" s="9">
        <v>0</v>
      </c>
      <c r="AG322" s="48">
        <v>3.25</v>
      </c>
      <c r="AH322" s="9">
        <v>0</v>
      </c>
      <c r="AI322" s="40">
        <f t="shared" si="839"/>
        <v>0</v>
      </c>
      <c r="AJ322" s="47">
        <f t="shared" si="840"/>
        <v>0</v>
      </c>
      <c r="AK322" s="106">
        <f t="shared" ref="AK322" si="1009">SUM(AJ322:AJ325)</f>
        <v>30.078975267692307</v>
      </c>
      <c r="AL322" s="40">
        <f t="shared" si="841"/>
        <v>0</v>
      </c>
      <c r="AN322" s="48">
        <v>3.25</v>
      </c>
      <c r="AO322" s="9">
        <v>0</v>
      </c>
      <c r="AP322" s="48">
        <v>3.25</v>
      </c>
      <c r="AQ322" s="9">
        <v>0</v>
      </c>
      <c r="AR322" s="40">
        <f t="shared" si="842"/>
        <v>0</v>
      </c>
      <c r="AS322" s="47">
        <f t="shared" si="843"/>
        <v>0</v>
      </c>
      <c r="AT322" s="106">
        <f t="shared" ref="AT322" si="1010">SUM(AS322:AS325)</f>
        <v>0</v>
      </c>
      <c r="AU322" s="40">
        <f t="shared" si="844"/>
        <v>0</v>
      </c>
      <c r="AW322" s="48">
        <v>3.25</v>
      </c>
      <c r="AX322" s="9">
        <v>0</v>
      </c>
      <c r="AY322" s="48">
        <v>3.25</v>
      </c>
      <c r="AZ322" s="9">
        <v>0</v>
      </c>
      <c r="BA322" s="40">
        <f t="shared" si="845"/>
        <v>0</v>
      </c>
      <c r="BB322" s="47">
        <f t="shared" si="846"/>
        <v>0</v>
      </c>
      <c r="BC322" s="106">
        <f t="shared" ref="BC322" si="1011">SUM(BB322:BB325)</f>
        <v>0</v>
      </c>
      <c r="BD322" s="40">
        <f t="shared" si="847"/>
        <v>0</v>
      </c>
      <c r="BF322" s="48">
        <v>3.25</v>
      </c>
      <c r="BG322" s="9">
        <v>34.22</v>
      </c>
      <c r="BH322" s="48">
        <v>3.25</v>
      </c>
      <c r="BI322" s="9">
        <v>34.22</v>
      </c>
      <c r="BJ322" s="40">
        <f t="shared" si="848"/>
        <v>17.673219083076926</v>
      </c>
      <c r="BK322" s="47">
        <f t="shared" si="849"/>
        <v>4.4183047707692316</v>
      </c>
      <c r="BL322" s="106">
        <f t="shared" ref="BL322" si="1012">SUM(BK322:BK325)</f>
        <v>17.650002963461539</v>
      </c>
      <c r="BM322" s="40">
        <f t="shared" si="850"/>
        <v>29.691008059569235</v>
      </c>
      <c r="BO322" s="48">
        <v>3.25</v>
      </c>
      <c r="BP322" s="9">
        <v>0</v>
      </c>
      <c r="BQ322" s="48">
        <v>3.25</v>
      </c>
      <c r="BR322" s="9">
        <v>0</v>
      </c>
      <c r="BS322" s="40">
        <f t="shared" si="851"/>
        <v>0</v>
      </c>
      <c r="BT322" s="47">
        <f t="shared" si="852"/>
        <v>0</v>
      </c>
      <c r="BU322" s="106">
        <f t="shared" ref="BU322" si="1013">SUM(BT322:BT325)</f>
        <v>0</v>
      </c>
      <c r="BV322" s="40">
        <f t="shared" si="853"/>
        <v>0</v>
      </c>
      <c r="BX322" s="48">
        <v>3.25</v>
      </c>
      <c r="BY322" s="9">
        <v>95.45</v>
      </c>
      <c r="BZ322" s="48">
        <v>3.25</v>
      </c>
      <c r="CA322" s="9">
        <v>-32.450000000000003</v>
      </c>
      <c r="CB322" s="40">
        <f t="shared" si="854"/>
        <v>46.746196961538459</v>
      </c>
      <c r="CC322" s="47">
        <f t="shared" si="855"/>
        <v>11.686549240384615</v>
      </c>
      <c r="CD322" s="106">
        <f t="shared" ref="CD322" si="1014">SUM(CC322:CC325)</f>
        <v>46.666851794999992</v>
      </c>
      <c r="CE322" s="40">
        <f t="shared" si="856"/>
        <v>78.533610895384612</v>
      </c>
      <c r="CG322" s="48">
        <v>3.25</v>
      </c>
      <c r="CH322" s="9">
        <v>95.47</v>
      </c>
      <c r="CI322" s="48">
        <v>3.25</v>
      </c>
      <c r="CJ322" s="9">
        <v>-32.44</v>
      </c>
      <c r="CK322" s="40">
        <f t="shared" si="857"/>
        <v>46.741583243076924</v>
      </c>
      <c r="CL322" s="47">
        <f t="shared" si="858"/>
        <v>11.685395810769231</v>
      </c>
      <c r="CM322" s="106">
        <f t="shared" ref="CM322" si="1015">SUM(CL322:CL325)</f>
        <v>46.662153936923083</v>
      </c>
      <c r="CN322" s="40">
        <f t="shared" si="859"/>
        <v>78.525859848369237</v>
      </c>
      <c r="CP322" s="48">
        <v>3.25</v>
      </c>
      <c r="CQ322" s="9">
        <v>95.45</v>
      </c>
      <c r="CR322" s="48">
        <v>3.25</v>
      </c>
      <c r="CS322" s="9">
        <v>-32.450000000000003</v>
      </c>
      <c r="CT322" s="40">
        <f t="shared" si="860"/>
        <v>46.746196961538459</v>
      </c>
      <c r="CU322" s="47">
        <f t="shared" si="861"/>
        <v>11.686549240384615</v>
      </c>
      <c r="CV322" s="106">
        <f t="shared" ref="CV322" si="1016">SUM(CU322:CU325)</f>
        <v>46.666851794999992</v>
      </c>
      <c r="CW322" s="40">
        <f t="shared" si="862"/>
        <v>78.533610895384612</v>
      </c>
    </row>
    <row r="323" spans="1:101" s="9" customFormat="1">
      <c r="A323" s="9">
        <v>6.72</v>
      </c>
      <c r="B323" s="40">
        <f t="shared" si="829"/>
        <v>1.68</v>
      </c>
      <c r="D323" s="48">
        <v>3.2604166666666665</v>
      </c>
      <c r="E323" s="9">
        <v>39.43</v>
      </c>
      <c r="F323" s="48">
        <v>3.2604166666666665</v>
      </c>
      <c r="G323" s="9">
        <v>-53.99</v>
      </c>
      <c r="H323" s="47">
        <f t="shared" si="830"/>
        <v>32.128892487692319</v>
      </c>
      <c r="I323" s="47">
        <f t="shared" si="831"/>
        <v>8.0322231219230797</v>
      </c>
      <c r="J323" s="107"/>
      <c r="K323" s="40">
        <f t="shared" si="832"/>
        <v>53.976539379323093</v>
      </c>
      <c r="M323" s="48">
        <v>3.2604166666666665</v>
      </c>
      <c r="N323" s="9">
        <v>0</v>
      </c>
      <c r="O323" s="48">
        <v>3.2604166666666665</v>
      </c>
      <c r="P323" s="9">
        <v>0</v>
      </c>
      <c r="Q323" s="47">
        <f t="shared" si="833"/>
        <v>0</v>
      </c>
      <c r="R323" s="47">
        <f t="shared" si="834"/>
        <v>0</v>
      </c>
      <c r="S323" s="107"/>
      <c r="T323" s="40">
        <f t="shared" si="835"/>
        <v>0</v>
      </c>
      <c r="V323" s="48">
        <v>3.2604166666666665</v>
      </c>
      <c r="W323" s="9">
        <v>0</v>
      </c>
      <c r="X323" s="48">
        <v>3.2604166666666665</v>
      </c>
      <c r="Y323" s="40">
        <v>0</v>
      </c>
      <c r="Z323" s="40">
        <f t="shared" si="836"/>
        <v>0</v>
      </c>
      <c r="AA323" s="47">
        <f t="shared" si="837"/>
        <v>0</v>
      </c>
      <c r="AB323" s="107"/>
      <c r="AC323" s="40">
        <f t="shared" si="838"/>
        <v>0</v>
      </c>
      <c r="AE323" s="48">
        <v>3.2604166666666665</v>
      </c>
      <c r="AF323" s="9">
        <v>0</v>
      </c>
      <c r="AG323" s="48">
        <v>3.2604166666666665</v>
      </c>
      <c r="AH323" s="9">
        <v>0</v>
      </c>
      <c r="AI323" s="40">
        <f t="shared" si="839"/>
        <v>0</v>
      </c>
      <c r="AJ323" s="47">
        <f t="shared" si="840"/>
        <v>0</v>
      </c>
      <c r="AK323" s="107"/>
      <c r="AL323" s="40">
        <f t="shared" si="841"/>
        <v>0</v>
      </c>
      <c r="AN323" s="48">
        <v>3.2604166666666665</v>
      </c>
      <c r="AO323" s="9">
        <v>0</v>
      </c>
      <c r="AP323" s="48">
        <v>3.2604166666666665</v>
      </c>
      <c r="AQ323" s="9">
        <v>0</v>
      </c>
      <c r="AR323" s="40">
        <f t="shared" si="842"/>
        <v>0</v>
      </c>
      <c r="AS323" s="47">
        <f t="shared" si="843"/>
        <v>0</v>
      </c>
      <c r="AT323" s="107"/>
      <c r="AU323" s="40">
        <f t="shared" si="844"/>
        <v>0</v>
      </c>
      <c r="AW323" s="48">
        <v>3.2604166666666665</v>
      </c>
      <c r="AX323" s="9">
        <v>0</v>
      </c>
      <c r="AY323" s="48">
        <v>3.2604166666666665</v>
      </c>
      <c r="AZ323" s="9">
        <v>0</v>
      </c>
      <c r="BA323" s="40">
        <f t="shared" si="845"/>
        <v>0</v>
      </c>
      <c r="BB323" s="47">
        <f t="shared" si="846"/>
        <v>0</v>
      </c>
      <c r="BC323" s="107"/>
      <c r="BD323" s="40">
        <f t="shared" si="847"/>
        <v>0</v>
      </c>
      <c r="BF323" s="48">
        <v>3.2604166666666665</v>
      </c>
      <c r="BG323" s="9">
        <v>34.24</v>
      </c>
      <c r="BH323" s="48">
        <v>3.2604166666666665</v>
      </c>
      <c r="BI323" s="9">
        <v>34.24</v>
      </c>
      <c r="BJ323" s="40">
        <f t="shared" si="848"/>
        <v>17.693883470769233</v>
      </c>
      <c r="BK323" s="47">
        <f t="shared" si="849"/>
        <v>4.4234708676923082</v>
      </c>
      <c r="BL323" s="107"/>
      <c r="BM323" s="40">
        <f t="shared" si="850"/>
        <v>29.725724230892311</v>
      </c>
      <c r="BO323" s="48">
        <v>3.2604166666666665</v>
      </c>
      <c r="BP323" s="9">
        <v>0</v>
      </c>
      <c r="BQ323" s="48">
        <v>3.2604166666666665</v>
      </c>
      <c r="BR323" s="9">
        <v>0</v>
      </c>
      <c r="BS323" s="40">
        <f t="shared" si="851"/>
        <v>0</v>
      </c>
      <c r="BT323" s="47">
        <f t="shared" si="852"/>
        <v>0</v>
      </c>
      <c r="BU323" s="107"/>
      <c r="BV323" s="40">
        <f t="shared" si="853"/>
        <v>0</v>
      </c>
      <c r="BX323" s="48">
        <v>3.2604166666666665</v>
      </c>
      <c r="BY323" s="9">
        <v>95.33</v>
      </c>
      <c r="BZ323" s="48">
        <v>3.2604166666666665</v>
      </c>
      <c r="CA323" s="9">
        <v>-32.51</v>
      </c>
      <c r="CB323" s="40">
        <f t="shared" si="854"/>
        <v>46.773752496923073</v>
      </c>
      <c r="CC323" s="47">
        <f t="shared" si="855"/>
        <v>11.693438124230768</v>
      </c>
      <c r="CD323" s="107"/>
      <c r="CE323" s="40">
        <f t="shared" si="856"/>
        <v>78.57990419483076</v>
      </c>
      <c r="CG323" s="48">
        <v>3.2604166666666665</v>
      </c>
      <c r="CH323" s="9">
        <v>95.35</v>
      </c>
      <c r="CI323" s="48">
        <v>3.2604166666666665</v>
      </c>
      <c r="CJ323" s="9">
        <v>-32.5</v>
      </c>
      <c r="CK323" s="40">
        <f t="shared" si="857"/>
        <v>46.769175000000004</v>
      </c>
      <c r="CL323" s="47">
        <f t="shared" si="858"/>
        <v>11.692293750000001</v>
      </c>
      <c r="CM323" s="107"/>
      <c r="CN323" s="40">
        <f t="shared" si="859"/>
        <v>78.572214000000002</v>
      </c>
      <c r="CP323" s="48">
        <v>3.2604166666666665</v>
      </c>
      <c r="CQ323" s="9">
        <v>95.33</v>
      </c>
      <c r="CR323" s="48">
        <v>3.2604166666666665</v>
      </c>
      <c r="CS323" s="9">
        <v>-32.51</v>
      </c>
      <c r="CT323" s="40">
        <f t="shared" si="860"/>
        <v>46.773752496923073</v>
      </c>
      <c r="CU323" s="47">
        <f t="shared" si="861"/>
        <v>11.693438124230768</v>
      </c>
      <c r="CV323" s="107"/>
      <c r="CW323" s="40">
        <f t="shared" si="862"/>
        <v>78.57990419483076</v>
      </c>
    </row>
    <row r="324" spans="1:101" s="9" customFormat="1">
      <c r="A324" s="9">
        <v>6.72</v>
      </c>
      <c r="B324" s="40">
        <f t="shared" si="829"/>
        <v>1.68</v>
      </c>
      <c r="D324" s="48">
        <v>3.2708333333333335</v>
      </c>
      <c r="E324" s="9">
        <v>38.24</v>
      </c>
      <c r="F324" s="48">
        <v>3.2708333333333335</v>
      </c>
      <c r="G324" s="9">
        <v>-56.29</v>
      </c>
      <c r="H324" s="47">
        <f t="shared" si="830"/>
        <v>32.48663904</v>
      </c>
      <c r="I324" s="47">
        <f t="shared" si="831"/>
        <v>8.12165976</v>
      </c>
      <c r="J324" s="107"/>
      <c r="K324" s="40">
        <f t="shared" si="832"/>
        <v>54.577553587200001</v>
      </c>
      <c r="M324" s="48">
        <v>3.2708333333333335</v>
      </c>
      <c r="N324" s="9">
        <v>0</v>
      </c>
      <c r="O324" s="48">
        <v>3.2708333333333335</v>
      </c>
      <c r="P324" s="9">
        <v>0</v>
      </c>
      <c r="Q324" s="47">
        <f t="shared" si="833"/>
        <v>0</v>
      </c>
      <c r="R324" s="47">
        <f t="shared" si="834"/>
        <v>0</v>
      </c>
      <c r="S324" s="107"/>
      <c r="T324" s="40">
        <f t="shared" si="835"/>
        <v>0</v>
      </c>
      <c r="V324" s="48">
        <v>3.2708333333333335</v>
      </c>
      <c r="W324" s="9">
        <v>0</v>
      </c>
      <c r="X324" s="48">
        <v>3.2708333333333335</v>
      </c>
      <c r="Y324" s="40">
        <v>0</v>
      </c>
      <c r="Z324" s="40">
        <f t="shared" si="836"/>
        <v>0</v>
      </c>
      <c r="AA324" s="47">
        <f t="shared" si="837"/>
        <v>0</v>
      </c>
      <c r="AB324" s="107"/>
      <c r="AC324" s="40">
        <f t="shared" si="838"/>
        <v>0</v>
      </c>
      <c r="AE324" s="48">
        <v>3.2708333333333335</v>
      </c>
      <c r="AF324" s="9">
        <v>54.34</v>
      </c>
      <c r="AG324" s="48">
        <v>3.2708333333333335</v>
      </c>
      <c r="AH324" s="9">
        <v>-73.34</v>
      </c>
      <c r="AI324" s="40">
        <f t="shared" si="839"/>
        <v>60.147307440000006</v>
      </c>
      <c r="AJ324" s="47">
        <f t="shared" si="840"/>
        <v>15.036826860000001</v>
      </c>
      <c r="AK324" s="107"/>
      <c r="AL324" s="40">
        <f t="shared" si="841"/>
        <v>101.0474764992</v>
      </c>
      <c r="AN324" s="48">
        <v>3.2708333333333335</v>
      </c>
      <c r="AO324" s="9">
        <v>0</v>
      </c>
      <c r="AP324" s="48">
        <v>3.2708333333333335</v>
      </c>
      <c r="AQ324" s="9">
        <v>0</v>
      </c>
      <c r="AR324" s="40">
        <f t="shared" si="842"/>
        <v>0</v>
      </c>
      <c r="AS324" s="47">
        <f t="shared" si="843"/>
        <v>0</v>
      </c>
      <c r="AT324" s="107"/>
      <c r="AU324" s="40">
        <f t="shared" si="844"/>
        <v>0</v>
      </c>
      <c r="AW324" s="48">
        <v>3.2708333333333335</v>
      </c>
      <c r="AX324" s="9">
        <v>0</v>
      </c>
      <c r="AY324" s="48">
        <v>3.2708333333333335</v>
      </c>
      <c r="AZ324" s="9">
        <v>0</v>
      </c>
      <c r="BA324" s="40">
        <f t="shared" si="845"/>
        <v>0</v>
      </c>
      <c r="BB324" s="47">
        <f t="shared" si="846"/>
        <v>0</v>
      </c>
      <c r="BC324" s="107"/>
      <c r="BD324" s="40">
        <f t="shared" si="847"/>
        <v>0</v>
      </c>
      <c r="BF324" s="48">
        <v>3.2708333333333335</v>
      </c>
      <c r="BG324" s="9">
        <v>34.159999999999997</v>
      </c>
      <c r="BH324" s="48">
        <v>3.2708333333333335</v>
      </c>
      <c r="BI324" s="9">
        <v>34.159999999999997</v>
      </c>
      <c r="BJ324" s="40">
        <f t="shared" si="848"/>
        <v>17.611298363076919</v>
      </c>
      <c r="BK324" s="47">
        <f t="shared" si="849"/>
        <v>4.4028245907692298</v>
      </c>
      <c r="BL324" s="107"/>
      <c r="BM324" s="40">
        <f t="shared" si="850"/>
        <v>29.586981249969224</v>
      </c>
      <c r="BO324" s="48">
        <v>3.2708333333333335</v>
      </c>
      <c r="BP324" s="9">
        <v>0</v>
      </c>
      <c r="BQ324" s="48">
        <v>3.2708333333333335</v>
      </c>
      <c r="BR324" s="9">
        <v>0</v>
      </c>
      <c r="BS324" s="40">
        <f t="shared" si="851"/>
        <v>0</v>
      </c>
      <c r="BT324" s="47">
        <f t="shared" si="852"/>
        <v>0</v>
      </c>
      <c r="BU324" s="107"/>
      <c r="BV324" s="40">
        <f t="shared" si="853"/>
        <v>0</v>
      </c>
      <c r="BX324" s="48">
        <v>3.2708333333333335</v>
      </c>
      <c r="BY324" s="9">
        <v>96.09</v>
      </c>
      <c r="BZ324" s="48">
        <v>3.2708333333333335</v>
      </c>
      <c r="CA324" s="9">
        <v>-32.11</v>
      </c>
      <c r="CB324" s="40">
        <f t="shared" si="854"/>
        <v>46.566559260000005</v>
      </c>
      <c r="CC324" s="47">
        <f t="shared" si="855"/>
        <v>11.641639815000001</v>
      </c>
      <c r="CD324" s="107"/>
      <c r="CE324" s="40">
        <f t="shared" si="856"/>
        <v>78.231819556800005</v>
      </c>
      <c r="CG324" s="48">
        <v>3.2708333333333335</v>
      </c>
      <c r="CH324" s="9">
        <v>96.11</v>
      </c>
      <c r="CI324" s="48">
        <v>3.2708333333333335</v>
      </c>
      <c r="CJ324" s="9">
        <v>-32.1</v>
      </c>
      <c r="CK324" s="40">
        <f t="shared" si="857"/>
        <v>46.561746323076925</v>
      </c>
      <c r="CL324" s="47">
        <f t="shared" si="858"/>
        <v>11.640436580769231</v>
      </c>
      <c r="CM324" s="107"/>
      <c r="CN324" s="40">
        <f t="shared" si="859"/>
        <v>78.223733822769233</v>
      </c>
      <c r="CP324" s="48">
        <v>3.2708333333333335</v>
      </c>
      <c r="CQ324" s="9">
        <v>96.09</v>
      </c>
      <c r="CR324" s="48">
        <v>3.2708333333333335</v>
      </c>
      <c r="CS324" s="9">
        <v>-32.11</v>
      </c>
      <c r="CT324" s="40">
        <f t="shared" si="860"/>
        <v>46.566559260000005</v>
      </c>
      <c r="CU324" s="47">
        <f t="shared" si="861"/>
        <v>11.641639815000001</v>
      </c>
      <c r="CV324" s="107"/>
      <c r="CW324" s="40">
        <f t="shared" si="862"/>
        <v>78.231819556800005</v>
      </c>
    </row>
    <row r="325" spans="1:101" s="9" customFormat="1">
      <c r="A325" s="9">
        <v>6.72</v>
      </c>
      <c r="B325" s="40">
        <f t="shared" si="829"/>
        <v>1.68</v>
      </c>
      <c r="D325" s="48">
        <v>3.28125</v>
      </c>
      <c r="E325" s="9">
        <v>38.229999999999997</v>
      </c>
      <c r="F325" s="48">
        <v>3.28125</v>
      </c>
      <c r="G325" s="9">
        <v>-56.32</v>
      </c>
      <c r="H325" s="47">
        <f t="shared" si="830"/>
        <v>32.4954529476923</v>
      </c>
      <c r="I325" s="47">
        <f t="shared" si="831"/>
        <v>8.123863236923075</v>
      </c>
      <c r="J325" s="108"/>
      <c r="K325" s="40">
        <f t="shared" si="832"/>
        <v>54.592360952123059</v>
      </c>
      <c r="M325" s="48">
        <v>3.28125</v>
      </c>
      <c r="N325" s="9">
        <v>0</v>
      </c>
      <c r="O325" s="48">
        <v>3.28125</v>
      </c>
      <c r="P325" s="9">
        <v>0</v>
      </c>
      <c r="Q325" s="47">
        <f t="shared" si="833"/>
        <v>0</v>
      </c>
      <c r="R325" s="47">
        <f t="shared" si="834"/>
        <v>0</v>
      </c>
      <c r="S325" s="108"/>
      <c r="T325" s="40">
        <f t="shared" si="835"/>
        <v>0</v>
      </c>
      <c r="V325" s="48">
        <v>3.28125</v>
      </c>
      <c r="W325" s="9">
        <v>0</v>
      </c>
      <c r="X325" s="48">
        <v>3.28125</v>
      </c>
      <c r="Y325" s="40">
        <v>0</v>
      </c>
      <c r="Z325" s="40">
        <f t="shared" si="836"/>
        <v>0</v>
      </c>
      <c r="AA325" s="47">
        <f t="shared" si="837"/>
        <v>0</v>
      </c>
      <c r="AB325" s="108"/>
      <c r="AC325" s="40">
        <f t="shared" si="838"/>
        <v>0</v>
      </c>
      <c r="AE325" s="48">
        <v>3.28125</v>
      </c>
      <c r="AF325" s="9">
        <v>54.3</v>
      </c>
      <c r="AG325" s="48">
        <v>3.28125</v>
      </c>
      <c r="AH325" s="9">
        <v>-73.42</v>
      </c>
      <c r="AI325" s="40">
        <f t="shared" si="839"/>
        <v>60.168593630769223</v>
      </c>
      <c r="AJ325" s="47">
        <f t="shared" si="840"/>
        <v>15.042148407692306</v>
      </c>
      <c r="AK325" s="108"/>
      <c r="AL325" s="40">
        <f t="shared" si="841"/>
        <v>101.08323729969229</v>
      </c>
      <c r="AN325" s="48">
        <v>3.28125</v>
      </c>
      <c r="AO325" s="9">
        <v>0</v>
      </c>
      <c r="AP325" s="48">
        <v>3.28125</v>
      </c>
      <c r="AQ325" s="9">
        <v>0</v>
      </c>
      <c r="AR325" s="40">
        <f t="shared" si="842"/>
        <v>0</v>
      </c>
      <c r="AS325" s="47">
        <f t="shared" si="843"/>
        <v>0</v>
      </c>
      <c r="AT325" s="108"/>
      <c r="AU325" s="40">
        <f t="shared" si="844"/>
        <v>0</v>
      </c>
      <c r="AW325" s="48">
        <v>3.28125</v>
      </c>
      <c r="AX325" s="9">
        <v>0</v>
      </c>
      <c r="AY325" s="48">
        <v>3.28125</v>
      </c>
      <c r="AZ325" s="9">
        <v>0</v>
      </c>
      <c r="BA325" s="40">
        <f t="shared" si="845"/>
        <v>0</v>
      </c>
      <c r="BB325" s="47">
        <f t="shared" si="846"/>
        <v>0</v>
      </c>
      <c r="BC325" s="108"/>
      <c r="BD325" s="40">
        <f t="shared" si="847"/>
        <v>0</v>
      </c>
      <c r="BF325" s="48">
        <v>3.28125</v>
      </c>
      <c r="BG325" s="9">
        <v>34.17</v>
      </c>
      <c r="BH325" s="48">
        <v>3.28125</v>
      </c>
      <c r="BI325" s="9">
        <v>34.17</v>
      </c>
      <c r="BJ325" s="40">
        <f t="shared" si="848"/>
        <v>17.621610936923076</v>
      </c>
      <c r="BK325" s="47">
        <f t="shared" si="849"/>
        <v>4.4054027342307691</v>
      </c>
      <c r="BL325" s="108"/>
      <c r="BM325" s="40">
        <f t="shared" si="850"/>
        <v>29.604306374030767</v>
      </c>
      <c r="BO325" s="48">
        <v>3.28125</v>
      </c>
      <c r="BP325" s="9">
        <v>0</v>
      </c>
      <c r="BQ325" s="48">
        <v>3.28125</v>
      </c>
      <c r="BR325" s="9">
        <v>0</v>
      </c>
      <c r="BS325" s="40">
        <f t="shared" si="851"/>
        <v>0</v>
      </c>
      <c r="BT325" s="47">
        <f t="shared" si="852"/>
        <v>0</v>
      </c>
      <c r="BU325" s="108"/>
      <c r="BV325" s="40">
        <f t="shared" si="853"/>
        <v>0</v>
      </c>
      <c r="BX325" s="48">
        <v>3.28125</v>
      </c>
      <c r="BY325" s="9">
        <v>96</v>
      </c>
      <c r="BZ325" s="48">
        <v>3.28125</v>
      </c>
      <c r="CA325" s="9">
        <v>-32.15</v>
      </c>
      <c r="CB325" s="40">
        <f t="shared" si="854"/>
        <v>46.58089846153846</v>
      </c>
      <c r="CC325" s="47">
        <f t="shared" si="855"/>
        <v>11.645224615384615</v>
      </c>
      <c r="CD325" s="108"/>
      <c r="CE325" s="40">
        <f t="shared" si="856"/>
        <v>78.255909415384608</v>
      </c>
      <c r="CG325" s="48">
        <v>3.28125</v>
      </c>
      <c r="CH325" s="9">
        <v>96.02</v>
      </c>
      <c r="CI325" s="48">
        <v>3.28125</v>
      </c>
      <c r="CJ325" s="9">
        <v>-32.14</v>
      </c>
      <c r="CK325" s="40">
        <f t="shared" si="857"/>
        <v>46.576111181538465</v>
      </c>
      <c r="CL325" s="47">
        <f t="shared" si="858"/>
        <v>11.644027795384616</v>
      </c>
      <c r="CM325" s="108"/>
      <c r="CN325" s="40">
        <f t="shared" si="859"/>
        <v>78.247866784984623</v>
      </c>
      <c r="CP325" s="48">
        <v>3.28125</v>
      </c>
      <c r="CQ325" s="9">
        <v>96</v>
      </c>
      <c r="CR325" s="48">
        <v>3.28125</v>
      </c>
      <c r="CS325" s="9">
        <v>-32.15</v>
      </c>
      <c r="CT325" s="40">
        <f t="shared" si="860"/>
        <v>46.58089846153846</v>
      </c>
      <c r="CU325" s="47">
        <f t="shared" si="861"/>
        <v>11.645224615384615</v>
      </c>
      <c r="CV325" s="108"/>
      <c r="CW325" s="40">
        <f t="shared" si="862"/>
        <v>78.255909415384608</v>
      </c>
    </row>
    <row r="326" spans="1:101" s="9" customFormat="1">
      <c r="A326" s="9">
        <v>10.94</v>
      </c>
      <c r="B326" s="40">
        <f t="shared" si="829"/>
        <v>2.7349999999999999</v>
      </c>
      <c r="D326" s="48">
        <v>3.2916666666666665</v>
      </c>
      <c r="E326" s="9">
        <v>38.85</v>
      </c>
      <c r="F326" s="48">
        <v>3.2916666666666665</v>
      </c>
      <c r="G326" s="9">
        <v>-55.12</v>
      </c>
      <c r="H326" s="47">
        <f t="shared" si="830"/>
        <v>32.318848799999998</v>
      </c>
      <c r="I326" s="47">
        <f t="shared" si="831"/>
        <v>8.0797121999999995</v>
      </c>
      <c r="J326" s="106">
        <f t="shared" ref="J326" si="1017">SUM(I326:I329)</f>
        <v>32.317515017307691</v>
      </c>
      <c r="K326" s="40">
        <f t="shared" si="832"/>
        <v>88.392051467999991</v>
      </c>
      <c r="M326" s="48">
        <v>3.2916666666666665</v>
      </c>
      <c r="N326" s="9">
        <v>0</v>
      </c>
      <c r="O326" s="48">
        <v>3.2916666666666665</v>
      </c>
      <c r="P326" s="9">
        <v>0</v>
      </c>
      <c r="Q326" s="47">
        <f t="shared" si="833"/>
        <v>0</v>
      </c>
      <c r="R326" s="47">
        <f t="shared" si="834"/>
        <v>0</v>
      </c>
      <c r="S326" s="106">
        <f t="shared" ref="S326" si="1018">SUM(R326:R329)</f>
        <v>0</v>
      </c>
      <c r="T326" s="40">
        <f t="shared" si="835"/>
        <v>0</v>
      </c>
      <c r="V326" s="48">
        <v>3.2916666666666665</v>
      </c>
      <c r="W326" s="9">
        <v>0</v>
      </c>
      <c r="X326" s="48">
        <v>3.2916666666666665</v>
      </c>
      <c r="Y326" s="40">
        <v>0</v>
      </c>
      <c r="Z326" s="40">
        <f t="shared" si="836"/>
        <v>0</v>
      </c>
      <c r="AA326" s="47">
        <f t="shared" si="837"/>
        <v>0</v>
      </c>
      <c r="AB326" s="106">
        <f t="shared" ref="AB326" si="1019">SUM(AA326:AA329)</f>
        <v>0</v>
      </c>
      <c r="AC326" s="40">
        <f t="shared" si="838"/>
        <v>0</v>
      </c>
      <c r="AE326" s="48">
        <v>3.2916666666666665</v>
      </c>
      <c r="AF326" s="9">
        <v>54.72</v>
      </c>
      <c r="AG326" s="48">
        <v>3.2916666666666665</v>
      </c>
      <c r="AH326" s="9">
        <v>-72.489999999999995</v>
      </c>
      <c r="AI326" s="40">
        <f t="shared" si="839"/>
        <v>59.86594456615385</v>
      </c>
      <c r="AJ326" s="47">
        <f t="shared" si="840"/>
        <v>14.966486141538462</v>
      </c>
      <c r="AK326" s="106">
        <f t="shared" ref="AK326" si="1020">SUM(AJ326:AJ329)</f>
        <v>59.831901979615395</v>
      </c>
      <c r="AL326" s="40">
        <f t="shared" si="841"/>
        <v>163.73335838843076</v>
      </c>
      <c r="AN326" s="48">
        <v>3.2916666666666665</v>
      </c>
      <c r="AO326" s="9">
        <v>37.89</v>
      </c>
      <c r="AP326" s="48">
        <v>3.2916666666666665</v>
      </c>
      <c r="AQ326" s="9">
        <v>-57.01</v>
      </c>
      <c r="AR326" s="40">
        <f t="shared" si="842"/>
        <v>32.601028167692306</v>
      </c>
      <c r="AS326" s="47">
        <f t="shared" si="843"/>
        <v>8.1502570419230764</v>
      </c>
      <c r="AT326" s="106">
        <f t="shared" ref="AT326" si="1021">SUM(AS326:AS329)</f>
        <v>32.584466623846154</v>
      </c>
      <c r="AU326" s="40">
        <f t="shared" si="844"/>
        <v>89.163812038638454</v>
      </c>
      <c r="AW326" s="48">
        <v>3.2916666666666665</v>
      </c>
      <c r="AX326" s="9">
        <v>0</v>
      </c>
      <c r="AY326" s="48">
        <v>3.2916666666666665</v>
      </c>
      <c r="AZ326" s="9">
        <v>0</v>
      </c>
      <c r="BA326" s="40">
        <f t="shared" si="845"/>
        <v>0</v>
      </c>
      <c r="BB326" s="47">
        <f t="shared" si="846"/>
        <v>0</v>
      </c>
      <c r="BC326" s="106">
        <f t="shared" ref="BC326" si="1022">SUM(BB326:BB329)</f>
        <v>0</v>
      </c>
      <c r="BD326" s="40">
        <f t="shared" si="847"/>
        <v>0</v>
      </c>
      <c r="BF326" s="48">
        <v>3.2916666666666665</v>
      </c>
      <c r="BG326" s="9">
        <v>32.78</v>
      </c>
      <c r="BH326" s="48">
        <v>3.2916666666666665</v>
      </c>
      <c r="BI326" s="9">
        <v>32.78</v>
      </c>
      <c r="BJ326" s="40">
        <f t="shared" si="848"/>
        <v>16.21711323692308</v>
      </c>
      <c r="BK326" s="47">
        <f t="shared" si="849"/>
        <v>4.0542783092307699</v>
      </c>
      <c r="BL326" s="106">
        <f t="shared" ref="BL326" si="1023">SUM(BK326:BK329)</f>
        <v>16.231960294615384</v>
      </c>
      <c r="BM326" s="40">
        <f t="shared" si="850"/>
        <v>44.353804702984618</v>
      </c>
      <c r="BO326" s="48">
        <v>3.2916666666666665</v>
      </c>
      <c r="BP326" s="9">
        <v>0</v>
      </c>
      <c r="BQ326" s="48">
        <v>3.2916666666666665</v>
      </c>
      <c r="BR326" s="9">
        <v>0</v>
      </c>
      <c r="BS326" s="40">
        <f t="shared" si="851"/>
        <v>0</v>
      </c>
      <c r="BT326" s="47">
        <f t="shared" si="852"/>
        <v>0</v>
      </c>
      <c r="BU326" s="106">
        <f t="shared" ref="BU326" si="1024">SUM(BT326:BT329)</f>
        <v>0</v>
      </c>
      <c r="BV326" s="40">
        <f t="shared" si="853"/>
        <v>0</v>
      </c>
      <c r="BX326" s="48">
        <v>3.2916666666666665</v>
      </c>
      <c r="BY326" s="9">
        <v>99.25</v>
      </c>
      <c r="BZ326" s="48">
        <v>3.2916666666666665</v>
      </c>
      <c r="CA326" s="9">
        <v>-30.41</v>
      </c>
      <c r="CB326" s="40">
        <f t="shared" si="854"/>
        <v>45.551489884615386</v>
      </c>
      <c r="CC326" s="47">
        <f t="shared" si="855"/>
        <v>11.387872471153846</v>
      </c>
      <c r="CD326" s="106">
        <f t="shared" ref="CD326" si="1025">SUM(CC326:CC329)</f>
        <v>45.56192244230769</v>
      </c>
      <c r="CE326" s="40">
        <f t="shared" si="856"/>
        <v>124.58332483442307</v>
      </c>
      <c r="CG326" s="48">
        <v>3.2916666666666665</v>
      </c>
      <c r="CH326" s="9">
        <v>99.27</v>
      </c>
      <c r="CI326" s="48">
        <v>3.2916666666666665</v>
      </c>
      <c r="CJ326" s="9">
        <v>-30.4</v>
      </c>
      <c r="CK326" s="40">
        <f t="shared" si="857"/>
        <v>45.545686892307693</v>
      </c>
      <c r="CL326" s="47">
        <f t="shared" si="858"/>
        <v>11.386421723076923</v>
      </c>
      <c r="CM326" s="106">
        <f t="shared" ref="CM326" si="1026">SUM(CL326:CL329)</f>
        <v>45.556131901153847</v>
      </c>
      <c r="CN326" s="40">
        <f t="shared" si="859"/>
        <v>124.56745365046153</v>
      </c>
      <c r="CP326" s="48">
        <v>3.2916666666666665</v>
      </c>
      <c r="CQ326" s="9">
        <v>99.25</v>
      </c>
      <c r="CR326" s="48">
        <v>3.2916666666666665</v>
      </c>
      <c r="CS326" s="9">
        <v>-30.41</v>
      </c>
      <c r="CT326" s="40">
        <f t="shared" si="860"/>
        <v>45.551489884615386</v>
      </c>
      <c r="CU326" s="47">
        <f t="shared" si="861"/>
        <v>11.387872471153846</v>
      </c>
      <c r="CV326" s="106">
        <f t="shared" ref="CV326" si="1027">SUM(CU326:CU329)</f>
        <v>45.56192244230769</v>
      </c>
      <c r="CW326" s="40">
        <f t="shared" si="862"/>
        <v>124.58332483442307</v>
      </c>
    </row>
    <row r="327" spans="1:101" s="9" customFormat="1">
      <c r="A327" s="9">
        <v>10.94</v>
      </c>
      <c r="B327" s="40">
        <f t="shared" si="829"/>
        <v>2.7349999999999999</v>
      </c>
      <c r="D327" s="48">
        <v>3.3020833333333335</v>
      </c>
      <c r="E327" s="9">
        <v>38.86</v>
      </c>
      <c r="F327" s="48">
        <v>3.3020833333333335</v>
      </c>
      <c r="G327" s="9">
        <v>-55.11</v>
      </c>
      <c r="H327" s="47">
        <f t="shared" si="830"/>
        <v>32.321302809230765</v>
      </c>
      <c r="I327" s="47">
        <f t="shared" si="831"/>
        <v>8.0803257023076913</v>
      </c>
      <c r="J327" s="107"/>
      <c r="K327" s="40">
        <f t="shared" si="832"/>
        <v>88.398763183246146</v>
      </c>
      <c r="M327" s="48">
        <v>3.3020833333333335</v>
      </c>
      <c r="N327" s="9">
        <v>0</v>
      </c>
      <c r="O327" s="48">
        <v>3.3020833333333335</v>
      </c>
      <c r="P327" s="9">
        <v>0</v>
      </c>
      <c r="Q327" s="47">
        <f t="shared" si="833"/>
        <v>0</v>
      </c>
      <c r="R327" s="47">
        <f t="shared" si="834"/>
        <v>0</v>
      </c>
      <c r="S327" s="107"/>
      <c r="T327" s="40">
        <f t="shared" si="835"/>
        <v>0</v>
      </c>
      <c r="V327" s="48">
        <v>3.3020833333333335</v>
      </c>
      <c r="W327" s="9">
        <v>0</v>
      </c>
      <c r="X327" s="48">
        <v>3.3020833333333335</v>
      </c>
      <c r="Y327" s="40">
        <v>0</v>
      </c>
      <c r="Z327" s="40">
        <f t="shared" si="836"/>
        <v>0</v>
      </c>
      <c r="AA327" s="47">
        <f t="shared" si="837"/>
        <v>0</v>
      </c>
      <c r="AB327" s="107"/>
      <c r="AC327" s="40">
        <f t="shared" si="838"/>
        <v>0</v>
      </c>
      <c r="AE327" s="48">
        <v>3.3020833333333335</v>
      </c>
      <c r="AF327" s="9">
        <v>54.74</v>
      </c>
      <c r="AG327" s="48">
        <v>3.3020833333333335</v>
      </c>
      <c r="AH327" s="9">
        <v>-72.430000000000007</v>
      </c>
      <c r="AI327" s="40">
        <f t="shared" si="839"/>
        <v>59.838256218461552</v>
      </c>
      <c r="AJ327" s="47">
        <f t="shared" si="840"/>
        <v>14.959564054615388</v>
      </c>
      <c r="AK327" s="107"/>
      <c r="AL327" s="40">
        <f t="shared" si="841"/>
        <v>163.65763075749234</v>
      </c>
      <c r="AN327" s="48">
        <v>3.3020833333333335</v>
      </c>
      <c r="AO327" s="9">
        <v>37.85</v>
      </c>
      <c r="AP327" s="48">
        <v>3.3020833333333335</v>
      </c>
      <c r="AQ327" s="9">
        <v>-57.03</v>
      </c>
      <c r="AR327" s="40">
        <f t="shared" si="842"/>
        <v>32.578036546153839</v>
      </c>
      <c r="AS327" s="47">
        <f t="shared" si="843"/>
        <v>8.1445091365384599</v>
      </c>
      <c r="AT327" s="107"/>
      <c r="AU327" s="40">
        <f t="shared" si="844"/>
        <v>89.100929953730741</v>
      </c>
      <c r="AW327" s="48">
        <v>3.3020833333333335</v>
      </c>
      <c r="AX327" s="9">
        <v>0</v>
      </c>
      <c r="AY327" s="48">
        <v>3.3020833333333335</v>
      </c>
      <c r="AZ327" s="9">
        <v>0</v>
      </c>
      <c r="BA327" s="40">
        <f t="shared" si="845"/>
        <v>0</v>
      </c>
      <c r="BB327" s="47">
        <f t="shared" si="846"/>
        <v>0</v>
      </c>
      <c r="BC327" s="107"/>
      <c r="BD327" s="40">
        <f t="shared" si="847"/>
        <v>0</v>
      </c>
      <c r="BF327" s="48">
        <v>3.3020833333333335</v>
      </c>
      <c r="BG327" s="9">
        <v>32.79</v>
      </c>
      <c r="BH327" s="48">
        <v>3.3020833333333335</v>
      </c>
      <c r="BI327" s="9">
        <v>32.79</v>
      </c>
      <c r="BJ327" s="40">
        <f t="shared" si="848"/>
        <v>16.227009263076923</v>
      </c>
      <c r="BK327" s="47">
        <f t="shared" si="849"/>
        <v>4.0567523157692307</v>
      </c>
      <c r="BL327" s="107"/>
      <c r="BM327" s="40">
        <f t="shared" si="850"/>
        <v>44.380870334515379</v>
      </c>
      <c r="BO327" s="48">
        <v>3.3020833333333335</v>
      </c>
      <c r="BP327" s="9">
        <v>0</v>
      </c>
      <c r="BQ327" s="48">
        <v>3.3020833333333335</v>
      </c>
      <c r="BR327" s="9">
        <v>0</v>
      </c>
      <c r="BS327" s="40">
        <f t="shared" si="851"/>
        <v>0</v>
      </c>
      <c r="BT327" s="47">
        <f t="shared" si="852"/>
        <v>0</v>
      </c>
      <c r="BU327" s="107"/>
      <c r="BV327" s="40">
        <f t="shared" si="853"/>
        <v>0</v>
      </c>
      <c r="BX327" s="48">
        <v>3.3020833333333335</v>
      </c>
      <c r="BY327" s="9">
        <v>99.22</v>
      </c>
      <c r="BZ327" s="48">
        <v>3.3020833333333335</v>
      </c>
      <c r="CA327" s="9">
        <v>-30.42</v>
      </c>
      <c r="CB327" s="40">
        <f t="shared" si="854"/>
        <v>45.552695759999999</v>
      </c>
      <c r="CC327" s="47">
        <f t="shared" si="855"/>
        <v>11.38817394</v>
      </c>
      <c r="CD327" s="107"/>
      <c r="CE327" s="40">
        <f t="shared" si="856"/>
        <v>124.58662290359999</v>
      </c>
      <c r="CG327" s="48">
        <v>3.3020833333333335</v>
      </c>
      <c r="CH327" s="9">
        <v>99.24</v>
      </c>
      <c r="CI327" s="48">
        <v>3.3020833333333335</v>
      </c>
      <c r="CJ327" s="9">
        <v>-30.41</v>
      </c>
      <c r="CK327" s="40">
        <f t="shared" si="857"/>
        <v>45.546900313846159</v>
      </c>
      <c r="CL327" s="47">
        <f t="shared" si="858"/>
        <v>11.38672507846154</v>
      </c>
      <c r="CM327" s="107"/>
      <c r="CN327" s="40">
        <f t="shared" si="859"/>
        <v>124.57077235836924</v>
      </c>
      <c r="CP327" s="48">
        <v>3.3020833333333335</v>
      </c>
      <c r="CQ327" s="9">
        <v>99.22</v>
      </c>
      <c r="CR327" s="48">
        <v>3.3020833333333335</v>
      </c>
      <c r="CS327" s="9">
        <v>-30.42</v>
      </c>
      <c r="CT327" s="40">
        <f t="shared" si="860"/>
        <v>45.552695759999999</v>
      </c>
      <c r="CU327" s="47">
        <f t="shared" si="861"/>
        <v>11.38817394</v>
      </c>
      <c r="CV327" s="107"/>
      <c r="CW327" s="40">
        <f t="shared" si="862"/>
        <v>124.58662290359999</v>
      </c>
    </row>
    <row r="328" spans="1:101" s="9" customFormat="1">
      <c r="A328" s="9">
        <v>10.94</v>
      </c>
      <c r="B328" s="40">
        <f t="shared" si="829"/>
        <v>2.7349999999999999</v>
      </c>
      <c r="D328" s="48">
        <v>3.3125</v>
      </c>
      <c r="E328" s="9">
        <v>38.869999999999997</v>
      </c>
      <c r="F328" s="48">
        <v>3.3125</v>
      </c>
      <c r="G328" s="9">
        <v>-55.09</v>
      </c>
      <c r="H328" s="47">
        <f t="shared" si="830"/>
        <v>32.317887419999998</v>
      </c>
      <c r="I328" s="47">
        <f t="shared" si="831"/>
        <v>8.0794718549999995</v>
      </c>
      <c r="J328" s="107"/>
      <c r="K328" s="40">
        <f t="shared" si="832"/>
        <v>88.389422093699991</v>
      </c>
      <c r="M328" s="48">
        <v>3.3125</v>
      </c>
      <c r="N328" s="9">
        <v>0</v>
      </c>
      <c r="O328" s="48">
        <v>3.3125</v>
      </c>
      <c r="P328" s="9">
        <v>0</v>
      </c>
      <c r="Q328" s="47">
        <f t="shared" si="833"/>
        <v>0</v>
      </c>
      <c r="R328" s="47">
        <f t="shared" si="834"/>
        <v>0</v>
      </c>
      <c r="S328" s="107"/>
      <c r="T328" s="40">
        <f t="shared" si="835"/>
        <v>0</v>
      </c>
      <c r="V328" s="48">
        <v>3.3125</v>
      </c>
      <c r="W328" s="9">
        <v>0</v>
      </c>
      <c r="X328" s="48">
        <v>3.3125</v>
      </c>
      <c r="Y328" s="40">
        <v>0</v>
      </c>
      <c r="Z328" s="40">
        <f t="shared" si="836"/>
        <v>0</v>
      </c>
      <c r="AA328" s="47">
        <f t="shared" si="837"/>
        <v>0</v>
      </c>
      <c r="AB328" s="107"/>
      <c r="AC328" s="40">
        <f t="shared" si="838"/>
        <v>0</v>
      </c>
      <c r="AE328" s="48">
        <v>3.3125</v>
      </c>
      <c r="AF328" s="9">
        <v>54.77</v>
      </c>
      <c r="AG328" s="48">
        <v>3.3125</v>
      </c>
      <c r="AH328" s="9">
        <v>-72.37</v>
      </c>
      <c r="AI328" s="40">
        <f t="shared" si="839"/>
        <v>59.821453952307706</v>
      </c>
      <c r="AJ328" s="47">
        <f t="shared" si="840"/>
        <v>14.955363488076927</v>
      </c>
      <c r="AK328" s="107"/>
      <c r="AL328" s="40">
        <f t="shared" si="841"/>
        <v>163.61167655956157</v>
      </c>
      <c r="AN328" s="48">
        <v>3.3125</v>
      </c>
      <c r="AO328" s="9">
        <v>37.840000000000003</v>
      </c>
      <c r="AP328" s="48">
        <v>3.3125</v>
      </c>
      <c r="AQ328" s="9">
        <v>-57.05</v>
      </c>
      <c r="AR328" s="40">
        <f t="shared" si="842"/>
        <v>32.580851261538463</v>
      </c>
      <c r="AS328" s="47">
        <f t="shared" si="843"/>
        <v>8.1452128153846157</v>
      </c>
      <c r="AT328" s="107"/>
      <c r="AU328" s="40">
        <f t="shared" si="844"/>
        <v>89.108628200307692</v>
      </c>
      <c r="AW328" s="48">
        <v>3.3125</v>
      </c>
      <c r="AX328" s="9">
        <v>0</v>
      </c>
      <c r="AY328" s="48">
        <v>3.3125</v>
      </c>
      <c r="AZ328" s="9">
        <v>0</v>
      </c>
      <c r="BA328" s="40">
        <f t="shared" si="845"/>
        <v>0</v>
      </c>
      <c r="BB328" s="47">
        <f t="shared" si="846"/>
        <v>0</v>
      </c>
      <c r="BC328" s="107"/>
      <c r="BD328" s="40">
        <f t="shared" si="847"/>
        <v>0</v>
      </c>
      <c r="BF328" s="48">
        <v>3.3125</v>
      </c>
      <c r="BG328" s="9">
        <v>32.799999999999997</v>
      </c>
      <c r="BH328" s="48">
        <v>3.3125</v>
      </c>
      <c r="BI328" s="9">
        <v>32.799999999999997</v>
      </c>
      <c r="BJ328" s="40">
        <f t="shared" si="848"/>
        <v>16.236908307692307</v>
      </c>
      <c r="BK328" s="47">
        <f t="shared" si="849"/>
        <v>4.0592270769230767</v>
      </c>
      <c r="BL328" s="107"/>
      <c r="BM328" s="40">
        <f t="shared" si="850"/>
        <v>44.407944221538457</v>
      </c>
      <c r="BO328" s="48">
        <v>3.3125</v>
      </c>
      <c r="BP328" s="9">
        <v>0</v>
      </c>
      <c r="BQ328" s="48">
        <v>3.3125</v>
      </c>
      <c r="BR328" s="9">
        <v>0</v>
      </c>
      <c r="BS328" s="40">
        <f t="shared" si="851"/>
        <v>0</v>
      </c>
      <c r="BT328" s="47">
        <f t="shared" si="852"/>
        <v>0</v>
      </c>
      <c r="BU328" s="107"/>
      <c r="BV328" s="40">
        <f t="shared" si="853"/>
        <v>0</v>
      </c>
      <c r="BX328" s="48">
        <v>3.3125</v>
      </c>
      <c r="BY328" s="9">
        <v>99.19</v>
      </c>
      <c r="BZ328" s="48">
        <v>3.3125</v>
      </c>
      <c r="CA328" s="9">
        <v>-30.44</v>
      </c>
      <c r="CB328" s="40">
        <f t="shared" si="854"/>
        <v>45.568862639999999</v>
      </c>
      <c r="CC328" s="47">
        <f t="shared" si="855"/>
        <v>11.39221566</v>
      </c>
      <c r="CD328" s="107"/>
      <c r="CE328" s="40">
        <f t="shared" si="856"/>
        <v>124.63083932039999</v>
      </c>
      <c r="CG328" s="48">
        <v>3.3125</v>
      </c>
      <c r="CH328" s="9">
        <v>99.21</v>
      </c>
      <c r="CI328" s="48">
        <v>3.3125</v>
      </c>
      <c r="CJ328" s="9">
        <v>-30.43</v>
      </c>
      <c r="CK328" s="40">
        <f t="shared" si="857"/>
        <v>45.563077758461539</v>
      </c>
      <c r="CL328" s="47">
        <f t="shared" si="858"/>
        <v>11.390769439615385</v>
      </c>
      <c r="CM328" s="107"/>
      <c r="CN328" s="40">
        <f t="shared" si="859"/>
        <v>124.6150176693923</v>
      </c>
      <c r="CP328" s="48">
        <v>3.3125</v>
      </c>
      <c r="CQ328" s="9">
        <v>99.19</v>
      </c>
      <c r="CR328" s="48">
        <v>3.3125</v>
      </c>
      <c r="CS328" s="9">
        <v>-30.44</v>
      </c>
      <c r="CT328" s="40">
        <f t="shared" si="860"/>
        <v>45.568862639999999</v>
      </c>
      <c r="CU328" s="47">
        <f t="shared" si="861"/>
        <v>11.39221566</v>
      </c>
      <c r="CV328" s="107"/>
      <c r="CW328" s="40">
        <f t="shared" si="862"/>
        <v>124.63083932039999</v>
      </c>
    </row>
    <row r="329" spans="1:101" s="9" customFormat="1">
      <c r="A329" s="9">
        <v>10.94</v>
      </c>
      <c r="B329" s="40">
        <f t="shared" si="829"/>
        <v>2.7349999999999999</v>
      </c>
      <c r="D329" s="48">
        <v>3.3229166666666665</v>
      </c>
      <c r="E329" s="9">
        <v>38.869999999999997</v>
      </c>
      <c r="F329" s="48">
        <v>3.3229166666666665</v>
      </c>
      <c r="G329" s="9">
        <v>-55.08</v>
      </c>
      <c r="H329" s="47">
        <f t="shared" si="830"/>
        <v>32.312021039999998</v>
      </c>
      <c r="I329" s="47">
        <f t="shared" si="831"/>
        <v>8.0780052599999994</v>
      </c>
      <c r="J329" s="108"/>
      <c r="K329" s="40">
        <f t="shared" si="832"/>
        <v>88.373377544399986</v>
      </c>
      <c r="M329" s="48">
        <v>3.3229166666666665</v>
      </c>
      <c r="N329" s="9">
        <v>0</v>
      </c>
      <c r="O329" s="48">
        <v>3.3229166666666665</v>
      </c>
      <c r="P329" s="9">
        <v>0</v>
      </c>
      <c r="Q329" s="47">
        <f t="shared" si="833"/>
        <v>0</v>
      </c>
      <c r="R329" s="47">
        <f t="shared" si="834"/>
        <v>0</v>
      </c>
      <c r="S329" s="108"/>
      <c r="T329" s="40">
        <f t="shared" si="835"/>
        <v>0</v>
      </c>
      <c r="V329" s="48">
        <v>3.3229166666666665</v>
      </c>
      <c r="W329" s="9">
        <v>0</v>
      </c>
      <c r="X329" s="48">
        <v>3.3229166666666665</v>
      </c>
      <c r="Y329" s="40">
        <v>0</v>
      </c>
      <c r="Z329" s="40">
        <f t="shared" si="836"/>
        <v>0</v>
      </c>
      <c r="AA329" s="47">
        <f t="shared" si="837"/>
        <v>0</v>
      </c>
      <c r="AB329" s="108"/>
      <c r="AC329" s="40">
        <f t="shared" si="838"/>
        <v>0</v>
      </c>
      <c r="AE329" s="48">
        <v>3.3229166666666665</v>
      </c>
      <c r="AF329" s="9">
        <v>54.79</v>
      </c>
      <c r="AG329" s="48">
        <v>3.3229166666666665</v>
      </c>
      <c r="AH329" s="9">
        <v>-72.319999999999993</v>
      </c>
      <c r="AI329" s="40">
        <f t="shared" si="839"/>
        <v>59.801953181538451</v>
      </c>
      <c r="AJ329" s="47">
        <f t="shared" si="840"/>
        <v>14.950488295384613</v>
      </c>
      <c r="AK329" s="108"/>
      <c r="AL329" s="40">
        <f t="shared" si="841"/>
        <v>163.55834195150766</v>
      </c>
      <c r="AN329" s="48">
        <v>3.3229166666666665</v>
      </c>
      <c r="AO329" s="9">
        <v>37.83</v>
      </c>
      <c r="AP329" s="48">
        <v>3.3229166666666665</v>
      </c>
      <c r="AQ329" s="9">
        <v>-57.06</v>
      </c>
      <c r="AR329" s="40">
        <f t="shared" si="842"/>
        <v>32.577950520000002</v>
      </c>
      <c r="AS329" s="47">
        <f t="shared" si="843"/>
        <v>8.1444876300000004</v>
      </c>
      <c r="AT329" s="108"/>
      <c r="AU329" s="40">
        <f t="shared" si="844"/>
        <v>89.100694672200007</v>
      </c>
      <c r="AW329" s="48">
        <v>3.3229166666666665</v>
      </c>
      <c r="AX329" s="9">
        <v>0</v>
      </c>
      <c r="AY329" s="48">
        <v>3.3229166666666665</v>
      </c>
      <c r="AZ329" s="9">
        <v>0</v>
      </c>
      <c r="BA329" s="40">
        <f t="shared" si="845"/>
        <v>0</v>
      </c>
      <c r="BB329" s="47">
        <f t="shared" si="846"/>
        <v>0</v>
      </c>
      <c r="BC329" s="108"/>
      <c r="BD329" s="40">
        <f t="shared" si="847"/>
        <v>0</v>
      </c>
      <c r="BF329" s="48">
        <v>3.3229166666666665</v>
      </c>
      <c r="BG329" s="9">
        <v>32.81</v>
      </c>
      <c r="BH329" s="48">
        <v>3.3229166666666665</v>
      </c>
      <c r="BI329" s="9">
        <v>32.81</v>
      </c>
      <c r="BJ329" s="40">
        <f t="shared" si="848"/>
        <v>16.246810370769232</v>
      </c>
      <c r="BK329" s="47">
        <f t="shared" si="849"/>
        <v>4.061702592692308</v>
      </c>
      <c r="BL329" s="108"/>
      <c r="BM329" s="40">
        <f t="shared" si="850"/>
        <v>44.435026364053847</v>
      </c>
      <c r="BO329" s="48">
        <v>3.3229166666666665</v>
      </c>
      <c r="BP329" s="9">
        <v>0</v>
      </c>
      <c r="BQ329" s="48">
        <v>3.3229166666666665</v>
      </c>
      <c r="BR329" s="9">
        <v>0</v>
      </c>
      <c r="BS329" s="40">
        <f t="shared" si="851"/>
        <v>0</v>
      </c>
      <c r="BT329" s="47">
        <f t="shared" si="852"/>
        <v>0</v>
      </c>
      <c r="BU329" s="108"/>
      <c r="BV329" s="40">
        <f t="shared" si="853"/>
        <v>0</v>
      </c>
      <c r="BX329" s="48">
        <v>3.3229166666666665</v>
      </c>
      <c r="BY329" s="9">
        <v>99.17</v>
      </c>
      <c r="BZ329" s="48">
        <v>3.3229166666666665</v>
      </c>
      <c r="CA329" s="9">
        <v>-30.45</v>
      </c>
      <c r="CB329" s="40">
        <f t="shared" si="854"/>
        <v>45.574641484615377</v>
      </c>
      <c r="CC329" s="47">
        <f t="shared" si="855"/>
        <v>11.393660371153844</v>
      </c>
      <c r="CD329" s="108"/>
      <c r="CE329" s="40">
        <f t="shared" si="856"/>
        <v>124.64664446042305</v>
      </c>
      <c r="CG329" s="48">
        <v>3.3229166666666665</v>
      </c>
      <c r="CH329" s="9">
        <v>99.19</v>
      </c>
      <c r="CI329" s="48">
        <v>3.3229166666666665</v>
      </c>
      <c r="CJ329" s="9">
        <v>-30.44</v>
      </c>
      <c r="CK329" s="40">
        <f t="shared" si="857"/>
        <v>45.568862639999999</v>
      </c>
      <c r="CL329" s="47">
        <f t="shared" si="858"/>
        <v>11.39221566</v>
      </c>
      <c r="CM329" s="108"/>
      <c r="CN329" s="40">
        <f t="shared" si="859"/>
        <v>124.63083932039999</v>
      </c>
      <c r="CP329" s="48">
        <v>3.3229166666666665</v>
      </c>
      <c r="CQ329" s="9">
        <v>99.17</v>
      </c>
      <c r="CR329" s="48">
        <v>3.3229166666666665</v>
      </c>
      <c r="CS329" s="9">
        <v>-30.45</v>
      </c>
      <c r="CT329" s="40">
        <f t="shared" si="860"/>
        <v>45.574641484615377</v>
      </c>
      <c r="CU329" s="47">
        <f t="shared" si="861"/>
        <v>11.393660371153844</v>
      </c>
      <c r="CV329" s="108"/>
      <c r="CW329" s="40">
        <f t="shared" si="862"/>
        <v>124.64664446042305</v>
      </c>
    </row>
    <row r="330" spans="1:101" s="9" customFormat="1">
      <c r="A330" s="9">
        <v>10.94</v>
      </c>
      <c r="B330" s="40">
        <f t="shared" si="829"/>
        <v>2.7349999999999999</v>
      </c>
      <c r="D330" s="48">
        <v>3.3333333333333335</v>
      </c>
      <c r="E330" s="9">
        <v>38.75</v>
      </c>
      <c r="F330" s="48">
        <v>3.3333333333333335</v>
      </c>
      <c r="G330" s="9">
        <v>-55.33</v>
      </c>
      <c r="H330" s="47">
        <f t="shared" si="830"/>
        <v>32.358473653846161</v>
      </c>
      <c r="I330" s="47">
        <f t="shared" si="831"/>
        <v>8.0896184134615403</v>
      </c>
      <c r="J330" s="106">
        <f t="shared" ref="J330" si="1028">SUM(I330:I333)</f>
        <v>32.356595793461537</v>
      </c>
      <c r="K330" s="40">
        <f t="shared" si="832"/>
        <v>88.500425443269251</v>
      </c>
      <c r="M330" s="48">
        <v>3.3333333333333335</v>
      </c>
      <c r="N330" s="9">
        <v>0</v>
      </c>
      <c r="O330" s="48">
        <v>3.3333333333333335</v>
      </c>
      <c r="P330" s="9">
        <v>0</v>
      </c>
      <c r="Q330" s="47">
        <f t="shared" si="833"/>
        <v>0</v>
      </c>
      <c r="R330" s="47">
        <f t="shared" si="834"/>
        <v>0</v>
      </c>
      <c r="S330" s="106">
        <f t="shared" ref="S330" si="1029">SUM(R330:R333)</f>
        <v>0</v>
      </c>
      <c r="T330" s="40">
        <f t="shared" si="835"/>
        <v>0</v>
      </c>
      <c r="V330" s="48">
        <v>3.3333333333333335</v>
      </c>
      <c r="W330" s="9">
        <v>0</v>
      </c>
      <c r="X330" s="48">
        <v>3.3333333333333335</v>
      </c>
      <c r="Y330" s="40">
        <v>0</v>
      </c>
      <c r="Z330" s="40">
        <f t="shared" si="836"/>
        <v>0</v>
      </c>
      <c r="AA330" s="47">
        <f t="shared" si="837"/>
        <v>0</v>
      </c>
      <c r="AB330" s="106">
        <f t="shared" ref="AB330" si="1030">SUM(AA330:AA333)</f>
        <v>0</v>
      </c>
      <c r="AC330" s="40">
        <f t="shared" si="838"/>
        <v>0</v>
      </c>
      <c r="AE330" s="48">
        <v>3.3333333333333335</v>
      </c>
      <c r="AF330" s="9">
        <v>54.73</v>
      </c>
      <c r="AG330" s="48">
        <v>3.3333333333333335</v>
      </c>
      <c r="AH330" s="9">
        <v>-72.45</v>
      </c>
      <c r="AI330" s="40">
        <f t="shared" si="839"/>
        <v>59.843844899999993</v>
      </c>
      <c r="AJ330" s="47">
        <f t="shared" si="840"/>
        <v>14.960961224999998</v>
      </c>
      <c r="AK330" s="106">
        <f t="shared" ref="AK330" si="1031">SUM(AJ330:AJ333)</f>
        <v>59.833389703846152</v>
      </c>
      <c r="AL330" s="40">
        <f t="shared" si="841"/>
        <v>163.67291580149998</v>
      </c>
      <c r="AN330" s="48">
        <v>3.3333333333333335</v>
      </c>
      <c r="AO330" s="9">
        <v>37.93</v>
      </c>
      <c r="AP330" s="48">
        <v>3.3333333333333335</v>
      </c>
      <c r="AQ330" s="9">
        <v>-56.89</v>
      </c>
      <c r="AR330" s="40">
        <f t="shared" si="842"/>
        <v>32.566750518461539</v>
      </c>
      <c r="AS330" s="47">
        <f t="shared" si="843"/>
        <v>8.1416876296153848</v>
      </c>
      <c r="AT330" s="106">
        <f t="shared" ref="AT330" si="1032">SUM(AS330:AS333)</f>
        <v>32.563886753076922</v>
      </c>
      <c r="AU330" s="40">
        <f t="shared" si="844"/>
        <v>89.070062667992303</v>
      </c>
      <c r="AW330" s="48">
        <v>3.3333333333333335</v>
      </c>
      <c r="AX330" s="9">
        <v>0</v>
      </c>
      <c r="AY330" s="48">
        <v>3.3333333333333335</v>
      </c>
      <c r="AZ330" s="9">
        <v>0</v>
      </c>
      <c r="BA330" s="40">
        <f t="shared" si="845"/>
        <v>0</v>
      </c>
      <c r="BB330" s="47">
        <f t="shared" si="846"/>
        <v>0</v>
      </c>
      <c r="BC330" s="106">
        <f t="shared" ref="BC330" si="1033">SUM(BB330:BB333)</f>
        <v>0</v>
      </c>
      <c r="BD330" s="40">
        <f t="shared" si="847"/>
        <v>0</v>
      </c>
      <c r="BF330" s="48">
        <v>3.3333333333333335</v>
      </c>
      <c r="BG330" s="9">
        <v>32.89</v>
      </c>
      <c r="BH330" s="48">
        <v>3.3333333333333335</v>
      </c>
      <c r="BI330" s="9">
        <v>32.89</v>
      </c>
      <c r="BJ330" s="40">
        <f t="shared" si="848"/>
        <v>16.326135540000003</v>
      </c>
      <c r="BK330" s="47">
        <f t="shared" si="849"/>
        <v>4.0815338850000007</v>
      </c>
      <c r="BL330" s="106">
        <f t="shared" ref="BL330" si="1034">SUM(BK330:BK333)</f>
        <v>16.348483851923078</v>
      </c>
      <c r="BM330" s="40">
        <f t="shared" si="850"/>
        <v>44.651980701900008</v>
      </c>
      <c r="BO330" s="48">
        <v>3.3333333333333335</v>
      </c>
      <c r="BP330" s="9">
        <v>0</v>
      </c>
      <c r="BQ330" s="48">
        <v>3.3333333333333335</v>
      </c>
      <c r="BR330" s="9">
        <v>0</v>
      </c>
      <c r="BS330" s="40">
        <f t="shared" si="851"/>
        <v>0</v>
      </c>
      <c r="BT330" s="47">
        <f t="shared" si="852"/>
        <v>0</v>
      </c>
      <c r="BU330" s="106">
        <f t="shared" ref="BU330" si="1035">SUM(BT330:BT333)</f>
        <v>0</v>
      </c>
      <c r="BV330" s="40">
        <f t="shared" si="853"/>
        <v>0</v>
      </c>
      <c r="BX330" s="48">
        <v>3.3333333333333335</v>
      </c>
      <c r="BY330" s="9">
        <v>99.38</v>
      </c>
      <c r="BZ330" s="48">
        <v>3.3333333333333335</v>
      </c>
      <c r="CA330" s="9">
        <v>-30.34</v>
      </c>
      <c r="CB330" s="40">
        <f t="shared" si="854"/>
        <v>45.506163156923073</v>
      </c>
      <c r="CC330" s="47">
        <f t="shared" si="855"/>
        <v>11.376540789230768</v>
      </c>
      <c r="CD330" s="106">
        <f t="shared" ref="CD330" si="1036">SUM(CC330:CC333)</f>
        <v>45.513767793461533</v>
      </c>
      <c r="CE330" s="40">
        <f t="shared" si="856"/>
        <v>124.4593562341846</v>
      </c>
      <c r="CG330" s="48">
        <v>3.3333333333333335</v>
      </c>
      <c r="CH330" s="9">
        <v>99.4</v>
      </c>
      <c r="CI330" s="48">
        <v>3.3333333333333335</v>
      </c>
      <c r="CJ330" s="9">
        <v>-30.33</v>
      </c>
      <c r="CK330" s="40">
        <f t="shared" si="857"/>
        <v>45.50031941538461</v>
      </c>
      <c r="CL330" s="47">
        <f t="shared" si="858"/>
        <v>11.375079853846152</v>
      </c>
      <c r="CM330" s="106">
        <f t="shared" ref="CM330" si="1037">SUM(CL330:CL333)</f>
        <v>45.507933484615378</v>
      </c>
      <c r="CN330" s="40">
        <f t="shared" si="859"/>
        <v>124.4433736010769</v>
      </c>
      <c r="CP330" s="48">
        <v>3.3333333333333335</v>
      </c>
      <c r="CQ330" s="9">
        <v>99.38</v>
      </c>
      <c r="CR330" s="48">
        <v>3.3333333333333335</v>
      </c>
      <c r="CS330" s="9">
        <v>-30.34</v>
      </c>
      <c r="CT330" s="40">
        <f t="shared" si="860"/>
        <v>45.506163156923073</v>
      </c>
      <c r="CU330" s="47">
        <f t="shared" si="861"/>
        <v>11.376540789230768</v>
      </c>
      <c r="CV330" s="106">
        <f t="shared" ref="CV330" si="1038">SUM(CU330:CU333)</f>
        <v>45.513767793461533</v>
      </c>
      <c r="CW330" s="40">
        <f t="shared" si="862"/>
        <v>124.4593562341846</v>
      </c>
    </row>
    <row r="331" spans="1:101" s="9" customFormat="1">
      <c r="A331" s="9">
        <v>10.94</v>
      </c>
      <c r="B331" s="40">
        <f t="shared" ref="B331:B394" si="1039">+A331/4</f>
        <v>2.7349999999999999</v>
      </c>
      <c r="D331" s="48">
        <v>3.34375</v>
      </c>
      <c r="E331" s="9">
        <v>38.74</v>
      </c>
      <c r="F331" s="48">
        <v>3.34375</v>
      </c>
      <c r="G331" s="9">
        <v>-55.33</v>
      </c>
      <c r="H331" s="47">
        <f t="shared" ref="H331:H394" si="1040">+ABS(E331*(G331/1000)*9.81*1000)/$K$5/1000</f>
        <v>32.350123079999996</v>
      </c>
      <c r="I331" s="47">
        <f t="shared" ref="I331:I394" si="1041">H331*0.25</f>
        <v>8.087530769999999</v>
      </c>
      <c r="J331" s="107"/>
      <c r="K331" s="40">
        <f t="shared" ref="K331:K394" si="1042">+H331*$B331</f>
        <v>88.477586623799979</v>
      </c>
      <c r="M331" s="48">
        <v>3.34375</v>
      </c>
      <c r="N331" s="9">
        <v>0</v>
      </c>
      <c r="O331" s="48">
        <v>3.34375</v>
      </c>
      <c r="P331" s="9">
        <v>0</v>
      </c>
      <c r="Q331" s="47">
        <f t="shared" ref="Q331:Q394" si="1043">+ABS(N331*(P331/1000)*9.81*1000)/$K$5/1000</f>
        <v>0</v>
      </c>
      <c r="R331" s="47">
        <f t="shared" ref="R331:R394" si="1044">Q331*0.25</f>
        <v>0</v>
      </c>
      <c r="S331" s="107"/>
      <c r="T331" s="40">
        <f t="shared" ref="T331:T394" si="1045">+Q331*$B331</f>
        <v>0</v>
      </c>
      <c r="V331" s="48">
        <v>3.34375</v>
      </c>
      <c r="W331" s="9">
        <v>0</v>
      </c>
      <c r="X331" s="48">
        <v>3.34375</v>
      </c>
      <c r="Y331" s="40">
        <v>0</v>
      </c>
      <c r="Z331" s="40">
        <f t="shared" ref="Z331:Z394" si="1046">+ABS(W331*(Y331/1000)*9.81*1000)/$AC$5/1000</f>
        <v>0</v>
      </c>
      <c r="AA331" s="47">
        <f t="shared" ref="AA331:AA394" si="1047">Z331*0.25</f>
        <v>0</v>
      </c>
      <c r="AB331" s="107"/>
      <c r="AC331" s="40">
        <f t="shared" ref="AC331:AC394" si="1048">+Z331*$B331</f>
        <v>0</v>
      </c>
      <c r="AE331" s="48">
        <v>3.34375</v>
      </c>
      <c r="AF331" s="9">
        <v>54.74</v>
      </c>
      <c r="AG331" s="48">
        <v>3.34375</v>
      </c>
      <c r="AH331" s="9">
        <v>-72.430000000000007</v>
      </c>
      <c r="AI331" s="40">
        <f t="shared" ref="AI331:AI394" si="1049">+ABS(AF331*(AH331/1000)*9.81*1000)/$AL$5/1000</f>
        <v>59.838256218461552</v>
      </c>
      <c r="AJ331" s="47">
        <f t="shared" ref="AJ331:AJ394" si="1050">AI331*0.25</f>
        <v>14.959564054615388</v>
      </c>
      <c r="AK331" s="107"/>
      <c r="AL331" s="40">
        <f t="shared" ref="AL331:AL394" si="1051">+AI331*$B331</f>
        <v>163.65763075749234</v>
      </c>
      <c r="AN331" s="48">
        <v>3.34375</v>
      </c>
      <c r="AO331" s="9">
        <v>37.92</v>
      </c>
      <c r="AP331" s="48">
        <v>3.34375</v>
      </c>
      <c r="AQ331" s="9">
        <v>-56.9</v>
      </c>
      <c r="AR331" s="40">
        <f t="shared" ref="AR331:AR394" si="1052">+ABS(AO331*(AQ331/1000)*9.81*1000)/$AL$5/1000</f>
        <v>32.563887507692307</v>
      </c>
      <c r="AS331" s="47">
        <f t="shared" ref="AS331:AS394" si="1053">AR331*0.25</f>
        <v>8.1409718769230768</v>
      </c>
      <c r="AT331" s="107"/>
      <c r="AU331" s="40">
        <f t="shared" ref="AU331:AU394" si="1054">+AR331*$B331</f>
        <v>89.062232333538461</v>
      </c>
      <c r="AW331" s="48">
        <v>3.34375</v>
      </c>
      <c r="AX331" s="9">
        <v>0</v>
      </c>
      <c r="AY331" s="48">
        <v>3.34375</v>
      </c>
      <c r="AZ331" s="9">
        <v>0</v>
      </c>
      <c r="BA331" s="40">
        <f t="shared" ref="BA331:BA394" si="1055">+ABS(AX331*(AZ331/1000)*9.81*1000)/$AL$5/1000</f>
        <v>0</v>
      </c>
      <c r="BB331" s="47">
        <f t="shared" ref="BB331:BB394" si="1056">BA331*0.25</f>
        <v>0</v>
      </c>
      <c r="BC331" s="107"/>
      <c r="BD331" s="40">
        <f t="shared" ref="BD331:BD394" si="1057">+BA331*$B331</f>
        <v>0</v>
      </c>
      <c r="BF331" s="48">
        <v>3.34375</v>
      </c>
      <c r="BG331" s="9">
        <v>32.909999999999997</v>
      </c>
      <c r="BH331" s="48">
        <v>3.34375</v>
      </c>
      <c r="BI331" s="9">
        <v>32.909999999999997</v>
      </c>
      <c r="BJ331" s="40">
        <f t="shared" ref="BJ331:BJ394" si="1058">+ABS(BG331*(BI331/1000)*9.81*1000)/$AL$5/1000</f>
        <v>16.345997016923071</v>
      </c>
      <c r="BK331" s="47">
        <f t="shared" ref="BK331:BK394" si="1059">BJ331*0.25</f>
        <v>4.0864992542307679</v>
      </c>
      <c r="BL331" s="107"/>
      <c r="BM331" s="40">
        <f t="shared" ref="BM331:BM394" si="1060">+BJ331*$B331</f>
        <v>44.706301841284599</v>
      </c>
      <c r="BO331" s="48">
        <v>3.34375</v>
      </c>
      <c r="BP331" s="9">
        <v>0</v>
      </c>
      <c r="BQ331" s="48">
        <v>3.34375</v>
      </c>
      <c r="BR331" s="9">
        <v>0</v>
      </c>
      <c r="BS331" s="40">
        <f t="shared" ref="BS331:BS394" si="1061">+ABS(BP331*(BR331/1000)*9.81*1000)/$AL$5/1000</f>
        <v>0</v>
      </c>
      <c r="BT331" s="47">
        <f t="shared" ref="BT331:BT394" si="1062">BS331*0.25</f>
        <v>0</v>
      </c>
      <c r="BU331" s="107"/>
      <c r="BV331" s="40">
        <f t="shared" ref="BV331:BV394" si="1063">+BS331*$B331</f>
        <v>0</v>
      </c>
      <c r="BX331" s="48">
        <v>3.34375</v>
      </c>
      <c r="BY331" s="9">
        <v>99.36</v>
      </c>
      <c r="BZ331" s="48">
        <v>3.34375</v>
      </c>
      <c r="CA331" s="9">
        <v>-30.35</v>
      </c>
      <c r="CB331" s="40">
        <f t="shared" ref="CB331:CB394" si="1064">+ABS(BY331*(CA331/1000)*9.81*1000)/$AL$5/1000</f>
        <v>45.512000861538468</v>
      </c>
      <c r="CC331" s="47">
        <f t="shared" ref="CC331:CC394" si="1065">CB331*0.25</f>
        <v>11.378000215384617</v>
      </c>
      <c r="CD331" s="107"/>
      <c r="CE331" s="40">
        <f t="shared" ref="CE331:CE394" si="1066">+CB331*$B331</f>
        <v>124.4753223563077</v>
      </c>
      <c r="CG331" s="48">
        <v>3.34375</v>
      </c>
      <c r="CH331" s="9">
        <v>99.38</v>
      </c>
      <c r="CI331" s="48">
        <v>3.34375</v>
      </c>
      <c r="CJ331" s="9">
        <v>-30.34</v>
      </c>
      <c r="CK331" s="40">
        <f t="shared" ref="CK331:CK394" si="1067">+ABS(CH331*(CJ331/1000)*9.81*1000)/$AL$5/1000</f>
        <v>45.506163156923073</v>
      </c>
      <c r="CL331" s="47">
        <f t="shared" ref="CL331:CL394" si="1068">CK331*0.25</f>
        <v>11.376540789230768</v>
      </c>
      <c r="CM331" s="107"/>
      <c r="CN331" s="40">
        <f t="shared" ref="CN331:CN394" si="1069">+CK331*$B331</f>
        <v>124.4593562341846</v>
      </c>
      <c r="CP331" s="48">
        <v>3.34375</v>
      </c>
      <c r="CQ331" s="9">
        <v>99.36</v>
      </c>
      <c r="CR331" s="48">
        <v>3.34375</v>
      </c>
      <c r="CS331" s="9">
        <v>-30.35</v>
      </c>
      <c r="CT331" s="40">
        <f t="shared" ref="CT331:CT394" si="1070">+ABS(CQ331*(CS331/1000)*9.81*1000)/$AL$5/1000</f>
        <v>45.512000861538468</v>
      </c>
      <c r="CU331" s="47">
        <f t="shared" ref="CU331:CU394" si="1071">CT331*0.25</f>
        <v>11.378000215384617</v>
      </c>
      <c r="CV331" s="107"/>
      <c r="CW331" s="40">
        <f t="shared" ref="CW331:CW394" si="1072">+CT331*$B331</f>
        <v>124.4753223563077</v>
      </c>
    </row>
    <row r="332" spans="1:101" s="9" customFormat="1">
      <c r="A332" s="9">
        <v>10.94</v>
      </c>
      <c r="B332" s="40">
        <f t="shared" si="1039"/>
        <v>2.7349999999999999</v>
      </c>
      <c r="D332" s="48">
        <v>3.3541666666666665</v>
      </c>
      <c r="E332" s="9">
        <v>38.74</v>
      </c>
      <c r="F332" s="48">
        <v>3.3541666666666665</v>
      </c>
      <c r="G332" s="9">
        <v>-55.34</v>
      </c>
      <c r="H332" s="47">
        <f t="shared" si="1040"/>
        <v>32.355969840000007</v>
      </c>
      <c r="I332" s="47">
        <f t="shared" si="1041"/>
        <v>8.0889924600000018</v>
      </c>
      <c r="J332" s="107"/>
      <c r="K332" s="40">
        <f t="shared" si="1042"/>
        <v>88.493577512400023</v>
      </c>
      <c r="M332" s="48">
        <v>3.3541666666666665</v>
      </c>
      <c r="N332" s="9">
        <v>0</v>
      </c>
      <c r="O332" s="48">
        <v>3.3541666666666665</v>
      </c>
      <c r="P332" s="9">
        <v>0</v>
      </c>
      <c r="Q332" s="47">
        <f t="shared" si="1043"/>
        <v>0</v>
      </c>
      <c r="R332" s="47">
        <f t="shared" si="1044"/>
        <v>0</v>
      </c>
      <c r="S332" s="107"/>
      <c r="T332" s="40">
        <f t="shared" si="1045"/>
        <v>0</v>
      </c>
      <c r="V332" s="48">
        <v>3.3541666666666665</v>
      </c>
      <c r="W332" s="9">
        <v>0</v>
      </c>
      <c r="X332" s="48">
        <v>3.3541666666666665</v>
      </c>
      <c r="Y332" s="40">
        <v>0</v>
      </c>
      <c r="Z332" s="40">
        <f t="shared" si="1046"/>
        <v>0</v>
      </c>
      <c r="AA332" s="47">
        <f t="shared" si="1047"/>
        <v>0</v>
      </c>
      <c r="AB332" s="107"/>
      <c r="AC332" s="40">
        <f t="shared" si="1048"/>
        <v>0</v>
      </c>
      <c r="AE332" s="48">
        <v>3.3541666666666665</v>
      </c>
      <c r="AF332" s="9">
        <v>54.75</v>
      </c>
      <c r="AG332" s="48">
        <v>3.3541666666666665</v>
      </c>
      <c r="AH332" s="9">
        <v>-72.41</v>
      </c>
      <c r="AI332" s="40">
        <f t="shared" si="1049"/>
        <v>59.8326615</v>
      </c>
      <c r="AJ332" s="47">
        <f t="shared" si="1050"/>
        <v>14.958165375</v>
      </c>
      <c r="AK332" s="107"/>
      <c r="AL332" s="40">
        <f t="shared" si="1051"/>
        <v>163.64232920249998</v>
      </c>
      <c r="AN332" s="48">
        <v>3.3541666666666665</v>
      </c>
      <c r="AO332" s="9">
        <v>37.92</v>
      </c>
      <c r="AP332" s="48">
        <v>3.3541666666666665</v>
      </c>
      <c r="AQ332" s="9">
        <v>-56.9</v>
      </c>
      <c r="AR332" s="40">
        <f t="shared" si="1052"/>
        <v>32.563887507692307</v>
      </c>
      <c r="AS332" s="47">
        <f t="shared" si="1053"/>
        <v>8.1409718769230768</v>
      </c>
      <c r="AT332" s="107"/>
      <c r="AU332" s="40">
        <f t="shared" si="1054"/>
        <v>89.062232333538461</v>
      </c>
      <c r="AW332" s="48">
        <v>3.3541666666666665</v>
      </c>
      <c r="AX332" s="9">
        <v>0</v>
      </c>
      <c r="AY332" s="48">
        <v>3.3541666666666665</v>
      </c>
      <c r="AZ332" s="9">
        <v>0</v>
      </c>
      <c r="BA332" s="40">
        <f t="shared" si="1055"/>
        <v>0</v>
      </c>
      <c r="BB332" s="47">
        <f t="shared" si="1056"/>
        <v>0</v>
      </c>
      <c r="BC332" s="107"/>
      <c r="BD332" s="40">
        <f t="shared" si="1057"/>
        <v>0</v>
      </c>
      <c r="BF332" s="48">
        <v>3.3541666666666665</v>
      </c>
      <c r="BG332" s="9">
        <v>32.92</v>
      </c>
      <c r="BH332" s="48">
        <v>3.3541666666666665</v>
      </c>
      <c r="BI332" s="9">
        <v>32.92</v>
      </c>
      <c r="BJ332" s="40">
        <f t="shared" si="1058"/>
        <v>16.355932283076925</v>
      </c>
      <c r="BK332" s="47">
        <f t="shared" si="1059"/>
        <v>4.0889830707692312</v>
      </c>
      <c r="BL332" s="107"/>
      <c r="BM332" s="40">
        <f t="shared" si="1060"/>
        <v>44.73347479421539</v>
      </c>
      <c r="BO332" s="48">
        <v>3.3541666666666665</v>
      </c>
      <c r="BP332" s="9">
        <v>0</v>
      </c>
      <c r="BQ332" s="48">
        <v>3.3541666666666665</v>
      </c>
      <c r="BR332" s="9">
        <v>0</v>
      </c>
      <c r="BS332" s="40">
        <f t="shared" si="1061"/>
        <v>0</v>
      </c>
      <c r="BT332" s="47">
        <f t="shared" si="1062"/>
        <v>0</v>
      </c>
      <c r="BU332" s="107"/>
      <c r="BV332" s="40">
        <f t="shared" si="1063"/>
        <v>0</v>
      </c>
      <c r="BX332" s="48">
        <v>3.3541666666666665</v>
      </c>
      <c r="BY332" s="9">
        <v>99.34</v>
      </c>
      <c r="BZ332" s="48">
        <v>3.3541666666666665</v>
      </c>
      <c r="CA332" s="9">
        <v>-30.36</v>
      </c>
      <c r="CB332" s="40">
        <f t="shared" si="1064"/>
        <v>45.517832529230766</v>
      </c>
      <c r="CC332" s="47">
        <f t="shared" si="1065"/>
        <v>11.379458132307692</v>
      </c>
      <c r="CD332" s="107"/>
      <c r="CE332" s="40">
        <f t="shared" si="1066"/>
        <v>124.49127196744614</v>
      </c>
      <c r="CG332" s="48">
        <v>3.3541666666666665</v>
      </c>
      <c r="CH332" s="9">
        <v>99.36</v>
      </c>
      <c r="CI332" s="48">
        <v>3.3541666666666665</v>
      </c>
      <c r="CJ332" s="9">
        <v>-30.35</v>
      </c>
      <c r="CK332" s="40">
        <f t="shared" si="1067"/>
        <v>45.512000861538468</v>
      </c>
      <c r="CL332" s="47">
        <f t="shared" si="1068"/>
        <v>11.378000215384617</v>
      </c>
      <c r="CM332" s="107"/>
      <c r="CN332" s="40">
        <f t="shared" si="1069"/>
        <v>124.4753223563077</v>
      </c>
      <c r="CP332" s="48">
        <v>3.3541666666666665</v>
      </c>
      <c r="CQ332" s="9">
        <v>99.34</v>
      </c>
      <c r="CR332" s="48">
        <v>3.3541666666666665</v>
      </c>
      <c r="CS332" s="9">
        <v>-30.36</v>
      </c>
      <c r="CT332" s="40">
        <f t="shared" si="1070"/>
        <v>45.517832529230766</v>
      </c>
      <c r="CU332" s="47">
        <f t="shared" si="1071"/>
        <v>11.379458132307692</v>
      </c>
      <c r="CV332" s="107"/>
      <c r="CW332" s="40">
        <f t="shared" si="1072"/>
        <v>124.49127196744614</v>
      </c>
    </row>
    <row r="333" spans="1:101" s="9" customFormat="1">
      <c r="A333" s="9">
        <v>10.94</v>
      </c>
      <c r="B333" s="40">
        <f t="shared" si="1039"/>
        <v>2.7349999999999999</v>
      </c>
      <c r="D333" s="48">
        <v>3.3645833333333335</v>
      </c>
      <c r="E333" s="9">
        <v>38.74</v>
      </c>
      <c r="F333" s="48">
        <v>3.3645833333333335</v>
      </c>
      <c r="G333" s="9">
        <v>-55.35</v>
      </c>
      <c r="H333" s="47">
        <f t="shared" si="1040"/>
        <v>32.361816600000012</v>
      </c>
      <c r="I333" s="47">
        <f t="shared" si="1041"/>
        <v>8.0904541500000029</v>
      </c>
      <c r="J333" s="108"/>
      <c r="K333" s="40">
        <f t="shared" si="1042"/>
        <v>88.509568401000024</v>
      </c>
      <c r="M333" s="48">
        <v>3.3645833333333335</v>
      </c>
      <c r="N333" s="9">
        <v>0</v>
      </c>
      <c r="O333" s="48">
        <v>3.3645833333333335</v>
      </c>
      <c r="P333" s="9">
        <v>0</v>
      </c>
      <c r="Q333" s="47">
        <f t="shared" si="1043"/>
        <v>0</v>
      </c>
      <c r="R333" s="47">
        <f t="shared" si="1044"/>
        <v>0</v>
      </c>
      <c r="S333" s="108"/>
      <c r="T333" s="40">
        <f t="shared" si="1045"/>
        <v>0</v>
      </c>
      <c r="V333" s="48">
        <v>3.3645833333333335</v>
      </c>
      <c r="W333" s="9">
        <v>0</v>
      </c>
      <c r="X333" s="48">
        <v>3.3645833333333335</v>
      </c>
      <c r="Y333" s="40">
        <v>0</v>
      </c>
      <c r="Z333" s="40">
        <f t="shared" si="1046"/>
        <v>0</v>
      </c>
      <c r="AA333" s="47">
        <f t="shared" si="1047"/>
        <v>0</v>
      </c>
      <c r="AB333" s="108"/>
      <c r="AC333" s="40">
        <f t="shared" si="1048"/>
        <v>0</v>
      </c>
      <c r="AE333" s="48">
        <v>3.3645833333333335</v>
      </c>
      <c r="AF333" s="9">
        <v>54.76</v>
      </c>
      <c r="AG333" s="48">
        <v>3.3645833333333335</v>
      </c>
      <c r="AH333" s="9">
        <v>-72.38</v>
      </c>
      <c r="AI333" s="40">
        <f t="shared" si="1049"/>
        <v>59.818796196923074</v>
      </c>
      <c r="AJ333" s="47">
        <f t="shared" si="1050"/>
        <v>14.954699049230769</v>
      </c>
      <c r="AK333" s="108"/>
      <c r="AL333" s="40">
        <f t="shared" si="1051"/>
        <v>163.6044075985846</v>
      </c>
      <c r="AN333" s="48">
        <v>3.3645833333333335</v>
      </c>
      <c r="AO333" s="9">
        <v>37.909999999999997</v>
      </c>
      <c r="AP333" s="48">
        <v>3.3645833333333335</v>
      </c>
      <c r="AQ333" s="9">
        <v>-56.91</v>
      </c>
      <c r="AR333" s="40">
        <f t="shared" si="1052"/>
        <v>32.561021478461534</v>
      </c>
      <c r="AS333" s="47">
        <f t="shared" si="1053"/>
        <v>8.1402553696153834</v>
      </c>
      <c r="AT333" s="108"/>
      <c r="AU333" s="40">
        <f t="shared" si="1054"/>
        <v>89.054393743592286</v>
      </c>
      <c r="AW333" s="48">
        <v>3.3645833333333335</v>
      </c>
      <c r="AX333" s="9">
        <v>0</v>
      </c>
      <c r="AY333" s="48">
        <v>3.3645833333333335</v>
      </c>
      <c r="AZ333" s="9">
        <v>0</v>
      </c>
      <c r="BA333" s="40">
        <f t="shared" si="1055"/>
        <v>0</v>
      </c>
      <c r="BB333" s="47">
        <f t="shared" si="1056"/>
        <v>0</v>
      </c>
      <c r="BC333" s="108"/>
      <c r="BD333" s="40">
        <f t="shared" si="1057"/>
        <v>0</v>
      </c>
      <c r="BF333" s="48">
        <v>3.3645833333333335</v>
      </c>
      <c r="BG333" s="9">
        <v>32.93</v>
      </c>
      <c r="BH333" s="48">
        <v>3.3645833333333335</v>
      </c>
      <c r="BI333" s="9">
        <v>32.93</v>
      </c>
      <c r="BJ333" s="40">
        <f t="shared" si="1058"/>
        <v>16.365870567692308</v>
      </c>
      <c r="BK333" s="47">
        <f t="shared" si="1059"/>
        <v>4.0914676419230771</v>
      </c>
      <c r="BL333" s="108"/>
      <c r="BM333" s="40">
        <f t="shared" si="1060"/>
        <v>44.760656002638463</v>
      </c>
      <c r="BO333" s="48">
        <v>3.3645833333333335</v>
      </c>
      <c r="BP333" s="9">
        <v>0</v>
      </c>
      <c r="BQ333" s="48">
        <v>3.3645833333333335</v>
      </c>
      <c r="BR333" s="9">
        <v>0</v>
      </c>
      <c r="BS333" s="40">
        <f t="shared" si="1061"/>
        <v>0</v>
      </c>
      <c r="BT333" s="47">
        <f t="shared" si="1062"/>
        <v>0</v>
      </c>
      <c r="BU333" s="108"/>
      <c r="BV333" s="40">
        <f t="shared" si="1063"/>
        <v>0</v>
      </c>
      <c r="BX333" s="48">
        <v>3.3645833333333335</v>
      </c>
      <c r="BY333" s="9">
        <v>99.31</v>
      </c>
      <c r="BZ333" s="48">
        <v>3.3645833333333335</v>
      </c>
      <c r="CA333" s="9">
        <v>-30.37</v>
      </c>
      <c r="CB333" s="40">
        <f t="shared" si="1064"/>
        <v>45.519074626153845</v>
      </c>
      <c r="CC333" s="47">
        <f t="shared" si="1065"/>
        <v>11.379768656538461</v>
      </c>
      <c r="CD333" s="108"/>
      <c r="CE333" s="40">
        <f t="shared" si="1066"/>
        <v>124.49466910253076</v>
      </c>
      <c r="CG333" s="48">
        <v>3.3645833333333335</v>
      </c>
      <c r="CH333" s="9">
        <v>99.33</v>
      </c>
      <c r="CI333" s="48">
        <v>3.3645833333333335</v>
      </c>
      <c r="CJ333" s="9">
        <v>-30.36</v>
      </c>
      <c r="CK333" s="40">
        <f t="shared" si="1067"/>
        <v>45.513250504615385</v>
      </c>
      <c r="CL333" s="47">
        <f t="shared" si="1068"/>
        <v>11.378312626153846</v>
      </c>
      <c r="CM333" s="108"/>
      <c r="CN333" s="40">
        <f t="shared" si="1069"/>
        <v>124.47874013012307</v>
      </c>
      <c r="CP333" s="48">
        <v>3.3645833333333335</v>
      </c>
      <c r="CQ333" s="9">
        <v>99.31</v>
      </c>
      <c r="CR333" s="48">
        <v>3.3645833333333335</v>
      </c>
      <c r="CS333" s="9">
        <v>-30.37</v>
      </c>
      <c r="CT333" s="40">
        <f t="shared" si="1070"/>
        <v>45.519074626153845</v>
      </c>
      <c r="CU333" s="47">
        <f t="shared" si="1071"/>
        <v>11.379768656538461</v>
      </c>
      <c r="CV333" s="108"/>
      <c r="CW333" s="40">
        <f t="shared" si="1072"/>
        <v>124.49466910253076</v>
      </c>
    </row>
    <row r="334" spans="1:101" s="9" customFormat="1">
      <c r="A334" s="9">
        <v>10.94</v>
      </c>
      <c r="B334" s="40">
        <f t="shared" si="1039"/>
        <v>2.7349999999999999</v>
      </c>
      <c r="D334" s="48">
        <v>3.375</v>
      </c>
      <c r="E334" s="9">
        <v>38.93</v>
      </c>
      <c r="F334" s="48">
        <v>3.375</v>
      </c>
      <c r="G334" s="9">
        <v>-54.97</v>
      </c>
      <c r="H334" s="47">
        <f t="shared" si="1040"/>
        <v>32.297268309230773</v>
      </c>
      <c r="I334" s="47">
        <f t="shared" si="1041"/>
        <v>8.0743170773076933</v>
      </c>
      <c r="J334" s="106">
        <f t="shared" ref="J334" si="1073">SUM(I334:I337)</f>
        <v>32.291207615769238</v>
      </c>
      <c r="K334" s="40">
        <f t="shared" si="1042"/>
        <v>88.333028825746155</v>
      </c>
      <c r="M334" s="48">
        <v>3.375</v>
      </c>
      <c r="N334" s="9">
        <v>0</v>
      </c>
      <c r="O334" s="48">
        <v>3.375</v>
      </c>
      <c r="P334" s="9">
        <v>0</v>
      </c>
      <c r="Q334" s="47">
        <f t="shared" si="1043"/>
        <v>0</v>
      </c>
      <c r="R334" s="47">
        <f t="shared" si="1044"/>
        <v>0</v>
      </c>
      <c r="S334" s="106">
        <f t="shared" ref="S334" si="1074">SUM(R334:R337)</f>
        <v>0</v>
      </c>
      <c r="T334" s="40">
        <f t="shared" si="1045"/>
        <v>0</v>
      </c>
      <c r="V334" s="48">
        <v>3.375</v>
      </c>
      <c r="W334" s="9">
        <v>0</v>
      </c>
      <c r="X334" s="48">
        <v>3.375</v>
      </c>
      <c r="Y334" s="40">
        <v>0</v>
      </c>
      <c r="Z334" s="40">
        <f t="shared" si="1046"/>
        <v>0</v>
      </c>
      <c r="AA334" s="47">
        <f t="shared" si="1047"/>
        <v>0</v>
      </c>
      <c r="AB334" s="106">
        <f t="shared" ref="AB334" si="1075">SUM(AA334:AA337)</f>
        <v>0</v>
      </c>
      <c r="AC334" s="40">
        <f t="shared" si="1048"/>
        <v>0</v>
      </c>
      <c r="AE334" s="48">
        <v>3.375</v>
      </c>
      <c r="AF334" s="9">
        <v>55.15</v>
      </c>
      <c r="AG334" s="48">
        <v>3.375</v>
      </c>
      <c r="AH334" s="9">
        <v>-71.510000000000005</v>
      </c>
      <c r="AI334" s="40">
        <f t="shared" si="1049"/>
        <v>59.520688407692319</v>
      </c>
      <c r="AJ334" s="47">
        <f t="shared" si="1050"/>
        <v>14.88017210192308</v>
      </c>
      <c r="AK334" s="106">
        <f t="shared" ref="AK334" si="1076">SUM(AJ334:AJ337)</f>
        <v>59.395779564230772</v>
      </c>
      <c r="AL334" s="40">
        <f t="shared" si="1051"/>
        <v>162.7890827950385</v>
      </c>
      <c r="AN334" s="48">
        <v>3.375</v>
      </c>
      <c r="AO334" s="9">
        <v>38.159999999999997</v>
      </c>
      <c r="AP334" s="48">
        <v>3.375</v>
      </c>
      <c r="AQ334" s="9">
        <v>-56.45</v>
      </c>
      <c r="AR334" s="40">
        <f t="shared" si="1052"/>
        <v>32.510822953846152</v>
      </c>
      <c r="AS334" s="47">
        <f t="shared" si="1053"/>
        <v>8.1277057384615379</v>
      </c>
      <c r="AT334" s="106">
        <f t="shared" ref="AT334" si="1077">SUM(AS334:AS337)</f>
        <v>32.510700328846156</v>
      </c>
      <c r="AU334" s="40">
        <f t="shared" si="1054"/>
        <v>88.917100778769225</v>
      </c>
      <c r="AW334" s="48">
        <v>3.375</v>
      </c>
      <c r="AX334" s="9">
        <v>0</v>
      </c>
      <c r="AY334" s="48">
        <v>3.375</v>
      </c>
      <c r="AZ334" s="9">
        <v>0</v>
      </c>
      <c r="BA334" s="40">
        <f t="shared" si="1055"/>
        <v>0</v>
      </c>
      <c r="BB334" s="47">
        <f t="shared" si="1056"/>
        <v>0</v>
      </c>
      <c r="BC334" s="106">
        <f t="shared" ref="BC334" si="1078">SUM(BB334:BB337)</f>
        <v>0</v>
      </c>
      <c r="BD334" s="40">
        <f t="shared" si="1057"/>
        <v>0</v>
      </c>
      <c r="BF334" s="48">
        <v>3.375</v>
      </c>
      <c r="BG334" s="9">
        <v>33.03</v>
      </c>
      <c r="BH334" s="48">
        <v>3.375</v>
      </c>
      <c r="BI334" s="9">
        <v>33.03</v>
      </c>
      <c r="BJ334" s="40">
        <f t="shared" si="1058"/>
        <v>16.465419429230774</v>
      </c>
      <c r="BK334" s="47">
        <f t="shared" si="1059"/>
        <v>4.1163548573076936</v>
      </c>
      <c r="BL334" s="106">
        <f t="shared" ref="BL334" si="1079">SUM(BK334:BK337)</f>
        <v>16.485369196153847</v>
      </c>
      <c r="BM334" s="40">
        <f t="shared" si="1060"/>
        <v>45.032922138946162</v>
      </c>
      <c r="BO334" s="48">
        <v>3.375</v>
      </c>
      <c r="BP334" s="9">
        <v>0</v>
      </c>
      <c r="BQ334" s="48">
        <v>3.375</v>
      </c>
      <c r="BR334" s="9">
        <v>0</v>
      </c>
      <c r="BS334" s="40">
        <f t="shared" si="1061"/>
        <v>0</v>
      </c>
      <c r="BT334" s="47">
        <f t="shared" si="1062"/>
        <v>0</v>
      </c>
      <c r="BU334" s="106">
        <f t="shared" ref="BU334" si="1080">SUM(BT334:BT337)</f>
        <v>0</v>
      </c>
      <c r="BV334" s="40">
        <f t="shared" si="1063"/>
        <v>0</v>
      </c>
      <c r="BX334" s="48">
        <v>3.375</v>
      </c>
      <c r="BY334" s="9">
        <v>99.28</v>
      </c>
      <c r="BZ334" s="48">
        <v>3.375</v>
      </c>
      <c r="CA334" s="9">
        <v>-30.39</v>
      </c>
      <c r="CB334" s="40">
        <f t="shared" si="1064"/>
        <v>45.535291310769239</v>
      </c>
      <c r="CC334" s="47">
        <f t="shared" si="1065"/>
        <v>11.38382282769231</v>
      </c>
      <c r="CD334" s="106">
        <f t="shared" ref="CD334" si="1081">SUM(CC334:CC337)</f>
        <v>45.543996553846156</v>
      </c>
      <c r="CE334" s="40">
        <f t="shared" si="1066"/>
        <v>124.53902173495386</v>
      </c>
      <c r="CG334" s="48">
        <v>3.375</v>
      </c>
      <c r="CH334" s="9">
        <v>99.3</v>
      </c>
      <c r="CI334" s="48">
        <v>3.375</v>
      </c>
      <c r="CJ334" s="9">
        <v>-30.38</v>
      </c>
      <c r="CK334" s="40">
        <f t="shared" si="1067"/>
        <v>45.529477753846152</v>
      </c>
      <c r="CL334" s="47">
        <f t="shared" si="1068"/>
        <v>11.382369438461538</v>
      </c>
      <c r="CM334" s="106">
        <f t="shared" ref="CM334" si="1082">SUM(CL334:CL337)</f>
        <v>45.538192052307693</v>
      </c>
      <c r="CN334" s="40">
        <f t="shared" si="1069"/>
        <v>124.52312165676922</v>
      </c>
      <c r="CP334" s="48">
        <v>3.375</v>
      </c>
      <c r="CQ334" s="9">
        <v>99.28</v>
      </c>
      <c r="CR334" s="48">
        <v>3.375</v>
      </c>
      <c r="CS334" s="9">
        <v>-30.39</v>
      </c>
      <c r="CT334" s="40">
        <f t="shared" si="1070"/>
        <v>45.535291310769239</v>
      </c>
      <c r="CU334" s="47">
        <f t="shared" si="1071"/>
        <v>11.38382282769231</v>
      </c>
      <c r="CV334" s="106">
        <f t="shared" ref="CV334" si="1083">SUM(CU334:CU337)</f>
        <v>45.543996553846156</v>
      </c>
      <c r="CW334" s="40">
        <f t="shared" si="1072"/>
        <v>124.53902173495386</v>
      </c>
    </row>
    <row r="335" spans="1:101" s="9" customFormat="1">
      <c r="A335" s="9">
        <v>10.94</v>
      </c>
      <c r="B335" s="40">
        <f t="shared" si="1039"/>
        <v>2.7349999999999999</v>
      </c>
      <c r="D335" s="48">
        <v>3.3854166666666665</v>
      </c>
      <c r="E335" s="9">
        <v>38.94</v>
      </c>
      <c r="F335" s="48">
        <v>3.3854166666666665</v>
      </c>
      <c r="G335" s="9">
        <v>-54.95</v>
      </c>
      <c r="H335" s="47">
        <f t="shared" si="1040"/>
        <v>32.293810661538458</v>
      </c>
      <c r="I335" s="47">
        <f t="shared" si="1041"/>
        <v>8.0734526653846146</v>
      </c>
      <c r="J335" s="107"/>
      <c r="K335" s="40">
        <f t="shared" si="1042"/>
        <v>88.323572159307673</v>
      </c>
      <c r="M335" s="48">
        <v>3.3854166666666665</v>
      </c>
      <c r="N335" s="9">
        <v>0</v>
      </c>
      <c r="O335" s="48">
        <v>3.3854166666666665</v>
      </c>
      <c r="P335" s="9">
        <v>0</v>
      </c>
      <c r="Q335" s="47">
        <f t="shared" si="1043"/>
        <v>0</v>
      </c>
      <c r="R335" s="47">
        <f t="shared" si="1044"/>
        <v>0</v>
      </c>
      <c r="S335" s="107"/>
      <c r="T335" s="40">
        <f t="shared" si="1045"/>
        <v>0</v>
      </c>
      <c r="V335" s="48">
        <v>3.3854166666666665</v>
      </c>
      <c r="W335" s="9">
        <v>0</v>
      </c>
      <c r="X335" s="48">
        <v>3.3854166666666665</v>
      </c>
      <c r="Y335" s="40">
        <v>-91.77</v>
      </c>
      <c r="Z335" s="40">
        <f t="shared" si="1046"/>
        <v>0</v>
      </c>
      <c r="AA335" s="47">
        <f t="shared" si="1047"/>
        <v>0</v>
      </c>
      <c r="AB335" s="107"/>
      <c r="AC335" s="40">
        <f t="shared" si="1048"/>
        <v>0</v>
      </c>
      <c r="AE335" s="48">
        <v>3.3854166666666665</v>
      </c>
      <c r="AF335" s="9">
        <v>55.27</v>
      </c>
      <c r="AG335" s="48">
        <v>3.3854166666666665</v>
      </c>
      <c r="AH335" s="9">
        <v>-71.22</v>
      </c>
      <c r="AI335" s="40">
        <f t="shared" si="1049"/>
        <v>59.408294483076929</v>
      </c>
      <c r="AJ335" s="47">
        <f t="shared" si="1050"/>
        <v>14.852073620769232</v>
      </c>
      <c r="AK335" s="107"/>
      <c r="AL335" s="40">
        <f t="shared" si="1051"/>
        <v>162.48168541121538</v>
      </c>
      <c r="AN335" s="48">
        <v>3.3854166666666665</v>
      </c>
      <c r="AO335" s="9">
        <v>38.17</v>
      </c>
      <c r="AP335" s="48">
        <v>3.3854166666666665</v>
      </c>
      <c r="AQ335" s="9">
        <v>-56.44</v>
      </c>
      <c r="AR335" s="40">
        <f t="shared" si="1052"/>
        <v>32.513581827692306</v>
      </c>
      <c r="AS335" s="47">
        <f t="shared" si="1053"/>
        <v>8.1283954569230765</v>
      </c>
      <c r="AT335" s="107"/>
      <c r="AU335" s="40">
        <f t="shared" si="1054"/>
        <v>88.924646298738452</v>
      </c>
      <c r="AW335" s="48">
        <v>3.3854166666666665</v>
      </c>
      <c r="AX335" s="9">
        <v>0</v>
      </c>
      <c r="AY335" s="48">
        <v>3.3854166666666665</v>
      </c>
      <c r="AZ335" s="9">
        <v>0</v>
      </c>
      <c r="BA335" s="40">
        <f t="shared" si="1055"/>
        <v>0</v>
      </c>
      <c r="BB335" s="47">
        <f t="shared" si="1056"/>
        <v>0</v>
      </c>
      <c r="BC335" s="107"/>
      <c r="BD335" s="40">
        <f t="shared" si="1057"/>
        <v>0</v>
      </c>
      <c r="BF335" s="48">
        <v>3.3854166666666665</v>
      </c>
      <c r="BG335" s="9">
        <v>33.04</v>
      </c>
      <c r="BH335" s="48">
        <v>3.3854166666666665</v>
      </c>
      <c r="BI335" s="9">
        <v>33.04</v>
      </c>
      <c r="BJ335" s="40">
        <f t="shared" si="1058"/>
        <v>16.475390916923075</v>
      </c>
      <c r="BK335" s="47">
        <f t="shared" si="1059"/>
        <v>4.1188477292307688</v>
      </c>
      <c r="BL335" s="107"/>
      <c r="BM335" s="40">
        <f t="shared" si="1060"/>
        <v>45.060194157784608</v>
      </c>
      <c r="BO335" s="48">
        <v>3.3854166666666665</v>
      </c>
      <c r="BP335" s="9">
        <v>0</v>
      </c>
      <c r="BQ335" s="48">
        <v>3.3854166666666665</v>
      </c>
      <c r="BR335" s="9">
        <v>0</v>
      </c>
      <c r="BS335" s="40">
        <f t="shared" si="1061"/>
        <v>0</v>
      </c>
      <c r="BT335" s="47">
        <f t="shared" si="1062"/>
        <v>0</v>
      </c>
      <c r="BU335" s="107"/>
      <c r="BV335" s="40">
        <f t="shared" si="1063"/>
        <v>0</v>
      </c>
      <c r="BX335" s="48">
        <v>3.3854166666666665</v>
      </c>
      <c r="BY335" s="9">
        <v>99.26</v>
      </c>
      <c r="BZ335" s="48">
        <v>3.3854166666666665</v>
      </c>
      <c r="CA335" s="9">
        <v>-30.4</v>
      </c>
      <c r="CB335" s="40">
        <f t="shared" si="1064"/>
        <v>45.541098830769236</v>
      </c>
      <c r="CC335" s="47">
        <f t="shared" si="1065"/>
        <v>11.385274707692309</v>
      </c>
      <c r="CD335" s="107"/>
      <c r="CE335" s="40">
        <f t="shared" si="1066"/>
        <v>124.55490530215386</v>
      </c>
      <c r="CG335" s="48">
        <v>3.3854166666666665</v>
      </c>
      <c r="CH335" s="9">
        <v>99.28</v>
      </c>
      <c r="CI335" s="48">
        <v>3.3854166666666665</v>
      </c>
      <c r="CJ335" s="9">
        <v>-30.39</v>
      </c>
      <c r="CK335" s="40">
        <f t="shared" si="1067"/>
        <v>45.535291310769239</v>
      </c>
      <c r="CL335" s="47">
        <f t="shared" si="1068"/>
        <v>11.38382282769231</v>
      </c>
      <c r="CM335" s="107"/>
      <c r="CN335" s="40">
        <f t="shared" si="1069"/>
        <v>124.53902173495386</v>
      </c>
      <c r="CP335" s="48">
        <v>3.3854166666666665</v>
      </c>
      <c r="CQ335" s="9">
        <v>99.26</v>
      </c>
      <c r="CR335" s="48">
        <v>3.3854166666666665</v>
      </c>
      <c r="CS335" s="9">
        <v>-30.4</v>
      </c>
      <c r="CT335" s="40">
        <f t="shared" si="1070"/>
        <v>45.541098830769236</v>
      </c>
      <c r="CU335" s="47">
        <f t="shared" si="1071"/>
        <v>11.385274707692309</v>
      </c>
      <c r="CV335" s="107"/>
      <c r="CW335" s="40">
        <f t="shared" si="1072"/>
        <v>124.55490530215386</v>
      </c>
    </row>
    <row r="336" spans="1:101" s="9" customFormat="1">
      <c r="A336" s="9">
        <v>10.94</v>
      </c>
      <c r="B336" s="40">
        <f t="shared" si="1039"/>
        <v>2.7349999999999999</v>
      </c>
      <c r="D336" s="48">
        <v>3.3958333333333335</v>
      </c>
      <c r="E336" s="9">
        <v>38.950000000000003</v>
      </c>
      <c r="F336" s="48">
        <v>3.3958333333333335</v>
      </c>
      <c r="G336" s="9">
        <v>-54.92</v>
      </c>
      <c r="H336" s="47">
        <f t="shared" si="1040"/>
        <v>32.284468523076931</v>
      </c>
      <c r="I336" s="47">
        <f t="shared" si="1041"/>
        <v>8.0711171307692329</v>
      </c>
      <c r="J336" s="107"/>
      <c r="K336" s="40">
        <f t="shared" si="1042"/>
        <v>88.298021410615405</v>
      </c>
      <c r="M336" s="48">
        <v>3.3958333333333335</v>
      </c>
      <c r="N336" s="9">
        <v>0</v>
      </c>
      <c r="O336" s="48">
        <v>3.3958333333333335</v>
      </c>
      <c r="P336" s="9">
        <v>0</v>
      </c>
      <c r="Q336" s="47">
        <f t="shared" si="1043"/>
        <v>0</v>
      </c>
      <c r="R336" s="47">
        <f t="shared" si="1044"/>
        <v>0</v>
      </c>
      <c r="S336" s="107"/>
      <c r="T336" s="40">
        <f t="shared" si="1045"/>
        <v>0</v>
      </c>
      <c r="V336" s="48">
        <v>3.3958333333333335</v>
      </c>
      <c r="W336" s="9">
        <v>0</v>
      </c>
      <c r="X336" s="48">
        <v>3.3958333333333335</v>
      </c>
      <c r="Y336" s="40">
        <v>-91.8</v>
      </c>
      <c r="Z336" s="40">
        <f t="shared" si="1046"/>
        <v>0</v>
      </c>
      <c r="AA336" s="47">
        <f t="shared" si="1047"/>
        <v>0</v>
      </c>
      <c r="AB336" s="107"/>
      <c r="AC336" s="40">
        <f t="shared" si="1048"/>
        <v>0</v>
      </c>
      <c r="AE336" s="48">
        <v>3.3958333333333335</v>
      </c>
      <c r="AF336" s="9">
        <v>55.35</v>
      </c>
      <c r="AG336" s="48">
        <v>3.3958333333333335</v>
      </c>
      <c r="AH336" s="9">
        <v>-71.06</v>
      </c>
      <c r="AI336" s="40">
        <f t="shared" si="1049"/>
        <v>59.360626938461543</v>
      </c>
      <c r="AJ336" s="47">
        <f t="shared" si="1050"/>
        <v>14.840156734615386</v>
      </c>
      <c r="AK336" s="107"/>
      <c r="AL336" s="40">
        <f t="shared" si="1051"/>
        <v>162.35131467669231</v>
      </c>
      <c r="AN336" s="48">
        <v>3.3958333333333335</v>
      </c>
      <c r="AO336" s="9">
        <v>38.17</v>
      </c>
      <c r="AP336" s="48">
        <v>3.3958333333333335</v>
      </c>
      <c r="AQ336" s="9">
        <v>-56.43</v>
      </c>
      <c r="AR336" s="40">
        <f t="shared" si="1052"/>
        <v>32.507821093846154</v>
      </c>
      <c r="AS336" s="47">
        <f t="shared" si="1053"/>
        <v>8.1269552734615385</v>
      </c>
      <c r="AT336" s="107"/>
      <c r="AU336" s="40">
        <f t="shared" si="1054"/>
        <v>88.908890691669228</v>
      </c>
      <c r="AW336" s="48">
        <v>3.3958333333333335</v>
      </c>
      <c r="AX336" s="9">
        <v>0</v>
      </c>
      <c r="AY336" s="48">
        <v>3.3958333333333335</v>
      </c>
      <c r="AZ336" s="9">
        <v>0</v>
      </c>
      <c r="BA336" s="40">
        <f t="shared" si="1055"/>
        <v>0</v>
      </c>
      <c r="BB336" s="47">
        <f t="shared" si="1056"/>
        <v>0</v>
      </c>
      <c r="BC336" s="107"/>
      <c r="BD336" s="40">
        <f t="shared" si="1057"/>
        <v>0</v>
      </c>
      <c r="BF336" s="48">
        <v>3.3958333333333335</v>
      </c>
      <c r="BG336" s="9">
        <v>33.06</v>
      </c>
      <c r="BH336" s="48">
        <v>3.3958333333333335</v>
      </c>
      <c r="BI336" s="9">
        <v>33.06</v>
      </c>
      <c r="BJ336" s="40">
        <f t="shared" si="1058"/>
        <v>16.495342947692308</v>
      </c>
      <c r="BK336" s="47">
        <f t="shared" si="1059"/>
        <v>4.1238357369230769</v>
      </c>
      <c r="BL336" s="107"/>
      <c r="BM336" s="40">
        <f t="shared" si="1060"/>
        <v>45.11476296193846</v>
      </c>
      <c r="BO336" s="48">
        <v>3.3958333333333335</v>
      </c>
      <c r="BP336" s="9">
        <v>0</v>
      </c>
      <c r="BQ336" s="48">
        <v>3.3958333333333335</v>
      </c>
      <c r="BR336" s="9">
        <v>0</v>
      </c>
      <c r="BS336" s="40">
        <f t="shared" si="1061"/>
        <v>0</v>
      </c>
      <c r="BT336" s="47">
        <f t="shared" si="1062"/>
        <v>0</v>
      </c>
      <c r="BU336" s="107"/>
      <c r="BV336" s="40">
        <f t="shared" si="1063"/>
        <v>0</v>
      </c>
      <c r="BX336" s="48">
        <v>3.3958333333333335</v>
      </c>
      <c r="BY336" s="9">
        <v>99.24</v>
      </c>
      <c r="BZ336" s="48">
        <v>3.3958333333333335</v>
      </c>
      <c r="CA336" s="9">
        <v>-30.41</v>
      </c>
      <c r="CB336" s="40">
        <f t="shared" si="1064"/>
        <v>45.546900313846159</v>
      </c>
      <c r="CC336" s="47">
        <f t="shared" si="1065"/>
        <v>11.38672507846154</v>
      </c>
      <c r="CD336" s="107"/>
      <c r="CE336" s="40">
        <f t="shared" si="1066"/>
        <v>124.57077235836924</v>
      </c>
      <c r="CG336" s="48">
        <v>3.3958333333333335</v>
      </c>
      <c r="CH336" s="9">
        <v>99.26</v>
      </c>
      <c r="CI336" s="48">
        <v>3.3958333333333335</v>
      </c>
      <c r="CJ336" s="9">
        <v>-30.4</v>
      </c>
      <c r="CK336" s="40">
        <f t="shared" si="1067"/>
        <v>45.541098830769236</v>
      </c>
      <c r="CL336" s="47">
        <f t="shared" si="1068"/>
        <v>11.385274707692309</v>
      </c>
      <c r="CM336" s="107"/>
      <c r="CN336" s="40">
        <f t="shared" si="1069"/>
        <v>124.55490530215386</v>
      </c>
      <c r="CP336" s="48">
        <v>3.3958333333333335</v>
      </c>
      <c r="CQ336" s="9">
        <v>99.24</v>
      </c>
      <c r="CR336" s="48">
        <v>3.3958333333333335</v>
      </c>
      <c r="CS336" s="9">
        <v>-30.41</v>
      </c>
      <c r="CT336" s="40">
        <f t="shared" si="1070"/>
        <v>45.546900313846159</v>
      </c>
      <c r="CU336" s="47">
        <f t="shared" si="1071"/>
        <v>11.38672507846154</v>
      </c>
      <c r="CV336" s="107"/>
      <c r="CW336" s="40">
        <f t="shared" si="1072"/>
        <v>124.57077235836924</v>
      </c>
    </row>
    <row r="337" spans="1:101" s="9" customFormat="1">
      <c r="A337" s="9">
        <v>10.94</v>
      </c>
      <c r="B337" s="40">
        <f t="shared" si="1039"/>
        <v>2.7349999999999999</v>
      </c>
      <c r="D337" s="48">
        <v>3.40625</v>
      </c>
      <c r="E337" s="9">
        <v>38.97</v>
      </c>
      <c r="F337" s="48">
        <v>3.40625</v>
      </c>
      <c r="G337" s="9">
        <v>-54.9</v>
      </c>
      <c r="H337" s="47">
        <f t="shared" si="1040"/>
        <v>32.289282969230769</v>
      </c>
      <c r="I337" s="47">
        <f t="shared" si="1041"/>
        <v>8.0723207423076921</v>
      </c>
      <c r="J337" s="108"/>
      <c r="K337" s="40">
        <f t="shared" si="1042"/>
        <v>88.311188920846149</v>
      </c>
      <c r="M337" s="48">
        <v>3.40625</v>
      </c>
      <c r="N337" s="9">
        <v>0</v>
      </c>
      <c r="O337" s="48">
        <v>3.40625</v>
      </c>
      <c r="P337" s="9">
        <v>0</v>
      </c>
      <c r="Q337" s="47">
        <f t="shared" si="1043"/>
        <v>0</v>
      </c>
      <c r="R337" s="47">
        <f t="shared" si="1044"/>
        <v>0</v>
      </c>
      <c r="S337" s="108"/>
      <c r="T337" s="40">
        <f t="shared" si="1045"/>
        <v>0</v>
      </c>
      <c r="V337" s="48">
        <v>3.40625</v>
      </c>
      <c r="W337" s="9">
        <v>0</v>
      </c>
      <c r="X337" s="48">
        <v>3.40625</v>
      </c>
      <c r="Y337" s="40">
        <v>-91.84</v>
      </c>
      <c r="Z337" s="40">
        <f t="shared" si="1046"/>
        <v>0</v>
      </c>
      <c r="AA337" s="47">
        <f t="shared" si="1047"/>
        <v>0</v>
      </c>
      <c r="AB337" s="108"/>
      <c r="AC337" s="40">
        <f t="shared" si="1048"/>
        <v>0</v>
      </c>
      <c r="AE337" s="48">
        <v>3.40625</v>
      </c>
      <c r="AF337" s="9">
        <v>55.42</v>
      </c>
      <c r="AG337" s="48">
        <v>3.40625</v>
      </c>
      <c r="AH337" s="9">
        <v>-70.89</v>
      </c>
      <c r="AI337" s="40">
        <f t="shared" si="1049"/>
        <v>59.293508427692309</v>
      </c>
      <c r="AJ337" s="47">
        <f t="shared" si="1050"/>
        <v>14.823377106923077</v>
      </c>
      <c r="AK337" s="108"/>
      <c r="AL337" s="40">
        <f t="shared" si="1051"/>
        <v>162.16774554973847</v>
      </c>
      <c r="AN337" s="48">
        <v>3.40625</v>
      </c>
      <c r="AO337" s="9">
        <v>38.18</v>
      </c>
      <c r="AP337" s="48">
        <v>3.40625</v>
      </c>
      <c r="AQ337" s="9">
        <v>-56.42</v>
      </c>
      <c r="AR337" s="40">
        <f t="shared" si="1052"/>
        <v>32.510575440000004</v>
      </c>
      <c r="AS337" s="47">
        <f t="shared" si="1053"/>
        <v>8.1276438600000009</v>
      </c>
      <c r="AT337" s="108"/>
      <c r="AU337" s="40">
        <f t="shared" si="1054"/>
        <v>88.916423828399999</v>
      </c>
      <c r="AW337" s="48">
        <v>3.40625</v>
      </c>
      <c r="AX337" s="9">
        <v>0</v>
      </c>
      <c r="AY337" s="48">
        <v>3.40625</v>
      </c>
      <c r="AZ337" s="9">
        <v>0</v>
      </c>
      <c r="BA337" s="40">
        <f t="shared" si="1055"/>
        <v>0</v>
      </c>
      <c r="BB337" s="47">
        <f t="shared" si="1056"/>
        <v>0</v>
      </c>
      <c r="BC337" s="108"/>
      <c r="BD337" s="40">
        <f t="shared" si="1057"/>
        <v>0</v>
      </c>
      <c r="BF337" s="48">
        <v>3.40625</v>
      </c>
      <c r="BG337" s="9">
        <v>33.07</v>
      </c>
      <c r="BH337" s="48">
        <v>3.40625</v>
      </c>
      <c r="BI337" s="9">
        <v>33.07</v>
      </c>
      <c r="BJ337" s="40">
        <f t="shared" si="1058"/>
        <v>16.505323490769232</v>
      </c>
      <c r="BK337" s="47">
        <f t="shared" si="1059"/>
        <v>4.126330872692308</v>
      </c>
      <c r="BL337" s="108"/>
      <c r="BM337" s="40">
        <f t="shared" si="1060"/>
        <v>45.142059747253846</v>
      </c>
      <c r="BO337" s="48">
        <v>3.40625</v>
      </c>
      <c r="BP337" s="9">
        <v>0</v>
      </c>
      <c r="BQ337" s="48">
        <v>3.40625</v>
      </c>
      <c r="BR337" s="9">
        <v>0</v>
      </c>
      <c r="BS337" s="40">
        <f t="shared" si="1061"/>
        <v>0</v>
      </c>
      <c r="BT337" s="47">
        <f t="shared" si="1062"/>
        <v>0</v>
      </c>
      <c r="BU337" s="108"/>
      <c r="BV337" s="40">
        <f t="shared" si="1063"/>
        <v>0</v>
      </c>
      <c r="BX337" s="48">
        <v>3.40625</v>
      </c>
      <c r="BY337" s="9">
        <v>99.22</v>
      </c>
      <c r="BZ337" s="48">
        <v>3.40625</v>
      </c>
      <c r="CA337" s="9">
        <v>-30.42</v>
      </c>
      <c r="CB337" s="40">
        <f t="shared" si="1064"/>
        <v>45.552695759999999</v>
      </c>
      <c r="CC337" s="47">
        <f t="shared" si="1065"/>
        <v>11.38817394</v>
      </c>
      <c r="CD337" s="108"/>
      <c r="CE337" s="40">
        <f t="shared" si="1066"/>
        <v>124.58662290359999</v>
      </c>
      <c r="CG337" s="48">
        <v>3.40625</v>
      </c>
      <c r="CH337" s="9">
        <v>99.24</v>
      </c>
      <c r="CI337" s="48">
        <v>3.40625</v>
      </c>
      <c r="CJ337" s="9">
        <v>-30.41</v>
      </c>
      <c r="CK337" s="40">
        <f t="shared" si="1067"/>
        <v>45.546900313846159</v>
      </c>
      <c r="CL337" s="47">
        <f t="shared" si="1068"/>
        <v>11.38672507846154</v>
      </c>
      <c r="CM337" s="108"/>
      <c r="CN337" s="40">
        <f t="shared" si="1069"/>
        <v>124.57077235836924</v>
      </c>
      <c r="CP337" s="48">
        <v>3.40625</v>
      </c>
      <c r="CQ337" s="9">
        <v>99.22</v>
      </c>
      <c r="CR337" s="48">
        <v>3.40625</v>
      </c>
      <c r="CS337" s="9">
        <v>-30.42</v>
      </c>
      <c r="CT337" s="40">
        <f t="shared" si="1070"/>
        <v>45.552695759999999</v>
      </c>
      <c r="CU337" s="47">
        <f t="shared" si="1071"/>
        <v>11.38817394</v>
      </c>
      <c r="CV337" s="108"/>
      <c r="CW337" s="40">
        <f t="shared" si="1072"/>
        <v>124.58662290359999</v>
      </c>
    </row>
    <row r="338" spans="1:101" s="9" customFormat="1">
      <c r="A338" s="9">
        <v>27.68</v>
      </c>
      <c r="B338" s="40">
        <f t="shared" si="1039"/>
        <v>6.92</v>
      </c>
      <c r="D338" s="48">
        <v>3.4166666666666665</v>
      </c>
      <c r="E338" s="9">
        <v>38.83</v>
      </c>
      <c r="F338" s="48">
        <v>3.4166666666666665</v>
      </c>
      <c r="G338" s="9">
        <v>-55.17</v>
      </c>
      <c r="H338" s="47">
        <f t="shared" si="1040"/>
        <v>32.331512755384622</v>
      </c>
      <c r="I338" s="47">
        <f t="shared" si="1041"/>
        <v>8.0828781888461556</v>
      </c>
      <c r="J338" s="106">
        <f t="shared" ref="J338" si="1084">SUM(I338:I341)</f>
        <v>32.497142531538458</v>
      </c>
      <c r="K338" s="40">
        <f t="shared" si="1042"/>
        <v>223.73406826726159</v>
      </c>
      <c r="M338" s="48">
        <v>3.4166666666666665</v>
      </c>
      <c r="N338" s="9">
        <v>0</v>
      </c>
      <c r="O338" s="48">
        <v>3.4166666666666665</v>
      </c>
      <c r="P338" s="9">
        <v>0</v>
      </c>
      <c r="Q338" s="47">
        <f t="shared" si="1043"/>
        <v>0</v>
      </c>
      <c r="R338" s="47">
        <f t="shared" si="1044"/>
        <v>0</v>
      </c>
      <c r="S338" s="106">
        <f t="shared" ref="S338" si="1085">SUM(R338:R341)</f>
        <v>0</v>
      </c>
      <c r="T338" s="40">
        <f t="shared" si="1045"/>
        <v>0</v>
      </c>
      <c r="V338" s="48">
        <v>3.4166666666666665</v>
      </c>
      <c r="W338" s="9">
        <v>0</v>
      </c>
      <c r="X338" s="48">
        <v>3.4166666666666665</v>
      </c>
      <c r="Y338" s="40">
        <v>-92.14</v>
      </c>
      <c r="Z338" s="40">
        <f t="shared" si="1046"/>
        <v>0</v>
      </c>
      <c r="AA338" s="47">
        <f t="shared" si="1047"/>
        <v>0</v>
      </c>
      <c r="AB338" s="106">
        <f t="shared" ref="AB338" si="1086">SUM(AA338:AA341)</f>
        <v>49.280970413076929</v>
      </c>
      <c r="AC338" s="40">
        <f t="shared" si="1048"/>
        <v>0</v>
      </c>
      <c r="AE338" s="48">
        <v>3.4166666666666665</v>
      </c>
      <c r="AF338" s="9">
        <v>55.29</v>
      </c>
      <c r="AG338" s="48">
        <v>3.4166666666666665</v>
      </c>
      <c r="AH338" s="9">
        <v>-71.180000000000007</v>
      </c>
      <c r="AI338" s="40">
        <f t="shared" si="1049"/>
        <v>59.396413818461554</v>
      </c>
      <c r="AJ338" s="47">
        <f t="shared" si="1050"/>
        <v>14.849103454615388</v>
      </c>
      <c r="AK338" s="106">
        <f t="shared" ref="AK338" si="1087">SUM(AJ338:AJ341)</f>
        <v>61.655130851538473</v>
      </c>
      <c r="AL338" s="40">
        <f t="shared" si="1051"/>
        <v>411.02318362375394</v>
      </c>
      <c r="AN338" s="48">
        <v>3.4166666666666665</v>
      </c>
      <c r="AO338" s="9">
        <v>37.64</v>
      </c>
      <c r="AP338" s="48">
        <v>3.4166666666666665</v>
      </c>
      <c r="AQ338" s="9">
        <v>-57.43</v>
      </c>
      <c r="AR338" s="40">
        <f t="shared" si="1052"/>
        <v>32.624516326153852</v>
      </c>
      <c r="AS338" s="47">
        <f t="shared" si="1053"/>
        <v>8.1561290815384631</v>
      </c>
      <c r="AT338" s="106">
        <f t="shared" ref="AT338" si="1088">SUM(AS338:AS341)</f>
        <v>32.635787638846161</v>
      </c>
      <c r="AU338" s="40">
        <f t="shared" si="1054"/>
        <v>225.76165297698466</v>
      </c>
      <c r="AW338" s="48">
        <v>3.4166666666666665</v>
      </c>
      <c r="AX338" s="9">
        <v>0</v>
      </c>
      <c r="AY338" s="48">
        <v>3.4166666666666665</v>
      </c>
      <c r="AZ338" s="9">
        <v>0</v>
      </c>
      <c r="BA338" s="40">
        <f t="shared" si="1055"/>
        <v>0</v>
      </c>
      <c r="BB338" s="47">
        <f t="shared" si="1056"/>
        <v>0</v>
      </c>
      <c r="BC338" s="106">
        <f t="shared" ref="BC338" si="1089">SUM(BB338:BB341)</f>
        <v>0</v>
      </c>
      <c r="BD338" s="40">
        <f t="shared" si="1057"/>
        <v>0</v>
      </c>
      <c r="BF338" s="48">
        <v>3.4166666666666665</v>
      </c>
      <c r="BG338" s="9">
        <v>32.78</v>
      </c>
      <c r="BH338" s="48">
        <v>3.4166666666666665</v>
      </c>
      <c r="BI338" s="9">
        <v>32.78</v>
      </c>
      <c r="BJ338" s="40">
        <f t="shared" si="1058"/>
        <v>16.21711323692308</v>
      </c>
      <c r="BK338" s="47">
        <f t="shared" si="1059"/>
        <v>4.0542783092307699</v>
      </c>
      <c r="BL338" s="106">
        <f t="shared" ref="BL338" si="1090">SUM(BK338:BK341)</f>
        <v>16.180037096538459</v>
      </c>
      <c r="BM338" s="40">
        <f t="shared" si="1060"/>
        <v>112.22242359950771</v>
      </c>
      <c r="BO338" s="48">
        <v>3.4166666666666665</v>
      </c>
      <c r="BP338" s="9">
        <v>0</v>
      </c>
      <c r="BQ338" s="48">
        <v>3.4166666666666665</v>
      </c>
      <c r="BR338" s="9">
        <v>0</v>
      </c>
      <c r="BS338" s="40">
        <f t="shared" si="1061"/>
        <v>0</v>
      </c>
      <c r="BT338" s="47">
        <f t="shared" si="1062"/>
        <v>0</v>
      </c>
      <c r="BU338" s="106">
        <f t="shared" ref="BU338" si="1091">SUM(BT338:BT341)</f>
        <v>0</v>
      </c>
      <c r="BV338" s="40">
        <f t="shared" si="1063"/>
        <v>0</v>
      </c>
      <c r="BX338" s="48">
        <v>3.4166666666666665</v>
      </c>
      <c r="BY338" s="9">
        <v>0</v>
      </c>
      <c r="BZ338" s="48">
        <v>3.4166666666666665</v>
      </c>
      <c r="CA338" s="9">
        <v>0</v>
      </c>
      <c r="CB338" s="40">
        <f t="shared" si="1064"/>
        <v>0</v>
      </c>
      <c r="CC338" s="47">
        <f t="shared" si="1065"/>
        <v>0</v>
      </c>
      <c r="CD338" s="106">
        <f t="shared" ref="CD338" si="1092">SUM(CC338:CC341)</f>
        <v>0</v>
      </c>
      <c r="CE338" s="40">
        <f t="shared" si="1066"/>
        <v>0</v>
      </c>
      <c r="CG338" s="48">
        <v>3.4166666666666665</v>
      </c>
      <c r="CH338" s="9">
        <v>113.59</v>
      </c>
      <c r="CI338" s="48">
        <v>3.4166666666666665</v>
      </c>
      <c r="CJ338" s="9">
        <v>-22.45</v>
      </c>
      <c r="CK338" s="40">
        <f t="shared" si="1067"/>
        <v>38.486825930769228</v>
      </c>
      <c r="CL338" s="47">
        <f t="shared" si="1068"/>
        <v>9.6217064826923071</v>
      </c>
      <c r="CM338" s="106">
        <f t="shared" ref="CM338" si="1093">SUM(CL338:CL341)</f>
        <v>38.205903375000005</v>
      </c>
      <c r="CN338" s="40">
        <f t="shared" si="1069"/>
        <v>266.32883544092306</v>
      </c>
      <c r="CP338" s="48">
        <v>3.4166666666666665</v>
      </c>
      <c r="CQ338" s="9">
        <v>113.56</v>
      </c>
      <c r="CR338" s="48">
        <v>3.4166666666666665</v>
      </c>
      <c r="CS338" s="9">
        <v>-22.47</v>
      </c>
      <c r="CT338" s="40">
        <f t="shared" si="1070"/>
        <v>38.510938910769227</v>
      </c>
      <c r="CU338" s="47">
        <f t="shared" si="1071"/>
        <v>9.6277347276923066</v>
      </c>
      <c r="CV338" s="106">
        <f t="shared" ref="CV338" si="1094">SUM(CU338:CU341)</f>
        <v>38.221645406538464</v>
      </c>
      <c r="CW338" s="40">
        <f t="shared" si="1072"/>
        <v>266.49569726252304</v>
      </c>
    </row>
    <row r="339" spans="1:101" s="9" customFormat="1">
      <c r="A339" s="9">
        <v>27.68</v>
      </c>
      <c r="B339" s="40">
        <f t="shared" si="1039"/>
        <v>6.92</v>
      </c>
      <c r="D339" s="48">
        <v>3.4270833333333335</v>
      </c>
      <c r="E339" s="9">
        <v>38.01</v>
      </c>
      <c r="F339" s="48">
        <v>3.4270833333333335</v>
      </c>
      <c r="G339" s="9">
        <v>-56.73</v>
      </c>
      <c r="H339" s="47">
        <f t="shared" si="1040"/>
        <v>32.543653250769225</v>
      </c>
      <c r="I339" s="47">
        <f t="shared" si="1041"/>
        <v>8.1359133126923062</v>
      </c>
      <c r="J339" s="107"/>
      <c r="K339" s="40">
        <f t="shared" si="1042"/>
        <v>225.20208049532303</v>
      </c>
      <c r="M339" s="48">
        <v>3.4270833333333335</v>
      </c>
      <c r="N339" s="9">
        <v>0</v>
      </c>
      <c r="O339" s="48">
        <v>3.4270833333333335</v>
      </c>
      <c r="P339" s="9">
        <v>0</v>
      </c>
      <c r="Q339" s="47">
        <f t="shared" si="1043"/>
        <v>0</v>
      </c>
      <c r="R339" s="47">
        <f t="shared" si="1044"/>
        <v>0</v>
      </c>
      <c r="S339" s="107"/>
      <c r="T339" s="40">
        <f t="shared" si="1045"/>
        <v>0</v>
      </c>
      <c r="V339" s="48">
        <v>3.4270833333333335</v>
      </c>
      <c r="W339" s="9">
        <v>47.3</v>
      </c>
      <c r="X339" s="48">
        <v>3.4270833333333335</v>
      </c>
      <c r="Y339" s="40">
        <v>-92.2</v>
      </c>
      <c r="Z339" s="40">
        <f t="shared" si="1046"/>
        <v>65.818459384615394</v>
      </c>
      <c r="AA339" s="47">
        <f t="shared" si="1047"/>
        <v>16.454614846153849</v>
      </c>
      <c r="AB339" s="107"/>
      <c r="AC339" s="40">
        <f t="shared" si="1048"/>
        <v>455.46373894153851</v>
      </c>
      <c r="AE339" s="48">
        <v>3.4270833333333335</v>
      </c>
      <c r="AF339" s="9">
        <v>47.27</v>
      </c>
      <c r="AG339" s="48">
        <v>3.4270833333333335</v>
      </c>
      <c r="AH339" s="9">
        <v>-87.49</v>
      </c>
      <c r="AI339" s="40">
        <f t="shared" si="1049"/>
        <v>62.416537020000014</v>
      </c>
      <c r="AJ339" s="47">
        <f t="shared" si="1050"/>
        <v>15.604134255000004</v>
      </c>
      <c r="AK339" s="107"/>
      <c r="AL339" s="40">
        <f t="shared" si="1051"/>
        <v>431.92243617840012</v>
      </c>
      <c r="AN339" s="48">
        <v>3.4270833333333335</v>
      </c>
      <c r="AO339" s="9">
        <v>37.549999999999997</v>
      </c>
      <c r="AP339" s="48">
        <v>3.4270833333333335</v>
      </c>
      <c r="AQ339" s="9">
        <v>-57.58</v>
      </c>
      <c r="AR339" s="40">
        <f t="shared" si="1052"/>
        <v>32.631516138461535</v>
      </c>
      <c r="AS339" s="47">
        <f t="shared" si="1053"/>
        <v>8.1578790346153838</v>
      </c>
      <c r="AT339" s="107"/>
      <c r="AU339" s="40">
        <f t="shared" si="1054"/>
        <v>225.81009167815381</v>
      </c>
      <c r="AW339" s="48">
        <v>3.4270833333333335</v>
      </c>
      <c r="AX339" s="9">
        <v>0</v>
      </c>
      <c r="AY339" s="48">
        <v>3.4270833333333335</v>
      </c>
      <c r="AZ339" s="9">
        <v>0</v>
      </c>
      <c r="BA339" s="40">
        <f t="shared" si="1055"/>
        <v>0</v>
      </c>
      <c r="BB339" s="47">
        <f t="shared" si="1056"/>
        <v>0</v>
      </c>
      <c r="BC339" s="107"/>
      <c r="BD339" s="40">
        <f t="shared" si="1057"/>
        <v>0</v>
      </c>
      <c r="BF339" s="48">
        <v>3.4270833333333335</v>
      </c>
      <c r="BG339" s="9">
        <v>32.729999999999997</v>
      </c>
      <c r="BH339" s="48">
        <v>3.4270833333333335</v>
      </c>
      <c r="BI339" s="9">
        <v>32.729999999999997</v>
      </c>
      <c r="BJ339" s="40">
        <f t="shared" si="1058"/>
        <v>16.167678383076918</v>
      </c>
      <c r="BK339" s="47">
        <f t="shared" si="1059"/>
        <v>4.0419195957692295</v>
      </c>
      <c r="BL339" s="107"/>
      <c r="BM339" s="40">
        <f t="shared" si="1060"/>
        <v>111.88033441089227</v>
      </c>
      <c r="BO339" s="48">
        <v>3.4270833333333335</v>
      </c>
      <c r="BP339" s="9">
        <v>0</v>
      </c>
      <c r="BQ339" s="48">
        <v>3.4270833333333335</v>
      </c>
      <c r="BR339" s="9">
        <v>0</v>
      </c>
      <c r="BS339" s="40">
        <f t="shared" si="1061"/>
        <v>0</v>
      </c>
      <c r="BT339" s="47">
        <f t="shared" si="1062"/>
        <v>0</v>
      </c>
      <c r="BU339" s="107"/>
      <c r="BV339" s="40">
        <f t="shared" si="1063"/>
        <v>0</v>
      </c>
      <c r="BX339" s="48">
        <v>3.4270833333333335</v>
      </c>
      <c r="BY339" s="9">
        <v>0</v>
      </c>
      <c r="BZ339" s="48">
        <v>3.4270833333333335</v>
      </c>
      <c r="CA339" s="9">
        <v>0</v>
      </c>
      <c r="CB339" s="40">
        <f t="shared" si="1064"/>
        <v>0</v>
      </c>
      <c r="CC339" s="47">
        <f t="shared" si="1065"/>
        <v>0</v>
      </c>
      <c r="CD339" s="107"/>
      <c r="CE339" s="40">
        <f t="shared" si="1066"/>
        <v>0</v>
      </c>
      <c r="CG339" s="48">
        <v>3.4270833333333335</v>
      </c>
      <c r="CH339" s="9">
        <v>114.08</v>
      </c>
      <c r="CI339" s="48">
        <v>3.4270833333333335</v>
      </c>
      <c r="CJ339" s="9">
        <v>-22.17</v>
      </c>
      <c r="CK339" s="40">
        <f t="shared" si="1067"/>
        <v>38.170764332307691</v>
      </c>
      <c r="CL339" s="47">
        <f t="shared" si="1068"/>
        <v>9.5426910830769227</v>
      </c>
      <c r="CM339" s="107"/>
      <c r="CN339" s="40">
        <f t="shared" si="1069"/>
        <v>264.1416891795692</v>
      </c>
      <c r="CP339" s="48">
        <v>3.4270833333333335</v>
      </c>
      <c r="CQ339" s="9">
        <v>114.05</v>
      </c>
      <c r="CR339" s="48">
        <v>3.4270833333333335</v>
      </c>
      <c r="CS339" s="9">
        <v>-22.19</v>
      </c>
      <c r="CT339" s="40">
        <f t="shared" si="1070"/>
        <v>38.195151992307693</v>
      </c>
      <c r="CU339" s="47">
        <f t="shared" si="1071"/>
        <v>9.5487879980769232</v>
      </c>
      <c r="CV339" s="107"/>
      <c r="CW339" s="40">
        <f t="shared" si="1072"/>
        <v>264.31045178676925</v>
      </c>
    </row>
    <row r="340" spans="1:101" s="9" customFormat="1">
      <c r="A340" s="9">
        <v>27.68</v>
      </c>
      <c r="B340" s="40">
        <f t="shared" si="1039"/>
        <v>6.92</v>
      </c>
      <c r="D340" s="48">
        <v>3.4375</v>
      </c>
      <c r="E340" s="9">
        <v>37.97</v>
      </c>
      <c r="F340" s="48">
        <v>3.4375</v>
      </c>
      <c r="G340" s="9">
        <v>-56.8</v>
      </c>
      <c r="H340" s="47">
        <f t="shared" si="1040"/>
        <v>32.549519630769232</v>
      </c>
      <c r="I340" s="47">
        <f t="shared" si="1041"/>
        <v>8.1373799076923081</v>
      </c>
      <c r="J340" s="107"/>
      <c r="K340" s="40">
        <f t="shared" si="1042"/>
        <v>225.2426758449231</v>
      </c>
      <c r="M340" s="48">
        <v>3.4375</v>
      </c>
      <c r="N340" s="9">
        <v>0</v>
      </c>
      <c r="O340" s="48">
        <v>3.4375</v>
      </c>
      <c r="P340" s="9">
        <v>0</v>
      </c>
      <c r="Q340" s="47">
        <f t="shared" si="1043"/>
        <v>0</v>
      </c>
      <c r="R340" s="47">
        <f t="shared" si="1044"/>
        <v>0</v>
      </c>
      <c r="S340" s="107"/>
      <c r="T340" s="40">
        <f t="shared" si="1045"/>
        <v>0</v>
      </c>
      <c r="V340" s="48">
        <v>3.4375</v>
      </c>
      <c r="W340" s="9">
        <v>47.19</v>
      </c>
      <c r="X340" s="48">
        <v>3.4375</v>
      </c>
      <c r="Y340" s="40">
        <v>-92.25</v>
      </c>
      <c r="Z340" s="40">
        <f t="shared" si="1046"/>
        <v>65.701003499999985</v>
      </c>
      <c r="AA340" s="47">
        <f t="shared" si="1047"/>
        <v>16.425250874999996</v>
      </c>
      <c r="AB340" s="107"/>
      <c r="AC340" s="40">
        <f t="shared" si="1048"/>
        <v>454.65094421999987</v>
      </c>
      <c r="AE340" s="48">
        <v>3.4375</v>
      </c>
      <c r="AF340" s="9">
        <v>47.17</v>
      </c>
      <c r="AG340" s="48">
        <v>3.4375</v>
      </c>
      <c r="AH340" s="9">
        <v>-87.67</v>
      </c>
      <c r="AI340" s="40">
        <f t="shared" si="1049"/>
        <v>62.412637167692324</v>
      </c>
      <c r="AJ340" s="47">
        <f t="shared" si="1050"/>
        <v>15.603159291923081</v>
      </c>
      <c r="AK340" s="107"/>
      <c r="AL340" s="40">
        <f t="shared" si="1051"/>
        <v>431.8954492004309</v>
      </c>
      <c r="AN340" s="48">
        <v>3.4375</v>
      </c>
      <c r="AO340" s="9">
        <v>37.53</v>
      </c>
      <c r="AP340" s="48">
        <v>3.4375</v>
      </c>
      <c r="AQ340" s="9">
        <v>-57.63</v>
      </c>
      <c r="AR340" s="40">
        <f t="shared" si="1052"/>
        <v>32.642456552307699</v>
      </c>
      <c r="AS340" s="47">
        <f t="shared" si="1053"/>
        <v>8.1606141380769248</v>
      </c>
      <c r="AT340" s="107"/>
      <c r="AU340" s="40">
        <f t="shared" si="1054"/>
        <v>225.88579934196929</v>
      </c>
      <c r="AW340" s="48">
        <v>3.4375</v>
      </c>
      <c r="AX340" s="9">
        <v>0</v>
      </c>
      <c r="AY340" s="48">
        <v>3.4375</v>
      </c>
      <c r="AZ340" s="9">
        <v>0</v>
      </c>
      <c r="BA340" s="40">
        <f t="shared" si="1055"/>
        <v>0</v>
      </c>
      <c r="BB340" s="47">
        <f t="shared" si="1056"/>
        <v>0</v>
      </c>
      <c r="BC340" s="107"/>
      <c r="BD340" s="40">
        <f t="shared" si="1057"/>
        <v>0</v>
      </c>
      <c r="BF340" s="48">
        <v>3.4375</v>
      </c>
      <c r="BG340" s="9">
        <v>32.729999999999997</v>
      </c>
      <c r="BH340" s="48">
        <v>3.4375</v>
      </c>
      <c r="BI340" s="9">
        <v>32.729999999999997</v>
      </c>
      <c r="BJ340" s="40">
        <f t="shared" si="1058"/>
        <v>16.167678383076918</v>
      </c>
      <c r="BK340" s="47">
        <f t="shared" si="1059"/>
        <v>4.0419195957692295</v>
      </c>
      <c r="BL340" s="107"/>
      <c r="BM340" s="40">
        <f t="shared" si="1060"/>
        <v>111.88033441089227</v>
      </c>
      <c r="BO340" s="48">
        <v>3.4375</v>
      </c>
      <c r="BP340" s="9">
        <v>0</v>
      </c>
      <c r="BQ340" s="48">
        <v>3.4375</v>
      </c>
      <c r="BR340" s="9">
        <v>0</v>
      </c>
      <c r="BS340" s="40">
        <f t="shared" si="1061"/>
        <v>0</v>
      </c>
      <c r="BT340" s="47">
        <f t="shared" si="1062"/>
        <v>0</v>
      </c>
      <c r="BU340" s="107"/>
      <c r="BV340" s="40">
        <f t="shared" si="1063"/>
        <v>0</v>
      </c>
      <c r="BX340" s="48">
        <v>3.4375</v>
      </c>
      <c r="BY340" s="9">
        <v>0</v>
      </c>
      <c r="BZ340" s="48">
        <v>3.4375</v>
      </c>
      <c r="CA340" s="9">
        <v>0</v>
      </c>
      <c r="CB340" s="40">
        <f t="shared" si="1064"/>
        <v>0</v>
      </c>
      <c r="CC340" s="47">
        <f t="shared" si="1065"/>
        <v>0</v>
      </c>
      <c r="CD340" s="107"/>
      <c r="CE340" s="40">
        <f t="shared" si="1066"/>
        <v>0</v>
      </c>
      <c r="CG340" s="48">
        <v>3.4375</v>
      </c>
      <c r="CH340" s="9">
        <v>114.18</v>
      </c>
      <c r="CI340" s="48">
        <v>3.4375</v>
      </c>
      <c r="CJ340" s="9">
        <v>-22.12</v>
      </c>
      <c r="CK340" s="40">
        <f t="shared" si="1067"/>
        <v>38.118061993846162</v>
      </c>
      <c r="CL340" s="47">
        <f t="shared" si="1068"/>
        <v>9.5295154984615404</v>
      </c>
      <c r="CM340" s="107"/>
      <c r="CN340" s="40">
        <f t="shared" si="1069"/>
        <v>263.77698899741546</v>
      </c>
      <c r="CP340" s="48">
        <v>3.4375</v>
      </c>
      <c r="CQ340" s="9">
        <v>114.15</v>
      </c>
      <c r="CR340" s="48">
        <v>3.4375</v>
      </c>
      <c r="CS340" s="9">
        <v>-22.13</v>
      </c>
      <c r="CT340" s="40">
        <f t="shared" si="1070"/>
        <v>38.125274607692312</v>
      </c>
      <c r="CU340" s="47">
        <f t="shared" si="1071"/>
        <v>9.5313186519230779</v>
      </c>
      <c r="CV340" s="107"/>
      <c r="CW340" s="40">
        <f t="shared" si="1072"/>
        <v>263.82690028523081</v>
      </c>
    </row>
    <row r="341" spans="1:101" s="9" customFormat="1">
      <c r="A341" s="9">
        <v>27.68</v>
      </c>
      <c r="B341" s="40">
        <f t="shared" si="1039"/>
        <v>6.92</v>
      </c>
      <c r="D341" s="48">
        <v>3.4479166666666665</v>
      </c>
      <c r="E341" s="9">
        <v>37.94</v>
      </c>
      <c r="F341" s="48">
        <v>3.4479166666666665</v>
      </c>
      <c r="G341" s="9">
        <v>-56.87</v>
      </c>
      <c r="H341" s="47">
        <f t="shared" si="1040"/>
        <v>32.563884489230766</v>
      </c>
      <c r="I341" s="47">
        <f t="shared" si="1041"/>
        <v>8.1409711223076915</v>
      </c>
      <c r="J341" s="108"/>
      <c r="K341" s="40">
        <f t="shared" si="1042"/>
        <v>225.34208066547689</v>
      </c>
      <c r="M341" s="48">
        <v>3.4479166666666665</v>
      </c>
      <c r="N341" s="9">
        <v>0</v>
      </c>
      <c r="O341" s="48">
        <v>3.4479166666666665</v>
      </c>
      <c r="P341" s="9">
        <v>0</v>
      </c>
      <c r="Q341" s="47">
        <f t="shared" si="1043"/>
        <v>0</v>
      </c>
      <c r="R341" s="47">
        <f t="shared" si="1044"/>
        <v>0</v>
      </c>
      <c r="S341" s="108"/>
      <c r="T341" s="40">
        <f t="shared" si="1045"/>
        <v>0</v>
      </c>
      <c r="V341" s="48">
        <v>3.4479166666666665</v>
      </c>
      <c r="W341" s="9">
        <v>47.09</v>
      </c>
      <c r="X341" s="48">
        <v>3.4479166666666665</v>
      </c>
      <c r="Y341" s="40">
        <v>-92.31</v>
      </c>
      <c r="Z341" s="40">
        <f t="shared" si="1046"/>
        <v>65.604418767692323</v>
      </c>
      <c r="AA341" s="47">
        <f t="shared" si="1047"/>
        <v>16.401104691923081</v>
      </c>
      <c r="AB341" s="108"/>
      <c r="AC341" s="40">
        <f t="shared" si="1048"/>
        <v>453.98257787243085</v>
      </c>
      <c r="AE341" s="48">
        <v>3.4479166666666665</v>
      </c>
      <c r="AF341" s="9">
        <v>47.06</v>
      </c>
      <c r="AG341" s="48">
        <v>3.4479166666666665</v>
      </c>
      <c r="AH341" s="9">
        <v>-87.85</v>
      </c>
      <c r="AI341" s="40">
        <f t="shared" si="1049"/>
        <v>62.394935400000001</v>
      </c>
      <c r="AJ341" s="47">
        <f t="shared" si="1050"/>
        <v>15.59873385</v>
      </c>
      <c r="AK341" s="108"/>
      <c r="AL341" s="40">
        <f t="shared" si="1051"/>
        <v>431.77295296800003</v>
      </c>
      <c r="AN341" s="48">
        <v>3.4479166666666665</v>
      </c>
      <c r="AO341" s="9">
        <v>37.5</v>
      </c>
      <c r="AP341" s="48">
        <v>3.4479166666666665</v>
      </c>
      <c r="AQ341" s="9">
        <v>-57.68</v>
      </c>
      <c r="AR341" s="40">
        <f t="shared" si="1052"/>
        <v>32.644661538461541</v>
      </c>
      <c r="AS341" s="47">
        <f t="shared" si="1053"/>
        <v>8.1611653846153853</v>
      </c>
      <c r="AT341" s="108"/>
      <c r="AU341" s="40">
        <f t="shared" si="1054"/>
        <v>225.90105784615386</v>
      </c>
      <c r="AW341" s="48">
        <v>3.4479166666666665</v>
      </c>
      <c r="AX341" s="9">
        <v>0</v>
      </c>
      <c r="AY341" s="48">
        <v>3.4479166666666665</v>
      </c>
      <c r="AZ341" s="9">
        <v>0</v>
      </c>
      <c r="BA341" s="40">
        <f t="shared" si="1055"/>
        <v>0</v>
      </c>
      <c r="BB341" s="47">
        <f t="shared" si="1056"/>
        <v>0</v>
      </c>
      <c r="BC341" s="108"/>
      <c r="BD341" s="40">
        <f t="shared" si="1057"/>
        <v>0</v>
      </c>
      <c r="BF341" s="48">
        <v>3.4479166666666665</v>
      </c>
      <c r="BG341" s="9">
        <v>32.729999999999997</v>
      </c>
      <c r="BH341" s="48">
        <v>3.4479166666666665</v>
      </c>
      <c r="BI341" s="9">
        <v>32.729999999999997</v>
      </c>
      <c r="BJ341" s="40">
        <f t="shared" si="1058"/>
        <v>16.167678383076918</v>
      </c>
      <c r="BK341" s="47">
        <f t="shared" si="1059"/>
        <v>4.0419195957692295</v>
      </c>
      <c r="BL341" s="108"/>
      <c r="BM341" s="40">
        <f t="shared" si="1060"/>
        <v>111.88033441089227</v>
      </c>
      <c r="BO341" s="48">
        <v>3.4479166666666665</v>
      </c>
      <c r="BP341" s="9">
        <v>0</v>
      </c>
      <c r="BQ341" s="48">
        <v>3.4479166666666665</v>
      </c>
      <c r="BR341" s="9">
        <v>0</v>
      </c>
      <c r="BS341" s="40">
        <f t="shared" si="1061"/>
        <v>0</v>
      </c>
      <c r="BT341" s="47">
        <f t="shared" si="1062"/>
        <v>0</v>
      </c>
      <c r="BU341" s="108"/>
      <c r="BV341" s="40">
        <f t="shared" si="1063"/>
        <v>0</v>
      </c>
      <c r="BX341" s="48">
        <v>3.4479166666666665</v>
      </c>
      <c r="BY341" s="9">
        <v>0</v>
      </c>
      <c r="BZ341" s="48">
        <v>3.4479166666666665</v>
      </c>
      <c r="CA341" s="9">
        <v>0</v>
      </c>
      <c r="CB341" s="40">
        <f t="shared" si="1064"/>
        <v>0</v>
      </c>
      <c r="CC341" s="47">
        <f t="shared" si="1065"/>
        <v>0</v>
      </c>
      <c r="CD341" s="108"/>
      <c r="CE341" s="40">
        <f t="shared" si="1066"/>
        <v>0</v>
      </c>
      <c r="CG341" s="48">
        <v>3.4479166666666665</v>
      </c>
      <c r="CH341" s="9">
        <v>114.28</v>
      </c>
      <c r="CI341" s="48">
        <v>3.4479166666666665</v>
      </c>
      <c r="CJ341" s="9">
        <v>-22.06</v>
      </c>
      <c r="CK341" s="40">
        <f t="shared" si="1067"/>
        <v>38.047961243076927</v>
      </c>
      <c r="CL341" s="47">
        <f t="shared" si="1068"/>
        <v>9.5119903107692316</v>
      </c>
      <c r="CM341" s="108"/>
      <c r="CN341" s="40">
        <f t="shared" si="1069"/>
        <v>263.29189180209232</v>
      </c>
      <c r="CP341" s="48">
        <v>3.4479166666666665</v>
      </c>
      <c r="CQ341" s="9">
        <v>114.25</v>
      </c>
      <c r="CR341" s="48">
        <v>3.4479166666666665</v>
      </c>
      <c r="CS341" s="9">
        <v>-22.07</v>
      </c>
      <c r="CT341" s="40">
        <f t="shared" si="1070"/>
        <v>38.05521611538461</v>
      </c>
      <c r="CU341" s="47">
        <f t="shared" si="1071"/>
        <v>9.5138040288461525</v>
      </c>
      <c r="CV341" s="108"/>
      <c r="CW341" s="40">
        <f t="shared" si="1072"/>
        <v>263.34209551846152</v>
      </c>
    </row>
    <row r="342" spans="1:101" s="9" customFormat="1">
      <c r="A342" s="9">
        <v>27.68</v>
      </c>
      <c r="B342" s="40">
        <f t="shared" si="1039"/>
        <v>6.92</v>
      </c>
      <c r="D342" s="48">
        <v>3.4583333333333335</v>
      </c>
      <c r="E342" s="9">
        <v>37.93</v>
      </c>
      <c r="F342" s="48">
        <v>3.4583333333333335</v>
      </c>
      <c r="G342" s="9">
        <v>-56.88</v>
      </c>
      <c r="H342" s="47">
        <f t="shared" si="1040"/>
        <v>32.561026006153845</v>
      </c>
      <c r="I342" s="47">
        <f t="shared" si="1041"/>
        <v>8.1402565015384614</v>
      </c>
      <c r="J342" s="106">
        <f t="shared" ref="J342" si="1095">SUM(I342:I345)</f>
        <v>32.487958485000007</v>
      </c>
      <c r="K342" s="40">
        <f t="shared" si="1042"/>
        <v>225.32229996258459</v>
      </c>
      <c r="M342" s="48">
        <v>3.4583333333333335</v>
      </c>
      <c r="N342" s="9">
        <v>0</v>
      </c>
      <c r="O342" s="48">
        <v>3.4583333333333335</v>
      </c>
      <c r="P342" s="9">
        <v>0</v>
      </c>
      <c r="Q342" s="47">
        <f t="shared" si="1043"/>
        <v>0</v>
      </c>
      <c r="R342" s="47">
        <f t="shared" si="1044"/>
        <v>0</v>
      </c>
      <c r="S342" s="106">
        <f t="shared" ref="S342" si="1096">SUM(R342:R345)</f>
        <v>0</v>
      </c>
      <c r="T342" s="40">
        <f t="shared" si="1045"/>
        <v>0</v>
      </c>
      <c r="V342" s="48">
        <v>3.4583333333333335</v>
      </c>
      <c r="W342" s="9">
        <v>46.51</v>
      </c>
      <c r="X342" s="48">
        <v>3.4583333333333335</v>
      </c>
      <c r="Y342" s="40">
        <v>-93.27</v>
      </c>
      <c r="Z342" s="40">
        <f t="shared" si="1046"/>
        <v>65.470245133846149</v>
      </c>
      <c r="AA342" s="47">
        <f t="shared" si="1047"/>
        <v>16.367561283461537</v>
      </c>
      <c r="AB342" s="106">
        <f t="shared" ref="AB342" si="1097">SUM(AA342:AA345)</f>
        <v>32.708623115769228</v>
      </c>
      <c r="AC342" s="40">
        <f t="shared" si="1048"/>
        <v>453.05409632621536</v>
      </c>
      <c r="AE342" s="48">
        <v>3.4583333333333335</v>
      </c>
      <c r="AF342" s="9">
        <v>46.49</v>
      </c>
      <c r="AG342" s="48">
        <v>3.4583333333333335</v>
      </c>
      <c r="AH342" s="9">
        <v>-88.87</v>
      </c>
      <c r="AI342" s="40">
        <f t="shared" si="1049"/>
        <v>62.354869850769241</v>
      </c>
      <c r="AJ342" s="47">
        <f t="shared" si="1050"/>
        <v>15.58871746269231</v>
      </c>
      <c r="AK342" s="106">
        <f t="shared" ref="AK342" si="1098">SUM(AJ342:AJ345)</f>
        <v>61.198674947307694</v>
      </c>
      <c r="AL342" s="40">
        <f t="shared" si="1051"/>
        <v>431.49569936732314</v>
      </c>
      <c r="AN342" s="48">
        <v>3.4583333333333335</v>
      </c>
      <c r="AO342" s="9">
        <v>37.619999999999997</v>
      </c>
      <c r="AP342" s="48">
        <v>3.4583333333333335</v>
      </c>
      <c r="AQ342" s="9">
        <v>-57.47</v>
      </c>
      <c r="AR342" s="40">
        <f t="shared" si="1052"/>
        <v>32.629892206153841</v>
      </c>
      <c r="AS342" s="47">
        <f t="shared" si="1053"/>
        <v>8.1574730515384601</v>
      </c>
      <c r="AT342" s="106">
        <f t="shared" ref="AT342" si="1099">SUM(AS342:AS345)</f>
        <v>32.626059891923077</v>
      </c>
      <c r="AU342" s="40">
        <f t="shared" si="1054"/>
        <v>225.79885406658457</v>
      </c>
      <c r="AW342" s="48">
        <v>3.4583333333333335</v>
      </c>
      <c r="AX342" s="9">
        <v>0</v>
      </c>
      <c r="AY342" s="48">
        <v>3.4583333333333335</v>
      </c>
      <c r="AZ342" s="9">
        <v>0</v>
      </c>
      <c r="BA342" s="40">
        <f t="shared" si="1055"/>
        <v>0</v>
      </c>
      <c r="BB342" s="47">
        <f t="shared" si="1056"/>
        <v>0</v>
      </c>
      <c r="BC342" s="106">
        <f t="shared" ref="BC342" si="1100">SUM(BB342:BB345)</f>
        <v>0</v>
      </c>
      <c r="BD342" s="40">
        <f t="shared" si="1057"/>
        <v>0</v>
      </c>
      <c r="BF342" s="48">
        <v>3.4583333333333335</v>
      </c>
      <c r="BG342" s="9">
        <v>32.71</v>
      </c>
      <c r="BH342" s="48">
        <v>3.4583333333333335</v>
      </c>
      <c r="BI342" s="9">
        <v>32.71</v>
      </c>
      <c r="BJ342" s="40">
        <f t="shared" si="1058"/>
        <v>16.147925570769232</v>
      </c>
      <c r="BK342" s="47">
        <f t="shared" si="1059"/>
        <v>4.0369813926923079</v>
      </c>
      <c r="BL342" s="106">
        <f t="shared" ref="BL342" si="1101">SUM(BK342:BK345)</f>
        <v>16.150395049615387</v>
      </c>
      <c r="BM342" s="40">
        <f t="shared" si="1060"/>
        <v>111.74364494972308</v>
      </c>
      <c r="BO342" s="48">
        <v>3.4583333333333335</v>
      </c>
      <c r="BP342" s="9">
        <v>0</v>
      </c>
      <c r="BQ342" s="48">
        <v>3.4583333333333335</v>
      </c>
      <c r="BR342" s="9">
        <v>0</v>
      </c>
      <c r="BS342" s="40">
        <f t="shared" si="1061"/>
        <v>0</v>
      </c>
      <c r="BT342" s="47">
        <f t="shared" si="1062"/>
        <v>0</v>
      </c>
      <c r="BU342" s="106">
        <f t="shared" ref="BU342" si="1102">SUM(BT342:BT345)</f>
        <v>0</v>
      </c>
      <c r="BV342" s="40">
        <f t="shared" si="1063"/>
        <v>0</v>
      </c>
      <c r="BX342" s="48">
        <v>3.4583333333333335</v>
      </c>
      <c r="BY342" s="9">
        <v>0</v>
      </c>
      <c r="BZ342" s="48">
        <v>3.4583333333333335</v>
      </c>
      <c r="CA342" s="9">
        <v>0</v>
      </c>
      <c r="CB342" s="40">
        <f t="shared" si="1064"/>
        <v>0</v>
      </c>
      <c r="CC342" s="47">
        <f t="shared" si="1065"/>
        <v>0</v>
      </c>
      <c r="CD342" s="106">
        <f t="shared" ref="CD342" si="1103">SUM(CC342:CC345)</f>
        <v>0</v>
      </c>
      <c r="CE342" s="40">
        <f t="shared" si="1066"/>
        <v>0</v>
      </c>
      <c r="CG342" s="48">
        <v>3.4583333333333335</v>
      </c>
      <c r="CH342" s="9">
        <v>113.27</v>
      </c>
      <c r="CI342" s="48">
        <v>3.4583333333333335</v>
      </c>
      <c r="CJ342" s="9">
        <v>-22.63</v>
      </c>
      <c r="CK342" s="40">
        <f t="shared" si="1067"/>
        <v>38.686113816923068</v>
      </c>
      <c r="CL342" s="47">
        <f t="shared" si="1068"/>
        <v>9.6715284542307671</v>
      </c>
      <c r="CM342" s="106">
        <f t="shared" ref="CM342" si="1104">SUM(CL342:CL345)</f>
        <v>38.718524170384612</v>
      </c>
      <c r="CN342" s="40">
        <f t="shared" si="1069"/>
        <v>267.70790761310764</v>
      </c>
      <c r="CP342" s="48">
        <v>3.4583333333333335</v>
      </c>
      <c r="CQ342" s="9">
        <v>113.25</v>
      </c>
      <c r="CR342" s="48">
        <v>3.4583333333333335</v>
      </c>
      <c r="CS342" s="9">
        <v>-22.64</v>
      </c>
      <c r="CT342" s="40">
        <f t="shared" si="1070"/>
        <v>38.696375076923076</v>
      </c>
      <c r="CU342" s="47">
        <f t="shared" si="1071"/>
        <v>9.6740937692307689</v>
      </c>
      <c r="CV342" s="106">
        <f t="shared" ref="CV342" si="1105">SUM(CU342:CU345)</f>
        <v>38.727056606538454</v>
      </c>
      <c r="CW342" s="40">
        <f t="shared" si="1072"/>
        <v>267.77891553230768</v>
      </c>
    </row>
    <row r="343" spans="1:101" s="9" customFormat="1">
      <c r="A343" s="9">
        <v>27.68</v>
      </c>
      <c r="B343" s="40">
        <f t="shared" si="1039"/>
        <v>6.92</v>
      </c>
      <c r="D343" s="48">
        <v>3.46875</v>
      </c>
      <c r="E343" s="9">
        <v>37.880000000000003</v>
      </c>
      <c r="F343" s="48">
        <v>3.46875</v>
      </c>
      <c r="G343" s="9">
        <v>-56.96</v>
      </c>
      <c r="H343" s="47">
        <f t="shared" si="1040"/>
        <v>32.563839212307705</v>
      </c>
      <c r="I343" s="47">
        <f t="shared" si="1041"/>
        <v>8.1409598030769263</v>
      </c>
      <c r="J343" s="107"/>
      <c r="K343" s="40">
        <f t="shared" si="1042"/>
        <v>225.34176734916932</v>
      </c>
      <c r="M343" s="48">
        <v>3.46875</v>
      </c>
      <c r="N343" s="9">
        <v>0</v>
      </c>
      <c r="O343" s="48">
        <v>3.46875</v>
      </c>
      <c r="P343" s="9">
        <v>0</v>
      </c>
      <c r="Q343" s="47">
        <f t="shared" si="1043"/>
        <v>0</v>
      </c>
      <c r="R343" s="47">
        <f t="shared" si="1044"/>
        <v>0</v>
      </c>
      <c r="S343" s="107"/>
      <c r="T343" s="40">
        <f t="shared" si="1045"/>
        <v>0</v>
      </c>
      <c r="V343" s="48">
        <v>3.46875</v>
      </c>
      <c r="W343" s="9">
        <v>46.38</v>
      </c>
      <c r="X343" s="48">
        <v>3.46875</v>
      </c>
      <c r="Y343" s="40">
        <v>-93.38</v>
      </c>
      <c r="Z343" s="40">
        <f t="shared" si="1046"/>
        <v>65.364247329230778</v>
      </c>
      <c r="AA343" s="47">
        <f t="shared" si="1047"/>
        <v>16.341061832307695</v>
      </c>
      <c r="AB343" s="107"/>
      <c r="AC343" s="40">
        <f t="shared" si="1048"/>
        <v>452.32059151827696</v>
      </c>
      <c r="AE343" s="48">
        <v>3.46875</v>
      </c>
      <c r="AF343" s="9">
        <v>46.36</v>
      </c>
      <c r="AG343" s="48">
        <v>3.46875</v>
      </c>
      <c r="AH343" s="9">
        <v>-89.09</v>
      </c>
      <c r="AI343" s="40">
        <f t="shared" si="1049"/>
        <v>62.334436375384627</v>
      </c>
      <c r="AJ343" s="47">
        <f t="shared" si="1050"/>
        <v>15.583609093846157</v>
      </c>
      <c r="AK343" s="107"/>
      <c r="AL343" s="40">
        <f t="shared" si="1051"/>
        <v>431.3542997176616</v>
      </c>
      <c r="AN343" s="48">
        <v>3.46875</v>
      </c>
      <c r="AO343" s="9">
        <v>37.590000000000003</v>
      </c>
      <c r="AP343" s="48">
        <v>3.46875</v>
      </c>
      <c r="AQ343" s="9">
        <v>-57.51</v>
      </c>
      <c r="AR343" s="40">
        <f t="shared" si="1052"/>
        <v>32.626564352307696</v>
      </c>
      <c r="AS343" s="47">
        <f t="shared" si="1053"/>
        <v>8.156641088076924</v>
      </c>
      <c r="AT343" s="107"/>
      <c r="AU343" s="40">
        <f t="shared" si="1054"/>
        <v>225.77582531796926</v>
      </c>
      <c r="AW343" s="48">
        <v>3.46875</v>
      </c>
      <c r="AX343" s="9">
        <v>0</v>
      </c>
      <c r="AY343" s="48">
        <v>3.46875</v>
      </c>
      <c r="AZ343" s="9">
        <v>0</v>
      </c>
      <c r="BA343" s="40">
        <f t="shared" si="1055"/>
        <v>0</v>
      </c>
      <c r="BB343" s="47">
        <f t="shared" si="1056"/>
        <v>0</v>
      </c>
      <c r="BC343" s="107"/>
      <c r="BD343" s="40">
        <f t="shared" si="1057"/>
        <v>0</v>
      </c>
      <c r="BF343" s="48">
        <v>3.46875</v>
      </c>
      <c r="BG343" s="9">
        <v>32.700000000000003</v>
      </c>
      <c r="BH343" s="48">
        <v>3.46875</v>
      </c>
      <c r="BI343" s="9">
        <v>32.700000000000003</v>
      </c>
      <c r="BJ343" s="40">
        <f t="shared" si="1058"/>
        <v>16.138053692307693</v>
      </c>
      <c r="BK343" s="47">
        <f t="shared" si="1059"/>
        <v>4.0345134230769233</v>
      </c>
      <c r="BL343" s="107"/>
      <c r="BM343" s="40">
        <f t="shared" si="1060"/>
        <v>111.67533155076923</v>
      </c>
      <c r="BO343" s="48">
        <v>3.46875</v>
      </c>
      <c r="BP343" s="9">
        <v>0</v>
      </c>
      <c r="BQ343" s="48">
        <v>3.46875</v>
      </c>
      <c r="BR343" s="9">
        <v>0</v>
      </c>
      <c r="BS343" s="40">
        <f t="shared" si="1061"/>
        <v>0</v>
      </c>
      <c r="BT343" s="47">
        <f t="shared" si="1062"/>
        <v>0</v>
      </c>
      <c r="BU343" s="107"/>
      <c r="BV343" s="40">
        <f t="shared" si="1063"/>
        <v>0</v>
      </c>
      <c r="BX343" s="48">
        <v>3.46875</v>
      </c>
      <c r="BY343" s="9">
        <v>0</v>
      </c>
      <c r="BZ343" s="48">
        <v>3.46875</v>
      </c>
      <c r="CA343" s="9">
        <v>0</v>
      </c>
      <c r="CB343" s="40">
        <f t="shared" si="1064"/>
        <v>0</v>
      </c>
      <c r="CC343" s="47">
        <f t="shared" si="1065"/>
        <v>0</v>
      </c>
      <c r="CD343" s="107"/>
      <c r="CE343" s="40">
        <f t="shared" si="1066"/>
        <v>0</v>
      </c>
      <c r="CG343" s="48">
        <v>3.46875</v>
      </c>
      <c r="CH343" s="9">
        <v>113.35</v>
      </c>
      <c r="CI343" s="48">
        <v>3.46875</v>
      </c>
      <c r="CJ343" s="9">
        <v>-22.59</v>
      </c>
      <c r="CK343" s="40">
        <f t="shared" si="1067"/>
        <v>38.645008407692302</v>
      </c>
      <c r="CL343" s="47">
        <f t="shared" si="1068"/>
        <v>9.6612521019230755</v>
      </c>
      <c r="CM343" s="107"/>
      <c r="CN343" s="40">
        <f t="shared" si="1069"/>
        <v>267.42345818123073</v>
      </c>
      <c r="CP343" s="48">
        <v>3.46875</v>
      </c>
      <c r="CQ343" s="9">
        <v>113.33</v>
      </c>
      <c r="CR343" s="48">
        <v>3.46875</v>
      </c>
      <c r="CS343" s="9">
        <v>-22.6</v>
      </c>
      <c r="CT343" s="40">
        <f t="shared" si="1070"/>
        <v>38.655293815384617</v>
      </c>
      <c r="CU343" s="47">
        <f t="shared" si="1071"/>
        <v>9.6638234538461543</v>
      </c>
      <c r="CV343" s="107"/>
      <c r="CW343" s="40">
        <f t="shared" si="1072"/>
        <v>267.49463320246156</v>
      </c>
    </row>
    <row r="344" spans="1:101" s="9" customFormat="1">
      <c r="A344" s="9">
        <v>27.68</v>
      </c>
      <c r="B344" s="40">
        <f t="shared" si="1039"/>
        <v>6.92</v>
      </c>
      <c r="D344" s="48">
        <v>3.4791666666666665</v>
      </c>
      <c r="E344" s="9">
        <v>38.53</v>
      </c>
      <c r="F344" s="48">
        <v>3.4791666666666665</v>
      </c>
      <c r="G344" s="9">
        <v>-55.74</v>
      </c>
      <c r="H344" s="47">
        <f t="shared" si="1040"/>
        <v>32.413178741538466</v>
      </c>
      <c r="I344" s="47">
        <f t="shared" si="1041"/>
        <v>8.1032946853846166</v>
      </c>
      <c r="J344" s="107"/>
      <c r="K344" s="40">
        <f t="shared" si="1042"/>
        <v>224.29919689144617</v>
      </c>
      <c r="M344" s="48">
        <v>3.4791666666666665</v>
      </c>
      <c r="N344" s="9">
        <v>0</v>
      </c>
      <c r="O344" s="48">
        <v>3.4791666666666665</v>
      </c>
      <c r="P344" s="9">
        <v>0</v>
      </c>
      <c r="Q344" s="47">
        <f t="shared" si="1043"/>
        <v>0</v>
      </c>
      <c r="R344" s="47">
        <f t="shared" si="1044"/>
        <v>0</v>
      </c>
      <c r="S344" s="107"/>
      <c r="T344" s="40">
        <f t="shared" si="1045"/>
        <v>0</v>
      </c>
      <c r="V344" s="48">
        <v>3.4791666666666665</v>
      </c>
      <c r="W344" s="9">
        <v>0</v>
      </c>
      <c r="X344" s="48">
        <v>3.4791666666666665</v>
      </c>
      <c r="Y344" s="40">
        <v>-93.5</v>
      </c>
      <c r="Z344" s="40">
        <f t="shared" si="1046"/>
        <v>0</v>
      </c>
      <c r="AA344" s="47">
        <f t="shared" si="1047"/>
        <v>0</v>
      </c>
      <c r="AB344" s="107"/>
      <c r="AC344" s="40">
        <f t="shared" si="1048"/>
        <v>0</v>
      </c>
      <c r="AE344" s="48">
        <v>3.4791666666666665</v>
      </c>
      <c r="AF344" s="9">
        <v>54.45</v>
      </c>
      <c r="AG344" s="48">
        <v>3.4791666666666665</v>
      </c>
      <c r="AH344" s="9">
        <v>-73.08</v>
      </c>
      <c r="AI344" s="40">
        <f t="shared" si="1049"/>
        <v>60.055401323076914</v>
      </c>
      <c r="AJ344" s="47">
        <f t="shared" si="1050"/>
        <v>15.013850330769229</v>
      </c>
      <c r="AK344" s="107"/>
      <c r="AL344" s="40">
        <f t="shared" si="1051"/>
        <v>415.58337715569223</v>
      </c>
      <c r="AN344" s="48">
        <v>3.4791666666666665</v>
      </c>
      <c r="AO344" s="9">
        <v>37.61</v>
      </c>
      <c r="AP344" s="48">
        <v>3.4791666666666665</v>
      </c>
      <c r="AQ344" s="9">
        <v>-57.47</v>
      </c>
      <c r="AR344" s="40">
        <f t="shared" si="1052"/>
        <v>32.621218656923077</v>
      </c>
      <c r="AS344" s="47">
        <f t="shared" si="1053"/>
        <v>8.1553046642307692</v>
      </c>
      <c r="AT344" s="107"/>
      <c r="AU344" s="40">
        <f t="shared" si="1054"/>
        <v>225.7388331059077</v>
      </c>
      <c r="AW344" s="48">
        <v>3.4791666666666665</v>
      </c>
      <c r="AX344" s="9">
        <v>0</v>
      </c>
      <c r="AY344" s="48">
        <v>3.4791666666666665</v>
      </c>
      <c r="AZ344" s="9">
        <v>0</v>
      </c>
      <c r="BA344" s="40">
        <f t="shared" si="1055"/>
        <v>0</v>
      </c>
      <c r="BB344" s="47">
        <f t="shared" si="1056"/>
        <v>0</v>
      </c>
      <c r="BC344" s="107"/>
      <c r="BD344" s="40">
        <f t="shared" si="1057"/>
        <v>0</v>
      </c>
      <c r="BF344" s="48">
        <v>3.4791666666666665</v>
      </c>
      <c r="BG344" s="9">
        <v>32.72</v>
      </c>
      <c r="BH344" s="48">
        <v>3.4791666666666665</v>
      </c>
      <c r="BI344" s="9">
        <v>32.72</v>
      </c>
      <c r="BJ344" s="40">
        <f t="shared" si="1058"/>
        <v>16.157800467692308</v>
      </c>
      <c r="BK344" s="47">
        <f t="shared" si="1059"/>
        <v>4.039450116923077</v>
      </c>
      <c r="BL344" s="107"/>
      <c r="BM344" s="40">
        <f t="shared" si="1060"/>
        <v>111.81197923643077</v>
      </c>
      <c r="BO344" s="48">
        <v>3.4791666666666665</v>
      </c>
      <c r="BP344" s="9">
        <v>0</v>
      </c>
      <c r="BQ344" s="48">
        <v>3.4791666666666665</v>
      </c>
      <c r="BR344" s="9">
        <v>0</v>
      </c>
      <c r="BS344" s="40">
        <f t="shared" si="1061"/>
        <v>0</v>
      </c>
      <c r="BT344" s="47">
        <f t="shared" si="1062"/>
        <v>0</v>
      </c>
      <c r="BU344" s="107"/>
      <c r="BV344" s="40">
        <f t="shared" si="1063"/>
        <v>0</v>
      </c>
      <c r="BX344" s="48">
        <v>3.4791666666666665</v>
      </c>
      <c r="BY344" s="9">
        <v>0</v>
      </c>
      <c r="BZ344" s="48">
        <v>3.4791666666666665</v>
      </c>
      <c r="CA344" s="9">
        <v>0</v>
      </c>
      <c r="CB344" s="40">
        <f t="shared" si="1064"/>
        <v>0</v>
      </c>
      <c r="CC344" s="47">
        <f t="shared" si="1065"/>
        <v>0</v>
      </c>
      <c r="CD344" s="107"/>
      <c r="CE344" s="40">
        <f t="shared" si="1066"/>
        <v>0</v>
      </c>
      <c r="CG344" s="48">
        <v>3.4791666666666665</v>
      </c>
      <c r="CH344" s="9">
        <v>113.12</v>
      </c>
      <c r="CI344" s="48">
        <v>3.4791666666666665</v>
      </c>
      <c r="CJ344" s="9">
        <v>-22.72</v>
      </c>
      <c r="CK344" s="40">
        <f t="shared" si="1067"/>
        <v>38.788534744615383</v>
      </c>
      <c r="CL344" s="47">
        <f t="shared" si="1068"/>
        <v>9.6971336861538457</v>
      </c>
      <c r="CM344" s="107"/>
      <c r="CN344" s="40">
        <f t="shared" si="1069"/>
        <v>268.41666043273847</v>
      </c>
      <c r="CP344" s="48">
        <v>3.4791666666666665</v>
      </c>
      <c r="CQ344" s="9">
        <v>113.09</v>
      </c>
      <c r="CR344" s="48">
        <v>3.4791666666666665</v>
      </c>
      <c r="CS344" s="9">
        <v>-22.73</v>
      </c>
      <c r="CT344" s="40">
        <f t="shared" si="1070"/>
        <v>38.795315718461538</v>
      </c>
      <c r="CU344" s="47">
        <f t="shared" si="1071"/>
        <v>9.6988289296153845</v>
      </c>
      <c r="CV344" s="107"/>
      <c r="CW344" s="40">
        <f t="shared" si="1072"/>
        <v>268.46358477175386</v>
      </c>
    </row>
    <row r="345" spans="1:101" s="9" customFormat="1">
      <c r="A345" s="9">
        <v>27.68</v>
      </c>
      <c r="B345" s="40">
        <f t="shared" si="1039"/>
        <v>6.92</v>
      </c>
      <c r="D345" s="48">
        <v>3.4895833333333335</v>
      </c>
      <c r="E345" s="9">
        <v>38.51</v>
      </c>
      <c r="F345" s="48">
        <v>3.4895833333333335</v>
      </c>
      <c r="G345" s="9">
        <v>-55.77</v>
      </c>
      <c r="H345" s="47">
        <f t="shared" si="1040"/>
        <v>32.413789980000004</v>
      </c>
      <c r="I345" s="47">
        <f t="shared" si="1041"/>
        <v>8.1034474950000011</v>
      </c>
      <c r="J345" s="108"/>
      <c r="K345" s="40">
        <f t="shared" si="1042"/>
        <v>224.30342666160001</v>
      </c>
      <c r="M345" s="48">
        <v>3.4895833333333335</v>
      </c>
      <c r="N345" s="9">
        <v>0</v>
      </c>
      <c r="O345" s="48">
        <v>3.4895833333333335</v>
      </c>
      <c r="P345" s="9">
        <v>0</v>
      </c>
      <c r="Q345" s="47">
        <f t="shared" si="1043"/>
        <v>0</v>
      </c>
      <c r="R345" s="47">
        <f t="shared" si="1044"/>
        <v>0</v>
      </c>
      <c r="S345" s="108"/>
      <c r="T345" s="40">
        <f t="shared" si="1045"/>
        <v>0</v>
      </c>
      <c r="V345" s="48">
        <v>3.4895833333333335</v>
      </c>
      <c r="W345" s="9">
        <v>0</v>
      </c>
      <c r="X345" s="48">
        <v>3.4895833333333335</v>
      </c>
      <c r="Y345" s="40">
        <v>-93.61</v>
      </c>
      <c r="Z345" s="40">
        <f t="shared" si="1046"/>
        <v>0</v>
      </c>
      <c r="AA345" s="47">
        <f t="shared" si="1047"/>
        <v>0</v>
      </c>
      <c r="AB345" s="108"/>
      <c r="AC345" s="40">
        <f t="shared" si="1048"/>
        <v>0</v>
      </c>
      <c r="AE345" s="48">
        <v>3.4895833333333335</v>
      </c>
      <c r="AF345" s="9">
        <v>54.46</v>
      </c>
      <c r="AG345" s="48">
        <v>3.4895833333333335</v>
      </c>
      <c r="AH345" s="9">
        <v>-73.06</v>
      </c>
      <c r="AI345" s="40">
        <f t="shared" si="1049"/>
        <v>60.049992240000002</v>
      </c>
      <c r="AJ345" s="47">
        <f t="shared" si="1050"/>
        <v>15.01249806</v>
      </c>
      <c r="AK345" s="108"/>
      <c r="AL345" s="40">
        <f t="shared" si="1051"/>
        <v>415.54594630079998</v>
      </c>
      <c r="AN345" s="48">
        <v>3.4895833333333335</v>
      </c>
      <c r="AO345" s="9">
        <v>37.590000000000003</v>
      </c>
      <c r="AP345" s="48">
        <v>3.4895833333333335</v>
      </c>
      <c r="AQ345" s="9">
        <v>-57.51</v>
      </c>
      <c r="AR345" s="40">
        <f t="shared" si="1052"/>
        <v>32.626564352307696</v>
      </c>
      <c r="AS345" s="47">
        <f t="shared" si="1053"/>
        <v>8.156641088076924</v>
      </c>
      <c r="AT345" s="108"/>
      <c r="AU345" s="40">
        <f t="shared" si="1054"/>
        <v>225.77582531796926</v>
      </c>
      <c r="AW345" s="48">
        <v>3.4895833333333335</v>
      </c>
      <c r="AX345" s="9">
        <v>0</v>
      </c>
      <c r="AY345" s="48">
        <v>3.4895833333333335</v>
      </c>
      <c r="AZ345" s="9">
        <v>0</v>
      </c>
      <c r="BA345" s="40">
        <f t="shared" si="1055"/>
        <v>0</v>
      </c>
      <c r="BB345" s="47">
        <f t="shared" si="1056"/>
        <v>0</v>
      </c>
      <c r="BC345" s="108"/>
      <c r="BD345" s="40">
        <f t="shared" si="1057"/>
        <v>0</v>
      </c>
      <c r="BF345" s="48">
        <v>3.4895833333333335</v>
      </c>
      <c r="BG345" s="9">
        <v>32.72</v>
      </c>
      <c r="BH345" s="48">
        <v>3.4895833333333335</v>
      </c>
      <c r="BI345" s="9">
        <v>32.72</v>
      </c>
      <c r="BJ345" s="40">
        <f t="shared" si="1058"/>
        <v>16.157800467692308</v>
      </c>
      <c r="BK345" s="47">
        <f t="shared" si="1059"/>
        <v>4.039450116923077</v>
      </c>
      <c r="BL345" s="108"/>
      <c r="BM345" s="40">
        <f t="shared" si="1060"/>
        <v>111.81197923643077</v>
      </c>
      <c r="BO345" s="48">
        <v>3.4895833333333335</v>
      </c>
      <c r="BP345" s="9">
        <v>0</v>
      </c>
      <c r="BQ345" s="48">
        <v>3.4895833333333335</v>
      </c>
      <c r="BR345" s="9">
        <v>0</v>
      </c>
      <c r="BS345" s="40">
        <f t="shared" si="1061"/>
        <v>0</v>
      </c>
      <c r="BT345" s="47">
        <f t="shared" si="1062"/>
        <v>0</v>
      </c>
      <c r="BU345" s="108"/>
      <c r="BV345" s="40">
        <f t="shared" si="1063"/>
        <v>0</v>
      </c>
      <c r="BX345" s="48">
        <v>3.4895833333333335</v>
      </c>
      <c r="BY345" s="9">
        <v>0</v>
      </c>
      <c r="BZ345" s="48">
        <v>3.4895833333333335</v>
      </c>
      <c r="CA345" s="9">
        <v>0</v>
      </c>
      <c r="CB345" s="40">
        <f t="shared" si="1064"/>
        <v>0</v>
      </c>
      <c r="CC345" s="47">
        <f t="shared" si="1065"/>
        <v>0</v>
      </c>
      <c r="CD345" s="108"/>
      <c r="CE345" s="40">
        <f t="shared" si="1066"/>
        <v>0</v>
      </c>
      <c r="CG345" s="48">
        <v>3.4895833333333335</v>
      </c>
      <c r="CH345" s="9">
        <v>113.17</v>
      </c>
      <c r="CI345" s="48">
        <v>3.4895833333333335</v>
      </c>
      <c r="CJ345" s="9">
        <v>-22.69</v>
      </c>
      <c r="CK345" s="40">
        <f t="shared" si="1067"/>
        <v>38.754439712307693</v>
      </c>
      <c r="CL345" s="47">
        <f t="shared" si="1068"/>
        <v>9.6886099280769233</v>
      </c>
      <c r="CM345" s="108"/>
      <c r="CN345" s="40">
        <f t="shared" si="1069"/>
        <v>268.18072280916925</v>
      </c>
      <c r="CP345" s="48">
        <v>3.4895833333333335</v>
      </c>
      <c r="CQ345" s="9">
        <v>113.14</v>
      </c>
      <c r="CR345" s="48">
        <v>3.4895833333333335</v>
      </c>
      <c r="CS345" s="9">
        <v>-22.7</v>
      </c>
      <c r="CT345" s="40">
        <f t="shared" si="1070"/>
        <v>38.761241815384608</v>
      </c>
      <c r="CU345" s="47">
        <f t="shared" si="1071"/>
        <v>9.690310453846152</v>
      </c>
      <c r="CV345" s="108"/>
      <c r="CW345" s="40">
        <f t="shared" si="1072"/>
        <v>268.22779336246151</v>
      </c>
    </row>
    <row r="346" spans="1:101" s="9" customFormat="1">
      <c r="A346" s="9">
        <v>27.68</v>
      </c>
      <c r="B346" s="40">
        <f t="shared" si="1039"/>
        <v>6.92</v>
      </c>
      <c r="D346" s="48">
        <v>3.5</v>
      </c>
      <c r="E346" s="9">
        <v>38.659999999999997</v>
      </c>
      <c r="F346" s="48">
        <v>3.5</v>
      </c>
      <c r="G346" s="9">
        <v>-55.5</v>
      </c>
      <c r="H346" s="47">
        <f t="shared" si="1040"/>
        <v>32.382508153846153</v>
      </c>
      <c r="I346" s="47">
        <f t="shared" si="1041"/>
        <v>8.0956270384615383</v>
      </c>
      <c r="J346" s="106">
        <f t="shared" ref="J346" si="1106">SUM(I346:I349)</f>
        <v>32.383701578076924</v>
      </c>
      <c r="K346" s="40">
        <f t="shared" si="1042"/>
        <v>224.08695642461538</v>
      </c>
      <c r="M346" s="48">
        <v>3.5</v>
      </c>
      <c r="N346" s="9">
        <v>0</v>
      </c>
      <c r="O346" s="48">
        <v>3.5</v>
      </c>
      <c r="P346" s="9">
        <v>0</v>
      </c>
      <c r="Q346" s="47">
        <f t="shared" si="1043"/>
        <v>0</v>
      </c>
      <c r="R346" s="47">
        <f t="shared" si="1044"/>
        <v>0</v>
      </c>
      <c r="S346" s="106">
        <f t="shared" ref="S346" si="1107">SUM(R346:R349)</f>
        <v>0</v>
      </c>
      <c r="T346" s="40">
        <f t="shared" si="1045"/>
        <v>0</v>
      </c>
      <c r="V346" s="48">
        <v>3.5</v>
      </c>
      <c r="W346" s="9">
        <v>0</v>
      </c>
      <c r="X346" s="48">
        <v>3.5</v>
      </c>
      <c r="Y346" s="40">
        <v>-93.33</v>
      </c>
      <c r="Z346" s="40">
        <f t="shared" si="1046"/>
        <v>0</v>
      </c>
      <c r="AA346" s="47">
        <f t="shared" si="1047"/>
        <v>0</v>
      </c>
      <c r="AB346" s="106">
        <f t="shared" ref="AB346" si="1108">SUM(AA346:AA349)</f>
        <v>0</v>
      </c>
      <c r="AC346" s="40">
        <f t="shared" si="1048"/>
        <v>0</v>
      </c>
      <c r="AE346" s="48">
        <v>3.5</v>
      </c>
      <c r="AF346" s="9">
        <v>54.55</v>
      </c>
      <c r="AG346" s="48">
        <v>3.5</v>
      </c>
      <c r="AH346" s="9">
        <v>-72.86</v>
      </c>
      <c r="AI346" s="40">
        <f t="shared" si="1049"/>
        <v>59.984573123076913</v>
      </c>
      <c r="AJ346" s="47">
        <f t="shared" si="1050"/>
        <v>14.996143280769228</v>
      </c>
      <c r="AK346" s="106">
        <f t="shared" ref="AK346" si="1109">SUM(AJ346:AJ349)</f>
        <v>59.961941830384617</v>
      </c>
      <c r="AL346" s="40">
        <f t="shared" si="1051"/>
        <v>415.09324601169226</v>
      </c>
      <c r="AN346" s="48">
        <v>3.5</v>
      </c>
      <c r="AO346" s="9">
        <v>37.659999999999997</v>
      </c>
      <c r="AP346" s="48">
        <v>3.5</v>
      </c>
      <c r="AQ346" s="9">
        <v>-57.39</v>
      </c>
      <c r="AR346" s="40">
        <f t="shared" si="1052"/>
        <v>32.619116298461535</v>
      </c>
      <c r="AS346" s="47">
        <f t="shared" si="1053"/>
        <v>8.1547790746153836</v>
      </c>
      <c r="AT346" s="106">
        <f t="shared" ref="AT346" si="1110">SUM(AS346:AS349)</f>
        <v>32.620923602307691</v>
      </c>
      <c r="AU346" s="40">
        <f t="shared" si="1054"/>
        <v>225.72428478535383</v>
      </c>
      <c r="AW346" s="48">
        <v>3.5</v>
      </c>
      <c r="AX346" s="9">
        <v>0</v>
      </c>
      <c r="AY346" s="48">
        <v>3.5</v>
      </c>
      <c r="AZ346" s="9">
        <v>0</v>
      </c>
      <c r="BA346" s="40">
        <f t="shared" si="1055"/>
        <v>0</v>
      </c>
      <c r="BB346" s="47">
        <f t="shared" si="1056"/>
        <v>0</v>
      </c>
      <c r="BC346" s="106">
        <f t="shared" ref="BC346" si="1111">SUM(BB346:BB349)</f>
        <v>0</v>
      </c>
      <c r="BD346" s="40">
        <f t="shared" si="1057"/>
        <v>0</v>
      </c>
      <c r="BF346" s="48">
        <v>3.5</v>
      </c>
      <c r="BG346" s="9">
        <v>32.78</v>
      </c>
      <c r="BH346" s="48">
        <v>3.5</v>
      </c>
      <c r="BI346" s="9">
        <v>32.78</v>
      </c>
      <c r="BJ346" s="40">
        <f t="shared" si="1058"/>
        <v>16.21711323692308</v>
      </c>
      <c r="BK346" s="47">
        <f t="shared" si="1059"/>
        <v>4.0542783092307699</v>
      </c>
      <c r="BL346" s="106">
        <f t="shared" ref="BL346" si="1112">SUM(BK346:BK349)</f>
        <v>16.21711323692308</v>
      </c>
      <c r="BM346" s="40">
        <f t="shared" si="1060"/>
        <v>112.22242359950771</v>
      </c>
      <c r="BO346" s="48">
        <v>3.5</v>
      </c>
      <c r="BP346" s="9">
        <v>0</v>
      </c>
      <c r="BQ346" s="48">
        <v>3.5</v>
      </c>
      <c r="BR346" s="9">
        <v>0</v>
      </c>
      <c r="BS346" s="40">
        <f t="shared" si="1061"/>
        <v>0</v>
      </c>
      <c r="BT346" s="47">
        <f t="shared" si="1062"/>
        <v>0</v>
      </c>
      <c r="BU346" s="106">
        <f t="shared" ref="BU346" si="1113">SUM(BT346:BT349)</f>
        <v>0</v>
      </c>
      <c r="BV346" s="40">
        <f t="shared" si="1063"/>
        <v>0</v>
      </c>
      <c r="BX346" s="48">
        <v>3.5</v>
      </c>
      <c r="BY346" s="9">
        <v>0</v>
      </c>
      <c r="BZ346" s="48">
        <v>3.5</v>
      </c>
      <c r="CA346" s="9">
        <v>0</v>
      </c>
      <c r="CB346" s="40">
        <f t="shared" si="1064"/>
        <v>0</v>
      </c>
      <c r="CC346" s="47">
        <f t="shared" si="1065"/>
        <v>0</v>
      </c>
      <c r="CD346" s="106">
        <f t="shared" ref="CD346" si="1114">SUM(CC346:CC349)</f>
        <v>0</v>
      </c>
      <c r="CE346" s="40">
        <f t="shared" si="1066"/>
        <v>0</v>
      </c>
      <c r="CG346" s="48">
        <v>3.5</v>
      </c>
      <c r="CH346" s="9">
        <v>113.9</v>
      </c>
      <c r="CI346" s="48">
        <v>3.5</v>
      </c>
      <c r="CJ346" s="9">
        <v>-22.27</v>
      </c>
      <c r="CK346" s="40">
        <f t="shared" si="1067"/>
        <v>38.282438353846153</v>
      </c>
      <c r="CL346" s="47">
        <f t="shared" si="1068"/>
        <v>9.5706095884615383</v>
      </c>
      <c r="CM346" s="106">
        <f t="shared" ref="CM346" si="1115">SUM(CL346:CL349)</f>
        <v>38.225675429999995</v>
      </c>
      <c r="CN346" s="40">
        <f t="shared" si="1069"/>
        <v>264.91447340861538</v>
      </c>
      <c r="CP346" s="48">
        <v>3.5</v>
      </c>
      <c r="CQ346" s="9">
        <v>113.88</v>
      </c>
      <c r="CR346" s="48">
        <v>3.5</v>
      </c>
      <c r="CS346" s="9">
        <v>-22.29</v>
      </c>
      <c r="CT346" s="40">
        <f t="shared" si="1070"/>
        <v>38.31009048</v>
      </c>
      <c r="CU346" s="47">
        <f t="shared" si="1071"/>
        <v>9.5775226199999999</v>
      </c>
      <c r="CV346" s="106">
        <f t="shared" ref="CV346" si="1116">SUM(CU346:CU349)</f>
        <v>38.243096103461539</v>
      </c>
      <c r="CW346" s="40">
        <f t="shared" si="1072"/>
        <v>265.10582612159999</v>
      </c>
    </row>
    <row r="347" spans="1:101" s="9" customFormat="1">
      <c r="A347" s="9">
        <v>27.68</v>
      </c>
      <c r="B347" s="40">
        <f t="shared" si="1039"/>
        <v>6.92</v>
      </c>
      <c r="D347" s="48">
        <v>3.5104166666666665</v>
      </c>
      <c r="E347" s="9">
        <v>38.65</v>
      </c>
      <c r="F347" s="48">
        <v>3.5104166666666665</v>
      </c>
      <c r="G347" s="9">
        <v>-55.51</v>
      </c>
      <c r="H347" s="47">
        <f t="shared" si="1040"/>
        <v>32.3799651</v>
      </c>
      <c r="I347" s="47">
        <f t="shared" si="1041"/>
        <v>8.0949912749999999</v>
      </c>
      <c r="J347" s="107"/>
      <c r="K347" s="40">
        <f t="shared" si="1042"/>
        <v>224.06935849199999</v>
      </c>
      <c r="M347" s="48">
        <v>3.5104166666666665</v>
      </c>
      <c r="N347" s="9">
        <v>0</v>
      </c>
      <c r="O347" s="48">
        <v>3.5104166666666665</v>
      </c>
      <c r="P347" s="9">
        <v>0</v>
      </c>
      <c r="Q347" s="47">
        <f t="shared" si="1043"/>
        <v>0</v>
      </c>
      <c r="R347" s="47">
        <f t="shared" si="1044"/>
        <v>0</v>
      </c>
      <c r="S347" s="107"/>
      <c r="T347" s="40">
        <f t="shared" si="1045"/>
        <v>0</v>
      </c>
      <c r="V347" s="48">
        <v>3.5104166666666665</v>
      </c>
      <c r="W347" s="9">
        <v>0</v>
      </c>
      <c r="X347" s="48">
        <v>3.5104166666666665</v>
      </c>
      <c r="Y347" s="40">
        <v>-93.41</v>
      </c>
      <c r="Z347" s="40">
        <f t="shared" si="1046"/>
        <v>0</v>
      </c>
      <c r="AA347" s="47">
        <f t="shared" si="1047"/>
        <v>0</v>
      </c>
      <c r="AB347" s="107"/>
      <c r="AC347" s="40">
        <f t="shared" si="1048"/>
        <v>0</v>
      </c>
      <c r="AE347" s="48">
        <v>3.5104166666666665</v>
      </c>
      <c r="AF347" s="9">
        <v>54.57</v>
      </c>
      <c r="AG347" s="48">
        <v>3.5104166666666665</v>
      </c>
      <c r="AH347" s="9">
        <v>-72.819999999999993</v>
      </c>
      <c r="AI347" s="40">
        <f t="shared" si="1049"/>
        <v>59.973622144615383</v>
      </c>
      <c r="AJ347" s="47">
        <f t="shared" si="1050"/>
        <v>14.993405536153846</v>
      </c>
      <c r="AK347" s="107"/>
      <c r="AL347" s="40">
        <f t="shared" si="1051"/>
        <v>415.01746524073843</v>
      </c>
      <c r="AN347" s="48">
        <v>3.5104166666666665</v>
      </c>
      <c r="AO347" s="9">
        <v>37.64</v>
      </c>
      <c r="AP347" s="48">
        <v>3.5104166666666665</v>
      </c>
      <c r="AQ347" s="9">
        <v>-57.42</v>
      </c>
      <c r="AR347" s="40">
        <f t="shared" si="1052"/>
        <v>32.618835581538455</v>
      </c>
      <c r="AS347" s="47">
        <f t="shared" si="1053"/>
        <v>8.1547088953846139</v>
      </c>
      <c r="AT347" s="107"/>
      <c r="AU347" s="40">
        <f t="shared" si="1054"/>
        <v>225.72234222424612</v>
      </c>
      <c r="AW347" s="48">
        <v>3.5104166666666665</v>
      </c>
      <c r="AX347" s="9">
        <v>0</v>
      </c>
      <c r="AY347" s="48">
        <v>3.5104166666666665</v>
      </c>
      <c r="AZ347" s="9">
        <v>0</v>
      </c>
      <c r="BA347" s="40">
        <f t="shared" si="1055"/>
        <v>0</v>
      </c>
      <c r="BB347" s="47">
        <f t="shared" si="1056"/>
        <v>0</v>
      </c>
      <c r="BC347" s="107"/>
      <c r="BD347" s="40">
        <f t="shared" si="1057"/>
        <v>0</v>
      </c>
      <c r="BF347" s="48">
        <v>3.5104166666666665</v>
      </c>
      <c r="BG347" s="9">
        <v>32.78</v>
      </c>
      <c r="BH347" s="48">
        <v>3.5104166666666665</v>
      </c>
      <c r="BI347" s="9">
        <v>32.78</v>
      </c>
      <c r="BJ347" s="40">
        <f t="shared" si="1058"/>
        <v>16.21711323692308</v>
      </c>
      <c r="BK347" s="47">
        <f t="shared" si="1059"/>
        <v>4.0542783092307699</v>
      </c>
      <c r="BL347" s="107"/>
      <c r="BM347" s="40">
        <f t="shared" si="1060"/>
        <v>112.22242359950771</v>
      </c>
      <c r="BO347" s="48">
        <v>3.5104166666666665</v>
      </c>
      <c r="BP347" s="9">
        <v>0</v>
      </c>
      <c r="BQ347" s="48">
        <v>3.5104166666666665</v>
      </c>
      <c r="BR347" s="9">
        <v>0</v>
      </c>
      <c r="BS347" s="40">
        <f t="shared" si="1061"/>
        <v>0</v>
      </c>
      <c r="BT347" s="47">
        <f t="shared" si="1062"/>
        <v>0</v>
      </c>
      <c r="BU347" s="107"/>
      <c r="BV347" s="40">
        <f t="shared" si="1063"/>
        <v>0</v>
      </c>
      <c r="BX347" s="48">
        <v>3.5104166666666665</v>
      </c>
      <c r="BY347" s="9">
        <v>0</v>
      </c>
      <c r="BZ347" s="48">
        <v>3.5104166666666665</v>
      </c>
      <c r="CA347" s="9">
        <v>0</v>
      </c>
      <c r="CB347" s="40">
        <f t="shared" si="1064"/>
        <v>0</v>
      </c>
      <c r="CC347" s="47">
        <f t="shared" si="1065"/>
        <v>0</v>
      </c>
      <c r="CD347" s="107"/>
      <c r="CE347" s="40">
        <f t="shared" si="1066"/>
        <v>0</v>
      </c>
      <c r="CG347" s="48">
        <v>3.5104166666666665</v>
      </c>
      <c r="CH347" s="9">
        <v>113.97</v>
      </c>
      <c r="CI347" s="48">
        <v>3.5104166666666665</v>
      </c>
      <c r="CJ347" s="9">
        <v>-22.24</v>
      </c>
      <c r="CK347" s="40">
        <f t="shared" si="1067"/>
        <v>38.254363643076921</v>
      </c>
      <c r="CL347" s="47">
        <f t="shared" si="1068"/>
        <v>9.5635909107692303</v>
      </c>
      <c r="CM347" s="107"/>
      <c r="CN347" s="40">
        <f t="shared" si="1069"/>
        <v>264.72019641009229</v>
      </c>
      <c r="CP347" s="48">
        <v>3.5104166666666665</v>
      </c>
      <c r="CQ347" s="9">
        <v>113.94</v>
      </c>
      <c r="CR347" s="48">
        <v>3.5104166666666665</v>
      </c>
      <c r="CS347" s="9">
        <v>-22.25</v>
      </c>
      <c r="CT347" s="40">
        <f t="shared" si="1070"/>
        <v>38.261490230769226</v>
      </c>
      <c r="CU347" s="47">
        <f t="shared" si="1071"/>
        <v>9.5653725576923065</v>
      </c>
      <c r="CV347" s="107"/>
      <c r="CW347" s="40">
        <f t="shared" si="1072"/>
        <v>264.76951239692306</v>
      </c>
    </row>
    <row r="348" spans="1:101" s="9" customFormat="1">
      <c r="A348" s="9">
        <v>27.68</v>
      </c>
      <c r="B348" s="40">
        <f t="shared" si="1039"/>
        <v>6.92</v>
      </c>
      <c r="D348" s="48">
        <v>3.5208333333333335</v>
      </c>
      <c r="E348" s="9">
        <v>38.64</v>
      </c>
      <c r="F348" s="48">
        <v>3.5208333333333335</v>
      </c>
      <c r="G348" s="9">
        <v>-55.53</v>
      </c>
      <c r="H348" s="47">
        <f t="shared" si="1040"/>
        <v>32.383250695384618</v>
      </c>
      <c r="I348" s="47">
        <f t="shared" si="1041"/>
        <v>8.0958126738461544</v>
      </c>
      <c r="J348" s="107"/>
      <c r="K348" s="40">
        <f t="shared" si="1042"/>
        <v>224.09209481206156</v>
      </c>
      <c r="M348" s="48">
        <v>3.5208333333333335</v>
      </c>
      <c r="N348" s="9">
        <v>0</v>
      </c>
      <c r="O348" s="48">
        <v>3.5208333333333335</v>
      </c>
      <c r="P348" s="9">
        <v>0</v>
      </c>
      <c r="Q348" s="47">
        <f t="shared" si="1043"/>
        <v>0</v>
      </c>
      <c r="R348" s="47">
        <f t="shared" si="1044"/>
        <v>0</v>
      </c>
      <c r="S348" s="107"/>
      <c r="T348" s="40">
        <f t="shared" si="1045"/>
        <v>0</v>
      </c>
      <c r="V348" s="48">
        <v>3.5208333333333335</v>
      </c>
      <c r="W348" s="9">
        <v>0</v>
      </c>
      <c r="X348" s="48">
        <v>3.5208333333333335</v>
      </c>
      <c r="Y348" s="40">
        <v>0</v>
      </c>
      <c r="Z348" s="40">
        <f t="shared" si="1046"/>
        <v>0</v>
      </c>
      <c r="AA348" s="47">
        <f t="shared" si="1047"/>
        <v>0</v>
      </c>
      <c r="AB348" s="107"/>
      <c r="AC348" s="40">
        <f t="shared" si="1048"/>
        <v>0</v>
      </c>
      <c r="AE348" s="48">
        <v>3.5208333333333335</v>
      </c>
      <c r="AF348" s="9">
        <v>54.59</v>
      </c>
      <c r="AG348" s="48">
        <v>3.5208333333333335</v>
      </c>
      <c r="AH348" s="9">
        <v>-72.77</v>
      </c>
      <c r="AI348" s="40">
        <f t="shared" si="1049"/>
        <v>59.954408127692318</v>
      </c>
      <c r="AJ348" s="47">
        <f t="shared" si="1050"/>
        <v>14.988602031923079</v>
      </c>
      <c r="AK348" s="107"/>
      <c r="AL348" s="40">
        <f t="shared" si="1051"/>
        <v>414.88450424363083</v>
      </c>
      <c r="AN348" s="48">
        <v>3.5208333333333335</v>
      </c>
      <c r="AO348" s="9">
        <v>37.630000000000003</v>
      </c>
      <c r="AP348" s="48">
        <v>3.5208333333333335</v>
      </c>
      <c r="AQ348" s="9">
        <v>-57.44</v>
      </c>
      <c r="AR348" s="40">
        <f t="shared" si="1052"/>
        <v>32.621528049230768</v>
      </c>
      <c r="AS348" s="47">
        <f t="shared" si="1053"/>
        <v>8.1553820123076921</v>
      </c>
      <c r="AT348" s="107"/>
      <c r="AU348" s="40">
        <f t="shared" si="1054"/>
        <v>225.74097410067691</v>
      </c>
      <c r="AW348" s="48">
        <v>3.5208333333333335</v>
      </c>
      <c r="AX348" s="9">
        <v>0</v>
      </c>
      <c r="AY348" s="48">
        <v>3.5208333333333335</v>
      </c>
      <c r="AZ348" s="9">
        <v>0</v>
      </c>
      <c r="BA348" s="40">
        <f t="shared" si="1055"/>
        <v>0</v>
      </c>
      <c r="BB348" s="47">
        <f t="shared" si="1056"/>
        <v>0</v>
      </c>
      <c r="BC348" s="107"/>
      <c r="BD348" s="40">
        <f t="shared" si="1057"/>
        <v>0</v>
      </c>
      <c r="BF348" s="48">
        <v>3.5208333333333335</v>
      </c>
      <c r="BG348" s="9">
        <v>32.78</v>
      </c>
      <c r="BH348" s="48">
        <v>3.5208333333333335</v>
      </c>
      <c r="BI348" s="9">
        <v>32.78</v>
      </c>
      <c r="BJ348" s="40">
        <f t="shared" si="1058"/>
        <v>16.21711323692308</v>
      </c>
      <c r="BK348" s="47">
        <f t="shared" si="1059"/>
        <v>4.0542783092307699</v>
      </c>
      <c r="BL348" s="107"/>
      <c r="BM348" s="40">
        <f t="shared" si="1060"/>
        <v>112.22242359950771</v>
      </c>
      <c r="BO348" s="48">
        <v>3.5208333333333335</v>
      </c>
      <c r="BP348" s="9">
        <v>0</v>
      </c>
      <c r="BQ348" s="48">
        <v>3.5208333333333335</v>
      </c>
      <c r="BR348" s="9">
        <v>0</v>
      </c>
      <c r="BS348" s="40">
        <f t="shared" si="1061"/>
        <v>0</v>
      </c>
      <c r="BT348" s="47">
        <f t="shared" si="1062"/>
        <v>0</v>
      </c>
      <c r="BU348" s="107"/>
      <c r="BV348" s="40">
        <f t="shared" si="1063"/>
        <v>0</v>
      </c>
      <c r="BX348" s="48">
        <v>3.5208333333333335</v>
      </c>
      <c r="BY348" s="9">
        <v>0</v>
      </c>
      <c r="BZ348" s="48">
        <v>3.5208333333333335</v>
      </c>
      <c r="CA348" s="9">
        <v>0</v>
      </c>
      <c r="CB348" s="40">
        <f t="shared" si="1064"/>
        <v>0</v>
      </c>
      <c r="CC348" s="47">
        <f t="shared" si="1065"/>
        <v>0</v>
      </c>
      <c r="CD348" s="107"/>
      <c r="CE348" s="40">
        <f t="shared" si="1066"/>
        <v>0</v>
      </c>
      <c r="CG348" s="48">
        <v>3.5208333333333335</v>
      </c>
      <c r="CH348" s="9">
        <v>114.03</v>
      </c>
      <c r="CI348" s="48">
        <v>3.5208333333333335</v>
      </c>
      <c r="CJ348" s="9">
        <v>-22.2</v>
      </c>
      <c r="CK348" s="40">
        <f t="shared" si="1067"/>
        <v>38.205663784615382</v>
      </c>
      <c r="CL348" s="47">
        <f t="shared" si="1068"/>
        <v>9.5514159461538455</v>
      </c>
      <c r="CM348" s="107"/>
      <c r="CN348" s="40">
        <f t="shared" si="1069"/>
        <v>264.38319338953846</v>
      </c>
      <c r="CP348" s="48">
        <v>3.5208333333333335</v>
      </c>
      <c r="CQ348" s="9">
        <v>114.01</v>
      </c>
      <c r="CR348" s="48">
        <v>3.5208333333333335</v>
      </c>
      <c r="CS348" s="9">
        <v>-22.21</v>
      </c>
      <c r="CT348" s="40">
        <f t="shared" si="1070"/>
        <v>38.216169540000003</v>
      </c>
      <c r="CU348" s="47">
        <f t="shared" si="1071"/>
        <v>9.5540423850000007</v>
      </c>
      <c r="CV348" s="107"/>
      <c r="CW348" s="40">
        <f t="shared" si="1072"/>
        <v>264.45589321680001</v>
      </c>
    </row>
    <row r="349" spans="1:101" s="9" customFormat="1">
      <c r="A349" s="9">
        <v>27.68</v>
      </c>
      <c r="B349" s="40">
        <f t="shared" si="1039"/>
        <v>6.92</v>
      </c>
      <c r="D349" s="48">
        <v>3.53125</v>
      </c>
      <c r="E349" s="9">
        <v>38.64</v>
      </c>
      <c r="F349" s="48">
        <v>3.53125</v>
      </c>
      <c r="G349" s="9">
        <v>-55.54</v>
      </c>
      <c r="H349" s="47">
        <f t="shared" si="1040"/>
        <v>32.389082363076923</v>
      </c>
      <c r="I349" s="47">
        <f t="shared" si="1041"/>
        <v>8.0972705907692308</v>
      </c>
      <c r="J349" s="108"/>
      <c r="K349" s="40">
        <f t="shared" si="1042"/>
        <v>224.13244995249229</v>
      </c>
      <c r="M349" s="48">
        <v>3.53125</v>
      </c>
      <c r="N349" s="9">
        <v>0</v>
      </c>
      <c r="O349" s="48">
        <v>3.53125</v>
      </c>
      <c r="P349" s="9">
        <v>0</v>
      </c>
      <c r="Q349" s="47">
        <f t="shared" si="1043"/>
        <v>0</v>
      </c>
      <c r="R349" s="47">
        <f t="shared" si="1044"/>
        <v>0</v>
      </c>
      <c r="S349" s="108"/>
      <c r="T349" s="40">
        <f t="shared" si="1045"/>
        <v>0</v>
      </c>
      <c r="V349" s="48">
        <v>3.53125</v>
      </c>
      <c r="W349" s="9">
        <v>0</v>
      </c>
      <c r="X349" s="48">
        <v>3.53125</v>
      </c>
      <c r="Y349" s="40">
        <v>0</v>
      </c>
      <c r="Z349" s="40">
        <f t="shared" si="1046"/>
        <v>0</v>
      </c>
      <c r="AA349" s="47">
        <f t="shared" si="1047"/>
        <v>0</v>
      </c>
      <c r="AB349" s="108"/>
      <c r="AC349" s="40">
        <f t="shared" si="1048"/>
        <v>0</v>
      </c>
      <c r="AE349" s="48">
        <v>3.53125</v>
      </c>
      <c r="AF349" s="9">
        <v>54.61</v>
      </c>
      <c r="AG349" s="48">
        <v>3.53125</v>
      </c>
      <c r="AH349" s="9">
        <v>-72.72</v>
      </c>
      <c r="AI349" s="40">
        <f t="shared" si="1049"/>
        <v>59.935163926153834</v>
      </c>
      <c r="AJ349" s="47">
        <f t="shared" si="1050"/>
        <v>14.983790981538458</v>
      </c>
      <c r="AK349" s="108"/>
      <c r="AL349" s="40">
        <f t="shared" si="1051"/>
        <v>414.75133436898454</v>
      </c>
      <c r="AN349" s="48">
        <v>3.53125</v>
      </c>
      <c r="AO349" s="9">
        <v>37.619999999999997</v>
      </c>
      <c r="AP349" s="48">
        <v>3.53125</v>
      </c>
      <c r="AQ349" s="9">
        <v>-57.46</v>
      </c>
      <c r="AR349" s="40">
        <f t="shared" si="1052"/>
        <v>32.624214479999999</v>
      </c>
      <c r="AS349" s="47">
        <f t="shared" si="1053"/>
        <v>8.1560536199999998</v>
      </c>
      <c r="AT349" s="108"/>
      <c r="AU349" s="40">
        <f t="shared" si="1054"/>
        <v>225.7595642016</v>
      </c>
      <c r="AW349" s="48">
        <v>3.53125</v>
      </c>
      <c r="AX349" s="9">
        <v>0</v>
      </c>
      <c r="AY349" s="48">
        <v>3.53125</v>
      </c>
      <c r="AZ349" s="9">
        <v>0</v>
      </c>
      <c r="BA349" s="40">
        <f t="shared" si="1055"/>
        <v>0</v>
      </c>
      <c r="BB349" s="47">
        <f t="shared" si="1056"/>
        <v>0</v>
      </c>
      <c r="BC349" s="108"/>
      <c r="BD349" s="40">
        <f t="shared" si="1057"/>
        <v>0</v>
      </c>
      <c r="BF349" s="48">
        <v>3.53125</v>
      </c>
      <c r="BG349" s="9">
        <v>32.78</v>
      </c>
      <c r="BH349" s="48">
        <v>3.53125</v>
      </c>
      <c r="BI349" s="9">
        <v>32.78</v>
      </c>
      <c r="BJ349" s="40">
        <f t="shared" si="1058"/>
        <v>16.21711323692308</v>
      </c>
      <c r="BK349" s="47">
        <f t="shared" si="1059"/>
        <v>4.0542783092307699</v>
      </c>
      <c r="BL349" s="108"/>
      <c r="BM349" s="40">
        <f t="shared" si="1060"/>
        <v>112.22242359950771</v>
      </c>
      <c r="BO349" s="48">
        <v>3.53125</v>
      </c>
      <c r="BP349" s="9">
        <v>0</v>
      </c>
      <c r="BQ349" s="48">
        <v>3.53125</v>
      </c>
      <c r="BR349" s="9">
        <v>0</v>
      </c>
      <c r="BS349" s="40">
        <f t="shared" si="1061"/>
        <v>0</v>
      </c>
      <c r="BT349" s="47">
        <f t="shared" si="1062"/>
        <v>0</v>
      </c>
      <c r="BU349" s="108"/>
      <c r="BV349" s="40">
        <f t="shared" si="1063"/>
        <v>0</v>
      </c>
      <c r="BX349" s="48">
        <v>3.53125</v>
      </c>
      <c r="BY349" s="9">
        <v>0</v>
      </c>
      <c r="BZ349" s="48">
        <v>3.53125</v>
      </c>
      <c r="CA349" s="9">
        <v>0</v>
      </c>
      <c r="CB349" s="40">
        <f t="shared" si="1064"/>
        <v>0</v>
      </c>
      <c r="CC349" s="47">
        <f t="shared" si="1065"/>
        <v>0</v>
      </c>
      <c r="CD349" s="108"/>
      <c r="CE349" s="40">
        <f t="shared" si="1066"/>
        <v>0</v>
      </c>
      <c r="CG349" s="48">
        <v>3.53125</v>
      </c>
      <c r="CH349" s="9">
        <v>114.1</v>
      </c>
      <c r="CI349" s="48">
        <v>3.53125</v>
      </c>
      <c r="CJ349" s="9">
        <v>-22.16</v>
      </c>
      <c r="CK349" s="40">
        <f t="shared" si="1067"/>
        <v>38.16023593846154</v>
      </c>
      <c r="CL349" s="47">
        <f t="shared" si="1068"/>
        <v>9.5400589846153849</v>
      </c>
      <c r="CM349" s="108"/>
      <c r="CN349" s="40">
        <f t="shared" si="1069"/>
        <v>264.06883269415385</v>
      </c>
      <c r="CP349" s="48">
        <v>3.53125</v>
      </c>
      <c r="CQ349" s="9">
        <v>114.07</v>
      </c>
      <c r="CR349" s="48">
        <v>3.53125</v>
      </c>
      <c r="CS349" s="9">
        <v>-22.18</v>
      </c>
      <c r="CT349" s="40">
        <f t="shared" si="1070"/>
        <v>38.184634163076922</v>
      </c>
      <c r="CU349" s="47">
        <f t="shared" si="1071"/>
        <v>9.5461585407692304</v>
      </c>
      <c r="CV349" s="108"/>
      <c r="CW349" s="40">
        <f t="shared" si="1072"/>
        <v>264.23766840849231</v>
      </c>
    </row>
    <row r="350" spans="1:101" s="9" customFormat="1">
      <c r="A350" s="9">
        <v>27.68</v>
      </c>
      <c r="B350" s="40">
        <f t="shared" si="1039"/>
        <v>6.92</v>
      </c>
      <c r="D350" s="48">
        <v>3.5416666666666665</v>
      </c>
      <c r="E350" s="9">
        <v>38.82</v>
      </c>
      <c r="F350" s="48">
        <v>3.5416666666666665</v>
      </c>
      <c r="G350" s="9">
        <v>-55.18</v>
      </c>
      <c r="H350" s="47">
        <f t="shared" si="1040"/>
        <v>32.329045163076927</v>
      </c>
      <c r="I350" s="47">
        <f t="shared" si="1041"/>
        <v>8.0822612907692317</v>
      </c>
      <c r="J350" s="106">
        <f t="shared" ref="J350" si="1117">SUM(I350:I353)</f>
        <v>32.331974580000001</v>
      </c>
      <c r="K350" s="40">
        <f t="shared" si="1042"/>
        <v>223.71699252849234</v>
      </c>
      <c r="M350" s="48">
        <v>3.5416666666666665</v>
      </c>
      <c r="N350" s="9">
        <v>0</v>
      </c>
      <c r="O350" s="48">
        <v>3.5416666666666665</v>
      </c>
      <c r="P350" s="9">
        <v>0</v>
      </c>
      <c r="Q350" s="47">
        <f t="shared" si="1043"/>
        <v>0</v>
      </c>
      <c r="R350" s="47">
        <f t="shared" si="1044"/>
        <v>0</v>
      </c>
      <c r="S350" s="106">
        <f t="shared" ref="S350" si="1118">SUM(R350:R353)</f>
        <v>0</v>
      </c>
      <c r="T350" s="40">
        <f t="shared" si="1045"/>
        <v>0</v>
      </c>
      <c r="V350" s="48">
        <v>3.5416666666666665</v>
      </c>
      <c r="W350" s="9">
        <v>0</v>
      </c>
      <c r="X350" s="48">
        <v>3.5416666666666665</v>
      </c>
      <c r="Y350" s="40">
        <v>0</v>
      </c>
      <c r="Z350" s="40">
        <f t="shared" si="1046"/>
        <v>0</v>
      </c>
      <c r="AA350" s="47">
        <f t="shared" si="1047"/>
        <v>0</v>
      </c>
      <c r="AB350" s="106">
        <f t="shared" ref="AB350" si="1119">SUM(AA350:AA353)</f>
        <v>0</v>
      </c>
      <c r="AC350" s="40">
        <f t="shared" si="1048"/>
        <v>0</v>
      </c>
      <c r="AE350" s="48">
        <v>3.5416666666666665</v>
      </c>
      <c r="AF350" s="9">
        <v>54.58</v>
      </c>
      <c r="AG350" s="48">
        <v>3.5416666666666665</v>
      </c>
      <c r="AH350" s="9">
        <v>-72.790000000000006</v>
      </c>
      <c r="AI350" s="40">
        <f t="shared" si="1049"/>
        <v>59.959900218461541</v>
      </c>
      <c r="AJ350" s="47">
        <f t="shared" si="1050"/>
        <v>14.989975054615385</v>
      </c>
      <c r="AK350" s="106">
        <f t="shared" ref="AK350" si="1120">SUM(AJ350:AJ353)</f>
        <v>59.922041541923079</v>
      </c>
      <c r="AL350" s="40">
        <f t="shared" si="1051"/>
        <v>414.92250951175384</v>
      </c>
      <c r="AN350" s="48">
        <v>3.5416666666666665</v>
      </c>
      <c r="AO350" s="9">
        <v>37.619999999999997</v>
      </c>
      <c r="AP350" s="48">
        <v>3.5416666666666665</v>
      </c>
      <c r="AQ350" s="9">
        <v>-57.46</v>
      </c>
      <c r="AR350" s="40">
        <f t="shared" si="1052"/>
        <v>32.624214479999999</v>
      </c>
      <c r="AS350" s="47">
        <f t="shared" si="1053"/>
        <v>8.1560536199999998</v>
      </c>
      <c r="AT350" s="106">
        <f t="shared" ref="AT350" si="1121">SUM(AS350:AS353)</f>
        <v>32.626810734230773</v>
      </c>
      <c r="AU350" s="40">
        <f t="shared" si="1054"/>
        <v>225.7595642016</v>
      </c>
      <c r="AW350" s="48">
        <v>3.5416666666666665</v>
      </c>
      <c r="AX350" s="9">
        <v>0</v>
      </c>
      <c r="AY350" s="48">
        <v>3.5416666666666665</v>
      </c>
      <c r="AZ350" s="9">
        <v>0</v>
      </c>
      <c r="BA350" s="40">
        <f t="shared" si="1055"/>
        <v>0</v>
      </c>
      <c r="BB350" s="47">
        <f t="shared" si="1056"/>
        <v>0</v>
      </c>
      <c r="BC350" s="106">
        <f t="shared" ref="BC350" si="1122">SUM(BB350:BB353)</f>
        <v>0</v>
      </c>
      <c r="BD350" s="40">
        <f t="shared" si="1057"/>
        <v>0</v>
      </c>
      <c r="BF350" s="48">
        <v>3.5416666666666665</v>
      </c>
      <c r="BG350" s="9">
        <v>32.71</v>
      </c>
      <c r="BH350" s="48">
        <v>3.5416666666666665</v>
      </c>
      <c r="BI350" s="9">
        <v>32.71</v>
      </c>
      <c r="BJ350" s="40">
        <f t="shared" si="1058"/>
        <v>16.147925570769232</v>
      </c>
      <c r="BK350" s="47">
        <f t="shared" si="1059"/>
        <v>4.0369813926923079</v>
      </c>
      <c r="BL350" s="106">
        <f t="shared" ref="BL350" si="1123">SUM(BK350:BK353)</f>
        <v>16.145457601153847</v>
      </c>
      <c r="BM350" s="40">
        <f t="shared" si="1060"/>
        <v>111.74364494972308</v>
      </c>
      <c r="BO350" s="48">
        <v>3.5416666666666665</v>
      </c>
      <c r="BP350" s="9">
        <v>0</v>
      </c>
      <c r="BQ350" s="48">
        <v>3.5416666666666665</v>
      </c>
      <c r="BR350" s="9">
        <v>0</v>
      </c>
      <c r="BS350" s="40">
        <f t="shared" si="1061"/>
        <v>0</v>
      </c>
      <c r="BT350" s="47">
        <f t="shared" si="1062"/>
        <v>0</v>
      </c>
      <c r="BU350" s="106">
        <f t="shared" ref="BU350" si="1124">SUM(BT350:BT353)</f>
        <v>0</v>
      </c>
      <c r="BV350" s="40">
        <f t="shared" si="1063"/>
        <v>0</v>
      </c>
      <c r="BX350" s="48">
        <v>3.5416666666666665</v>
      </c>
      <c r="BY350" s="9">
        <v>0</v>
      </c>
      <c r="BZ350" s="48">
        <v>3.5416666666666665</v>
      </c>
      <c r="CA350" s="9">
        <v>0</v>
      </c>
      <c r="CB350" s="40">
        <f t="shared" si="1064"/>
        <v>0</v>
      </c>
      <c r="CC350" s="47">
        <f t="shared" si="1065"/>
        <v>0</v>
      </c>
      <c r="CD350" s="106">
        <f t="shared" ref="CD350" si="1125">SUM(CC350:CC353)</f>
        <v>0</v>
      </c>
      <c r="CE350" s="40">
        <f t="shared" si="1066"/>
        <v>0</v>
      </c>
      <c r="CG350" s="48">
        <v>3.5416666666666665</v>
      </c>
      <c r="CH350" s="9">
        <v>114.63</v>
      </c>
      <c r="CI350" s="48">
        <v>3.5416666666666665</v>
      </c>
      <c r="CJ350" s="9">
        <v>-21.86</v>
      </c>
      <c r="CK350" s="40">
        <f t="shared" si="1067"/>
        <v>37.818482704615391</v>
      </c>
      <c r="CL350" s="47">
        <f t="shared" si="1068"/>
        <v>9.4546206761538478</v>
      </c>
      <c r="CM350" s="106">
        <f t="shared" ref="CM350" si="1126">SUM(CL350:CL353)</f>
        <v>37.738647415384612</v>
      </c>
      <c r="CN350" s="40">
        <f t="shared" si="1069"/>
        <v>261.70390031593848</v>
      </c>
      <c r="CP350" s="48">
        <v>3.5416666666666665</v>
      </c>
      <c r="CQ350" s="9">
        <v>114.61</v>
      </c>
      <c r="CR350" s="48">
        <v>3.5416666666666665</v>
      </c>
      <c r="CS350" s="9">
        <v>-21.87</v>
      </c>
      <c r="CT350" s="40">
        <f t="shared" si="1070"/>
        <v>37.829181641538462</v>
      </c>
      <c r="CU350" s="47">
        <f t="shared" si="1071"/>
        <v>9.4572954103846154</v>
      </c>
      <c r="CV350" s="106">
        <f t="shared" ref="CV350" si="1127">SUM(CU350:CU353)</f>
        <v>37.761549992307692</v>
      </c>
      <c r="CW350" s="40">
        <f t="shared" si="1072"/>
        <v>261.77793695944615</v>
      </c>
    </row>
    <row r="351" spans="1:101" s="9" customFormat="1">
      <c r="A351" s="9">
        <v>27.68</v>
      </c>
      <c r="B351" s="40">
        <f t="shared" si="1039"/>
        <v>6.92</v>
      </c>
      <c r="D351" s="48">
        <v>3.5520833333333335</v>
      </c>
      <c r="E351" s="9">
        <v>38.82</v>
      </c>
      <c r="F351" s="48">
        <v>3.5520833333333335</v>
      </c>
      <c r="G351" s="9">
        <v>-55.18</v>
      </c>
      <c r="H351" s="47">
        <f t="shared" si="1040"/>
        <v>32.329045163076927</v>
      </c>
      <c r="I351" s="47">
        <f t="shared" si="1041"/>
        <v>8.0822612907692317</v>
      </c>
      <c r="J351" s="107"/>
      <c r="K351" s="40">
        <f t="shared" si="1042"/>
        <v>223.71699252849234</v>
      </c>
      <c r="M351" s="48">
        <v>3.5520833333333335</v>
      </c>
      <c r="N351" s="9">
        <v>0</v>
      </c>
      <c r="O351" s="48">
        <v>3.5520833333333335</v>
      </c>
      <c r="P351" s="9">
        <v>0</v>
      </c>
      <c r="Q351" s="47">
        <f t="shared" si="1043"/>
        <v>0</v>
      </c>
      <c r="R351" s="47">
        <f t="shared" si="1044"/>
        <v>0</v>
      </c>
      <c r="S351" s="107"/>
      <c r="T351" s="40">
        <f t="shared" si="1045"/>
        <v>0</v>
      </c>
      <c r="V351" s="48">
        <v>3.5520833333333335</v>
      </c>
      <c r="W351" s="9">
        <v>0</v>
      </c>
      <c r="X351" s="48">
        <v>3.5520833333333335</v>
      </c>
      <c r="Y351" s="40">
        <v>0</v>
      </c>
      <c r="Z351" s="40">
        <f t="shared" si="1046"/>
        <v>0</v>
      </c>
      <c r="AA351" s="47">
        <f t="shared" si="1047"/>
        <v>0</v>
      </c>
      <c r="AB351" s="107"/>
      <c r="AC351" s="40">
        <f t="shared" si="1048"/>
        <v>0</v>
      </c>
      <c r="AE351" s="48">
        <v>3.5520833333333335</v>
      </c>
      <c r="AF351" s="9">
        <v>54.63</v>
      </c>
      <c r="AG351" s="48">
        <v>3.5520833333333335</v>
      </c>
      <c r="AH351" s="9">
        <v>-72.67</v>
      </c>
      <c r="AI351" s="40">
        <f t="shared" si="1049"/>
        <v>59.915889540000002</v>
      </c>
      <c r="AJ351" s="47">
        <f t="shared" si="1050"/>
        <v>14.978972385000001</v>
      </c>
      <c r="AK351" s="107"/>
      <c r="AL351" s="40">
        <f t="shared" si="1051"/>
        <v>414.61795561680003</v>
      </c>
      <c r="AN351" s="48">
        <v>3.5520833333333335</v>
      </c>
      <c r="AO351" s="9">
        <v>37.61</v>
      </c>
      <c r="AP351" s="48">
        <v>3.5520833333333335</v>
      </c>
      <c r="AQ351" s="9">
        <v>-57.48</v>
      </c>
      <c r="AR351" s="40">
        <f t="shared" si="1052"/>
        <v>32.626894873846155</v>
      </c>
      <c r="AS351" s="47">
        <f t="shared" si="1053"/>
        <v>8.1567237184615387</v>
      </c>
      <c r="AT351" s="107"/>
      <c r="AU351" s="40">
        <f t="shared" si="1054"/>
        <v>225.7781125270154</v>
      </c>
      <c r="AW351" s="48">
        <v>3.5520833333333335</v>
      </c>
      <c r="AX351" s="9">
        <v>0</v>
      </c>
      <c r="AY351" s="48">
        <v>3.5520833333333335</v>
      </c>
      <c r="AZ351" s="9">
        <v>0</v>
      </c>
      <c r="BA351" s="40">
        <f t="shared" si="1055"/>
        <v>0</v>
      </c>
      <c r="BB351" s="47">
        <f t="shared" si="1056"/>
        <v>0</v>
      </c>
      <c r="BC351" s="107"/>
      <c r="BD351" s="40">
        <f t="shared" si="1057"/>
        <v>0</v>
      </c>
      <c r="BF351" s="48">
        <v>3.5520833333333335</v>
      </c>
      <c r="BG351" s="9">
        <v>32.71</v>
      </c>
      <c r="BH351" s="48">
        <v>3.5520833333333335</v>
      </c>
      <c r="BI351" s="9">
        <v>32.71</v>
      </c>
      <c r="BJ351" s="40">
        <f t="shared" si="1058"/>
        <v>16.147925570769232</v>
      </c>
      <c r="BK351" s="47">
        <f t="shared" si="1059"/>
        <v>4.0369813926923079</v>
      </c>
      <c r="BL351" s="107"/>
      <c r="BM351" s="40">
        <f t="shared" si="1060"/>
        <v>111.74364494972308</v>
      </c>
      <c r="BO351" s="48">
        <v>3.5520833333333335</v>
      </c>
      <c r="BP351" s="9">
        <v>0</v>
      </c>
      <c r="BQ351" s="48">
        <v>3.5520833333333335</v>
      </c>
      <c r="BR351" s="9">
        <v>0</v>
      </c>
      <c r="BS351" s="40">
        <f t="shared" si="1061"/>
        <v>0</v>
      </c>
      <c r="BT351" s="47">
        <f t="shared" si="1062"/>
        <v>0</v>
      </c>
      <c r="BU351" s="107"/>
      <c r="BV351" s="40">
        <f t="shared" si="1063"/>
        <v>0</v>
      </c>
      <c r="BX351" s="48">
        <v>3.5520833333333335</v>
      </c>
      <c r="BY351" s="9">
        <v>0</v>
      </c>
      <c r="BZ351" s="48">
        <v>3.5520833333333335</v>
      </c>
      <c r="CA351" s="9">
        <v>0</v>
      </c>
      <c r="CB351" s="40">
        <f t="shared" si="1064"/>
        <v>0</v>
      </c>
      <c r="CC351" s="47">
        <f t="shared" si="1065"/>
        <v>0</v>
      </c>
      <c r="CD351" s="107"/>
      <c r="CE351" s="40">
        <f t="shared" si="1066"/>
        <v>0</v>
      </c>
      <c r="CG351" s="48">
        <v>3.5520833333333335</v>
      </c>
      <c r="CH351" s="9">
        <v>114.71</v>
      </c>
      <c r="CI351" s="48">
        <v>3.5520833333333335</v>
      </c>
      <c r="CJ351" s="9">
        <v>-21.81</v>
      </c>
      <c r="CK351" s="40">
        <f t="shared" si="1067"/>
        <v>37.758314201538461</v>
      </c>
      <c r="CL351" s="47">
        <f t="shared" si="1068"/>
        <v>9.4395785503846152</v>
      </c>
      <c r="CM351" s="107"/>
      <c r="CN351" s="40">
        <f t="shared" si="1069"/>
        <v>261.28753427464613</v>
      </c>
      <c r="CP351" s="48">
        <v>3.5520833333333335</v>
      </c>
      <c r="CQ351" s="9">
        <v>114.68</v>
      </c>
      <c r="CR351" s="48">
        <v>3.5520833333333335</v>
      </c>
      <c r="CS351" s="9">
        <v>-21.83</v>
      </c>
      <c r="CT351" s="40">
        <f t="shared" si="1070"/>
        <v>37.783055021538459</v>
      </c>
      <c r="CU351" s="47">
        <f t="shared" si="1071"/>
        <v>9.4457637553846148</v>
      </c>
      <c r="CV351" s="107"/>
      <c r="CW351" s="40">
        <f t="shared" si="1072"/>
        <v>261.45874074904611</v>
      </c>
    </row>
    <row r="352" spans="1:101" s="9" customFormat="1">
      <c r="A352" s="9">
        <v>27.68</v>
      </c>
      <c r="B352" s="40">
        <f t="shared" si="1039"/>
        <v>6.92</v>
      </c>
      <c r="D352" s="48">
        <v>3.5625</v>
      </c>
      <c r="E352" s="9">
        <v>38.82</v>
      </c>
      <c r="F352" s="48">
        <v>3.5625</v>
      </c>
      <c r="G352" s="9">
        <v>-55.19</v>
      </c>
      <c r="H352" s="47">
        <f t="shared" si="1040"/>
        <v>32.334903996923074</v>
      </c>
      <c r="I352" s="47">
        <f t="shared" si="1041"/>
        <v>8.0837259992307686</v>
      </c>
      <c r="J352" s="107"/>
      <c r="K352" s="40">
        <f t="shared" si="1042"/>
        <v>223.75753565870767</v>
      </c>
      <c r="M352" s="48">
        <v>3.5625</v>
      </c>
      <c r="N352" s="9">
        <v>0</v>
      </c>
      <c r="O352" s="48">
        <v>3.5625</v>
      </c>
      <c r="P352" s="9">
        <v>0</v>
      </c>
      <c r="Q352" s="47">
        <f t="shared" si="1043"/>
        <v>0</v>
      </c>
      <c r="R352" s="47">
        <f t="shared" si="1044"/>
        <v>0</v>
      </c>
      <c r="S352" s="107"/>
      <c r="T352" s="40">
        <f t="shared" si="1045"/>
        <v>0</v>
      </c>
      <c r="V352" s="48">
        <v>3.5625</v>
      </c>
      <c r="W352" s="9">
        <v>0</v>
      </c>
      <c r="X352" s="48">
        <v>3.5625</v>
      </c>
      <c r="Y352" s="40">
        <v>0</v>
      </c>
      <c r="Z352" s="40">
        <f t="shared" si="1046"/>
        <v>0</v>
      </c>
      <c r="AA352" s="47">
        <f t="shared" si="1047"/>
        <v>0</v>
      </c>
      <c r="AB352" s="107"/>
      <c r="AC352" s="40">
        <f t="shared" si="1048"/>
        <v>0</v>
      </c>
      <c r="AE352" s="48">
        <v>3.5625</v>
      </c>
      <c r="AF352" s="9">
        <v>54.65</v>
      </c>
      <c r="AG352" s="48">
        <v>3.5625</v>
      </c>
      <c r="AH352" s="9">
        <v>-72.64</v>
      </c>
      <c r="AI352" s="40">
        <f t="shared" si="1049"/>
        <v>59.913080861538461</v>
      </c>
      <c r="AJ352" s="47">
        <f t="shared" si="1050"/>
        <v>14.978270215384615</v>
      </c>
      <c r="AK352" s="107"/>
      <c r="AL352" s="40">
        <f t="shared" si="1051"/>
        <v>414.59851956184616</v>
      </c>
      <c r="AN352" s="48">
        <v>3.5625</v>
      </c>
      <c r="AO352" s="9">
        <v>37.6</v>
      </c>
      <c r="AP352" s="48">
        <v>3.5625</v>
      </c>
      <c r="AQ352" s="9">
        <v>-57.5</v>
      </c>
      <c r="AR352" s="40">
        <f t="shared" si="1052"/>
        <v>32.629569230769235</v>
      </c>
      <c r="AS352" s="47">
        <f t="shared" si="1053"/>
        <v>8.1573923076923087</v>
      </c>
      <c r="AT352" s="107"/>
      <c r="AU352" s="40">
        <f t="shared" si="1054"/>
        <v>225.79661907692309</v>
      </c>
      <c r="AW352" s="48">
        <v>3.5625</v>
      </c>
      <c r="AX352" s="9">
        <v>0</v>
      </c>
      <c r="AY352" s="48">
        <v>3.5625</v>
      </c>
      <c r="AZ352" s="9">
        <v>0</v>
      </c>
      <c r="BA352" s="40">
        <f t="shared" si="1055"/>
        <v>0</v>
      </c>
      <c r="BB352" s="47">
        <f t="shared" si="1056"/>
        <v>0</v>
      </c>
      <c r="BC352" s="107"/>
      <c r="BD352" s="40">
        <f t="shared" si="1057"/>
        <v>0</v>
      </c>
      <c r="BF352" s="48">
        <v>3.5625</v>
      </c>
      <c r="BG352" s="9">
        <v>32.71</v>
      </c>
      <c r="BH352" s="48">
        <v>3.5625</v>
      </c>
      <c r="BI352" s="9">
        <v>32.71</v>
      </c>
      <c r="BJ352" s="40">
        <f t="shared" si="1058"/>
        <v>16.147925570769232</v>
      </c>
      <c r="BK352" s="47">
        <f t="shared" si="1059"/>
        <v>4.0369813926923079</v>
      </c>
      <c r="BL352" s="107"/>
      <c r="BM352" s="40">
        <f t="shared" si="1060"/>
        <v>111.74364494972308</v>
      </c>
      <c r="BO352" s="48">
        <v>3.5625</v>
      </c>
      <c r="BP352" s="9">
        <v>0</v>
      </c>
      <c r="BQ352" s="48">
        <v>3.5625</v>
      </c>
      <c r="BR352" s="9">
        <v>0</v>
      </c>
      <c r="BS352" s="40">
        <f t="shared" si="1061"/>
        <v>0</v>
      </c>
      <c r="BT352" s="47">
        <f t="shared" si="1062"/>
        <v>0</v>
      </c>
      <c r="BU352" s="107"/>
      <c r="BV352" s="40">
        <f t="shared" si="1063"/>
        <v>0</v>
      </c>
      <c r="BX352" s="48">
        <v>3.5625</v>
      </c>
      <c r="BY352" s="9">
        <v>0</v>
      </c>
      <c r="BZ352" s="48">
        <v>3.5625</v>
      </c>
      <c r="CA352" s="9">
        <v>0</v>
      </c>
      <c r="CB352" s="40">
        <f t="shared" si="1064"/>
        <v>0</v>
      </c>
      <c r="CC352" s="47">
        <f t="shared" si="1065"/>
        <v>0</v>
      </c>
      <c r="CD352" s="107"/>
      <c r="CE352" s="40">
        <f t="shared" si="1066"/>
        <v>0</v>
      </c>
      <c r="CG352" s="48">
        <v>3.5625</v>
      </c>
      <c r="CH352" s="9">
        <v>114.78</v>
      </c>
      <c r="CI352" s="48">
        <v>3.5625</v>
      </c>
      <c r="CJ352" s="9">
        <v>-21.77</v>
      </c>
      <c r="CK352" s="40">
        <f t="shared" si="1067"/>
        <v>37.712063824615385</v>
      </c>
      <c r="CL352" s="47">
        <f t="shared" si="1068"/>
        <v>9.4280159561538461</v>
      </c>
      <c r="CM352" s="107"/>
      <c r="CN352" s="40">
        <f t="shared" si="1069"/>
        <v>260.96748166633847</v>
      </c>
      <c r="CP352" s="48">
        <v>3.5625</v>
      </c>
      <c r="CQ352" s="9">
        <v>114.76</v>
      </c>
      <c r="CR352" s="48">
        <v>3.5625</v>
      </c>
      <c r="CS352" s="9">
        <v>-21.79</v>
      </c>
      <c r="CT352" s="40">
        <f t="shared" si="1070"/>
        <v>37.740132498461541</v>
      </c>
      <c r="CU352" s="47">
        <f t="shared" si="1071"/>
        <v>9.4350331246153853</v>
      </c>
      <c r="CV352" s="107"/>
      <c r="CW352" s="40">
        <f t="shared" si="1072"/>
        <v>261.16171688935384</v>
      </c>
    </row>
    <row r="353" spans="1:101" s="9" customFormat="1">
      <c r="A353" s="9">
        <v>27.68</v>
      </c>
      <c r="B353" s="40">
        <f t="shared" si="1039"/>
        <v>6.92</v>
      </c>
      <c r="D353" s="48">
        <v>3.5729166666666665</v>
      </c>
      <c r="E353" s="9">
        <v>38.82</v>
      </c>
      <c r="F353" s="48">
        <v>3.5729166666666665</v>
      </c>
      <c r="G353" s="9">
        <v>-55.19</v>
      </c>
      <c r="H353" s="47">
        <f t="shared" si="1040"/>
        <v>32.334903996923074</v>
      </c>
      <c r="I353" s="47">
        <f t="shared" si="1041"/>
        <v>8.0837259992307686</v>
      </c>
      <c r="J353" s="108"/>
      <c r="K353" s="40">
        <f t="shared" si="1042"/>
        <v>223.75753565870767</v>
      </c>
      <c r="M353" s="48">
        <v>3.5729166666666665</v>
      </c>
      <c r="N353" s="9">
        <v>0</v>
      </c>
      <c r="O353" s="48">
        <v>3.5729166666666665</v>
      </c>
      <c r="P353" s="9">
        <v>0</v>
      </c>
      <c r="Q353" s="47">
        <f t="shared" si="1043"/>
        <v>0</v>
      </c>
      <c r="R353" s="47">
        <f t="shared" si="1044"/>
        <v>0</v>
      </c>
      <c r="S353" s="108"/>
      <c r="T353" s="40">
        <f t="shared" si="1045"/>
        <v>0</v>
      </c>
      <c r="V353" s="48">
        <v>3.5729166666666665</v>
      </c>
      <c r="W353" s="9">
        <v>0</v>
      </c>
      <c r="X353" s="48">
        <v>3.5729166666666665</v>
      </c>
      <c r="Y353" s="40">
        <v>0</v>
      </c>
      <c r="Z353" s="40">
        <f t="shared" si="1046"/>
        <v>0</v>
      </c>
      <c r="AA353" s="47">
        <f t="shared" si="1047"/>
        <v>0</v>
      </c>
      <c r="AB353" s="108"/>
      <c r="AC353" s="40">
        <f t="shared" si="1048"/>
        <v>0</v>
      </c>
      <c r="AE353" s="48">
        <v>3.5729166666666665</v>
      </c>
      <c r="AF353" s="9">
        <v>54.66</v>
      </c>
      <c r="AG353" s="48">
        <v>3.5729166666666665</v>
      </c>
      <c r="AH353" s="9">
        <v>-72.61</v>
      </c>
      <c r="AI353" s="40">
        <f t="shared" si="1049"/>
        <v>59.899295547692297</v>
      </c>
      <c r="AJ353" s="47">
        <f t="shared" si="1050"/>
        <v>14.974823886923074</v>
      </c>
      <c r="AK353" s="108"/>
      <c r="AL353" s="40">
        <f t="shared" si="1051"/>
        <v>414.50312519003069</v>
      </c>
      <c r="AN353" s="48">
        <v>3.5729166666666665</v>
      </c>
      <c r="AO353" s="9">
        <v>37.590000000000003</v>
      </c>
      <c r="AP353" s="48">
        <v>3.5729166666666665</v>
      </c>
      <c r="AQ353" s="9">
        <v>-57.51</v>
      </c>
      <c r="AR353" s="40">
        <f t="shared" si="1052"/>
        <v>32.626564352307696</v>
      </c>
      <c r="AS353" s="47">
        <f t="shared" si="1053"/>
        <v>8.156641088076924</v>
      </c>
      <c r="AT353" s="108"/>
      <c r="AU353" s="40">
        <f t="shared" si="1054"/>
        <v>225.77582531796926</v>
      </c>
      <c r="AW353" s="48">
        <v>3.5729166666666665</v>
      </c>
      <c r="AX353" s="9">
        <v>0</v>
      </c>
      <c r="AY353" s="48">
        <v>3.5729166666666665</v>
      </c>
      <c r="AZ353" s="9">
        <v>0</v>
      </c>
      <c r="BA353" s="40">
        <f t="shared" si="1055"/>
        <v>0</v>
      </c>
      <c r="BB353" s="47">
        <f t="shared" si="1056"/>
        <v>0</v>
      </c>
      <c r="BC353" s="108"/>
      <c r="BD353" s="40">
        <f t="shared" si="1057"/>
        <v>0</v>
      </c>
      <c r="BF353" s="48">
        <v>3.5729166666666665</v>
      </c>
      <c r="BG353" s="9">
        <v>32.700000000000003</v>
      </c>
      <c r="BH353" s="48">
        <v>3.5729166666666665</v>
      </c>
      <c r="BI353" s="9">
        <v>32.700000000000003</v>
      </c>
      <c r="BJ353" s="40">
        <f t="shared" si="1058"/>
        <v>16.138053692307693</v>
      </c>
      <c r="BK353" s="47">
        <f t="shared" si="1059"/>
        <v>4.0345134230769233</v>
      </c>
      <c r="BL353" s="108"/>
      <c r="BM353" s="40">
        <f t="shared" si="1060"/>
        <v>111.67533155076923</v>
      </c>
      <c r="BO353" s="48">
        <v>3.5729166666666665</v>
      </c>
      <c r="BP353" s="9">
        <v>0</v>
      </c>
      <c r="BQ353" s="48">
        <v>3.5729166666666665</v>
      </c>
      <c r="BR353" s="9">
        <v>0</v>
      </c>
      <c r="BS353" s="40">
        <f t="shared" si="1061"/>
        <v>0</v>
      </c>
      <c r="BT353" s="47">
        <f t="shared" si="1062"/>
        <v>0</v>
      </c>
      <c r="BU353" s="108"/>
      <c r="BV353" s="40">
        <f t="shared" si="1063"/>
        <v>0</v>
      </c>
      <c r="BX353" s="48">
        <v>3.5729166666666665</v>
      </c>
      <c r="BY353" s="9">
        <v>0</v>
      </c>
      <c r="BZ353" s="48">
        <v>3.5729166666666665</v>
      </c>
      <c r="CA353" s="9">
        <v>0</v>
      </c>
      <c r="CB353" s="40">
        <f t="shared" si="1064"/>
        <v>0</v>
      </c>
      <c r="CC353" s="47">
        <f t="shared" si="1065"/>
        <v>0</v>
      </c>
      <c r="CD353" s="108"/>
      <c r="CE353" s="40">
        <f t="shared" si="1066"/>
        <v>0</v>
      </c>
      <c r="CG353" s="48">
        <v>3.5729166666666665</v>
      </c>
      <c r="CH353" s="9">
        <v>114.85</v>
      </c>
      <c r="CI353" s="48">
        <v>3.5729166666666665</v>
      </c>
      <c r="CJ353" s="9">
        <v>-21.73</v>
      </c>
      <c r="CK353" s="40">
        <f t="shared" si="1067"/>
        <v>37.665728930769227</v>
      </c>
      <c r="CL353" s="47">
        <f t="shared" si="1068"/>
        <v>9.4164322326923067</v>
      </c>
      <c r="CM353" s="108"/>
      <c r="CN353" s="40">
        <f t="shared" si="1069"/>
        <v>260.64684420092306</v>
      </c>
      <c r="CP353" s="48">
        <v>3.5729166666666665</v>
      </c>
      <c r="CQ353" s="9">
        <v>114.83</v>
      </c>
      <c r="CR353" s="48">
        <v>3.5729166666666665</v>
      </c>
      <c r="CS353" s="9">
        <v>-21.75</v>
      </c>
      <c r="CT353" s="40">
        <f t="shared" si="1070"/>
        <v>37.693830807692308</v>
      </c>
      <c r="CU353" s="47">
        <f t="shared" si="1071"/>
        <v>9.423457701923077</v>
      </c>
      <c r="CV353" s="108"/>
      <c r="CW353" s="40">
        <f t="shared" si="1072"/>
        <v>260.84130918923074</v>
      </c>
    </row>
    <row r="354" spans="1:101" s="9" customFormat="1">
      <c r="A354" s="9">
        <v>27.68</v>
      </c>
      <c r="B354" s="40">
        <f t="shared" si="1039"/>
        <v>6.92</v>
      </c>
      <c r="D354" s="48">
        <v>3.5833333333333335</v>
      </c>
      <c r="E354" s="9">
        <v>38.74</v>
      </c>
      <c r="F354" s="48">
        <v>3.5833333333333335</v>
      </c>
      <c r="G354" s="9">
        <v>-55.33</v>
      </c>
      <c r="H354" s="47">
        <f t="shared" si="1040"/>
        <v>32.350123079999996</v>
      </c>
      <c r="I354" s="47">
        <f t="shared" si="1041"/>
        <v>8.087530769999999</v>
      </c>
      <c r="J354" s="106">
        <f t="shared" ref="J354" si="1128">SUM(I354:I357)</f>
        <v>32.354508150000001</v>
      </c>
      <c r="K354" s="40">
        <f t="shared" si="1042"/>
        <v>223.86285171359998</v>
      </c>
      <c r="M354" s="48">
        <v>3.5833333333333335</v>
      </c>
      <c r="N354" s="9">
        <v>0</v>
      </c>
      <c r="O354" s="48">
        <v>3.5833333333333335</v>
      </c>
      <c r="P354" s="9">
        <v>0</v>
      </c>
      <c r="Q354" s="47">
        <f t="shared" si="1043"/>
        <v>0</v>
      </c>
      <c r="R354" s="47">
        <f t="shared" si="1044"/>
        <v>0</v>
      </c>
      <c r="S354" s="106">
        <f t="shared" ref="S354" si="1129">SUM(R354:R357)</f>
        <v>0</v>
      </c>
      <c r="T354" s="40">
        <f t="shared" si="1045"/>
        <v>0</v>
      </c>
      <c r="V354" s="48">
        <v>3.5833333333333335</v>
      </c>
      <c r="W354" s="9">
        <v>0</v>
      </c>
      <c r="X354" s="48">
        <v>3.5833333333333335</v>
      </c>
      <c r="Y354" s="40">
        <v>0</v>
      </c>
      <c r="Z354" s="40">
        <f t="shared" si="1046"/>
        <v>0</v>
      </c>
      <c r="AA354" s="47">
        <f t="shared" si="1047"/>
        <v>0</v>
      </c>
      <c r="AB354" s="106">
        <f t="shared" ref="AB354" si="1130">SUM(AA354:AA357)</f>
        <v>0</v>
      </c>
      <c r="AC354" s="40">
        <f t="shared" si="1048"/>
        <v>0</v>
      </c>
      <c r="AE354" s="48">
        <v>3.5833333333333335</v>
      </c>
      <c r="AF354" s="9">
        <v>54.75</v>
      </c>
      <c r="AG354" s="48">
        <v>3.5833333333333335</v>
      </c>
      <c r="AH354" s="9">
        <v>-72.42</v>
      </c>
      <c r="AI354" s="40">
        <f t="shared" si="1049"/>
        <v>59.840924538461536</v>
      </c>
      <c r="AJ354" s="47">
        <f t="shared" si="1050"/>
        <v>14.960231134615384</v>
      </c>
      <c r="AK354" s="106">
        <f t="shared" ref="AK354" si="1131">SUM(AJ354:AJ357)</f>
        <v>59.806805358461531</v>
      </c>
      <c r="AL354" s="40">
        <f t="shared" si="1051"/>
        <v>414.09919780615382</v>
      </c>
      <c r="AN354" s="48">
        <v>3.5833333333333335</v>
      </c>
      <c r="AO354" s="9">
        <v>37.21</v>
      </c>
      <c r="AP354" s="48">
        <v>3.5833333333333335</v>
      </c>
      <c r="AQ354" s="9">
        <v>-58.22</v>
      </c>
      <c r="AR354" s="40">
        <f t="shared" si="1052"/>
        <v>32.695465264615386</v>
      </c>
      <c r="AS354" s="47">
        <f t="shared" si="1053"/>
        <v>8.1738663161538465</v>
      </c>
      <c r="AT354" s="106">
        <f t="shared" ref="AT354" si="1132">SUM(AS354:AS357)</f>
        <v>16.349559556153849</v>
      </c>
      <c r="AU354" s="40">
        <f t="shared" si="1054"/>
        <v>226.25261963113846</v>
      </c>
      <c r="AW354" s="48">
        <v>3.5833333333333335</v>
      </c>
      <c r="AX354" s="9">
        <v>0</v>
      </c>
      <c r="AY354" s="48">
        <v>3.5833333333333335</v>
      </c>
      <c r="AZ354" s="9">
        <v>0</v>
      </c>
      <c r="BA354" s="40">
        <f t="shared" si="1055"/>
        <v>0</v>
      </c>
      <c r="BB354" s="47">
        <f t="shared" si="1056"/>
        <v>0</v>
      </c>
      <c r="BC354" s="106">
        <f t="shared" ref="BC354" si="1133">SUM(BB354:BB357)</f>
        <v>16.351008040384617</v>
      </c>
      <c r="BD354" s="40">
        <f t="shared" si="1057"/>
        <v>0</v>
      </c>
      <c r="BF354" s="48">
        <v>3.5833333333333335</v>
      </c>
      <c r="BG354" s="9">
        <v>32.93</v>
      </c>
      <c r="BH354" s="48">
        <v>3.5833333333333335</v>
      </c>
      <c r="BI354" s="9">
        <v>32.93</v>
      </c>
      <c r="BJ354" s="40">
        <f t="shared" si="1058"/>
        <v>16.365870567692308</v>
      </c>
      <c r="BK354" s="47">
        <f t="shared" si="1059"/>
        <v>4.0914676419230771</v>
      </c>
      <c r="BL354" s="106">
        <f t="shared" ref="BL354" si="1134">SUM(BK354:BK357)</f>
        <v>16.350970686923077</v>
      </c>
      <c r="BM354" s="40">
        <f t="shared" si="1060"/>
        <v>113.25182432843077</v>
      </c>
      <c r="BO354" s="48">
        <v>3.5833333333333335</v>
      </c>
      <c r="BP354" s="9">
        <v>0</v>
      </c>
      <c r="BQ354" s="48">
        <v>3.5833333333333335</v>
      </c>
      <c r="BR354" s="9">
        <v>0</v>
      </c>
      <c r="BS354" s="40">
        <f t="shared" si="1061"/>
        <v>0</v>
      </c>
      <c r="BT354" s="47">
        <f t="shared" si="1062"/>
        <v>0</v>
      </c>
      <c r="BU354" s="106">
        <f t="shared" ref="BU354" si="1135">SUM(BT354:BT357)</f>
        <v>0</v>
      </c>
      <c r="BV354" s="40">
        <f t="shared" si="1063"/>
        <v>0</v>
      </c>
      <c r="BX354" s="48">
        <v>3.5833333333333335</v>
      </c>
      <c r="BY354" s="9">
        <v>0</v>
      </c>
      <c r="BZ354" s="48">
        <v>3.5833333333333335</v>
      </c>
      <c r="CA354" s="9">
        <v>0</v>
      </c>
      <c r="CB354" s="40">
        <f t="shared" si="1064"/>
        <v>0</v>
      </c>
      <c r="CC354" s="47">
        <f t="shared" si="1065"/>
        <v>0</v>
      </c>
      <c r="CD354" s="106">
        <f t="shared" ref="CD354" si="1136">SUM(CC354:CC357)</f>
        <v>0</v>
      </c>
      <c r="CE354" s="40">
        <f t="shared" si="1066"/>
        <v>0</v>
      </c>
      <c r="CG354" s="48">
        <v>3.5833333333333335</v>
      </c>
      <c r="CH354" s="9">
        <v>114.11</v>
      </c>
      <c r="CI354" s="48">
        <v>3.5833333333333335</v>
      </c>
      <c r="CJ354" s="9">
        <v>-22.16</v>
      </c>
      <c r="CK354" s="40">
        <f t="shared" si="1067"/>
        <v>38.163580393846154</v>
      </c>
      <c r="CL354" s="47">
        <f t="shared" si="1068"/>
        <v>9.5408950984615384</v>
      </c>
      <c r="CM354" s="106">
        <f t="shared" ref="CM354" si="1137">SUM(CL354:CL357)</f>
        <v>38.10149139461538</v>
      </c>
      <c r="CN354" s="40">
        <f t="shared" si="1069"/>
        <v>264.09197632541537</v>
      </c>
      <c r="CP354" s="48">
        <v>3.5833333333333335</v>
      </c>
      <c r="CQ354" s="9">
        <v>114.08</v>
      </c>
      <c r="CR354" s="48">
        <v>3.5833333333333335</v>
      </c>
      <c r="CS354" s="9">
        <v>-22.17</v>
      </c>
      <c r="CT354" s="40">
        <f t="shared" si="1070"/>
        <v>38.170764332307691</v>
      </c>
      <c r="CU354" s="47">
        <f t="shared" si="1071"/>
        <v>9.5426910830769227</v>
      </c>
      <c r="CV354" s="106">
        <f t="shared" ref="CV354" si="1138">SUM(CU354:CU357)</f>
        <v>38.113852371923073</v>
      </c>
      <c r="CW354" s="40">
        <f t="shared" si="1072"/>
        <v>264.1416891795692</v>
      </c>
    </row>
    <row r="355" spans="1:101" s="9" customFormat="1">
      <c r="A355" s="9">
        <v>27.68</v>
      </c>
      <c r="B355" s="40">
        <f t="shared" si="1039"/>
        <v>6.92</v>
      </c>
      <c r="D355" s="48">
        <v>3.59375</v>
      </c>
      <c r="E355" s="9">
        <v>38.74</v>
      </c>
      <c r="F355" s="48">
        <v>3.59375</v>
      </c>
      <c r="G355" s="9">
        <v>-55.34</v>
      </c>
      <c r="H355" s="47">
        <f t="shared" si="1040"/>
        <v>32.355969840000007</v>
      </c>
      <c r="I355" s="47">
        <f t="shared" si="1041"/>
        <v>8.0889924600000018</v>
      </c>
      <c r="J355" s="107"/>
      <c r="K355" s="40">
        <f t="shared" si="1042"/>
        <v>223.90331129280005</v>
      </c>
      <c r="M355" s="48">
        <v>3.59375</v>
      </c>
      <c r="N355" s="9">
        <v>0</v>
      </c>
      <c r="O355" s="48">
        <v>3.59375</v>
      </c>
      <c r="P355" s="9">
        <v>0</v>
      </c>
      <c r="Q355" s="47">
        <f t="shared" si="1043"/>
        <v>0</v>
      </c>
      <c r="R355" s="47">
        <f t="shared" si="1044"/>
        <v>0</v>
      </c>
      <c r="S355" s="107"/>
      <c r="T355" s="40">
        <f t="shared" si="1045"/>
        <v>0</v>
      </c>
      <c r="V355" s="48">
        <v>3.59375</v>
      </c>
      <c r="W355" s="9">
        <v>0</v>
      </c>
      <c r="X355" s="48">
        <v>3.59375</v>
      </c>
      <c r="Y355" s="40">
        <v>0</v>
      </c>
      <c r="Z355" s="40">
        <f t="shared" si="1046"/>
        <v>0</v>
      </c>
      <c r="AA355" s="47">
        <f t="shared" si="1047"/>
        <v>0</v>
      </c>
      <c r="AB355" s="107"/>
      <c r="AC355" s="40">
        <f t="shared" si="1048"/>
        <v>0</v>
      </c>
      <c r="AE355" s="48">
        <v>3.59375</v>
      </c>
      <c r="AF355" s="9">
        <v>54.77</v>
      </c>
      <c r="AG355" s="48">
        <v>3.59375</v>
      </c>
      <c r="AH355" s="9">
        <v>-72.36</v>
      </c>
      <c r="AI355" s="40">
        <f t="shared" si="1049"/>
        <v>59.813187895384615</v>
      </c>
      <c r="AJ355" s="47">
        <f t="shared" si="1050"/>
        <v>14.953296973846154</v>
      </c>
      <c r="AK355" s="107"/>
      <c r="AL355" s="40">
        <f t="shared" si="1051"/>
        <v>413.90726023606152</v>
      </c>
      <c r="AN355" s="48">
        <v>3.59375</v>
      </c>
      <c r="AO355" s="9">
        <v>37.18</v>
      </c>
      <c r="AP355" s="48">
        <v>3.59375</v>
      </c>
      <c r="AQ355" s="9">
        <v>-58.28</v>
      </c>
      <c r="AR355" s="40">
        <f t="shared" si="1052"/>
        <v>32.702772960000004</v>
      </c>
      <c r="AS355" s="47">
        <f t="shared" si="1053"/>
        <v>8.1756932400000011</v>
      </c>
      <c r="AT355" s="107"/>
      <c r="AU355" s="40">
        <f t="shared" si="1054"/>
        <v>226.30318888320002</v>
      </c>
      <c r="AW355" s="48">
        <v>3.59375</v>
      </c>
      <c r="AX355" s="9">
        <v>0</v>
      </c>
      <c r="AY355" s="48">
        <v>3.59375</v>
      </c>
      <c r="AZ355" s="9">
        <v>0</v>
      </c>
      <c r="BA355" s="40">
        <f t="shared" si="1055"/>
        <v>0</v>
      </c>
      <c r="BB355" s="47">
        <f t="shared" si="1056"/>
        <v>0</v>
      </c>
      <c r="BC355" s="107"/>
      <c r="BD355" s="40">
        <f t="shared" si="1057"/>
        <v>0</v>
      </c>
      <c r="BF355" s="48">
        <v>3.59375</v>
      </c>
      <c r="BG355" s="9">
        <v>32.94</v>
      </c>
      <c r="BH355" s="48">
        <v>3.59375</v>
      </c>
      <c r="BI355" s="9">
        <v>32.94</v>
      </c>
      <c r="BJ355" s="40">
        <f t="shared" si="1058"/>
        <v>16.37581187076923</v>
      </c>
      <c r="BK355" s="47">
        <f t="shared" si="1059"/>
        <v>4.0939529676923074</v>
      </c>
      <c r="BL355" s="107"/>
      <c r="BM355" s="40">
        <f t="shared" si="1060"/>
        <v>113.32061814572307</v>
      </c>
      <c r="BO355" s="48">
        <v>3.59375</v>
      </c>
      <c r="BP355" s="9">
        <v>0</v>
      </c>
      <c r="BQ355" s="48">
        <v>3.59375</v>
      </c>
      <c r="BR355" s="9">
        <v>0</v>
      </c>
      <c r="BS355" s="40">
        <f t="shared" si="1061"/>
        <v>0</v>
      </c>
      <c r="BT355" s="47">
        <f t="shared" si="1062"/>
        <v>0</v>
      </c>
      <c r="BU355" s="107"/>
      <c r="BV355" s="40">
        <f t="shared" si="1063"/>
        <v>0</v>
      </c>
      <c r="BX355" s="48">
        <v>3.59375</v>
      </c>
      <c r="BY355" s="9">
        <v>0</v>
      </c>
      <c r="BZ355" s="48">
        <v>3.59375</v>
      </c>
      <c r="CA355" s="9">
        <v>0</v>
      </c>
      <c r="CB355" s="40">
        <f t="shared" si="1064"/>
        <v>0</v>
      </c>
      <c r="CC355" s="47">
        <f t="shared" si="1065"/>
        <v>0</v>
      </c>
      <c r="CD355" s="107"/>
      <c r="CE355" s="40">
        <f t="shared" si="1066"/>
        <v>0</v>
      </c>
      <c r="CG355" s="48">
        <v>3.59375</v>
      </c>
      <c r="CH355" s="9">
        <v>114.17</v>
      </c>
      <c r="CI355" s="48">
        <v>3.59375</v>
      </c>
      <c r="CJ355" s="9">
        <v>-22.12</v>
      </c>
      <c r="CK355" s="40">
        <f t="shared" si="1067"/>
        <v>38.114723575384616</v>
      </c>
      <c r="CL355" s="47">
        <f t="shared" si="1068"/>
        <v>9.528680893846154</v>
      </c>
      <c r="CM355" s="107"/>
      <c r="CN355" s="40">
        <f t="shared" si="1069"/>
        <v>263.75388714166155</v>
      </c>
      <c r="CP355" s="48">
        <v>3.59375</v>
      </c>
      <c r="CQ355" s="9">
        <v>114.14</v>
      </c>
      <c r="CR355" s="48">
        <v>3.59375</v>
      </c>
      <c r="CS355" s="9">
        <v>-22.14</v>
      </c>
      <c r="CT355" s="40">
        <f t="shared" si="1070"/>
        <v>38.139161039999998</v>
      </c>
      <c r="CU355" s="47">
        <f t="shared" si="1071"/>
        <v>9.5347902599999994</v>
      </c>
      <c r="CV355" s="107"/>
      <c r="CW355" s="40">
        <f t="shared" si="1072"/>
        <v>263.92299439679999</v>
      </c>
    </row>
    <row r="356" spans="1:101" s="9" customFormat="1">
      <c r="A356" s="9">
        <v>27.68</v>
      </c>
      <c r="B356" s="40">
        <f t="shared" si="1039"/>
        <v>6.92</v>
      </c>
      <c r="D356" s="48">
        <v>3.6041666666666665</v>
      </c>
      <c r="E356" s="9">
        <v>38.74</v>
      </c>
      <c r="F356" s="48">
        <v>3.6041666666666665</v>
      </c>
      <c r="G356" s="9">
        <v>-55.34</v>
      </c>
      <c r="H356" s="47">
        <f t="shared" si="1040"/>
        <v>32.355969840000007</v>
      </c>
      <c r="I356" s="47">
        <f t="shared" si="1041"/>
        <v>8.0889924600000018</v>
      </c>
      <c r="J356" s="107"/>
      <c r="K356" s="40">
        <f t="shared" si="1042"/>
        <v>223.90331129280005</v>
      </c>
      <c r="M356" s="48">
        <v>3.6041666666666665</v>
      </c>
      <c r="N356" s="9">
        <v>0</v>
      </c>
      <c r="O356" s="48">
        <v>3.6041666666666665</v>
      </c>
      <c r="P356" s="9">
        <v>0</v>
      </c>
      <c r="Q356" s="47">
        <f t="shared" si="1043"/>
        <v>0</v>
      </c>
      <c r="R356" s="47">
        <f t="shared" si="1044"/>
        <v>0</v>
      </c>
      <c r="S356" s="107"/>
      <c r="T356" s="40">
        <f t="shared" si="1045"/>
        <v>0</v>
      </c>
      <c r="V356" s="48">
        <v>3.6041666666666665</v>
      </c>
      <c r="W356" s="9">
        <v>0</v>
      </c>
      <c r="X356" s="48">
        <v>3.6041666666666665</v>
      </c>
      <c r="Y356" s="40">
        <v>0</v>
      </c>
      <c r="Z356" s="40">
        <f t="shared" si="1046"/>
        <v>0</v>
      </c>
      <c r="AA356" s="47">
        <f t="shared" si="1047"/>
        <v>0</v>
      </c>
      <c r="AB356" s="107"/>
      <c r="AC356" s="40">
        <f t="shared" si="1048"/>
        <v>0</v>
      </c>
      <c r="AE356" s="48">
        <v>3.6041666666666665</v>
      </c>
      <c r="AF356" s="9">
        <v>54.8</v>
      </c>
      <c r="AG356" s="48">
        <v>3.6041666666666665</v>
      </c>
      <c r="AH356" s="9">
        <v>-72.3</v>
      </c>
      <c r="AI356" s="40">
        <f t="shared" si="1049"/>
        <v>59.796326769230767</v>
      </c>
      <c r="AJ356" s="47">
        <f t="shared" si="1050"/>
        <v>14.949081692307692</v>
      </c>
      <c r="AK356" s="107"/>
      <c r="AL356" s="40">
        <f t="shared" si="1051"/>
        <v>413.79058124307693</v>
      </c>
      <c r="AN356" s="48">
        <v>3.6041666666666665</v>
      </c>
      <c r="AO356" s="9">
        <v>0</v>
      </c>
      <c r="AP356" s="48">
        <v>3.6041666666666665</v>
      </c>
      <c r="AQ356" s="9">
        <v>0</v>
      </c>
      <c r="AR356" s="40">
        <f t="shared" si="1052"/>
        <v>0</v>
      </c>
      <c r="AS356" s="47">
        <f t="shared" si="1053"/>
        <v>0</v>
      </c>
      <c r="AT356" s="107"/>
      <c r="AU356" s="40">
        <f t="shared" si="1054"/>
        <v>0</v>
      </c>
      <c r="AW356" s="48">
        <v>3.6041666666666665</v>
      </c>
      <c r="AX356" s="9">
        <v>37.14</v>
      </c>
      <c r="AY356" s="48">
        <v>3.6041666666666665</v>
      </c>
      <c r="AZ356" s="9">
        <v>-58.34</v>
      </c>
      <c r="BA356" s="40">
        <f t="shared" si="1055"/>
        <v>32.701221470769234</v>
      </c>
      <c r="BB356" s="47">
        <f t="shared" si="1056"/>
        <v>8.1753053676923084</v>
      </c>
      <c r="BC356" s="107"/>
      <c r="BD356" s="40">
        <f t="shared" si="1057"/>
        <v>226.29245257772308</v>
      </c>
      <c r="BF356" s="48">
        <v>3.6041666666666665</v>
      </c>
      <c r="BG356" s="9">
        <v>32.89</v>
      </c>
      <c r="BH356" s="48">
        <v>3.6041666666666665</v>
      </c>
      <c r="BI356" s="9">
        <v>32.89</v>
      </c>
      <c r="BJ356" s="40">
        <f t="shared" si="1058"/>
        <v>16.326135540000003</v>
      </c>
      <c r="BK356" s="47">
        <f t="shared" si="1059"/>
        <v>4.0815338850000007</v>
      </c>
      <c r="BL356" s="107"/>
      <c r="BM356" s="40">
        <f t="shared" si="1060"/>
        <v>112.97685793680002</v>
      </c>
      <c r="BO356" s="48">
        <v>3.6041666666666665</v>
      </c>
      <c r="BP356" s="9">
        <v>0</v>
      </c>
      <c r="BQ356" s="48">
        <v>3.6041666666666665</v>
      </c>
      <c r="BR356" s="9">
        <v>0</v>
      </c>
      <c r="BS356" s="40">
        <f t="shared" si="1061"/>
        <v>0</v>
      </c>
      <c r="BT356" s="47">
        <f t="shared" si="1062"/>
        <v>0</v>
      </c>
      <c r="BU356" s="107"/>
      <c r="BV356" s="40">
        <f t="shared" si="1063"/>
        <v>0</v>
      </c>
      <c r="BX356" s="48">
        <v>3.6041666666666665</v>
      </c>
      <c r="BY356" s="9">
        <v>0</v>
      </c>
      <c r="BZ356" s="48">
        <v>3.6041666666666665</v>
      </c>
      <c r="CA356" s="9">
        <v>0</v>
      </c>
      <c r="CB356" s="40">
        <f t="shared" si="1064"/>
        <v>0</v>
      </c>
      <c r="CC356" s="47">
        <f t="shared" si="1065"/>
        <v>0</v>
      </c>
      <c r="CD356" s="107"/>
      <c r="CE356" s="40">
        <f t="shared" si="1066"/>
        <v>0</v>
      </c>
      <c r="CG356" s="48">
        <v>3.6041666666666665</v>
      </c>
      <c r="CH356" s="9">
        <v>114.22</v>
      </c>
      <c r="CI356" s="48">
        <v>3.6041666666666665</v>
      </c>
      <c r="CJ356" s="9">
        <v>-22.09</v>
      </c>
      <c r="CK356" s="40">
        <f t="shared" si="1067"/>
        <v>38.079700366153844</v>
      </c>
      <c r="CL356" s="47">
        <f t="shared" si="1068"/>
        <v>9.519925091538461</v>
      </c>
      <c r="CM356" s="107"/>
      <c r="CN356" s="40">
        <f t="shared" si="1069"/>
        <v>263.5115265337846</v>
      </c>
      <c r="CP356" s="48">
        <v>3.6041666666666665</v>
      </c>
      <c r="CQ356" s="9">
        <v>114.2</v>
      </c>
      <c r="CR356" s="48">
        <v>3.6041666666666665</v>
      </c>
      <c r="CS356" s="9">
        <v>-22.1</v>
      </c>
      <c r="CT356" s="40">
        <f t="shared" si="1070"/>
        <v>38.090268000000002</v>
      </c>
      <c r="CU356" s="47">
        <f t="shared" si="1071"/>
        <v>9.5225670000000004</v>
      </c>
      <c r="CV356" s="107"/>
      <c r="CW356" s="40">
        <f t="shared" si="1072"/>
        <v>263.58465455999999</v>
      </c>
    </row>
    <row r="357" spans="1:101" s="9" customFormat="1">
      <c r="A357" s="9">
        <v>27.68</v>
      </c>
      <c r="B357" s="40">
        <f t="shared" si="1039"/>
        <v>6.92</v>
      </c>
      <c r="D357" s="48">
        <v>3.6145833333333335</v>
      </c>
      <c r="E357" s="9">
        <v>38.74</v>
      </c>
      <c r="F357" s="48">
        <v>3.6145833333333335</v>
      </c>
      <c r="G357" s="9">
        <v>-55.34</v>
      </c>
      <c r="H357" s="47">
        <f t="shared" si="1040"/>
        <v>32.355969840000007</v>
      </c>
      <c r="I357" s="47">
        <f t="shared" si="1041"/>
        <v>8.0889924600000018</v>
      </c>
      <c r="J357" s="108"/>
      <c r="K357" s="40">
        <f t="shared" si="1042"/>
        <v>223.90331129280005</v>
      </c>
      <c r="M357" s="48">
        <v>3.6145833333333335</v>
      </c>
      <c r="N357" s="9">
        <v>0</v>
      </c>
      <c r="O357" s="48">
        <v>3.6145833333333335</v>
      </c>
      <c r="P357" s="9">
        <v>0</v>
      </c>
      <c r="Q357" s="47">
        <f t="shared" si="1043"/>
        <v>0</v>
      </c>
      <c r="R357" s="47">
        <f t="shared" si="1044"/>
        <v>0</v>
      </c>
      <c r="S357" s="108"/>
      <c r="T357" s="40">
        <f t="shared" si="1045"/>
        <v>0</v>
      </c>
      <c r="V357" s="48">
        <v>3.6145833333333335</v>
      </c>
      <c r="W357" s="9">
        <v>0</v>
      </c>
      <c r="X357" s="48">
        <v>3.6145833333333335</v>
      </c>
      <c r="Y357" s="40">
        <v>-92.52</v>
      </c>
      <c r="Z357" s="40">
        <f t="shared" si="1046"/>
        <v>0</v>
      </c>
      <c r="AA357" s="47">
        <f t="shared" si="1047"/>
        <v>0</v>
      </c>
      <c r="AB357" s="108"/>
      <c r="AC357" s="40">
        <f t="shared" si="1048"/>
        <v>0</v>
      </c>
      <c r="AE357" s="48">
        <v>3.6145833333333335</v>
      </c>
      <c r="AF357" s="9">
        <v>54.82</v>
      </c>
      <c r="AG357" s="48">
        <v>3.6145833333333335</v>
      </c>
      <c r="AH357" s="9">
        <v>-72.25</v>
      </c>
      <c r="AI357" s="40">
        <f t="shared" si="1049"/>
        <v>59.776782230769221</v>
      </c>
      <c r="AJ357" s="47">
        <f t="shared" si="1050"/>
        <v>14.944195557692305</v>
      </c>
      <c r="AK357" s="108"/>
      <c r="AL357" s="40">
        <f t="shared" si="1051"/>
        <v>413.65533303692303</v>
      </c>
      <c r="AN357" s="48">
        <v>3.6145833333333335</v>
      </c>
      <c r="AO357" s="9">
        <v>0</v>
      </c>
      <c r="AP357" s="48">
        <v>3.6145833333333335</v>
      </c>
      <c r="AQ357" s="9">
        <v>0</v>
      </c>
      <c r="AR357" s="40">
        <f t="shared" si="1052"/>
        <v>0</v>
      </c>
      <c r="AS357" s="47">
        <f t="shared" si="1053"/>
        <v>0</v>
      </c>
      <c r="AT357" s="108"/>
      <c r="AU357" s="40">
        <f t="shared" si="1054"/>
        <v>0</v>
      </c>
      <c r="AW357" s="48">
        <v>3.6145833333333335</v>
      </c>
      <c r="AX357" s="9">
        <v>37.11</v>
      </c>
      <c r="AY357" s="48">
        <v>3.6145833333333335</v>
      </c>
      <c r="AZ357" s="9">
        <v>-58.39</v>
      </c>
      <c r="BA357" s="40">
        <f t="shared" si="1055"/>
        <v>32.702810690769233</v>
      </c>
      <c r="BB357" s="47">
        <f t="shared" si="1056"/>
        <v>8.1757026726923083</v>
      </c>
      <c r="BC357" s="108"/>
      <c r="BD357" s="40">
        <f t="shared" si="1057"/>
        <v>226.3034499801231</v>
      </c>
      <c r="BF357" s="48">
        <v>3.6145833333333335</v>
      </c>
      <c r="BG357" s="9">
        <v>32.9</v>
      </c>
      <c r="BH357" s="48">
        <v>3.6145833333333335</v>
      </c>
      <c r="BI357" s="9">
        <v>32.9</v>
      </c>
      <c r="BJ357" s="40">
        <f t="shared" si="1058"/>
        <v>16.33606476923077</v>
      </c>
      <c r="BK357" s="47">
        <f t="shared" si="1059"/>
        <v>4.0840161923076925</v>
      </c>
      <c r="BL357" s="108"/>
      <c r="BM357" s="40">
        <f t="shared" si="1060"/>
        <v>113.04556820307693</v>
      </c>
      <c r="BO357" s="48">
        <v>3.6145833333333335</v>
      </c>
      <c r="BP357" s="9">
        <v>0</v>
      </c>
      <c r="BQ357" s="48">
        <v>3.6145833333333335</v>
      </c>
      <c r="BR357" s="9">
        <v>0</v>
      </c>
      <c r="BS357" s="40">
        <f t="shared" si="1061"/>
        <v>0</v>
      </c>
      <c r="BT357" s="47">
        <f t="shared" si="1062"/>
        <v>0</v>
      </c>
      <c r="BU357" s="108"/>
      <c r="BV357" s="40">
        <f t="shared" si="1063"/>
        <v>0</v>
      </c>
      <c r="BX357" s="48">
        <v>3.6145833333333335</v>
      </c>
      <c r="BY357" s="9">
        <v>0</v>
      </c>
      <c r="BZ357" s="48">
        <v>3.6145833333333335</v>
      </c>
      <c r="CA357" s="9">
        <v>0</v>
      </c>
      <c r="CB357" s="40">
        <f t="shared" si="1064"/>
        <v>0</v>
      </c>
      <c r="CC357" s="47">
        <f t="shared" si="1065"/>
        <v>0</v>
      </c>
      <c r="CD357" s="108"/>
      <c r="CE357" s="40">
        <f t="shared" si="1066"/>
        <v>0</v>
      </c>
      <c r="CG357" s="48">
        <v>3.6145833333333335</v>
      </c>
      <c r="CH357" s="9">
        <v>114.28</v>
      </c>
      <c r="CI357" s="48">
        <v>3.6145833333333335</v>
      </c>
      <c r="CJ357" s="9">
        <v>-22.06</v>
      </c>
      <c r="CK357" s="40">
        <f t="shared" si="1067"/>
        <v>38.047961243076927</v>
      </c>
      <c r="CL357" s="47">
        <f t="shared" si="1068"/>
        <v>9.5119903107692316</v>
      </c>
      <c r="CM357" s="108"/>
      <c r="CN357" s="40">
        <f t="shared" si="1069"/>
        <v>263.29189180209232</v>
      </c>
      <c r="CP357" s="48">
        <v>3.6145833333333335</v>
      </c>
      <c r="CQ357" s="9">
        <v>114.25</v>
      </c>
      <c r="CR357" s="48">
        <v>3.6145833333333335</v>
      </c>
      <c r="CS357" s="9">
        <v>-22.07</v>
      </c>
      <c r="CT357" s="40">
        <f t="shared" si="1070"/>
        <v>38.05521611538461</v>
      </c>
      <c r="CU357" s="47">
        <f t="shared" si="1071"/>
        <v>9.5138040288461525</v>
      </c>
      <c r="CV357" s="108"/>
      <c r="CW357" s="40">
        <f t="shared" si="1072"/>
        <v>263.34209551846152</v>
      </c>
    </row>
    <row r="358" spans="1:101" s="9" customFormat="1">
      <c r="A358" s="9">
        <v>27.68</v>
      </c>
      <c r="B358" s="40">
        <f t="shared" si="1039"/>
        <v>6.92</v>
      </c>
      <c r="D358" s="48">
        <v>3.625</v>
      </c>
      <c r="E358" s="9">
        <v>38.86</v>
      </c>
      <c r="F358" s="48">
        <v>3.625</v>
      </c>
      <c r="G358" s="9">
        <v>-55.1</v>
      </c>
      <c r="H358" s="47">
        <f t="shared" si="1040"/>
        <v>32.315437938461542</v>
      </c>
      <c r="I358" s="47">
        <f t="shared" si="1041"/>
        <v>8.0788594846153856</v>
      </c>
      <c r="J358" s="106">
        <f t="shared" ref="J358" si="1139">SUM(I358:I361)</f>
        <v>32.418999844615385</v>
      </c>
      <c r="K358" s="40">
        <f t="shared" si="1042"/>
        <v>223.62283053415388</v>
      </c>
      <c r="M358" s="48">
        <v>3.625</v>
      </c>
      <c r="N358" s="9">
        <v>0</v>
      </c>
      <c r="O358" s="48">
        <v>3.625</v>
      </c>
      <c r="P358" s="9">
        <v>0</v>
      </c>
      <c r="Q358" s="47">
        <f t="shared" si="1043"/>
        <v>0</v>
      </c>
      <c r="R358" s="47">
        <f t="shared" si="1044"/>
        <v>0</v>
      </c>
      <c r="S358" s="106">
        <f t="shared" ref="S358" si="1140">SUM(R358:R361)</f>
        <v>0</v>
      </c>
      <c r="T358" s="40">
        <f t="shared" si="1045"/>
        <v>0</v>
      </c>
      <c r="V358" s="48">
        <v>3.625</v>
      </c>
      <c r="W358" s="9">
        <v>0</v>
      </c>
      <c r="X358" s="48">
        <v>3.625</v>
      </c>
      <c r="Y358" s="40">
        <v>-92.61</v>
      </c>
      <c r="Z358" s="40">
        <f t="shared" si="1046"/>
        <v>0</v>
      </c>
      <c r="AA358" s="47">
        <f t="shared" si="1047"/>
        <v>0</v>
      </c>
      <c r="AB358" s="106">
        <f t="shared" ref="AB358" si="1141">SUM(AA358:AA361)</f>
        <v>32.817080211923077</v>
      </c>
      <c r="AC358" s="40">
        <f t="shared" si="1048"/>
        <v>0</v>
      </c>
      <c r="AE358" s="48">
        <v>3.625</v>
      </c>
      <c r="AF358" s="9">
        <v>54.89</v>
      </c>
      <c r="AG358" s="48">
        <v>3.625</v>
      </c>
      <c r="AH358" s="9">
        <v>-72.099999999999994</v>
      </c>
      <c r="AI358" s="40">
        <f t="shared" si="1049"/>
        <v>59.728849061538476</v>
      </c>
      <c r="AJ358" s="47">
        <f t="shared" si="1050"/>
        <v>14.932212265384619</v>
      </c>
      <c r="AK358" s="106">
        <f t="shared" ref="AK358" si="1142">SUM(AJ358:AJ361)</f>
        <v>61.051012186153848</v>
      </c>
      <c r="AL358" s="40">
        <f t="shared" si="1051"/>
        <v>413.32363550584626</v>
      </c>
      <c r="AN358" s="48">
        <v>3.625</v>
      </c>
      <c r="AO358" s="9">
        <v>0</v>
      </c>
      <c r="AP358" s="48">
        <v>3.625</v>
      </c>
      <c r="AQ358" s="9">
        <v>0</v>
      </c>
      <c r="AR358" s="40">
        <f t="shared" si="1052"/>
        <v>0</v>
      </c>
      <c r="AS358" s="47">
        <f t="shared" si="1053"/>
        <v>0</v>
      </c>
      <c r="AT358" s="106">
        <f t="shared" ref="AT358" si="1143">SUM(AS358:AS361)</f>
        <v>0</v>
      </c>
      <c r="AU358" s="40">
        <f t="shared" si="1054"/>
        <v>0</v>
      </c>
      <c r="AW358" s="48">
        <v>3.625</v>
      </c>
      <c r="AX358" s="9">
        <v>37.24</v>
      </c>
      <c r="AY358" s="48">
        <v>3.625</v>
      </c>
      <c r="AZ358" s="9">
        <v>-58.17</v>
      </c>
      <c r="BA358" s="40">
        <f t="shared" si="1055"/>
        <v>32.693723612307693</v>
      </c>
      <c r="BB358" s="47">
        <f t="shared" si="1056"/>
        <v>8.1734309030769232</v>
      </c>
      <c r="BC358" s="106">
        <f t="shared" ref="BC358" si="1144">SUM(BB358:BB361)</f>
        <v>32.697703831153852</v>
      </c>
      <c r="BD358" s="40">
        <f t="shared" si="1057"/>
        <v>226.24056739716923</v>
      </c>
      <c r="BF358" s="48">
        <v>3.625</v>
      </c>
      <c r="BG358" s="9">
        <v>32.82</v>
      </c>
      <c r="BH358" s="48">
        <v>3.625</v>
      </c>
      <c r="BI358" s="9">
        <v>32.82</v>
      </c>
      <c r="BJ358" s="40">
        <f t="shared" si="1058"/>
        <v>16.256715452307695</v>
      </c>
      <c r="BK358" s="47">
        <f t="shared" si="1059"/>
        <v>4.0641788630769238</v>
      </c>
      <c r="BL358" s="106">
        <f t="shared" ref="BL358" si="1145">SUM(BK358:BK361)</f>
        <v>16.241862357692309</v>
      </c>
      <c r="BM358" s="40">
        <f t="shared" si="1060"/>
        <v>112.49647092996925</v>
      </c>
      <c r="BO358" s="48">
        <v>3.625</v>
      </c>
      <c r="BP358" s="9">
        <v>0</v>
      </c>
      <c r="BQ358" s="48">
        <v>3.625</v>
      </c>
      <c r="BR358" s="9">
        <v>0</v>
      </c>
      <c r="BS358" s="40">
        <f t="shared" si="1061"/>
        <v>0</v>
      </c>
      <c r="BT358" s="47">
        <f t="shared" si="1062"/>
        <v>0</v>
      </c>
      <c r="BU358" s="106">
        <f t="shared" ref="BU358" si="1146">SUM(BT358:BT361)</f>
        <v>0</v>
      </c>
      <c r="BV358" s="40">
        <f t="shared" si="1063"/>
        <v>0</v>
      </c>
      <c r="BX358" s="48">
        <v>3.625</v>
      </c>
      <c r="BY358" s="9">
        <v>0</v>
      </c>
      <c r="BZ358" s="48">
        <v>3.625</v>
      </c>
      <c r="CA358" s="9">
        <v>0</v>
      </c>
      <c r="CB358" s="40">
        <f t="shared" si="1064"/>
        <v>0</v>
      </c>
      <c r="CC358" s="47">
        <f t="shared" si="1065"/>
        <v>0</v>
      </c>
      <c r="CD358" s="106">
        <f t="shared" ref="CD358" si="1147">SUM(CC358:CC361)</f>
        <v>0</v>
      </c>
      <c r="CE358" s="40">
        <f t="shared" si="1066"/>
        <v>0</v>
      </c>
      <c r="CG358" s="48">
        <v>3.625</v>
      </c>
      <c r="CH358" s="9">
        <v>114.11</v>
      </c>
      <c r="CI358" s="48">
        <v>3.625</v>
      </c>
      <c r="CJ358" s="9">
        <v>-22.16</v>
      </c>
      <c r="CK358" s="40">
        <f t="shared" si="1067"/>
        <v>38.163580393846154</v>
      </c>
      <c r="CL358" s="47">
        <f t="shared" si="1068"/>
        <v>9.5408950984615384</v>
      </c>
      <c r="CM358" s="106">
        <f t="shared" ref="CM358" si="1148">SUM(CL358:CL361)</f>
        <v>37.990305609230766</v>
      </c>
      <c r="CN358" s="40">
        <f t="shared" si="1069"/>
        <v>264.09197632541537</v>
      </c>
      <c r="CP358" s="48">
        <v>3.625</v>
      </c>
      <c r="CQ358" s="9">
        <v>114.08</v>
      </c>
      <c r="CR358" s="48">
        <v>3.625</v>
      </c>
      <c r="CS358" s="9">
        <v>-22.17</v>
      </c>
      <c r="CT358" s="40">
        <f t="shared" si="1070"/>
        <v>38.170764332307691</v>
      </c>
      <c r="CU358" s="47">
        <f t="shared" si="1071"/>
        <v>9.5426910830769227</v>
      </c>
      <c r="CV358" s="106">
        <f t="shared" ref="CV358" si="1149">SUM(CU358:CU361)</f>
        <v>38.003582689615385</v>
      </c>
      <c r="CW358" s="40">
        <f t="shared" si="1072"/>
        <v>264.1416891795692</v>
      </c>
    </row>
    <row r="359" spans="1:101" s="9" customFormat="1">
      <c r="A359" s="9">
        <v>27.68</v>
      </c>
      <c r="B359" s="40">
        <f t="shared" si="1039"/>
        <v>6.92</v>
      </c>
      <c r="D359" s="48">
        <v>3.6354166666666665</v>
      </c>
      <c r="E359" s="9">
        <v>38.869999999999997</v>
      </c>
      <c r="F359" s="48">
        <v>3.6354166666666665</v>
      </c>
      <c r="G359" s="9">
        <v>-55.1</v>
      </c>
      <c r="H359" s="47">
        <f t="shared" si="1040"/>
        <v>32.323753799999999</v>
      </c>
      <c r="I359" s="47">
        <f t="shared" si="1041"/>
        <v>8.0809384499999997</v>
      </c>
      <c r="J359" s="107"/>
      <c r="K359" s="40">
        <f t="shared" si="1042"/>
        <v>223.68037629599999</v>
      </c>
      <c r="M359" s="48">
        <v>3.6354166666666665</v>
      </c>
      <c r="N359" s="9">
        <v>0</v>
      </c>
      <c r="O359" s="48">
        <v>3.6354166666666665</v>
      </c>
      <c r="P359" s="9">
        <v>0</v>
      </c>
      <c r="Q359" s="47">
        <f t="shared" si="1043"/>
        <v>0</v>
      </c>
      <c r="R359" s="47">
        <f t="shared" si="1044"/>
        <v>0</v>
      </c>
      <c r="S359" s="107"/>
      <c r="T359" s="40">
        <f t="shared" si="1045"/>
        <v>0</v>
      </c>
      <c r="V359" s="48">
        <v>3.6354166666666665</v>
      </c>
      <c r="W359" s="9">
        <v>0</v>
      </c>
      <c r="X359" s="48">
        <v>3.6354166666666665</v>
      </c>
      <c r="Y359" s="40">
        <v>-92.7</v>
      </c>
      <c r="Z359" s="40">
        <f t="shared" si="1046"/>
        <v>0</v>
      </c>
      <c r="AA359" s="47">
        <f t="shared" si="1047"/>
        <v>0</v>
      </c>
      <c r="AB359" s="107"/>
      <c r="AC359" s="40">
        <f t="shared" si="1048"/>
        <v>0</v>
      </c>
      <c r="AE359" s="48">
        <v>3.6354166666666665</v>
      </c>
      <c r="AF359" s="9">
        <v>54.91</v>
      </c>
      <c r="AG359" s="48">
        <v>3.6354166666666665</v>
      </c>
      <c r="AH359" s="9">
        <v>-72.040000000000006</v>
      </c>
      <c r="AI359" s="40">
        <f t="shared" si="1049"/>
        <v>59.700889052307687</v>
      </c>
      <c r="AJ359" s="47">
        <f t="shared" si="1050"/>
        <v>14.925222263076922</v>
      </c>
      <c r="AK359" s="107"/>
      <c r="AL359" s="40">
        <f t="shared" si="1051"/>
        <v>413.1301522419692</v>
      </c>
      <c r="AN359" s="48">
        <v>3.6354166666666665</v>
      </c>
      <c r="AO359" s="9">
        <v>0</v>
      </c>
      <c r="AP359" s="48">
        <v>3.6354166666666665</v>
      </c>
      <c r="AQ359" s="9">
        <v>0</v>
      </c>
      <c r="AR359" s="40">
        <f t="shared" si="1052"/>
        <v>0</v>
      </c>
      <c r="AS359" s="47">
        <f t="shared" si="1053"/>
        <v>0</v>
      </c>
      <c r="AT359" s="107"/>
      <c r="AU359" s="40">
        <f t="shared" si="1054"/>
        <v>0</v>
      </c>
      <c r="AW359" s="48">
        <v>3.6354166666666665</v>
      </c>
      <c r="AX359" s="9">
        <v>37.21</v>
      </c>
      <c r="AY359" s="48">
        <v>3.6354166666666665</v>
      </c>
      <c r="AZ359" s="9">
        <v>-58.21</v>
      </c>
      <c r="BA359" s="40">
        <f t="shared" si="1055"/>
        <v>32.689849416923074</v>
      </c>
      <c r="BB359" s="47">
        <f t="shared" si="1056"/>
        <v>8.1724623542307686</v>
      </c>
      <c r="BC359" s="107"/>
      <c r="BD359" s="40">
        <f t="shared" si="1057"/>
        <v>226.21375796510767</v>
      </c>
      <c r="BF359" s="48">
        <v>3.6354166666666665</v>
      </c>
      <c r="BG359" s="9">
        <v>32.82</v>
      </c>
      <c r="BH359" s="48">
        <v>3.6354166666666665</v>
      </c>
      <c r="BI359" s="9">
        <v>32.82</v>
      </c>
      <c r="BJ359" s="40">
        <f t="shared" si="1058"/>
        <v>16.256715452307695</v>
      </c>
      <c r="BK359" s="47">
        <f t="shared" si="1059"/>
        <v>4.0641788630769238</v>
      </c>
      <c r="BL359" s="107"/>
      <c r="BM359" s="40">
        <f t="shared" si="1060"/>
        <v>112.49647092996925</v>
      </c>
      <c r="BO359" s="48">
        <v>3.6354166666666665</v>
      </c>
      <c r="BP359" s="9">
        <v>0</v>
      </c>
      <c r="BQ359" s="48">
        <v>3.6354166666666665</v>
      </c>
      <c r="BR359" s="9">
        <v>0</v>
      </c>
      <c r="BS359" s="40">
        <f t="shared" si="1061"/>
        <v>0</v>
      </c>
      <c r="BT359" s="47">
        <f t="shared" si="1062"/>
        <v>0</v>
      </c>
      <c r="BU359" s="107"/>
      <c r="BV359" s="40">
        <f t="shared" si="1063"/>
        <v>0</v>
      </c>
      <c r="BX359" s="48">
        <v>3.6354166666666665</v>
      </c>
      <c r="BY359" s="9">
        <v>0</v>
      </c>
      <c r="BZ359" s="48">
        <v>3.6354166666666665</v>
      </c>
      <c r="CA359" s="9">
        <v>0</v>
      </c>
      <c r="CB359" s="40">
        <f t="shared" si="1064"/>
        <v>0</v>
      </c>
      <c r="CC359" s="47">
        <f t="shared" si="1065"/>
        <v>0</v>
      </c>
      <c r="CD359" s="107"/>
      <c r="CE359" s="40">
        <f t="shared" si="1066"/>
        <v>0</v>
      </c>
      <c r="CG359" s="48">
        <v>3.6354166666666665</v>
      </c>
      <c r="CH359" s="9">
        <v>114.16</v>
      </c>
      <c r="CI359" s="48">
        <v>3.6354166666666665</v>
      </c>
      <c r="CJ359" s="9">
        <v>-22.13</v>
      </c>
      <c r="CK359" s="40">
        <f t="shared" si="1067"/>
        <v>38.128614535384614</v>
      </c>
      <c r="CL359" s="47">
        <f t="shared" si="1068"/>
        <v>9.5321536338461534</v>
      </c>
      <c r="CM359" s="107"/>
      <c r="CN359" s="40">
        <f t="shared" si="1069"/>
        <v>263.85001258486153</v>
      </c>
      <c r="CP359" s="48">
        <v>3.6354166666666665</v>
      </c>
      <c r="CQ359" s="9">
        <v>114.14</v>
      </c>
      <c r="CR359" s="48">
        <v>3.6354166666666665</v>
      </c>
      <c r="CS359" s="9">
        <v>-22.14</v>
      </c>
      <c r="CT359" s="40">
        <f t="shared" si="1070"/>
        <v>38.139161039999998</v>
      </c>
      <c r="CU359" s="47">
        <f t="shared" si="1071"/>
        <v>9.5347902599999994</v>
      </c>
      <c r="CV359" s="107"/>
      <c r="CW359" s="40">
        <f t="shared" si="1072"/>
        <v>263.92299439679999</v>
      </c>
    </row>
    <row r="360" spans="1:101" s="9" customFormat="1">
      <c r="A360" s="9">
        <v>27.68</v>
      </c>
      <c r="B360" s="40">
        <f t="shared" si="1039"/>
        <v>6.92</v>
      </c>
      <c r="D360" s="48">
        <v>3.6458333333333335</v>
      </c>
      <c r="E360" s="9">
        <v>38.130000000000003</v>
      </c>
      <c r="F360" s="48">
        <v>3.6458333333333335</v>
      </c>
      <c r="G360" s="9">
        <v>-56.5</v>
      </c>
      <c r="H360" s="47">
        <f t="shared" si="1040"/>
        <v>32.514037615384616</v>
      </c>
      <c r="I360" s="47">
        <f t="shared" si="1041"/>
        <v>8.1285094038461541</v>
      </c>
      <c r="J360" s="107"/>
      <c r="K360" s="40">
        <f t="shared" si="1042"/>
        <v>224.99714029846155</v>
      </c>
      <c r="M360" s="48">
        <v>3.6458333333333335</v>
      </c>
      <c r="N360" s="9">
        <v>0</v>
      </c>
      <c r="O360" s="48">
        <v>3.6458333333333335</v>
      </c>
      <c r="P360" s="9">
        <v>0</v>
      </c>
      <c r="Q360" s="47">
        <f t="shared" si="1043"/>
        <v>0</v>
      </c>
      <c r="R360" s="47">
        <f t="shared" si="1044"/>
        <v>0</v>
      </c>
      <c r="S360" s="107"/>
      <c r="T360" s="40">
        <f t="shared" si="1045"/>
        <v>0</v>
      </c>
      <c r="V360" s="48">
        <v>3.6458333333333335</v>
      </c>
      <c r="W360" s="9">
        <v>46.91</v>
      </c>
      <c r="X360" s="48">
        <v>3.6458333333333335</v>
      </c>
      <c r="Y360" s="40">
        <v>-92.78</v>
      </c>
      <c r="Z360" s="40">
        <f t="shared" si="1046"/>
        <v>65.686398673846142</v>
      </c>
      <c r="AA360" s="47">
        <f t="shared" si="1047"/>
        <v>16.421599668461536</v>
      </c>
      <c r="AB360" s="107"/>
      <c r="AC360" s="40">
        <f t="shared" si="1048"/>
        <v>454.54987882301532</v>
      </c>
      <c r="AE360" s="48">
        <v>3.6458333333333335</v>
      </c>
      <c r="AF360" s="9">
        <v>46.88</v>
      </c>
      <c r="AG360" s="48">
        <v>3.6458333333333335</v>
      </c>
      <c r="AH360" s="9">
        <v>-88.18</v>
      </c>
      <c r="AI360" s="40">
        <f t="shared" si="1049"/>
        <v>62.389764775384613</v>
      </c>
      <c r="AJ360" s="47">
        <f t="shared" si="1050"/>
        <v>15.597441193846153</v>
      </c>
      <c r="AK360" s="107"/>
      <c r="AL360" s="40">
        <f t="shared" si="1051"/>
        <v>431.7371722456615</v>
      </c>
      <c r="AN360" s="48">
        <v>3.6458333333333335</v>
      </c>
      <c r="AO360" s="9">
        <v>0</v>
      </c>
      <c r="AP360" s="48">
        <v>3.6458333333333335</v>
      </c>
      <c r="AQ360" s="9">
        <v>0</v>
      </c>
      <c r="AR360" s="40">
        <f t="shared" si="1052"/>
        <v>0</v>
      </c>
      <c r="AS360" s="47">
        <f t="shared" si="1053"/>
        <v>0</v>
      </c>
      <c r="AT360" s="107"/>
      <c r="AU360" s="40">
        <f t="shared" si="1054"/>
        <v>0</v>
      </c>
      <c r="AW360" s="48">
        <v>3.6458333333333335</v>
      </c>
      <c r="AX360" s="9">
        <v>37.14</v>
      </c>
      <c r="AY360" s="48">
        <v>3.6458333333333335</v>
      </c>
      <c r="AZ360" s="9">
        <v>-58.34</v>
      </c>
      <c r="BA360" s="40">
        <f t="shared" si="1055"/>
        <v>32.701221470769234</v>
      </c>
      <c r="BB360" s="47">
        <f t="shared" si="1056"/>
        <v>8.1753053676923084</v>
      </c>
      <c r="BC360" s="107"/>
      <c r="BD360" s="40">
        <f t="shared" si="1057"/>
        <v>226.29245257772308</v>
      </c>
      <c r="BF360" s="48">
        <v>3.6458333333333335</v>
      </c>
      <c r="BG360" s="9">
        <v>32.79</v>
      </c>
      <c r="BH360" s="48">
        <v>3.6458333333333335</v>
      </c>
      <c r="BI360" s="9">
        <v>32.79</v>
      </c>
      <c r="BJ360" s="40">
        <f t="shared" si="1058"/>
        <v>16.227009263076923</v>
      </c>
      <c r="BK360" s="47">
        <f t="shared" si="1059"/>
        <v>4.0567523157692307</v>
      </c>
      <c r="BL360" s="107"/>
      <c r="BM360" s="40">
        <f t="shared" si="1060"/>
        <v>112.2909041004923</v>
      </c>
      <c r="BO360" s="48">
        <v>3.6458333333333335</v>
      </c>
      <c r="BP360" s="9">
        <v>0</v>
      </c>
      <c r="BQ360" s="48">
        <v>3.6458333333333335</v>
      </c>
      <c r="BR360" s="9">
        <v>0</v>
      </c>
      <c r="BS360" s="40">
        <f t="shared" si="1061"/>
        <v>0</v>
      </c>
      <c r="BT360" s="47">
        <f t="shared" si="1062"/>
        <v>0</v>
      </c>
      <c r="BU360" s="107"/>
      <c r="BV360" s="40">
        <f t="shared" si="1063"/>
        <v>0</v>
      </c>
      <c r="BX360" s="48">
        <v>3.6458333333333335</v>
      </c>
      <c r="BY360" s="9">
        <v>0</v>
      </c>
      <c r="BZ360" s="48">
        <v>3.6458333333333335</v>
      </c>
      <c r="CA360" s="9">
        <v>0</v>
      </c>
      <c r="CB360" s="40">
        <f t="shared" si="1064"/>
        <v>0</v>
      </c>
      <c r="CC360" s="47">
        <f t="shared" si="1065"/>
        <v>0</v>
      </c>
      <c r="CD360" s="107"/>
      <c r="CE360" s="40">
        <f t="shared" si="1066"/>
        <v>0</v>
      </c>
      <c r="CG360" s="48">
        <v>3.6458333333333335</v>
      </c>
      <c r="CH360" s="9">
        <v>114.56</v>
      </c>
      <c r="CI360" s="48">
        <v>3.6458333333333335</v>
      </c>
      <c r="CJ360" s="9">
        <v>-21.9</v>
      </c>
      <c r="CK360" s="40">
        <f t="shared" si="1067"/>
        <v>37.864547446153843</v>
      </c>
      <c r="CL360" s="47">
        <f t="shared" si="1068"/>
        <v>9.4661368615384607</v>
      </c>
      <c r="CM360" s="107"/>
      <c r="CN360" s="40">
        <f t="shared" si="1069"/>
        <v>262.02266832738457</v>
      </c>
      <c r="CP360" s="48">
        <v>3.6458333333333335</v>
      </c>
      <c r="CQ360" s="9">
        <v>114.54</v>
      </c>
      <c r="CR360" s="48">
        <v>3.6458333333333335</v>
      </c>
      <c r="CS360" s="9">
        <v>-21.91</v>
      </c>
      <c r="CT360" s="40">
        <f t="shared" si="1070"/>
        <v>37.87522374461539</v>
      </c>
      <c r="CU360" s="47">
        <f t="shared" si="1071"/>
        <v>9.4688059361538475</v>
      </c>
      <c r="CV360" s="107"/>
      <c r="CW360" s="40">
        <f t="shared" si="1072"/>
        <v>262.09654831273849</v>
      </c>
    </row>
    <row r="361" spans="1:101" s="9" customFormat="1">
      <c r="A361" s="9">
        <v>27.68</v>
      </c>
      <c r="B361" s="40">
        <f t="shared" si="1039"/>
        <v>6.92</v>
      </c>
      <c r="D361" s="48">
        <v>3.65625</v>
      </c>
      <c r="E361" s="9">
        <v>38.119999999999997</v>
      </c>
      <c r="F361" s="48">
        <v>3.65625</v>
      </c>
      <c r="G361" s="9">
        <v>-56.53</v>
      </c>
      <c r="H361" s="47">
        <f t="shared" si="1040"/>
        <v>32.522770024615383</v>
      </c>
      <c r="I361" s="47">
        <f t="shared" si="1041"/>
        <v>8.1306925061538458</v>
      </c>
      <c r="J361" s="108"/>
      <c r="K361" s="40">
        <f t="shared" si="1042"/>
        <v>225.05756857033845</v>
      </c>
      <c r="M361" s="48">
        <v>3.65625</v>
      </c>
      <c r="N361" s="9">
        <v>0</v>
      </c>
      <c r="O361" s="48">
        <v>3.65625</v>
      </c>
      <c r="P361" s="9">
        <v>0</v>
      </c>
      <c r="Q361" s="47">
        <f t="shared" si="1043"/>
        <v>0</v>
      </c>
      <c r="R361" s="47">
        <f t="shared" si="1044"/>
        <v>0</v>
      </c>
      <c r="S361" s="108"/>
      <c r="T361" s="40">
        <f t="shared" si="1045"/>
        <v>0</v>
      </c>
      <c r="V361" s="48">
        <v>3.65625</v>
      </c>
      <c r="W361" s="9">
        <v>46.79</v>
      </c>
      <c r="X361" s="48">
        <v>3.65625</v>
      </c>
      <c r="Y361" s="40">
        <v>-92.87</v>
      </c>
      <c r="Z361" s="40">
        <f t="shared" si="1046"/>
        <v>65.581922173846166</v>
      </c>
      <c r="AA361" s="47">
        <f t="shared" si="1047"/>
        <v>16.395480543461542</v>
      </c>
      <c r="AB361" s="108"/>
      <c r="AC361" s="40">
        <f t="shared" si="1048"/>
        <v>453.82690144301546</v>
      </c>
      <c r="AE361" s="48">
        <v>3.65625</v>
      </c>
      <c r="AF361" s="9">
        <v>46.77</v>
      </c>
      <c r="AG361" s="48">
        <v>3.65625</v>
      </c>
      <c r="AH361" s="9">
        <v>-88.38</v>
      </c>
      <c r="AI361" s="40">
        <f t="shared" si="1049"/>
        <v>62.384545855384623</v>
      </c>
      <c r="AJ361" s="47">
        <f t="shared" si="1050"/>
        <v>15.596136463846156</v>
      </c>
      <c r="AK361" s="108"/>
      <c r="AL361" s="40">
        <f t="shared" si="1051"/>
        <v>431.70105731926157</v>
      </c>
      <c r="AN361" s="48">
        <v>3.65625</v>
      </c>
      <c r="AO361" s="9">
        <v>0</v>
      </c>
      <c r="AP361" s="48">
        <v>3.65625</v>
      </c>
      <c r="AQ361" s="9">
        <v>0</v>
      </c>
      <c r="AR361" s="40">
        <f t="shared" si="1052"/>
        <v>0</v>
      </c>
      <c r="AS361" s="47">
        <f t="shared" si="1053"/>
        <v>0</v>
      </c>
      <c r="AT361" s="108"/>
      <c r="AU361" s="40">
        <f t="shared" si="1054"/>
        <v>0</v>
      </c>
      <c r="AW361" s="48">
        <v>3.65625</v>
      </c>
      <c r="AX361" s="9">
        <v>37.119999999999997</v>
      </c>
      <c r="AY361" s="48">
        <v>3.65625</v>
      </c>
      <c r="AZ361" s="9">
        <v>-58.38</v>
      </c>
      <c r="BA361" s="40">
        <f t="shared" si="1055"/>
        <v>32.706020824615386</v>
      </c>
      <c r="BB361" s="47">
        <f t="shared" si="1056"/>
        <v>8.1765052061538466</v>
      </c>
      <c r="BC361" s="108"/>
      <c r="BD361" s="40">
        <f t="shared" si="1057"/>
        <v>226.32566410633848</v>
      </c>
      <c r="BF361" s="48">
        <v>3.65625</v>
      </c>
      <c r="BG361" s="9">
        <v>32.79</v>
      </c>
      <c r="BH361" s="48">
        <v>3.65625</v>
      </c>
      <c r="BI361" s="9">
        <v>32.79</v>
      </c>
      <c r="BJ361" s="40">
        <f t="shared" si="1058"/>
        <v>16.227009263076923</v>
      </c>
      <c r="BK361" s="47">
        <f t="shared" si="1059"/>
        <v>4.0567523157692307</v>
      </c>
      <c r="BL361" s="108"/>
      <c r="BM361" s="40">
        <f t="shared" si="1060"/>
        <v>112.2909041004923</v>
      </c>
      <c r="BO361" s="48">
        <v>3.65625</v>
      </c>
      <c r="BP361" s="9">
        <v>0</v>
      </c>
      <c r="BQ361" s="48">
        <v>3.65625</v>
      </c>
      <c r="BR361" s="9">
        <v>0</v>
      </c>
      <c r="BS361" s="40">
        <f t="shared" si="1061"/>
        <v>0</v>
      </c>
      <c r="BT361" s="47">
        <f t="shared" si="1062"/>
        <v>0</v>
      </c>
      <c r="BU361" s="108"/>
      <c r="BV361" s="40">
        <f t="shared" si="1063"/>
        <v>0</v>
      </c>
      <c r="BX361" s="48">
        <v>3.65625</v>
      </c>
      <c r="BY361" s="9">
        <v>0</v>
      </c>
      <c r="BZ361" s="48">
        <v>3.65625</v>
      </c>
      <c r="CA361" s="9">
        <v>0</v>
      </c>
      <c r="CB361" s="40">
        <f t="shared" si="1064"/>
        <v>0</v>
      </c>
      <c r="CC361" s="47">
        <f t="shared" si="1065"/>
        <v>0</v>
      </c>
      <c r="CD361" s="108"/>
      <c r="CE361" s="40">
        <f t="shared" si="1066"/>
        <v>0</v>
      </c>
      <c r="CG361" s="48">
        <v>3.65625</v>
      </c>
      <c r="CH361" s="9">
        <v>114.64</v>
      </c>
      <c r="CI361" s="48">
        <v>3.65625</v>
      </c>
      <c r="CJ361" s="9">
        <v>-21.85</v>
      </c>
      <c r="CK361" s="40">
        <f t="shared" si="1067"/>
        <v>37.804480061538463</v>
      </c>
      <c r="CL361" s="47">
        <f t="shared" si="1068"/>
        <v>9.4511200153846158</v>
      </c>
      <c r="CM361" s="108"/>
      <c r="CN361" s="40">
        <f t="shared" si="1069"/>
        <v>261.60700202584616</v>
      </c>
      <c r="CP361" s="48">
        <v>3.65625</v>
      </c>
      <c r="CQ361" s="9">
        <v>114.61</v>
      </c>
      <c r="CR361" s="48">
        <v>3.65625</v>
      </c>
      <c r="CS361" s="9">
        <v>-21.87</v>
      </c>
      <c r="CT361" s="40">
        <f t="shared" si="1070"/>
        <v>37.829181641538462</v>
      </c>
      <c r="CU361" s="47">
        <f t="shared" si="1071"/>
        <v>9.4572954103846154</v>
      </c>
      <c r="CV361" s="108"/>
      <c r="CW361" s="40">
        <f t="shared" si="1072"/>
        <v>261.77793695944615</v>
      </c>
    </row>
    <row r="362" spans="1:101" s="9" customFormat="1">
      <c r="A362" s="9">
        <v>27.68</v>
      </c>
      <c r="B362" s="40">
        <f t="shared" si="1039"/>
        <v>6.92</v>
      </c>
      <c r="D362" s="48">
        <v>3.6666666666666665</v>
      </c>
      <c r="E362" s="9">
        <v>37.97</v>
      </c>
      <c r="F362" s="48">
        <v>3.6666666666666665</v>
      </c>
      <c r="G362" s="9">
        <v>-56.8</v>
      </c>
      <c r="H362" s="47">
        <f t="shared" si="1040"/>
        <v>32.549519630769232</v>
      </c>
      <c r="I362" s="47">
        <f t="shared" si="1041"/>
        <v>8.1373799076923081</v>
      </c>
      <c r="J362" s="106">
        <f t="shared" ref="J362" si="1150">SUM(I362:I365)</f>
        <v>32.516152425000001</v>
      </c>
      <c r="K362" s="40">
        <f t="shared" si="1042"/>
        <v>225.2426758449231</v>
      </c>
      <c r="M362" s="48">
        <v>3.6666666666666665</v>
      </c>
      <c r="N362" s="9">
        <v>0</v>
      </c>
      <c r="O362" s="48">
        <v>3.6666666666666665</v>
      </c>
      <c r="P362" s="9">
        <v>0</v>
      </c>
      <c r="Q362" s="47">
        <f t="shared" si="1043"/>
        <v>0</v>
      </c>
      <c r="R362" s="47">
        <f t="shared" si="1044"/>
        <v>0</v>
      </c>
      <c r="S362" s="106">
        <f t="shared" ref="S362" si="1151">SUM(R362:R365)</f>
        <v>0</v>
      </c>
      <c r="T362" s="40">
        <f t="shared" si="1045"/>
        <v>0</v>
      </c>
      <c r="V362" s="48">
        <v>3.6666666666666665</v>
      </c>
      <c r="W362" s="9">
        <v>46.68</v>
      </c>
      <c r="X362" s="48">
        <v>3.6666666666666665</v>
      </c>
      <c r="Y362" s="40">
        <v>-92.96</v>
      </c>
      <c r="Z362" s="40">
        <f t="shared" si="1046"/>
        <v>65.491149489230764</v>
      </c>
      <c r="AA362" s="47">
        <f t="shared" si="1047"/>
        <v>16.372787372307691</v>
      </c>
      <c r="AB362" s="106">
        <f t="shared" ref="AB362" si="1152">SUM(AA362:AA365)</f>
        <v>48.997293888461535</v>
      </c>
      <c r="AC362" s="40">
        <f t="shared" si="1048"/>
        <v>453.1987544654769</v>
      </c>
      <c r="AE362" s="48">
        <v>3.6666666666666665</v>
      </c>
      <c r="AF362" s="9">
        <v>46.65</v>
      </c>
      <c r="AG362" s="48">
        <v>3.6666666666666665</v>
      </c>
      <c r="AH362" s="9">
        <v>-88.58</v>
      </c>
      <c r="AI362" s="40">
        <f t="shared" si="1049"/>
        <v>62.365294107692293</v>
      </c>
      <c r="AJ362" s="47">
        <f t="shared" si="1050"/>
        <v>15.591323526923073</v>
      </c>
      <c r="AK362" s="106">
        <f t="shared" ref="AK362" si="1153">SUM(AJ362:AJ365)</f>
        <v>61.810970247692303</v>
      </c>
      <c r="AL362" s="40">
        <f t="shared" si="1051"/>
        <v>431.56783522523068</v>
      </c>
      <c r="AN362" s="48">
        <v>3.6666666666666665</v>
      </c>
      <c r="AO362" s="9">
        <v>0</v>
      </c>
      <c r="AP362" s="48">
        <v>3.6666666666666665</v>
      </c>
      <c r="AQ362" s="9">
        <v>0</v>
      </c>
      <c r="AR362" s="40">
        <f t="shared" si="1052"/>
        <v>0</v>
      </c>
      <c r="AS362" s="47">
        <f t="shared" si="1053"/>
        <v>0</v>
      </c>
      <c r="AT362" s="106">
        <f t="shared" ref="AT362" si="1154">SUM(AS362:AS365)</f>
        <v>0</v>
      </c>
      <c r="AU362" s="40">
        <f t="shared" si="1054"/>
        <v>0</v>
      </c>
      <c r="AW362" s="48">
        <v>3.6666666666666665</v>
      </c>
      <c r="AX362" s="9">
        <v>37.31</v>
      </c>
      <c r="AY362" s="48">
        <v>3.6666666666666665</v>
      </c>
      <c r="AZ362" s="9">
        <v>-58.03</v>
      </c>
      <c r="BA362" s="40">
        <f t="shared" si="1055"/>
        <v>32.676344820000004</v>
      </c>
      <c r="BB362" s="47">
        <f t="shared" si="1056"/>
        <v>8.169086205000001</v>
      </c>
      <c r="BC362" s="106">
        <f t="shared" ref="BC362" si="1155">SUM(BB362:BB365)</f>
        <v>32.680549914230774</v>
      </c>
      <c r="BD362" s="40">
        <f t="shared" si="1057"/>
        <v>226.12030615440003</v>
      </c>
      <c r="BF362" s="48">
        <v>3.6666666666666665</v>
      </c>
      <c r="BG362" s="9">
        <v>32.71</v>
      </c>
      <c r="BH362" s="48">
        <v>3.6666666666666665</v>
      </c>
      <c r="BI362" s="9">
        <v>32.71</v>
      </c>
      <c r="BJ362" s="40">
        <f t="shared" si="1058"/>
        <v>16.147925570769232</v>
      </c>
      <c r="BK362" s="47">
        <f t="shared" si="1059"/>
        <v>4.0369813926923079</v>
      </c>
      <c r="BL362" s="106">
        <f t="shared" ref="BL362" si="1156">SUM(BK362:BK365)</f>
        <v>16.152863773846153</v>
      </c>
      <c r="BM362" s="40">
        <f t="shared" si="1060"/>
        <v>111.74364494972308</v>
      </c>
      <c r="BO362" s="48">
        <v>3.6666666666666665</v>
      </c>
      <c r="BP362" s="9">
        <v>0</v>
      </c>
      <c r="BQ362" s="48">
        <v>3.6666666666666665</v>
      </c>
      <c r="BR362" s="9">
        <v>0</v>
      </c>
      <c r="BS362" s="40">
        <f t="shared" si="1061"/>
        <v>0</v>
      </c>
      <c r="BT362" s="47">
        <f t="shared" si="1062"/>
        <v>0</v>
      </c>
      <c r="BU362" s="106">
        <f t="shared" ref="BU362" si="1157">SUM(BT362:BT365)</f>
        <v>0</v>
      </c>
      <c r="BV362" s="40">
        <f t="shared" si="1063"/>
        <v>0</v>
      </c>
      <c r="BX362" s="48">
        <v>3.6666666666666665</v>
      </c>
      <c r="BY362" s="9">
        <v>0</v>
      </c>
      <c r="BZ362" s="48">
        <v>3.6666666666666665</v>
      </c>
      <c r="CA362" s="9">
        <v>0</v>
      </c>
      <c r="CB362" s="40">
        <f t="shared" si="1064"/>
        <v>0</v>
      </c>
      <c r="CC362" s="47">
        <f t="shared" si="1065"/>
        <v>0</v>
      </c>
      <c r="CD362" s="106">
        <f t="shared" ref="CD362" si="1158">SUM(CC362:CC365)</f>
        <v>0</v>
      </c>
      <c r="CE362" s="40">
        <f t="shared" si="1066"/>
        <v>0</v>
      </c>
      <c r="CG362" s="48">
        <v>3.6666666666666665</v>
      </c>
      <c r="CH362" s="9">
        <v>114.68</v>
      </c>
      <c r="CI362" s="48">
        <v>3.6666666666666665</v>
      </c>
      <c r="CJ362" s="9">
        <v>-21.83</v>
      </c>
      <c r="CK362" s="40">
        <f t="shared" si="1067"/>
        <v>37.783055021538459</v>
      </c>
      <c r="CL362" s="47">
        <f t="shared" si="1068"/>
        <v>9.4457637553846148</v>
      </c>
      <c r="CM362" s="106">
        <f t="shared" ref="CM362" si="1159">SUM(CL362:CL365)</f>
        <v>37.762580419615389</v>
      </c>
      <c r="CN362" s="40">
        <f t="shared" si="1069"/>
        <v>261.45874074904611</v>
      </c>
      <c r="CP362" s="48">
        <v>3.6666666666666665</v>
      </c>
      <c r="CQ362" s="9">
        <v>114.65</v>
      </c>
      <c r="CR362" s="48">
        <v>3.6666666666666665</v>
      </c>
      <c r="CS362" s="9">
        <v>-21.85</v>
      </c>
      <c r="CT362" s="40">
        <f t="shared" si="1070"/>
        <v>37.807777730769239</v>
      </c>
      <c r="CU362" s="47">
        <f t="shared" si="1071"/>
        <v>9.4519444326923097</v>
      </c>
      <c r="CV362" s="106">
        <f t="shared" ref="CV362" si="1160">SUM(CU362:CU365)</f>
        <v>37.78030407115385</v>
      </c>
      <c r="CW362" s="40">
        <f t="shared" si="1072"/>
        <v>261.62982189692315</v>
      </c>
    </row>
    <row r="363" spans="1:101" s="9" customFormat="1">
      <c r="A363" s="9">
        <v>27.68</v>
      </c>
      <c r="B363" s="40">
        <f t="shared" si="1039"/>
        <v>6.92</v>
      </c>
      <c r="D363" s="48">
        <v>3.6770833333333335</v>
      </c>
      <c r="E363" s="9">
        <v>37.96</v>
      </c>
      <c r="F363" s="48">
        <v>3.6770833333333335</v>
      </c>
      <c r="G363" s="9">
        <v>-56.83</v>
      </c>
      <c r="H363" s="47">
        <f t="shared" si="1040"/>
        <v>32.558134320000001</v>
      </c>
      <c r="I363" s="47">
        <f t="shared" si="1041"/>
        <v>8.1395335800000002</v>
      </c>
      <c r="J363" s="107"/>
      <c r="K363" s="40">
        <f t="shared" si="1042"/>
        <v>225.30228949440001</v>
      </c>
      <c r="M363" s="48">
        <v>3.6770833333333335</v>
      </c>
      <c r="N363" s="9">
        <v>0</v>
      </c>
      <c r="O363" s="48">
        <v>3.6770833333333335</v>
      </c>
      <c r="P363" s="9">
        <v>0</v>
      </c>
      <c r="Q363" s="47">
        <f t="shared" si="1043"/>
        <v>0</v>
      </c>
      <c r="R363" s="47">
        <f t="shared" si="1044"/>
        <v>0</v>
      </c>
      <c r="S363" s="107"/>
      <c r="T363" s="40">
        <f t="shared" si="1045"/>
        <v>0</v>
      </c>
      <c r="V363" s="48">
        <v>3.6770833333333335</v>
      </c>
      <c r="W363" s="9">
        <v>46.5</v>
      </c>
      <c r="X363" s="48">
        <v>3.6770833333333335</v>
      </c>
      <c r="Y363" s="40">
        <v>-93.05</v>
      </c>
      <c r="Z363" s="40">
        <f t="shared" si="1046"/>
        <v>65.301774230769226</v>
      </c>
      <c r="AA363" s="47">
        <f t="shared" si="1047"/>
        <v>16.325443557692306</v>
      </c>
      <c r="AB363" s="107"/>
      <c r="AC363" s="40">
        <f t="shared" si="1048"/>
        <v>451.88827767692305</v>
      </c>
      <c r="AE363" s="48">
        <v>3.6770833333333335</v>
      </c>
      <c r="AF363" s="9">
        <v>46.47</v>
      </c>
      <c r="AG363" s="48">
        <v>3.6770833333333335</v>
      </c>
      <c r="AH363" s="9">
        <v>-88.9</v>
      </c>
      <c r="AI363" s="40">
        <f t="shared" si="1049"/>
        <v>62.349084969230773</v>
      </c>
      <c r="AJ363" s="47">
        <f t="shared" si="1050"/>
        <v>15.587271242307693</v>
      </c>
      <c r="AK363" s="107"/>
      <c r="AL363" s="40">
        <f t="shared" si="1051"/>
        <v>431.45566798707694</v>
      </c>
      <c r="AN363" s="48">
        <v>3.6770833333333335</v>
      </c>
      <c r="AO363" s="9">
        <v>0</v>
      </c>
      <c r="AP363" s="48">
        <v>3.6770833333333335</v>
      </c>
      <c r="AQ363" s="9">
        <v>0</v>
      </c>
      <c r="AR363" s="40">
        <f t="shared" si="1052"/>
        <v>0</v>
      </c>
      <c r="AS363" s="47">
        <f t="shared" si="1053"/>
        <v>0</v>
      </c>
      <c r="AT363" s="107"/>
      <c r="AU363" s="40">
        <f t="shared" si="1054"/>
        <v>0</v>
      </c>
      <c r="AW363" s="48">
        <v>3.6770833333333335</v>
      </c>
      <c r="AX363" s="9">
        <v>37.28</v>
      </c>
      <c r="AY363" s="48">
        <v>3.6770833333333335</v>
      </c>
      <c r="AZ363" s="9">
        <v>-58.08</v>
      </c>
      <c r="BA363" s="40">
        <f t="shared" si="1055"/>
        <v>32.678202683076933</v>
      </c>
      <c r="BB363" s="47">
        <f t="shared" si="1056"/>
        <v>8.1695506707692331</v>
      </c>
      <c r="BC363" s="107"/>
      <c r="BD363" s="40">
        <f t="shared" si="1057"/>
        <v>226.13316256689237</v>
      </c>
      <c r="BF363" s="48">
        <v>3.6770833333333335</v>
      </c>
      <c r="BG363" s="9">
        <v>32.71</v>
      </c>
      <c r="BH363" s="48">
        <v>3.6770833333333335</v>
      </c>
      <c r="BI363" s="9">
        <v>32.71</v>
      </c>
      <c r="BJ363" s="40">
        <f t="shared" si="1058"/>
        <v>16.147925570769232</v>
      </c>
      <c r="BK363" s="47">
        <f t="shared" si="1059"/>
        <v>4.0369813926923079</v>
      </c>
      <c r="BL363" s="107"/>
      <c r="BM363" s="40">
        <f t="shared" si="1060"/>
        <v>111.74364494972308</v>
      </c>
      <c r="BO363" s="48">
        <v>3.6770833333333335</v>
      </c>
      <c r="BP363" s="9">
        <v>0</v>
      </c>
      <c r="BQ363" s="48">
        <v>3.6770833333333335</v>
      </c>
      <c r="BR363" s="9">
        <v>0</v>
      </c>
      <c r="BS363" s="40">
        <f t="shared" si="1061"/>
        <v>0</v>
      </c>
      <c r="BT363" s="47">
        <f t="shared" si="1062"/>
        <v>0</v>
      </c>
      <c r="BU363" s="107"/>
      <c r="BV363" s="40">
        <f t="shared" si="1063"/>
        <v>0</v>
      </c>
      <c r="BX363" s="48">
        <v>3.6770833333333335</v>
      </c>
      <c r="BY363" s="9">
        <v>0</v>
      </c>
      <c r="BZ363" s="48">
        <v>3.6770833333333335</v>
      </c>
      <c r="CA363" s="9">
        <v>0</v>
      </c>
      <c r="CB363" s="40">
        <f t="shared" si="1064"/>
        <v>0</v>
      </c>
      <c r="CC363" s="47">
        <f t="shared" si="1065"/>
        <v>0</v>
      </c>
      <c r="CD363" s="107"/>
      <c r="CE363" s="40">
        <f t="shared" si="1066"/>
        <v>0</v>
      </c>
      <c r="CG363" s="48">
        <v>3.6770833333333335</v>
      </c>
      <c r="CH363" s="9">
        <v>114.75</v>
      </c>
      <c r="CI363" s="48">
        <v>3.6770833333333335</v>
      </c>
      <c r="CJ363" s="9">
        <v>-21.79</v>
      </c>
      <c r="CK363" s="40">
        <f t="shared" si="1067"/>
        <v>37.736843884615382</v>
      </c>
      <c r="CL363" s="47">
        <f t="shared" si="1068"/>
        <v>9.4342109711538455</v>
      </c>
      <c r="CM363" s="107"/>
      <c r="CN363" s="40">
        <f t="shared" si="1069"/>
        <v>261.13895968153844</v>
      </c>
      <c r="CP363" s="48">
        <v>3.6770833333333335</v>
      </c>
      <c r="CQ363" s="9">
        <v>114.73</v>
      </c>
      <c r="CR363" s="48">
        <v>3.6770833333333335</v>
      </c>
      <c r="CS363" s="9">
        <v>-21.8</v>
      </c>
      <c r="CT363" s="40">
        <f t="shared" si="1070"/>
        <v>37.747582061538473</v>
      </c>
      <c r="CU363" s="47">
        <f t="shared" si="1071"/>
        <v>9.4368955153846183</v>
      </c>
      <c r="CV363" s="107"/>
      <c r="CW363" s="40">
        <f t="shared" si="1072"/>
        <v>261.21326786584621</v>
      </c>
    </row>
    <row r="364" spans="1:101" s="9" customFormat="1">
      <c r="A364" s="9">
        <v>27.68</v>
      </c>
      <c r="B364" s="40">
        <f t="shared" si="1039"/>
        <v>6.92</v>
      </c>
      <c r="D364" s="48">
        <v>3.6875</v>
      </c>
      <c r="E364" s="9">
        <v>37.94</v>
      </c>
      <c r="F364" s="48">
        <v>3.6875</v>
      </c>
      <c r="G364" s="9">
        <v>-56.87</v>
      </c>
      <c r="H364" s="47">
        <f t="shared" si="1040"/>
        <v>32.563884489230766</v>
      </c>
      <c r="I364" s="47">
        <f t="shared" si="1041"/>
        <v>8.1409711223076915</v>
      </c>
      <c r="J364" s="107"/>
      <c r="K364" s="40">
        <f t="shared" si="1042"/>
        <v>225.34208066547689</v>
      </c>
      <c r="M364" s="48">
        <v>3.6875</v>
      </c>
      <c r="N364" s="9">
        <v>0</v>
      </c>
      <c r="O364" s="48">
        <v>3.6875</v>
      </c>
      <c r="P364" s="9">
        <v>0</v>
      </c>
      <c r="Q364" s="47">
        <f t="shared" si="1043"/>
        <v>0</v>
      </c>
      <c r="R364" s="47">
        <f t="shared" si="1044"/>
        <v>0</v>
      </c>
      <c r="S364" s="107"/>
      <c r="T364" s="40">
        <f t="shared" si="1045"/>
        <v>0</v>
      </c>
      <c r="V364" s="48">
        <v>3.6875</v>
      </c>
      <c r="W364" s="9">
        <v>46.38</v>
      </c>
      <c r="X364" s="48">
        <v>3.6875</v>
      </c>
      <c r="Y364" s="40">
        <v>-93.14</v>
      </c>
      <c r="Z364" s="40">
        <f t="shared" si="1046"/>
        <v>65.196251833846162</v>
      </c>
      <c r="AA364" s="47">
        <f t="shared" si="1047"/>
        <v>16.299062958461541</v>
      </c>
      <c r="AB364" s="107"/>
      <c r="AC364" s="40">
        <f t="shared" si="1048"/>
        <v>451.15806269021544</v>
      </c>
      <c r="AE364" s="48">
        <v>3.6875</v>
      </c>
      <c r="AF364" s="9">
        <v>46.36</v>
      </c>
      <c r="AG364" s="48">
        <v>3.6875</v>
      </c>
      <c r="AH364" s="9">
        <v>-89.09</v>
      </c>
      <c r="AI364" s="40">
        <f t="shared" si="1049"/>
        <v>62.334436375384627</v>
      </c>
      <c r="AJ364" s="47">
        <f t="shared" si="1050"/>
        <v>15.583609093846157</v>
      </c>
      <c r="AK364" s="107"/>
      <c r="AL364" s="40">
        <f t="shared" si="1051"/>
        <v>431.3542997176616</v>
      </c>
      <c r="AN364" s="48">
        <v>3.6875</v>
      </c>
      <c r="AO364" s="9">
        <v>0</v>
      </c>
      <c r="AP364" s="48">
        <v>3.6875</v>
      </c>
      <c r="AQ364" s="9">
        <v>0</v>
      </c>
      <c r="AR364" s="40">
        <f t="shared" si="1052"/>
        <v>0</v>
      </c>
      <c r="AS364" s="47">
        <f t="shared" si="1053"/>
        <v>0</v>
      </c>
      <c r="AT364" s="107"/>
      <c r="AU364" s="40">
        <f t="shared" si="1054"/>
        <v>0</v>
      </c>
      <c r="AW364" s="48">
        <v>3.6875</v>
      </c>
      <c r="AX364" s="9">
        <v>37.270000000000003</v>
      </c>
      <c r="AY364" s="48">
        <v>3.6875</v>
      </c>
      <c r="AZ364" s="9">
        <v>-58.11</v>
      </c>
      <c r="BA364" s="40">
        <f t="shared" si="1055"/>
        <v>32.686311780000004</v>
      </c>
      <c r="BB364" s="47">
        <f t="shared" si="1056"/>
        <v>8.171577945000001</v>
      </c>
      <c r="BC364" s="107"/>
      <c r="BD364" s="40">
        <f t="shared" si="1057"/>
        <v>226.18927751760003</v>
      </c>
      <c r="BF364" s="48">
        <v>3.6875</v>
      </c>
      <c r="BG364" s="9">
        <v>32.71</v>
      </c>
      <c r="BH364" s="48">
        <v>3.6875</v>
      </c>
      <c r="BI364" s="9">
        <v>32.71</v>
      </c>
      <c r="BJ364" s="40">
        <f t="shared" si="1058"/>
        <v>16.147925570769232</v>
      </c>
      <c r="BK364" s="47">
        <f t="shared" si="1059"/>
        <v>4.0369813926923079</v>
      </c>
      <c r="BL364" s="107"/>
      <c r="BM364" s="40">
        <f t="shared" si="1060"/>
        <v>111.74364494972308</v>
      </c>
      <c r="BO364" s="48">
        <v>3.6875</v>
      </c>
      <c r="BP364" s="9">
        <v>0</v>
      </c>
      <c r="BQ364" s="48">
        <v>3.6875</v>
      </c>
      <c r="BR364" s="9">
        <v>0</v>
      </c>
      <c r="BS364" s="40">
        <f t="shared" si="1061"/>
        <v>0</v>
      </c>
      <c r="BT364" s="47">
        <f t="shared" si="1062"/>
        <v>0</v>
      </c>
      <c r="BU364" s="107"/>
      <c r="BV364" s="40">
        <f t="shared" si="1063"/>
        <v>0</v>
      </c>
      <c r="BX364" s="48">
        <v>3.6875</v>
      </c>
      <c r="BY364" s="9">
        <v>0</v>
      </c>
      <c r="BZ364" s="48">
        <v>3.6875</v>
      </c>
      <c r="CA364" s="9">
        <v>0</v>
      </c>
      <c r="CB364" s="40">
        <f t="shared" si="1064"/>
        <v>0</v>
      </c>
      <c r="CC364" s="47">
        <f t="shared" si="1065"/>
        <v>0</v>
      </c>
      <c r="CD364" s="107"/>
      <c r="CE364" s="40">
        <f t="shared" si="1066"/>
        <v>0</v>
      </c>
      <c r="CG364" s="48">
        <v>3.6875</v>
      </c>
      <c r="CH364" s="9">
        <v>114.82</v>
      </c>
      <c r="CI364" s="48">
        <v>3.6875</v>
      </c>
      <c r="CJ364" s="9">
        <v>-21.75</v>
      </c>
      <c r="CK364" s="40">
        <f t="shared" si="1067"/>
        <v>37.690548230769231</v>
      </c>
      <c r="CL364" s="47">
        <f t="shared" si="1068"/>
        <v>9.4226370576923077</v>
      </c>
      <c r="CM364" s="107"/>
      <c r="CN364" s="40">
        <f t="shared" si="1069"/>
        <v>260.81859375692306</v>
      </c>
      <c r="CP364" s="48">
        <v>3.6875</v>
      </c>
      <c r="CQ364" s="9">
        <v>114.8</v>
      </c>
      <c r="CR364" s="48">
        <v>3.6875</v>
      </c>
      <c r="CS364" s="9">
        <v>-21.76</v>
      </c>
      <c r="CT364" s="40">
        <f t="shared" si="1070"/>
        <v>37.701309046153852</v>
      </c>
      <c r="CU364" s="47">
        <f t="shared" si="1071"/>
        <v>9.4253272615384631</v>
      </c>
      <c r="CV364" s="107"/>
      <c r="CW364" s="40">
        <f t="shared" si="1072"/>
        <v>260.89305859938463</v>
      </c>
    </row>
    <row r="365" spans="1:101" s="9" customFormat="1">
      <c r="A365" s="9">
        <v>27.68</v>
      </c>
      <c r="B365" s="40">
        <f t="shared" si="1039"/>
        <v>6.92</v>
      </c>
      <c r="D365" s="48">
        <v>3.6979166666666665</v>
      </c>
      <c r="E365" s="9">
        <v>38.61</v>
      </c>
      <c r="F365" s="48">
        <v>3.6979166666666665</v>
      </c>
      <c r="G365" s="9">
        <v>-55.59</v>
      </c>
      <c r="H365" s="47">
        <f t="shared" si="1040"/>
        <v>32.393071259999999</v>
      </c>
      <c r="I365" s="47">
        <f t="shared" si="1041"/>
        <v>8.0982678149999998</v>
      </c>
      <c r="J365" s="108"/>
      <c r="K365" s="40">
        <f t="shared" si="1042"/>
        <v>224.1600531192</v>
      </c>
      <c r="M365" s="48">
        <v>3.6979166666666665</v>
      </c>
      <c r="N365" s="9">
        <v>0</v>
      </c>
      <c r="O365" s="48">
        <v>3.6979166666666665</v>
      </c>
      <c r="P365" s="9">
        <v>0</v>
      </c>
      <c r="Q365" s="47">
        <f t="shared" si="1043"/>
        <v>0</v>
      </c>
      <c r="R365" s="47">
        <f t="shared" si="1044"/>
        <v>0</v>
      </c>
      <c r="S365" s="108"/>
      <c r="T365" s="40">
        <f t="shared" si="1045"/>
        <v>0</v>
      </c>
      <c r="V365" s="48">
        <v>3.6979166666666665</v>
      </c>
      <c r="W365" s="9">
        <v>0</v>
      </c>
      <c r="X365" s="48">
        <v>3.6979166666666665</v>
      </c>
      <c r="Y365" s="40">
        <v>-93.22</v>
      </c>
      <c r="Z365" s="40">
        <f t="shared" si="1046"/>
        <v>0</v>
      </c>
      <c r="AA365" s="47">
        <f t="shared" si="1047"/>
        <v>0</v>
      </c>
      <c r="AB365" s="108"/>
      <c r="AC365" s="40">
        <f t="shared" si="1048"/>
        <v>0</v>
      </c>
      <c r="AE365" s="48">
        <v>3.6979166666666665</v>
      </c>
      <c r="AF365" s="9">
        <v>54.25</v>
      </c>
      <c r="AG365" s="48">
        <v>3.6979166666666665</v>
      </c>
      <c r="AH365" s="9">
        <v>-73.52</v>
      </c>
      <c r="AI365" s="40">
        <f t="shared" si="1049"/>
        <v>60.195065538461542</v>
      </c>
      <c r="AJ365" s="47">
        <f t="shared" si="1050"/>
        <v>15.048766384615385</v>
      </c>
      <c r="AK365" s="108"/>
      <c r="AL365" s="40">
        <f t="shared" si="1051"/>
        <v>416.54985352615387</v>
      </c>
      <c r="AN365" s="48">
        <v>3.6979166666666665</v>
      </c>
      <c r="AO365" s="9">
        <v>0</v>
      </c>
      <c r="AP365" s="48">
        <v>3.6979166666666665</v>
      </c>
      <c r="AQ365" s="9">
        <v>0</v>
      </c>
      <c r="AR365" s="40">
        <f t="shared" si="1052"/>
        <v>0</v>
      </c>
      <c r="AS365" s="47">
        <f t="shared" si="1053"/>
        <v>0</v>
      </c>
      <c r="AT365" s="108"/>
      <c r="AU365" s="40">
        <f t="shared" si="1054"/>
        <v>0</v>
      </c>
      <c r="AW365" s="48">
        <v>3.6979166666666665</v>
      </c>
      <c r="AX365" s="9">
        <v>37.29</v>
      </c>
      <c r="AY365" s="48">
        <v>3.6979166666666665</v>
      </c>
      <c r="AZ365" s="9">
        <v>-58.07</v>
      </c>
      <c r="BA365" s="40">
        <f t="shared" si="1055"/>
        <v>32.681340373846162</v>
      </c>
      <c r="BB365" s="47">
        <f t="shared" si="1056"/>
        <v>8.1703350934615404</v>
      </c>
      <c r="BC365" s="108"/>
      <c r="BD365" s="40">
        <f t="shared" si="1057"/>
        <v>226.15487538701544</v>
      </c>
      <c r="BF365" s="48">
        <v>3.6979166666666665</v>
      </c>
      <c r="BG365" s="9">
        <v>32.729999999999997</v>
      </c>
      <c r="BH365" s="48">
        <v>3.6979166666666665</v>
      </c>
      <c r="BI365" s="9">
        <v>32.729999999999997</v>
      </c>
      <c r="BJ365" s="40">
        <f t="shared" si="1058"/>
        <v>16.167678383076918</v>
      </c>
      <c r="BK365" s="47">
        <f t="shared" si="1059"/>
        <v>4.0419195957692295</v>
      </c>
      <c r="BL365" s="108"/>
      <c r="BM365" s="40">
        <f t="shared" si="1060"/>
        <v>111.88033441089227</v>
      </c>
      <c r="BO365" s="48">
        <v>3.6979166666666665</v>
      </c>
      <c r="BP365" s="9">
        <v>0</v>
      </c>
      <c r="BQ365" s="48">
        <v>3.6979166666666665</v>
      </c>
      <c r="BR365" s="9">
        <v>0</v>
      </c>
      <c r="BS365" s="40">
        <f t="shared" si="1061"/>
        <v>0</v>
      </c>
      <c r="BT365" s="47">
        <f t="shared" si="1062"/>
        <v>0</v>
      </c>
      <c r="BU365" s="108"/>
      <c r="BV365" s="40">
        <f t="shared" si="1063"/>
        <v>0</v>
      </c>
      <c r="BX365" s="48">
        <v>3.6979166666666665</v>
      </c>
      <c r="BY365" s="9">
        <v>0</v>
      </c>
      <c r="BZ365" s="48">
        <v>3.6979166666666665</v>
      </c>
      <c r="CA365" s="9">
        <v>0</v>
      </c>
      <c r="CB365" s="40">
        <f t="shared" si="1064"/>
        <v>0</v>
      </c>
      <c r="CC365" s="47">
        <f t="shared" si="1065"/>
        <v>0</v>
      </c>
      <c r="CD365" s="108"/>
      <c r="CE365" s="40">
        <f t="shared" si="1066"/>
        <v>0</v>
      </c>
      <c r="CG365" s="48">
        <v>3.6979166666666665</v>
      </c>
      <c r="CH365" s="9">
        <v>114.59</v>
      </c>
      <c r="CI365" s="48">
        <v>3.6979166666666665</v>
      </c>
      <c r="CJ365" s="9">
        <v>-21.88</v>
      </c>
      <c r="CK365" s="40">
        <f t="shared" si="1067"/>
        <v>37.839874541538464</v>
      </c>
      <c r="CL365" s="47">
        <f t="shared" si="1068"/>
        <v>9.459968635384616</v>
      </c>
      <c r="CM365" s="108"/>
      <c r="CN365" s="40">
        <f t="shared" si="1069"/>
        <v>261.85193182744615</v>
      </c>
      <c r="CP365" s="48">
        <v>3.6979166666666665</v>
      </c>
      <c r="CQ365" s="9">
        <v>114.56</v>
      </c>
      <c r="CR365" s="48">
        <v>3.6979166666666665</v>
      </c>
      <c r="CS365" s="9">
        <v>-21.9</v>
      </c>
      <c r="CT365" s="40">
        <f t="shared" si="1070"/>
        <v>37.864547446153843</v>
      </c>
      <c r="CU365" s="47">
        <f t="shared" si="1071"/>
        <v>9.4661368615384607</v>
      </c>
      <c r="CV365" s="108"/>
      <c r="CW365" s="40">
        <f t="shared" si="1072"/>
        <v>262.02266832738457</v>
      </c>
    </row>
    <row r="366" spans="1:101" s="9" customFormat="1">
      <c r="A366" s="9">
        <v>10.94</v>
      </c>
      <c r="B366" s="40">
        <f t="shared" si="1039"/>
        <v>2.7349999999999999</v>
      </c>
      <c r="D366" s="48">
        <v>3.7083333333333335</v>
      </c>
      <c r="E366" s="9">
        <v>38.36</v>
      </c>
      <c r="F366" s="48">
        <v>3.7083333333333335</v>
      </c>
      <c r="G366" s="9">
        <v>-56.07</v>
      </c>
      <c r="H366" s="47">
        <f t="shared" si="1040"/>
        <v>32.461217556923081</v>
      </c>
      <c r="I366" s="47">
        <f t="shared" si="1041"/>
        <v>8.1153043892307704</v>
      </c>
      <c r="J366" s="106">
        <f t="shared" ref="J366" si="1161">SUM(I366:I369)</f>
        <v>32.458990309615388</v>
      </c>
      <c r="K366" s="40">
        <f t="shared" si="1042"/>
        <v>88.781430018184622</v>
      </c>
      <c r="M366" s="48">
        <v>3.7083333333333335</v>
      </c>
      <c r="N366" s="9">
        <v>0</v>
      </c>
      <c r="O366" s="48">
        <v>3.7083333333333335</v>
      </c>
      <c r="P366" s="9">
        <v>0</v>
      </c>
      <c r="Q366" s="47">
        <f t="shared" si="1043"/>
        <v>0</v>
      </c>
      <c r="R366" s="47">
        <f t="shared" si="1044"/>
        <v>0</v>
      </c>
      <c r="S366" s="106">
        <f t="shared" ref="S366" si="1162">SUM(R366:R369)</f>
        <v>0</v>
      </c>
      <c r="T366" s="40">
        <f t="shared" si="1045"/>
        <v>0</v>
      </c>
      <c r="V366" s="48">
        <v>3.7083333333333335</v>
      </c>
      <c r="W366" s="9">
        <v>0</v>
      </c>
      <c r="X366" s="48">
        <v>3.7083333333333335</v>
      </c>
      <c r="Y366" s="40">
        <v>-94.59</v>
      </c>
      <c r="Z366" s="40">
        <f t="shared" si="1046"/>
        <v>0</v>
      </c>
      <c r="AA366" s="47">
        <f t="shared" si="1047"/>
        <v>0</v>
      </c>
      <c r="AB366" s="106">
        <f t="shared" ref="AB366" si="1163">SUM(AA366:AA369)</f>
        <v>0</v>
      </c>
      <c r="AC366" s="40">
        <f t="shared" si="1048"/>
        <v>0</v>
      </c>
      <c r="AE366" s="48">
        <v>3.7083333333333335</v>
      </c>
      <c r="AF366" s="9">
        <v>54.02</v>
      </c>
      <c r="AG366" s="48">
        <v>3.7083333333333335</v>
      </c>
      <c r="AH366" s="9">
        <v>-74.040000000000006</v>
      </c>
      <c r="AI366" s="40">
        <f t="shared" si="1049"/>
        <v>60.363809612307698</v>
      </c>
      <c r="AJ366" s="47">
        <f t="shared" si="1050"/>
        <v>15.090952403076924</v>
      </c>
      <c r="AK366" s="106">
        <f t="shared" ref="AK366" si="1164">SUM(AJ366:AJ369)</f>
        <v>60.367886044615382</v>
      </c>
      <c r="AL366" s="40">
        <f t="shared" si="1051"/>
        <v>165.09501928966154</v>
      </c>
      <c r="AN366" s="48">
        <v>3.7083333333333335</v>
      </c>
      <c r="AO366" s="9">
        <v>0</v>
      </c>
      <c r="AP366" s="48">
        <v>3.7083333333333335</v>
      </c>
      <c r="AQ366" s="9">
        <v>0</v>
      </c>
      <c r="AR366" s="40">
        <f t="shared" si="1052"/>
        <v>0</v>
      </c>
      <c r="AS366" s="47">
        <f t="shared" si="1053"/>
        <v>0</v>
      </c>
      <c r="AT366" s="106">
        <f t="shared" ref="AT366" si="1165">SUM(AS366:AS369)</f>
        <v>0</v>
      </c>
      <c r="AU366" s="40">
        <f t="shared" si="1054"/>
        <v>0</v>
      </c>
      <c r="AW366" s="48">
        <v>3.7083333333333335</v>
      </c>
      <c r="AX366" s="9">
        <v>37.29</v>
      </c>
      <c r="AY366" s="48">
        <v>3.7083333333333335</v>
      </c>
      <c r="AZ366" s="9">
        <v>-58.07</v>
      </c>
      <c r="BA366" s="40">
        <f t="shared" si="1055"/>
        <v>32.681340373846162</v>
      </c>
      <c r="BB366" s="47">
        <f t="shared" si="1056"/>
        <v>8.1703350934615404</v>
      </c>
      <c r="BC366" s="106">
        <f t="shared" ref="BC366" si="1166">SUM(BB366:BB369)</f>
        <v>32.682420983076931</v>
      </c>
      <c r="BD366" s="40">
        <f t="shared" si="1057"/>
        <v>89.383465922469242</v>
      </c>
      <c r="BF366" s="48">
        <v>3.7083333333333335</v>
      </c>
      <c r="BG366" s="9">
        <v>32.9</v>
      </c>
      <c r="BH366" s="48">
        <v>3.7083333333333335</v>
      </c>
      <c r="BI366" s="9">
        <v>32.9</v>
      </c>
      <c r="BJ366" s="40">
        <f t="shared" si="1058"/>
        <v>16.33606476923077</v>
      </c>
      <c r="BK366" s="47">
        <f t="shared" si="1059"/>
        <v>4.0840161923076925</v>
      </c>
      <c r="BL366" s="106">
        <f t="shared" ref="BL366" si="1167">SUM(BK366:BK369)</f>
        <v>16.350966159230769</v>
      </c>
      <c r="BM366" s="40">
        <f t="shared" si="1060"/>
        <v>44.679137143846155</v>
      </c>
      <c r="BO366" s="48">
        <v>3.7083333333333335</v>
      </c>
      <c r="BP366" s="9">
        <v>0</v>
      </c>
      <c r="BQ366" s="48">
        <v>3.7083333333333335</v>
      </c>
      <c r="BR366" s="9">
        <v>0</v>
      </c>
      <c r="BS366" s="40">
        <f t="shared" si="1061"/>
        <v>0</v>
      </c>
      <c r="BT366" s="47">
        <f t="shared" si="1062"/>
        <v>0</v>
      </c>
      <c r="BU366" s="106">
        <f t="shared" ref="BU366" si="1168">SUM(BT366:BT369)</f>
        <v>0</v>
      </c>
      <c r="BV366" s="40">
        <f t="shared" si="1063"/>
        <v>0</v>
      </c>
      <c r="BX366" s="48">
        <v>3.7083333333333335</v>
      </c>
      <c r="BY366" s="9">
        <v>99.86</v>
      </c>
      <c r="BZ366" s="48">
        <v>3.7083333333333335</v>
      </c>
      <c r="CA366" s="9">
        <v>-30.08</v>
      </c>
      <c r="CB366" s="40">
        <f t="shared" si="1064"/>
        <v>45.334104812307686</v>
      </c>
      <c r="CC366" s="47">
        <f t="shared" si="1065"/>
        <v>11.333526203076921</v>
      </c>
      <c r="CD366" s="106">
        <f t="shared" ref="CD366" si="1169">SUM(CC366:CC369)</f>
        <v>45.353526725769228</v>
      </c>
      <c r="CE366" s="40">
        <f t="shared" si="1066"/>
        <v>123.98877666166152</v>
      </c>
      <c r="CG366" s="48">
        <v>3.7083333333333335</v>
      </c>
      <c r="CH366" s="9">
        <v>99.88</v>
      </c>
      <c r="CI366" s="48">
        <v>3.7083333333333335</v>
      </c>
      <c r="CJ366" s="9">
        <v>-30.07</v>
      </c>
      <c r="CK366" s="40">
        <f t="shared" si="1067"/>
        <v>45.328110147692307</v>
      </c>
      <c r="CL366" s="47">
        <f t="shared" si="1068"/>
        <v>11.332027536923077</v>
      </c>
      <c r="CM366" s="106">
        <f t="shared" ref="CM366" si="1170">SUM(CL366:CL369)</f>
        <v>45.343788036923087</v>
      </c>
      <c r="CN366" s="40">
        <f t="shared" si="1069"/>
        <v>123.97238125393845</v>
      </c>
      <c r="CP366" s="48">
        <v>3.7083333333333335</v>
      </c>
      <c r="CQ366" s="9">
        <v>99.86</v>
      </c>
      <c r="CR366" s="48">
        <v>3.7083333333333335</v>
      </c>
      <c r="CS366" s="9">
        <v>-30.08</v>
      </c>
      <c r="CT366" s="40">
        <f t="shared" si="1070"/>
        <v>45.334104812307686</v>
      </c>
      <c r="CU366" s="47">
        <f t="shared" si="1071"/>
        <v>11.333526203076921</v>
      </c>
      <c r="CV366" s="106">
        <f t="shared" ref="CV366" si="1171">SUM(CU366:CU369)</f>
        <v>45.353526725769228</v>
      </c>
      <c r="CW366" s="40">
        <f t="shared" si="1072"/>
        <v>123.98877666166152</v>
      </c>
    </row>
    <row r="367" spans="1:101" s="9" customFormat="1">
      <c r="A367" s="9">
        <v>10.94</v>
      </c>
      <c r="B367" s="40">
        <f t="shared" si="1039"/>
        <v>2.7349999999999999</v>
      </c>
      <c r="D367" s="48">
        <v>3.71875</v>
      </c>
      <c r="E367" s="9">
        <v>38.36</v>
      </c>
      <c r="F367" s="48">
        <v>3.71875</v>
      </c>
      <c r="G367" s="9">
        <v>-56.07</v>
      </c>
      <c r="H367" s="47">
        <f t="shared" si="1040"/>
        <v>32.461217556923081</v>
      </c>
      <c r="I367" s="47">
        <f t="shared" si="1041"/>
        <v>8.1153043892307704</v>
      </c>
      <c r="J367" s="107"/>
      <c r="K367" s="40">
        <f t="shared" si="1042"/>
        <v>88.781430018184622</v>
      </c>
      <c r="M367" s="48">
        <v>3.71875</v>
      </c>
      <c r="N367" s="9">
        <v>0</v>
      </c>
      <c r="O367" s="48">
        <v>3.71875</v>
      </c>
      <c r="P367" s="9">
        <v>0</v>
      </c>
      <c r="Q367" s="47">
        <f t="shared" si="1043"/>
        <v>0</v>
      </c>
      <c r="R367" s="47">
        <f t="shared" si="1044"/>
        <v>0</v>
      </c>
      <c r="S367" s="107"/>
      <c r="T367" s="40">
        <f t="shared" si="1045"/>
        <v>0</v>
      </c>
      <c r="V367" s="48">
        <v>3.71875</v>
      </c>
      <c r="W367" s="9">
        <v>0</v>
      </c>
      <c r="X367" s="48">
        <v>3.71875</v>
      </c>
      <c r="Y367" s="40">
        <v>0</v>
      </c>
      <c r="Z367" s="40">
        <f t="shared" si="1046"/>
        <v>0</v>
      </c>
      <c r="AA367" s="47">
        <f t="shared" si="1047"/>
        <v>0</v>
      </c>
      <c r="AB367" s="107"/>
      <c r="AC367" s="40">
        <f t="shared" si="1048"/>
        <v>0</v>
      </c>
      <c r="AE367" s="48">
        <v>3.71875</v>
      </c>
      <c r="AF367" s="9">
        <v>54.02</v>
      </c>
      <c r="AG367" s="48">
        <v>3.71875</v>
      </c>
      <c r="AH367" s="9">
        <v>-74.040000000000006</v>
      </c>
      <c r="AI367" s="40">
        <f t="shared" si="1049"/>
        <v>60.363809612307698</v>
      </c>
      <c r="AJ367" s="47">
        <f t="shared" si="1050"/>
        <v>15.090952403076924</v>
      </c>
      <c r="AK367" s="107"/>
      <c r="AL367" s="40">
        <f t="shared" si="1051"/>
        <v>165.09501928966154</v>
      </c>
      <c r="AN367" s="48">
        <v>3.71875</v>
      </c>
      <c r="AO367" s="9">
        <v>0</v>
      </c>
      <c r="AP367" s="48">
        <v>3.71875</v>
      </c>
      <c r="AQ367" s="9">
        <v>0</v>
      </c>
      <c r="AR367" s="40">
        <f t="shared" si="1052"/>
        <v>0</v>
      </c>
      <c r="AS367" s="47">
        <f t="shared" si="1053"/>
        <v>0</v>
      </c>
      <c r="AT367" s="107"/>
      <c r="AU367" s="40">
        <f t="shared" si="1054"/>
        <v>0</v>
      </c>
      <c r="AW367" s="48">
        <v>3.71875</v>
      </c>
      <c r="AX367" s="9">
        <v>37.28</v>
      </c>
      <c r="AY367" s="48">
        <v>3.71875</v>
      </c>
      <c r="AZ367" s="9">
        <v>-58.08</v>
      </c>
      <c r="BA367" s="40">
        <f t="shared" si="1055"/>
        <v>32.678202683076933</v>
      </c>
      <c r="BB367" s="47">
        <f t="shared" si="1056"/>
        <v>8.1695506707692331</v>
      </c>
      <c r="BC367" s="107"/>
      <c r="BD367" s="40">
        <f t="shared" si="1057"/>
        <v>89.374884338215409</v>
      </c>
      <c r="BF367" s="48">
        <v>3.71875</v>
      </c>
      <c r="BG367" s="9">
        <v>32.909999999999997</v>
      </c>
      <c r="BH367" s="48">
        <v>3.71875</v>
      </c>
      <c r="BI367" s="9">
        <v>32.909999999999997</v>
      </c>
      <c r="BJ367" s="40">
        <f t="shared" si="1058"/>
        <v>16.345997016923071</v>
      </c>
      <c r="BK367" s="47">
        <f t="shared" si="1059"/>
        <v>4.0864992542307679</v>
      </c>
      <c r="BL367" s="107"/>
      <c r="BM367" s="40">
        <f t="shared" si="1060"/>
        <v>44.706301841284599</v>
      </c>
      <c r="BO367" s="48">
        <v>3.71875</v>
      </c>
      <c r="BP367" s="9">
        <v>0</v>
      </c>
      <c r="BQ367" s="48">
        <v>3.71875</v>
      </c>
      <c r="BR367" s="9">
        <v>0</v>
      </c>
      <c r="BS367" s="40">
        <f t="shared" si="1061"/>
        <v>0</v>
      </c>
      <c r="BT367" s="47">
        <f t="shared" si="1062"/>
        <v>0</v>
      </c>
      <c r="BU367" s="107"/>
      <c r="BV367" s="40">
        <f t="shared" si="1063"/>
        <v>0</v>
      </c>
      <c r="BX367" s="48">
        <v>3.71875</v>
      </c>
      <c r="BY367" s="9">
        <v>99.82</v>
      </c>
      <c r="BZ367" s="48">
        <v>3.71875</v>
      </c>
      <c r="CA367" s="9">
        <v>-30.1</v>
      </c>
      <c r="CB367" s="40">
        <f t="shared" si="1064"/>
        <v>45.346076030769233</v>
      </c>
      <c r="CC367" s="47">
        <f t="shared" si="1065"/>
        <v>11.336519007692308</v>
      </c>
      <c r="CD367" s="107"/>
      <c r="CE367" s="40">
        <f t="shared" si="1066"/>
        <v>124.02151794415384</v>
      </c>
      <c r="CG367" s="48">
        <v>3.71875</v>
      </c>
      <c r="CH367" s="9">
        <v>99.84</v>
      </c>
      <c r="CI367" s="48">
        <v>3.71875</v>
      </c>
      <c r="CJ367" s="9">
        <v>-30.09</v>
      </c>
      <c r="CK367" s="40">
        <f t="shared" si="1067"/>
        <v>45.340093440000004</v>
      </c>
      <c r="CL367" s="47">
        <f t="shared" si="1068"/>
        <v>11.335023360000001</v>
      </c>
      <c r="CM367" s="107"/>
      <c r="CN367" s="40">
        <f t="shared" si="1069"/>
        <v>124.00515555840001</v>
      </c>
      <c r="CP367" s="48">
        <v>3.71875</v>
      </c>
      <c r="CQ367" s="9">
        <v>99.82</v>
      </c>
      <c r="CR367" s="48">
        <v>3.71875</v>
      </c>
      <c r="CS367" s="9">
        <v>-30.1</v>
      </c>
      <c r="CT367" s="40">
        <f t="shared" si="1070"/>
        <v>45.346076030769233</v>
      </c>
      <c r="CU367" s="47">
        <f t="shared" si="1071"/>
        <v>11.336519007692308</v>
      </c>
      <c r="CV367" s="107"/>
      <c r="CW367" s="40">
        <f t="shared" si="1072"/>
        <v>124.02151794415384</v>
      </c>
    </row>
    <row r="368" spans="1:101" s="9" customFormat="1">
      <c r="A368" s="9">
        <v>10.94</v>
      </c>
      <c r="B368" s="40">
        <f t="shared" si="1039"/>
        <v>2.7349999999999999</v>
      </c>
      <c r="D368" s="48">
        <v>3.7291666666666665</v>
      </c>
      <c r="E368" s="9">
        <v>38.36</v>
      </c>
      <c r="F368" s="48">
        <v>3.7291666666666665</v>
      </c>
      <c r="G368" s="9">
        <v>-56.06</v>
      </c>
      <c r="H368" s="47">
        <f t="shared" si="1040"/>
        <v>32.455428147692317</v>
      </c>
      <c r="I368" s="47">
        <f t="shared" si="1041"/>
        <v>8.1138570369230791</v>
      </c>
      <c r="J368" s="107"/>
      <c r="K368" s="40">
        <f t="shared" si="1042"/>
        <v>88.765595983938482</v>
      </c>
      <c r="M368" s="48">
        <v>3.7291666666666665</v>
      </c>
      <c r="N368" s="9">
        <v>0</v>
      </c>
      <c r="O368" s="48">
        <v>3.7291666666666665</v>
      </c>
      <c r="P368" s="9">
        <v>0</v>
      </c>
      <c r="Q368" s="47">
        <f t="shared" si="1043"/>
        <v>0</v>
      </c>
      <c r="R368" s="47">
        <f t="shared" si="1044"/>
        <v>0</v>
      </c>
      <c r="S368" s="107"/>
      <c r="T368" s="40">
        <f t="shared" si="1045"/>
        <v>0</v>
      </c>
      <c r="V368" s="48">
        <v>3.7291666666666665</v>
      </c>
      <c r="W368" s="9">
        <v>0</v>
      </c>
      <c r="X368" s="48">
        <v>3.7291666666666665</v>
      </c>
      <c r="Y368" s="40">
        <v>0</v>
      </c>
      <c r="Z368" s="40">
        <f t="shared" si="1046"/>
        <v>0</v>
      </c>
      <c r="AA368" s="47">
        <f t="shared" si="1047"/>
        <v>0</v>
      </c>
      <c r="AB368" s="107"/>
      <c r="AC368" s="40">
        <f t="shared" si="1048"/>
        <v>0</v>
      </c>
      <c r="AE368" s="48">
        <v>3.7291666666666665</v>
      </c>
      <c r="AF368" s="9">
        <v>54.02</v>
      </c>
      <c r="AG368" s="48">
        <v>3.7291666666666665</v>
      </c>
      <c r="AH368" s="9">
        <v>-74.05</v>
      </c>
      <c r="AI368" s="40">
        <f t="shared" si="1049"/>
        <v>60.371962476923073</v>
      </c>
      <c r="AJ368" s="47">
        <f t="shared" si="1050"/>
        <v>15.092990619230768</v>
      </c>
      <c r="AK368" s="107"/>
      <c r="AL368" s="40">
        <f t="shared" si="1051"/>
        <v>165.11731737438461</v>
      </c>
      <c r="AN368" s="48">
        <v>3.7291666666666665</v>
      </c>
      <c r="AO368" s="9">
        <v>0</v>
      </c>
      <c r="AP368" s="48">
        <v>3.7291666666666665</v>
      </c>
      <c r="AQ368" s="9">
        <v>0</v>
      </c>
      <c r="AR368" s="40">
        <f t="shared" si="1052"/>
        <v>0</v>
      </c>
      <c r="AS368" s="47">
        <f t="shared" si="1053"/>
        <v>0</v>
      </c>
      <c r="AT368" s="107"/>
      <c r="AU368" s="40">
        <f t="shared" si="1054"/>
        <v>0</v>
      </c>
      <c r="AW368" s="48">
        <v>3.7291666666666665</v>
      </c>
      <c r="AX368" s="9">
        <v>37.28</v>
      </c>
      <c r="AY368" s="48">
        <v>3.7291666666666665</v>
      </c>
      <c r="AZ368" s="9">
        <v>-58.09</v>
      </c>
      <c r="BA368" s="40">
        <f t="shared" si="1055"/>
        <v>32.683829095384624</v>
      </c>
      <c r="BB368" s="47">
        <f t="shared" si="1056"/>
        <v>8.170957273846156</v>
      </c>
      <c r="BC368" s="107"/>
      <c r="BD368" s="40">
        <f t="shared" si="1057"/>
        <v>89.390272575876949</v>
      </c>
      <c r="BF368" s="48">
        <v>3.7291666666666665</v>
      </c>
      <c r="BG368" s="9">
        <v>32.92</v>
      </c>
      <c r="BH368" s="48">
        <v>3.7291666666666665</v>
      </c>
      <c r="BI368" s="9">
        <v>32.92</v>
      </c>
      <c r="BJ368" s="40">
        <f t="shared" si="1058"/>
        <v>16.355932283076925</v>
      </c>
      <c r="BK368" s="47">
        <f t="shared" si="1059"/>
        <v>4.0889830707692312</v>
      </c>
      <c r="BL368" s="107"/>
      <c r="BM368" s="40">
        <f t="shared" si="1060"/>
        <v>44.73347479421539</v>
      </c>
      <c r="BO368" s="48">
        <v>3.7291666666666665</v>
      </c>
      <c r="BP368" s="9">
        <v>0</v>
      </c>
      <c r="BQ368" s="48">
        <v>3.7291666666666665</v>
      </c>
      <c r="BR368" s="9">
        <v>0</v>
      </c>
      <c r="BS368" s="40">
        <f t="shared" si="1061"/>
        <v>0</v>
      </c>
      <c r="BT368" s="47">
        <f t="shared" si="1062"/>
        <v>0</v>
      </c>
      <c r="BU368" s="107"/>
      <c r="BV368" s="40">
        <f t="shared" si="1063"/>
        <v>0</v>
      </c>
      <c r="BX368" s="48">
        <v>3.7291666666666665</v>
      </c>
      <c r="BY368" s="9">
        <v>99.77</v>
      </c>
      <c r="BZ368" s="48">
        <v>3.7291666666666665</v>
      </c>
      <c r="CA368" s="9">
        <v>-30.12</v>
      </c>
      <c r="CB368" s="40">
        <f t="shared" si="1064"/>
        <v>45.353477298461542</v>
      </c>
      <c r="CC368" s="47">
        <f t="shared" si="1065"/>
        <v>11.338369324615385</v>
      </c>
      <c r="CD368" s="107"/>
      <c r="CE368" s="40">
        <f t="shared" si="1066"/>
        <v>124.04176041129232</v>
      </c>
      <c r="CG368" s="48">
        <v>3.7291666666666665</v>
      </c>
      <c r="CH368" s="9">
        <v>99.79</v>
      </c>
      <c r="CI368" s="48">
        <v>3.7291666666666665</v>
      </c>
      <c r="CJ368" s="9">
        <v>-30.11</v>
      </c>
      <c r="CK368" s="40">
        <f t="shared" si="1067"/>
        <v>45.347508290769234</v>
      </c>
      <c r="CL368" s="47">
        <f t="shared" si="1068"/>
        <v>11.336877072692308</v>
      </c>
      <c r="CM368" s="107"/>
      <c r="CN368" s="40">
        <f t="shared" si="1069"/>
        <v>124.02543517525385</v>
      </c>
      <c r="CP368" s="48">
        <v>3.7291666666666665</v>
      </c>
      <c r="CQ368" s="9">
        <v>99.77</v>
      </c>
      <c r="CR368" s="48">
        <v>3.7291666666666665</v>
      </c>
      <c r="CS368" s="9">
        <v>-30.12</v>
      </c>
      <c r="CT368" s="40">
        <f t="shared" si="1070"/>
        <v>45.353477298461542</v>
      </c>
      <c r="CU368" s="47">
        <f t="shared" si="1071"/>
        <v>11.338369324615385</v>
      </c>
      <c r="CV368" s="107"/>
      <c r="CW368" s="40">
        <f t="shared" si="1072"/>
        <v>124.04176041129232</v>
      </c>
    </row>
    <row r="369" spans="1:101" s="9" customFormat="1">
      <c r="A369" s="9">
        <v>10.94</v>
      </c>
      <c r="B369" s="40">
        <f t="shared" si="1039"/>
        <v>2.7349999999999999</v>
      </c>
      <c r="D369" s="48">
        <v>3.7395833333333335</v>
      </c>
      <c r="E369" s="9">
        <v>38.369999999999997</v>
      </c>
      <c r="F369" s="48">
        <v>3.7395833333333335</v>
      </c>
      <c r="G369" s="9">
        <v>-56.05</v>
      </c>
      <c r="H369" s="47">
        <f t="shared" si="1040"/>
        <v>32.458097976923078</v>
      </c>
      <c r="I369" s="47">
        <f t="shared" si="1041"/>
        <v>8.1145244942307695</v>
      </c>
      <c r="J369" s="108"/>
      <c r="K369" s="40">
        <f t="shared" si="1042"/>
        <v>88.772897966884614</v>
      </c>
      <c r="M369" s="48">
        <v>3.7395833333333335</v>
      </c>
      <c r="N369" s="9">
        <v>0</v>
      </c>
      <c r="O369" s="48">
        <v>3.7395833333333335</v>
      </c>
      <c r="P369" s="9">
        <v>0</v>
      </c>
      <c r="Q369" s="47">
        <f t="shared" si="1043"/>
        <v>0</v>
      </c>
      <c r="R369" s="47">
        <f t="shared" si="1044"/>
        <v>0</v>
      </c>
      <c r="S369" s="108"/>
      <c r="T369" s="40">
        <f t="shared" si="1045"/>
        <v>0</v>
      </c>
      <c r="V369" s="48">
        <v>3.7395833333333335</v>
      </c>
      <c r="W369" s="9">
        <v>0</v>
      </c>
      <c r="X369" s="48">
        <v>3.7395833333333335</v>
      </c>
      <c r="Y369" s="40">
        <v>0</v>
      </c>
      <c r="Z369" s="40">
        <f t="shared" si="1046"/>
        <v>0</v>
      </c>
      <c r="AA369" s="47">
        <f t="shared" si="1047"/>
        <v>0</v>
      </c>
      <c r="AB369" s="108"/>
      <c r="AC369" s="40">
        <f t="shared" si="1048"/>
        <v>0</v>
      </c>
      <c r="AE369" s="48">
        <v>3.7395833333333335</v>
      </c>
      <c r="AF369" s="9">
        <v>54.02</v>
      </c>
      <c r="AG369" s="48">
        <v>3.7395833333333335</v>
      </c>
      <c r="AH369" s="9">
        <v>-74.05</v>
      </c>
      <c r="AI369" s="40">
        <f t="shared" si="1049"/>
        <v>60.371962476923073</v>
      </c>
      <c r="AJ369" s="47">
        <f t="shared" si="1050"/>
        <v>15.092990619230768</v>
      </c>
      <c r="AK369" s="108"/>
      <c r="AL369" s="40">
        <f t="shared" si="1051"/>
        <v>165.11731737438461</v>
      </c>
      <c r="AN369" s="48">
        <v>3.7395833333333335</v>
      </c>
      <c r="AO369" s="9">
        <v>0</v>
      </c>
      <c r="AP369" s="48">
        <v>3.7395833333333335</v>
      </c>
      <c r="AQ369" s="9">
        <v>0</v>
      </c>
      <c r="AR369" s="40">
        <f t="shared" si="1052"/>
        <v>0</v>
      </c>
      <c r="AS369" s="47">
        <f t="shared" si="1053"/>
        <v>0</v>
      </c>
      <c r="AT369" s="108"/>
      <c r="AU369" s="40">
        <f t="shared" si="1054"/>
        <v>0</v>
      </c>
      <c r="AW369" s="48">
        <v>3.7395833333333335</v>
      </c>
      <c r="AX369" s="9">
        <v>37.270000000000003</v>
      </c>
      <c r="AY369" s="48">
        <v>3.7395833333333335</v>
      </c>
      <c r="AZ369" s="9">
        <v>-58.11</v>
      </c>
      <c r="BA369" s="40">
        <f t="shared" si="1055"/>
        <v>32.686311780000004</v>
      </c>
      <c r="BB369" s="47">
        <f t="shared" si="1056"/>
        <v>8.171577945000001</v>
      </c>
      <c r="BC369" s="108"/>
      <c r="BD369" s="40">
        <f t="shared" si="1057"/>
        <v>89.397062718300006</v>
      </c>
      <c r="BF369" s="48">
        <v>3.7395833333333335</v>
      </c>
      <c r="BG369" s="9">
        <v>32.93</v>
      </c>
      <c r="BH369" s="48">
        <v>3.7395833333333335</v>
      </c>
      <c r="BI369" s="9">
        <v>32.93</v>
      </c>
      <c r="BJ369" s="40">
        <f t="shared" si="1058"/>
        <v>16.365870567692308</v>
      </c>
      <c r="BK369" s="47">
        <f t="shared" si="1059"/>
        <v>4.0914676419230771</v>
      </c>
      <c r="BL369" s="108"/>
      <c r="BM369" s="40">
        <f t="shared" si="1060"/>
        <v>44.760656002638463</v>
      </c>
      <c r="BO369" s="48">
        <v>3.7395833333333335</v>
      </c>
      <c r="BP369" s="9">
        <v>0</v>
      </c>
      <c r="BQ369" s="48">
        <v>3.7395833333333335</v>
      </c>
      <c r="BR369" s="9">
        <v>0</v>
      </c>
      <c r="BS369" s="40">
        <f t="shared" si="1061"/>
        <v>0</v>
      </c>
      <c r="BT369" s="47">
        <f t="shared" si="1062"/>
        <v>0</v>
      </c>
      <c r="BU369" s="108"/>
      <c r="BV369" s="40">
        <f t="shared" si="1063"/>
        <v>0</v>
      </c>
      <c r="BX369" s="48">
        <v>3.7395833333333335</v>
      </c>
      <c r="BY369" s="9">
        <v>99.73</v>
      </c>
      <c r="BZ369" s="48">
        <v>3.7395833333333335</v>
      </c>
      <c r="CA369" s="9">
        <v>-30.15</v>
      </c>
      <c r="CB369" s="40">
        <f t="shared" si="1064"/>
        <v>45.38044876153846</v>
      </c>
      <c r="CC369" s="47">
        <f t="shared" si="1065"/>
        <v>11.345112190384615</v>
      </c>
      <c r="CD369" s="108"/>
      <c r="CE369" s="40">
        <f t="shared" si="1066"/>
        <v>124.11552736280768</v>
      </c>
      <c r="CG369" s="48">
        <v>3.7395833333333335</v>
      </c>
      <c r="CH369" s="9">
        <v>99.75</v>
      </c>
      <c r="CI369" s="48">
        <v>3.7395833333333335</v>
      </c>
      <c r="CJ369" s="9">
        <v>-30.13</v>
      </c>
      <c r="CK369" s="40">
        <f t="shared" si="1067"/>
        <v>45.359440269230774</v>
      </c>
      <c r="CL369" s="47">
        <f t="shared" si="1068"/>
        <v>11.339860067307693</v>
      </c>
      <c r="CM369" s="108"/>
      <c r="CN369" s="40">
        <f t="shared" si="1069"/>
        <v>124.05806913634616</v>
      </c>
      <c r="CP369" s="48">
        <v>3.7395833333333335</v>
      </c>
      <c r="CQ369" s="9">
        <v>99.73</v>
      </c>
      <c r="CR369" s="48">
        <v>3.7395833333333335</v>
      </c>
      <c r="CS369" s="9">
        <v>-30.15</v>
      </c>
      <c r="CT369" s="40">
        <f t="shared" si="1070"/>
        <v>45.38044876153846</v>
      </c>
      <c r="CU369" s="47">
        <f t="shared" si="1071"/>
        <v>11.345112190384615</v>
      </c>
      <c r="CV369" s="108"/>
      <c r="CW369" s="40">
        <f t="shared" si="1072"/>
        <v>124.11552736280768</v>
      </c>
    </row>
    <row r="370" spans="1:101" s="9" customFormat="1">
      <c r="A370" s="9">
        <v>10.94</v>
      </c>
      <c r="B370" s="40">
        <f t="shared" si="1039"/>
        <v>2.7349999999999999</v>
      </c>
      <c r="D370" s="48">
        <v>3.75</v>
      </c>
      <c r="E370" s="9">
        <v>38.51</v>
      </c>
      <c r="F370" s="48">
        <v>3.75</v>
      </c>
      <c r="G370" s="9">
        <v>-55.78</v>
      </c>
      <c r="H370" s="47">
        <f t="shared" si="1040"/>
        <v>32.419602027692306</v>
      </c>
      <c r="I370" s="47">
        <f t="shared" si="1041"/>
        <v>8.1049005069230766</v>
      </c>
      <c r="J370" s="106">
        <f t="shared" ref="J370" si="1172">SUM(I370:I373)</f>
        <v>32.417690964230765</v>
      </c>
      <c r="K370" s="40">
        <f t="shared" si="1042"/>
        <v>88.667611545738453</v>
      </c>
      <c r="M370" s="48">
        <v>3.75</v>
      </c>
      <c r="N370" s="9">
        <v>0</v>
      </c>
      <c r="O370" s="48">
        <v>3.75</v>
      </c>
      <c r="P370" s="9">
        <v>0</v>
      </c>
      <c r="Q370" s="47">
        <f t="shared" si="1043"/>
        <v>0</v>
      </c>
      <c r="R370" s="47">
        <f t="shared" si="1044"/>
        <v>0</v>
      </c>
      <c r="S370" s="106">
        <f t="shared" ref="S370" si="1173">SUM(R370:R373)</f>
        <v>0</v>
      </c>
      <c r="T370" s="40">
        <f t="shared" si="1045"/>
        <v>0</v>
      </c>
      <c r="V370" s="48">
        <v>3.75</v>
      </c>
      <c r="W370" s="9">
        <v>0</v>
      </c>
      <c r="X370" s="48">
        <v>3.75</v>
      </c>
      <c r="Y370" s="40">
        <v>0</v>
      </c>
      <c r="Z370" s="40">
        <f t="shared" si="1046"/>
        <v>0</v>
      </c>
      <c r="AA370" s="47">
        <f t="shared" si="1047"/>
        <v>0</v>
      </c>
      <c r="AB370" s="106">
        <f t="shared" ref="AB370" si="1174">SUM(AA370:AA373)</f>
        <v>0</v>
      </c>
      <c r="AC370" s="40">
        <f t="shared" si="1048"/>
        <v>0</v>
      </c>
      <c r="AE370" s="48">
        <v>3.75</v>
      </c>
      <c r="AF370" s="9">
        <v>54.06</v>
      </c>
      <c r="AG370" s="48">
        <v>3.75</v>
      </c>
      <c r="AH370" s="9">
        <v>-73.94</v>
      </c>
      <c r="AI370" s="40">
        <f t="shared" si="1049"/>
        <v>60.326917975384596</v>
      </c>
      <c r="AJ370" s="47">
        <f t="shared" si="1050"/>
        <v>15.081729493846149</v>
      </c>
      <c r="AK370" s="106">
        <f t="shared" ref="AK370" si="1175">SUM(AJ370:AJ373)</f>
        <v>60.32454357807692</v>
      </c>
      <c r="AL370" s="40">
        <f t="shared" si="1051"/>
        <v>164.99412066267686</v>
      </c>
      <c r="AN370" s="48">
        <v>3.75</v>
      </c>
      <c r="AO370" s="9">
        <v>0</v>
      </c>
      <c r="AP370" s="48">
        <v>3.75</v>
      </c>
      <c r="AQ370" s="9">
        <v>0</v>
      </c>
      <c r="AR370" s="40">
        <f t="shared" si="1052"/>
        <v>0</v>
      </c>
      <c r="AS370" s="47">
        <f t="shared" si="1053"/>
        <v>0</v>
      </c>
      <c r="AT370" s="106">
        <f t="shared" ref="AT370" si="1176">SUM(AS370:AS373)</f>
        <v>0</v>
      </c>
      <c r="AU370" s="40">
        <f t="shared" si="1054"/>
        <v>0</v>
      </c>
      <c r="AW370" s="48">
        <v>3.75</v>
      </c>
      <c r="AX370" s="9">
        <v>37.35</v>
      </c>
      <c r="AY370" s="48">
        <v>3.75</v>
      </c>
      <c r="AZ370" s="9">
        <v>-57.95</v>
      </c>
      <c r="BA370" s="40">
        <f t="shared" si="1055"/>
        <v>32.666281269230772</v>
      </c>
      <c r="BB370" s="47">
        <f t="shared" si="1056"/>
        <v>8.1665703173076931</v>
      </c>
      <c r="BC370" s="106">
        <f t="shared" ref="BC370" si="1177">SUM(BB370:BB373)</f>
        <v>32.669099757692308</v>
      </c>
      <c r="BD370" s="40">
        <f t="shared" si="1057"/>
        <v>89.342279271346158</v>
      </c>
      <c r="BF370" s="48">
        <v>3.75</v>
      </c>
      <c r="BG370" s="9">
        <v>32.92</v>
      </c>
      <c r="BH370" s="48">
        <v>3.75</v>
      </c>
      <c r="BI370" s="9">
        <v>32.92</v>
      </c>
      <c r="BJ370" s="40">
        <f t="shared" si="1058"/>
        <v>16.355932283076925</v>
      </c>
      <c r="BK370" s="47">
        <f t="shared" si="1059"/>
        <v>4.0889830707692312</v>
      </c>
      <c r="BL370" s="106">
        <f t="shared" ref="BL370" si="1178">SUM(BK370:BK373)</f>
        <v>16.378300969615385</v>
      </c>
      <c r="BM370" s="40">
        <f t="shared" si="1060"/>
        <v>44.73347479421539</v>
      </c>
      <c r="BO370" s="48">
        <v>3.75</v>
      </c>
      <c r="BP370" s="9">
        <v>0</v>
      </c>
      <c r="BQ370" s="48">
        <v>3.75</v>
      </c>
      <c r="BR370" s="9">
        <v>0</v>
      </c>
      <c r="BS370" s="40">
        <f t="shared" si="1061"/>
        <v>0</v>
      </c>
      <c r="BT370" s="47">
        <f t="shared" si="1062"/>
        <v>0</v>
      </c>
      <c r="BU370" s="106">
        <f t="shared" ref="BU370" si="1179">SUM(BT370:BT373)</f>
        <v>0</v>
      </c>
      <c r="BV370" s="40">
        <f t="shared" si="1063"/>
        <v>0</v>
      </c>
      <c r="BX370" s="48">
        <v>3.75</v>
      </c>
      <c r="BY370" s="9">
        <v>100.82</v>
      </c>
      <c r="BZ370" s="48">
        <v>3.75</v>
      </c>
      <c r="CA370" s="9">
        <v>-29.55</v>
      </c>
      <c r="CB370" s="40">
        <f t="shared" si="1064"/>
        <v>44.963470938461541</v>
      </c>
      <c r="CC370" s="47">
        <f t="shared" si="1065"/>
        <v>11.240867734615385</v>
      </c>
      <c r="CD370" s="106">
        <f t="shared" ref="CD370" si="1180">SUM(CC370:CC373)</f>
        <v>44.982080131153836</v>
      </c>
      <c r="CE370" s="40">
        <f t="shared" si="1066"/>
        <v>122.97509301669231</v>
      </c>
      <c r="CG370" s="48">
        <v>3.75</v>
      </c>
      <c r="CH370" s="9">
        <v>100.84</v>
      </c>
      <c r="CI370" s="48">
        <v>3.75</v>
      </c>
      <c r="CJ370" s="9">
        <v>-29.54</v>
      </c>
      <c r="CK370" s="40">
        <f t="shared" si="1067"/>
        <v>44.957171409230774</v>
      </c>
      <c r="CL370" s="47">
        <f t="shared" si="1068"/>
        <v>11.239292852307694</v>
      </c>
      <c r="CM370" s="106">
        <f t="shared" ref="CM370" si="1181">SUM(CL370:CL373)</f>
        <v>44.975792675769235</v>
      </c>
      <c r="CN370" s="40">
        <f t="shared" si="1069"/>
        <v>122.95786380424616</v>
      </c>
      <c r="CP370" s="48">
        <v>3.75</v>
      </c>
      <c r="CQ370" s="9">
        <v>100.82</v>
      </c>
      <c r="CR370" s="48">
        <v>3.75</v>
      </c>
      <c r="CS370" s="9">
        <v>-29.55</v>
      </c>
      <c r="CT370" s="40">
        <f t="shared" si="1070"/>
        <v>44.963470938461541</v>
      </c>
      <c r="CU370" s="47">
        <f t="shared" si="1071"/>
        <v>11.240867734615385</v>
      </c>
      <c r="CV370" s="106">
        <f t="shared" ref="CV370" si="1182">SUM(CU370:CU373)</f>
        <v>44.982080131153836</v>
      </c>
      <c r="CW370" s="40">
        <f t="shared" si="1072"/>
        <v>122.97509301669231</v>
      </c>
    </row>
    <row r="371" spans="1:101" s="9" customFormat="1">
      <c r="A371" s="9">
        <v>10.94</v>
      </c>
      <c r="B371" s="40">
        <f t="shared" si="1039"/>
        <v>2.7349999999999999</v>
      </c>
      <c r="D371" s="48">
        <v>3.7604166666666665</v>
      </c>
      <c r="E371" s="9">
        <v>38.520000000000003</v>
      </c>
      <c r="F371" s="48">
        <v>3.7604166666666665</v>
      </c>
      <c r="G371" s="9">
        <v>-55.76</v>
      </c>
      <c r="H371" s="47">
        <f t="shared" si="1040"/>
        <v>32.416393403076924</v>
      </c>
      <c r="I371" s="47">
        <f t="shared" si="1041"/>
        <v>8.104098350769231</v>
      </c>
      <c r="J371" s="107"/>
      <c r="K371" s="40">
        <f t="shared" si="1042"/>
        <v>88.658835957415377</v>
      </c>
      <c r="M371" s="48">
        <v>3.7604166666666665</v>
      </c>
      <c r="N371" s="9">
        <v>0</v>
      </c>
      <c r="O371" s="48">
        <v>3.7604166666666665</v>
      </c>
      <c r="P371" s="9">
        <v>0</v>
      </c>
      <c r="Q371" s="47">
        <f t="shared" si="1043"/>
        <v>0</v>
      </c>
      <c r="R371" s="47">
        <f t="shared" si="1044"/>
        <v>0</v>
      </c>
      <c r="S371" s="107"/>
      <c r="T371" s="40">
        <f t="shared" si="1045"/>
        <v>0</v>
      </c>
      <c r="V371" s="48">
        <v>3.7604166666666665</v>
      </c>
      <c r="W371" s="9">
        <v>0</v>
      </c>
      <c r="X371" s="48">
        <v>3.7604166666666665</v>
      </c>
      <c r="Y371" s="40">
        <v>0</v>
      </c>
      <c r="Z371" s="40">
        <f t="shared" si="1046"/>
        <v>0</v>
      </c>
      <c r="AA371" s="47">
        <f t="shared" si="1047"/>
        <v>0</v>
      </c>
      <c r="AB371" s="107"/>
      <c r="AC371" s="40">
        <f t="shared" si="1048"/>
        <v>0</v>
      </c>
      <c r="AE371" s="48">
        <v>3.7604166666666665</v>
      </c>
      <c r="AF371" s="9">
        <v>54.07</v>
      </c>
      <c r="AG371" s="48">
        <v>3.7604166666666665</v>
      </c>
      <c r="AH371" s="9">
        <v>-73.930000000000007</v>
      </c>
      <c r="AI371" s="40">
        <f t="shared" si="1049"/>
        <v>60.329916816923088</v>
      </c>
      <c r="AJ371" s="47">
        <f t="shared" si="1050"/>
        <v>15.082479204230772</v>
      </c>
      <c r="AK371" s="107"/>
      <c r="AL371" s="40">
        <f t="shared" si="1051"/>
        <v>165.00232249428464</v>
      </c>
      <c r="AN371" s="48">
        <v>3.7604166666666665</v>
      </c>
      <c r="AO371" s="9">
        <v>0</v>
      </c>
      <c r="AP371" s="48">
        <v>3.7604166666666665</v>
      </c>
      <c r="AQ371" s="9">
        <v>0</v>
      </c>
      <c r="AR371" s="40">
        <f t="shared" si="1052"/>
        <v>0</v>
      </c>
      <c r="AS371" s="47">
        <f t="shared" si="1053"/>
        <v>0</v>
      </c>
      <c r="AT371" s="107"/>
      <c r="AU371" s="40">
        <f t="shared" si="1054"/>
        <v>0</v>
      </c>
      <c r="AW371" s="48">
        <v>3.7604166666666665</v>
      </c>
      <c r="AX371" s="9">
        <v>37.35</v>
      </c>
      <c r="AY371" s="48">
        <v>3.7604166666666665</v>
      </c>
      <c r="AZ371" s="9">
        <v>-57.95</v>
      </c>
      <c r="BA371" s="40">
        <f t="shared" si="1055"/>
        <v>32.666281269230772</v>
      </c>
      <c r="BB371" s="47">
        <f t="shared" si="1056"/>
        <v>8.1665703173076931</v>
      </c>
      <c r="BC371" s="107"/>
      <c r="BD371" s="40">
        <f t="shared" si="1057"/>
        <v>89.342279271346158</v>
      </c>
      <c r="BF371" s="48">
        <v>3.7604166666666665</v>
      </c>
      <c r="BG371" s="9">
        <v>32.94</v>
      </c>
      <c r="BH371" s="48">
        <v>3.7604166666666665</v>
      </c>
      <c r="BI371" s="9">
        <v>32.94</v>
      </c>
      <c r="BJ371" s="40">
        <f t="shared" si="1058"/>
        <v>16.37581187076923</v>
      </c>
      <c r="BK371" s="47">
        <f t="shared" si="1059"/>
        <v>4.0939529676923074</v>
      </c>
      <c r="BL371" s="107"/>
      <c r="BM371" s="40">
        <f t="shared" si="1060"/>
        <v>44.78784546655384</v>
      </c>
      <c r="BO371" s="48">
        <v>3.7604166666666665</v>
      </c>
      <c r="BP371" s="9">
        <v>0</v>
      </c>
      <c r="BQ371" s="48">
        <v>3.7604166666666665</v>
      </c>
      <c r="BR371" s="9">
        <v>0</v>
      </c>
      <c r="BS371" s="40">
        <f t="shared" si="1061"/>
        <v>0</v>
      </c>
      <c r="BT371" s="47">
        <f t="shared" si="1062"/>
        <v>0</v>
      </c>
      <c r="BU371" s="107"/>
      <c r="BV371" s="40">
        <f t="shared" si="1063"/>
        <v>0</v>
      </c>
      <c r="BX371" s="48">
        <v>3.7604166666666665</v>
      </c>
      <c r="BY371" s="9">
        <v>100.8</v>
      </c>
      <c r="BZ371" s="48">
        <v>3.7604166666666665</v>
      </c>
      <c r="CA371" s="9">
        <v>-29.57</v>
      </c>
      <c r="CB371" s="40">
        <f t="shared" si="1064"/>
        <v>44.984977476923071</v>
      </c>
      <c r="CC371" s="47">
        <f t="shared" si="1065"/>
        <v>11.246244369230768</v>
      </c>
      <c r="CD371" s="107"/>
      <c r="CE371" s="40">
        <f t="shared" si="1066"/>
        <v>123.03391339938459</v>
      </c>
      <c r="CG371" s="48">
        <v>3.7604166666666665</v>
      </c>
      <c r="CH371" s="9">
        <v>100.82</v>
      </c>
      <c r="CI371" s="48">
        <v>3.7604166666666665</v>
      </c>
      <c r="CJ371" s="9">
        <v>-29.56</v>
      </c>
      <c r="CK371" s="40">
        <f t="shared" si="1067"/>
        <v>44.978687003076921</v>
      </c>
      <c r="CL371" s="47">
        <f t="shared" si="1068"/>
        <v>11.24467175076923</v>
      </c>
      <c r="CM371" s="107"/>
      <c r="CN371" s="40">
        <f t="shared" si="1069"/>
        <v>123.01670895341537</v>
      </c>
      <c r="CP371" s="48">
        <v>3.7604166666666665</v>
      </c>
      <c r="CQ371" s="9">
        <v>100.8</v>
      </c>
      <c r="CR371" s="48">
        <v>3.7604166666666665</v>
      </c>
      <c r="CS371" s="9">
        <v>-29.57</v>
      </c>
      <c r="CT371" s="40">
        <f t="shared" si="1070"/>
        <v>44.984977476923071</v>
      </c>
      <c r="CU371" s="47">
        <f t="shared" si="1071"/>
        <v>11.246244369230768</v>
      </c>
      <c r="CV371" s="107"/>
      <c r="CW371" s="40">
        <f t="shared" si="1072"/>
        <v>123.03391339938459</v>
      </c>
    </row>
    <row r="372" spans="1:101" s="9" customFormat="1">
      <c r="A372" s="9">
        <v>10.94</v>
      </c>
      <c r="B372" s="40">
        <f t="shared" si="1039"/>
        <v>2.7349999999999999</v>
      </c>
      <c r="D372" s="48">
        <v>3.7708333333333335</v>
      </c>
      <c r="E372" s="9">
        <v>38.53</v>
      </c>
      <c r="F372" s="48">
        <v>3.7708333333333335</v>
      </c>
      <c r="G372" s="9">
        <v>-55.75</v>
      </c>
      <c r="H372" s="47">
        <f t="shared" si="1040"/>
        <v>32.418993807692303</v>
      </c>
      <c r="I372" s="47">
        <f t="shared" si="1041"/>
        <v>8.1047484519230757</v>
      </c>
      <c r="J372" s="107"/>
      <c r="K372" s="40">
        <f t="shared" si="1042"/>
        <v>88.665948064038446</v>
      </c>
      <c r="M372" s="48">
        <v>3.7708333333333335</v>
      </c>
      <c r="N372" s="9">
        <v>0</v>
      </c>
      <c r="O372" s="48">
        <v>3.7708333333333335</v>
      </c>
      <c r="P372" s="9">
        <v>0</v>
      </c>
      <c r="Q372" s="47">
        <f t="shared" si="1043"/>
        <v>0</v>
      </c>
      <c r="R372" s="47">
        <f t="shared" si="1044"/>
        <v>0</v>
      </c>
      <c r="S372" s="107"/>
      <c r="T372" s="40">
        <f t="shared" si="1045"/>
        <v>0</v>
      </c>
      <c r="V372" s="48">
        <v>3.7708333333333335</v>
      </c>
      <c r="W372" s="9">
        <v>0</v>
      </c>
      <c r="X372" s="48">
        <v>3.7708333333333335</v>
      </c>
      <c r="Y372" s="40">
        <v>0</v>
      </c>
      <c r="Z372" s="40">
        <f t="shared" si="1046"/>
        <v>0</v>
      </c>
      <c r="AA372" s="47">
        <f t="shared" si="1047"/>
        <v>0</v>
      </c>
      <c r="AB372" s="107"/>
      <c r="AC372" s="40">
        <f t="shared" si="1048"/>
        <v>0</v>
      </c>
      <c r="AE372" s="48">
        <v>3.7708333333333335</v>
      </c>
      <c r="AF372" s="9">
        <v>54.08</v>
      </c>
      <c r="AG372" s="48">
        <v>3.7708333333333335</v>
      </c>
      <c r="AH372" s="9">
        <v>-73.91</v>
      </c>
      <c r="AI372" s="40">
        <f t="shared" si="1049"/>
        <v>60.324750719999997</v>
      </c>
      <c r="AJ372" s="47">
        <f t="shared" si="1050"/>
        <v>15.081187679999999</v>
      </c>
      <c r="AK372" s="107"/>
      <c r="AL372" s="40">
        <f t="shared" si="1051"/>
        <v>164.98819321919999</v>
      </c>
      <c r="AN372" s="48">
        <v>3.7708333333333335</v>
      </c>
      <c r="AO372" s="9">
        <v>0</v>
      </c>
      <c r="AP372" s="48">
        <v>3.7708333333333335</v>
      </c>
      <c r="AQ372" s="9">
        <v>0</v>
      </c>
      <c r="AR372" s="40">
        <f t="shared" si="1052"/>
        <v>0</v>
      </c>
      <c r="AS372" s="47">
        <f t="shared" si="1053"/>
        <v>0</v>
      </c>
      <c r="AT372" s="107"/>
      <c r="AU372" s="40">
        <f t="shared" si="1054"/>
        <v>0</v>
      </c>
      <c r="AW372" s="48">
        <v>3.7708333333333335</v>
      </c>
      <c r="AX372" s="9">
        <v>37.35</v>
      </c>
      <c r="AY372" s="48">
        <v>3.7708333333333335</v>
      </c>
      <c r="AZ372" s="9">
        <v>-57.96</v>
      </c>
      <c r="BA372" s="40">
        <f t="shared" si="1055"/>
        <v>32.671918246153844</v>
      </c>
      <c r="BB372" s="47">
        <f t="shared" si="1056"/>
        <v>8.1679795615384609</v>
      </c>
      <c r="BC372" s="107"/>
      <c r="BD372" s="40">
        <f t="shared" si="1057"/>
        <v>89.357696403230761</v>
      </c>
      <c r="BF372" s="48">
        <v>3.7708333333333335</v>
      </c>
      <c r="BG372" s="9">
        <v>32.950000000000003</v>
      </c>
      <c r="BH372" s="48">
        <v>3.7708333333333335</v>
      </c>
      <c r="BI372" s="9">
        <v>32.950000000000003</v>
      </c>
      <c r="BJ372" s="40">
        <f t="shared" si="1058"/>
        <v>16.385756192307692</v>
      </c>
      <c r="BK372" s="47">
        <f t="shared" si="1059"/>
        <v>4.0964390480769231</v>
      </c>
      <c r="BL372" s="107"/>
      <c r="BM372" s="40">
        <f t="shared" si="1060"/>
        <v>44.815043185961535</v>
      </c>
      <c r="BO372" s="48">
        <v>3.7708333333333335</v>
      </c>
      <c r="BP372" s="9">
        <v>0</v>
      </c>
      <c r="BQ372" s="48">
        <v>3.7708333333333335</v>
      </c>
      <c r="BR372" s="9">
        <v>0</v>
      </c>
      <c r="BS372" s="40">
        <f t="shared" si="1061"/>
        <v>0</v>
      </c>
      <c r="BT372" s="47">
        <f t="shared" si="1062"/>
        <v>0</v>
      </c>
      <c r="BU372" s="107"/>
      <c r="BV372" s="40">
        <f t="shared" si="1063"/>
        <v>0</v>
      </c>
      <c r="BX372" s="48">
        <v>3.7708333333333335</v>
      </c>
      <c r="BY372" s="9">
        <v>100.77</v>
      </c>
      <c r="BZ372" s="48">
        <v>3.7708333333333335</v>
      </c>
      <c r="CA372" s="9">
        <v>-29.58</v>
      </c>
      <c r="CB372" s="40">
        <f t="shared" si="1064"/>
        <v>44.986797609230756</v>
      </c>
      <c r="CC372" s="47">
        <f t="shared" si="1065"/>
        <v>11.246699402307689</v>
      </c>
      <c r="CD372" s="107"/>
      <c r="CE372" s="40">
        <f t="shared" si="1066"/>
        <v>123.03889146124611</v>
      </c>
      <c r="CG372" s="48">
        <v>3.7708333333333335</v>
      </c>
      <c r="CH372" s="9">
        <v>100.79</v>
      </c>
      <c r="CI372" s="48">
        <v>3.7708333333333335</v>
      </c>
      <c r="CJ372" s="9">
        <v>-29.57</v>
      </c>
      <c r="CK372" s="40">
        <f t="shared" si="1067"/>
        <v>44.980514681538466</v>
      </c>
      <c r="CL372" s="47">
        <f t="shared" si="1068"/>
        <v>11.245128670384616</v>
      </c>
      <c r="CM372" s="107"/>
      <c r="CN372" s="40">
        <f t="shared" si="1069"/>
        <v>123.0217076540077</v>
      </c>
      <c r="CP372" s="48">
        <v>3.7708333333333335</v>
      </c>
      <c r="CQ372" s="9">
        <v>100.77</v>
      </c>
      <c r="CR372" s="48">
        <v>3.7708333333333335</v>
      </c>
      <c r="CS372" s="9">
        <v>-29.58</v>
      </c>
      <c r="CT372" s="40">
        <f t="shared" si="1070"/>
        <v>44.986797609230756</v>
      </c>
      <c r="CU372" s="47">
        <f t="shared" si="1071"/>
        <v>11.246699402307689</v>
      </c>
      <c r="CV372" s="107"/>
      <c r="CW372" s="40">
        <f t="shared" si="1072"/>
        <v>123.03889146124611</v>
      </c>
    </row>
    <row r="373" spans="1:101" s="9" customFormat="1">
      <c r="A373" s="9">
        <v>10.94</v>
      </c>
      <c r="B373" s="40">
        <f t="shared" si="1039"/>
        <v>2.7349999999999999</v>
      </c>
      <c r="D373" s="48">
        <v>3.78125</v>
      </c>
      <c r="E373" s="9">
        <v>38.54</v>
      </c>
      <c r="F373" s="48">
        <v>3.78125</v>
      </c>
      <c r="G373" s="9">
        <v>-55.73</v>
      </c>
      <c r="H373" s="47">
        <f t="shared" si="1040"/>
        <v>32.415774618461533</v>
      </c>
      <c r="I373" s="47">
        <f t="shared" si="1041"/>
        <v>8.1039436546153834</v>
      </c>
      <c r="J373" s="108"/>
      <c r="K373" s="40">
        <f t="shared" si="1042"/>
        <v>88.657143581492292</v>
      </c>
      <c r="M373" s="48">
        <v>3.78125</v>
      </c>
      <c r="N373" s="9">
        <v>0</v>
      </c>
      <c r="O373" s="48">
        <v>3.78125</v>
      </c>
      <c r="P373" s="9">
        <v>0</v>
      </c>
      <c r="Q373" s="47">
        <f t="shared" si="1043"/>
        <v>0</v>
      </c>
      <c r="R373" s="47">
        <f t="shared" si="1044"/>
        <v>0</v>
      </c>
      <c r="S373" s="108"/>
      <c r="T373" s="40">
        <f t="shared" si="1045"/>
        <v>0</v>
      </c>
      <c r="V373" s="48">
        <v>3.78125</v>
      </c>
      <c r="W373" s="9">
        <v>0</v>
      </c>
      <c r="X373" s="48">
        <v>3.78125</v>
      </c>
      <c r="Y373" s="40">
        <v>0</v>
      </c>
      <c r="Z373" s="40">
        <f t="shared" si="1046"/>
        <v>0</v>
      </c>
      <c r="AA373" s="47">
        <f t="shared" si="1047"/>
        <v>0</v>
      </c>
      <c r="AB373" s="108"/>
      <c r="AC373" s="40">
        <f t="shared" si="1048"/>
        <v>0</v>
      </c>
      <c r="AE373" s="48">
        <v>3.78125</v>
      </c>
      <c r="AF373" s="9">
        <v>54.08</v>
      </c>
      <c r="AG373" s="48">
        <v>3.78125</v>
      </c>
      <c r="AH373" s="9">
        <v>-73.900000000000006</v>
      </c>
      <c r="AI373" s="40">
        <f t="shared" si="1049"/>
        <v>60.316588800000005</v>
      </c>
      <c r="AJ373" s="47">
        <f t="shared" si="1050"/>
        <v>15.079147200000001</v>
      </c>
      <c r="AK373" s="108"/>
      <c r="AL373" s="40">
        <f t="shared" si="1051"/>
        <v>164.965870368</v>
      </c>
      <c r="AN373" s="48">
        <v>3.78125</v>
      </c>
      <c r="AO373" s="9">
        <v>0</v>
      </c>
      <c r="AP373" s="48">
        <v>3.78125</v>
      </c>
      <c r="AQ373" s="9">
        <v>0</v>
      </c>
      <c r="AR373" s="40">
        <f t="shared" si="1052"/>
        <v>0</v>
      </c>
      <c r="AS373" s="47">
        <f t="shared" si="1053"/>
        <v>0</v>
      </c>
      <c r="AT373" s="108"/>
      <c r="AU373" s="40">
        <f t="shared" si="1054"/>
        <v>0</v>
      </c>
      <c r="AW373" s="48">
        <v>3.78125</v>
      </c>
      <c r="AX373" s="9">
        <v>37.35</v>
      </c>
      <c r="AY373" s="48">
        <v>3.78125</v>
      </c>
      <c r="AZ373" s="9">
        <v>-57.96</v>
      </c>
      <c r="BA373" s="40">
        <f t="shared" si="1055"/>
        <v>32.671918246153844</v>
      </c>
      <c r="BB373" s="47">
        <f t="shared" si="1056"/>
        <v>8.1679795615384609</v>
      </c>
      <c r="BC373" s="108"/>
      <c r="BD373" s="40">
        <f t="shared" si="1057"/>
        <v>89.357696403230761</v>
      </c>
      <c r="BF373" s="48">
        <v>3.78125</v>
      </c>
      <c r="BG373" s="9">
        <v>32.96</v>
      </c>
      <c r="BH373" s="48">
        <v>3.78125</v>
      </c>
      <c r="BI373" s="9">
        <v>32.96</v>
      </c>
      <c r="BJ373" s="40">
        <f t="shared" si="1058"/>
        <v>16.395703532307692</v>
      </c>
      <c r="BK373" s="47">
        <f t="shared" si="1059"/>
        <v>4.0989258830769231</v>
      </c>
      <c r="BL373" s="108"/>
      <c r="BM373" s="40">
        <f t="shared" si="1060"/>
        <v>44.842249160861535</v>
      </c>
      <c r="BO373" s="48">
        <v>3.78125</v>
      </c>
      <c r="BP373" s="9">
        <v>0</v>
      </c>
      <c r="BQ373" s="48">
        <v>3.78125</v>
      </c>
      <c r="BR373" s="9">
        <v>0</v>
      </c>
      <c r="BS373" s="40">
        <f t="shared" si="1061"/>
        <v>0</v>
      </c>
      <c r="BT373" s="47">
        <f t="shared" si="1062"/>
        <v>0</v>
      </c>
      <c r="BU373" s="108"/>
      <c r="BV373" s="40">
        <f t="shared" si="1063"/>
        <v>0</v>
      </c>
      <c r="BX373" s="48">
        <v>3.78125</v>
      </c>
      <c r="BY373" s="9">
        <v>100.75</v>
      </c>
      <c r="BZ373" s="48">
        <v>3.78125</v>
      </c>
      <c r="CA373" s="9">
        <v>-29.59</v>
      </c>
      <c r="CB373" s="40">
        <f t="shared" si="1064"/>
        <v>44.993074499999992</v>
      </c>
      <c r="CC373" s="47">
        <f t="shared" si="1065"/>
        <v>11.248268624999998</v>
      </c>
      <c r="CD373" s="108"/>
      <c r="CE373" s="40">
        <f t="shared" si="1066"/>
        <v>123.05605875749997</v>
      </c>
      <c r="CG373" s="48">
        <v>3.78125</v>
      </c>
      <c r="CH373" s="9">
        <v>100.77</v>
      </c>
      <c r="CI373" s="48">
        <v>3.78125</v>
      </c>
      <c r="CJ373" s="9">
        <v>-29.58</v>
      </c>
      <c r="CK373" s="40">
        <f t="shared" si="1067"/>
        <v>44.986797609230756</v>
      </c>
      <c r="CL373" s="47">
        <f t="shared" si="1068"/>
        <v>11.246699402307689</v>
      </c>
      <c r="CM373" s="108"/>
      <c r="CN373" s="40">
        <f t="shared" si="1069"/>
        <v>123.03889146124611</v>
      </c>
      <c r="CP373" s="48">
        <v>3.78125</v>
      </c>
      <c r="CQ373" s="9">
        <v>100.75</v>
      </c>
      <c r="CR373" s="48">
        <v>3.78125</v>
      </c>
      <c r="CS373" s="9">
        <v>-29.59</v>
      </c>
      <c r="CT373" s="40">
        <f t="shared" si="1070"/>
        <v>44.993074499999992</v>
      </c>
      <c r="CU373" s="47">
        <f t="shared" si="1071"/>
        <v>11.248268624999998</v>
      </c>
      <c r="CV373" s="108"/>
      <c r="CW373" s="40">
        <f t="shared" si="1072"/>
        <v>123.05605875749997</v>
      </c>
    </row>
    <row r="374" spans="1:101" s="9" customFormat="1">
      <c r="A374" s="9">
        <v>10.94</v>
      </c>
      <c r="B374" s="40">
        <f t="shared" si="1039"/>
        <v>2.7349999999999999</v>
      </c>
      <c r="D374" s="48">
        <v>3.7916666666666665</v>
      </c>
      <c r="E374" s="9">
        <v>38.42</v>
      </c>
      <c r="F374" s="48">
        <v>3.7916666666666665</v>
      </c>
      <c r="G374" s="9">
        <v>-55.96</v>
      </c>
      <c r="H374" s="47">
        <f t="shared" si="1040"/>
        <v>32.448207987692307</v>
      </c>
      <c r="I374" s="47">
        <f t="shared" si="1041"/>
        <v>8.1120519969230767</v>
      </c>
      <c r="J374" s="106">
        <f t="shared" ref="J374" si="1183">SUM(I374:I377)</f>
        <v>32.444520182307699</v>
      </c>
      <c r="K374" s="40">
        <f t="shared" si="1042"/>
        <v>88.745848846338461</v>
      </c>
      <c r="M374" s="48">
        <v>3.7916666666666665</v>
      </c>
      <c r="N374" s="9">
        <v>0</v>
      </c>
      <c r="O374" s="48">
        <v>3.7916666666666665</v>
      </c>
      <c r="P374" s="9">
        <v>0</v>
      </c>
      <c r="Q374" s="47">
        <f t="shared" si="1043"/>
        <v>0</v>
      </c>
      <c r="R374" s="47">
        <f t="shared" si="1044"/>
        <v>0</v>
      </c>
      <c r="S374" s="106">
        <f t="shared" ref="S374" si="1184">SUM(R374:R377)</f>
        <v>0</v>
      </c>
      <c r="T374" s="40">
        <f t="shared" si="1045"/>
        <v>0</v>
      </c>
      <c r="V374" s="48">
        <v>3.7916666666666665</v>
      </c>
      <c r="W374" s="9">
        <v>0</v>
      </c>
      <c r="X374" s="48">
        <v>3.7916666666666665</v>
      </c>
      <c r="Y374" s="40">
        <v>0</v>
      </c>
      <c r="Z374" s="40">
        <f t="shared" si="1046"/>
        <v>0</v>
      </c>
      <c r="AA374" s="47">
        <f t="shared" si="1047"/>
        <v>0</v>
      </c>
      <c r="AB374" s="106">
        <f t="shared" ref="AB374" si="1185">SUM(AA374:AA377)</f>
        <v>0</v>
      </c>
      <c r="AC374" s="40">
        <f t="shared" si="1048"/>
        <v>0</v>
      </c>
      <c r="AE374" s="48">
        <v>3.7916666666666665</v>
      </c>
      <c r="AF374" s="9">
        <v>54.08</v>
      </c>
      <c r="AG374" s="48">
        <v>3.7916666666666665</v>
      </c>
      <c r="AH374" s="9">
        <v>-73.900000000000006</v>
      </c>
      <c r="AI374" s="40">
        <f t="shared" si="1049"/>
        <v>60.316588800000005</v>
      </c>
      <c r="AJ374" s="47">
        <f t="shared" si="1050"/>
        <v>15.079147200000001</v>
      </c>
      <c r="AK374" s="106">
        <f t="shared" ref="AK374" si="1186">SUM(AJ374:AJ377)</f>
        <v>60.311413647692305</v>
      </c>
      <c r="AL374" s="40">
        <f t="shared" si="1051"/>
        <v>164.965870368</v>
      </c>
      <c r="AN374" s="48">
        <v>3.7916666666666665</v>
      </c>
      <c r="AO374" s="9">
        <v>0</v>
      </c>
      <c r="AP374" s="48">
        <v>3.7916666666666665</v>
      </c>
      <c r="AQ374" s="9">
        <v>0</v>
      </c>
      <c r="AR374" s="40">
        <f t="shared" si="1052"/>
        <v>0</v>
      </c>
      <c r="AS374" s="47">
        <f t="shared" si="1053"/>
        <v>0</v>
      </c>
      <c r="AT374" s="106">
        <f t="shared" ref="AT374" si="1187">SUM(AS374:AS377)</f>
        <v>0</v>
      </c>
      <c r="AU374" s="40">
        <f t="shared" si="1054"/>
        <v>0</v>
      </c>
      <c r="AW374" s="48">
        <v>3.7916666666666665</v>
      </c>
      <c r="AX374" s="9">
        <v>37.47</v>
      </c>
      <c r="AY374" s="48">
        <v>3.7916666666666665</v>
      </c>
      <c r="AZ374" s="9">
        <v>-57.73</v>
      </c>
      <c r="BA374" s="40">
        <f t="shared" si="1055"/>
        <v>32.646821247692301</v>
      </c>
      <c r="BB374" s="47">
        <f t="shared" si="1056"/>
        <v>8.1617053119230754</v>
      </c>
      <c r="BC374" s="106">
        <f t="shared" ref="BC374" si="1188">SUM(BB374:BB377)</f>
        <v>32.648999444999994</v>
      </c>
      <c r="BD374" s="40">
        <f t="shared" si="1057"/>
        <v>89.289056112438445</v>
      </c>
      <c r="BF374" s="48">
        <v>3.7916666666666665</v>
      </c>
      <c r="BG374" s="9">
        <v>33.08</v>
      </c>
      <c r="BH374" s="48">
        <v>3.7916666666666665</v>
      </c>
      <c r="BI374" s="9">
        <v>33.08</v>
      </c>
      <c r="BJ374" s="40">
        <f t="shared" si="1058"/>
        <v>16.515307052307691</v>
      </c>
      <c r="BK374" s="47">
        <f t="shared" si="1059"/>
        <v>4.1288267630769226</v>
      </c>
      <c r="BL374" s="106">
        <f t="shared" ref="BL374" si="1189">SUM(BK374:BK377)</f>
        <v>16.540284066923078</v>
      </c>
      <c r="BM374" s="40">
        <f t="shared" si="1060"/>
        <v>45.169364788061529</v>
      </c>
      <c r="BO374" s="48">
        <v>3.7916666666666665</v>
      </c>
      <c r="BP374" s="9">
        <v>0</v>
      </c>
      <c r="BQ374" s="48">
        <v>3.7916666666666665</v>
      </c>
      <c r="BR374" s="9">
        <v>0</v>
      </c>
      <c r="BS374" s="40">
        <f t="shared" si="1061"/>
        <v>0</v>
      </c>
      <c r="BT374" s="47">
        <f t="shared" si="1062"/>
        <v>0</v>
      </c>
      <c r="BU374" s="106">
        <f t="shared" ref="BU374" si="1190">SUM(BT374:BT377)</f>
        <v>0</v>
      </c>
      <c r="BV374" s="40">
        <f t="shared" si="1063"/>
        <v>0</v>
      </c>
      <c r="BX374" s="48">
        <v>3.7916666666666665</v>
      </c>
      <c r="BY374" s="9">
        <v>99.78</v>
      </c>
      <c r="BZ374" s="48">
        <v>3.7916666666666665</v>
      </c>
      <c r="CA374" s="9">
        <v>-30.12</v>
      </c>
      <c r="CB374" s="40">
        <f t="shared" si="1064"/>
        <v>45.358023101538464</v>
      </c>
      <c r="CC374" s="47">
        <f t="shared" si="1065"/>
        <v>11.339505775384616</v>
      </c>
      <c r="CD374" s="106">
        <f t="shared" ref="CD374" si="1191">SUM(CC374:CC377)</f>
        <v>45.375883338461534</v>
      </c>
      <c r="CE374" s="40">
        <f t="shared" si="1066"/>
        <v>124.05419318270769</v>
      </c>
      <c r="CG374" s="48">
        <v>3.7916666666666665</v>
      </c>
      <c r="CH374" s="9">
        <v>99.8</v>
      </c>
      <c r="CI374" s="48">
        <v>3.7916666666666665</v>
      </c>
      <c r="CJ374" s="9">
        <v>-30.11</v>
      </c>
      <c r="CK374" s="40">
        <f t="shared" si="1067"/>
        <v>45.352052584615386</v>
      </c>
      <c r="CL374" s="47">
        <f t="shared" si="1068"/>
        <v>11.338013146153846</v>
      </c>
      <c r="CM374" s="106">
        <f t="shared" ref="CM374" si="1192">SUM(CL374:CL377)</f>
        <v>45.369930932307696</v>
      </c>
      <c r="CN374" s="40">
        <f t="shared" si="1069"/>
        <v>124.03786381892307</v>
      </c>
      <c r="CP374" s="48">
        <v>3.7916666666666665</v>
      </c>
      <c r="CQ374" s="9">
        <v>99.78</v>
      </c>
      <c r="CR374" s="48">
        <v>3.7916666666666665</v>
      </c>
      <c r="CS374" s="9">
        <v>-30.12</v>
      </c>
      <c r="CT374" s="40">
        <f t="shared" si="1070"/>
        <v>45.358023101538464</v>
      </c>
      <c r="CU374" s="47">
        <f t="shared" si="1071"/>
        <v>11.339505775384616</v>
      </c>
      <c r="CV374" s="106">
        <f t="shared" ref="CV374" si="1193">SUM(CU374:CU377)</f>
        <v>45.375883338461534</v>
      </c>
      <c r="CW374" s="40">
        <f t="shared" si="1072"/>
        <v>124.05419318270769</v>
      </c>
    </row>
    <row r="375" spans="1:101" s="9" customFormat="1">
      <c r="A375" s="9">
        <v>10.94</v>
      </c>
      <c r="B375" s="40">
        <f t="shared" si="1039"/>
        <v>2.7349999999999999</v>
      </c>
      <c r="D375" s="48">
        <v>3.8020833333333335</v>
      </c>
      <c r="E375" s="9">
        <v>38.42</v>
      </c>
      <c r="F375" s="48">
        <v>3.8020833333333335</v>
      </c>
      <c r="G375" s="9">
        <v>-55.95</v>
      </c>
      <c r="H375" s="47">
        <f t="shared" si="1040"/>
        <v>32.442409523076932</v>
      </c>
      <c r="I375" s="47">
        <f t="shared" si="1041"/>
        <v>8.1106023807692331</v>
      </c>
      <c r="J375" s="107"/>
      <c r="K375" s="40">
        <f t="shared" si="1042"/>
        <v>88.729990045615409</v>
      </c>
      <c r="M375" s="48">
        <v>3.8020833333333335</v>
      </c>
      <c r="N375" s="9">
        <v>0</v>
      </c>
      <c r="O375" s="48">
        <v>3.8020833333333335</v>
      </c>
      <c r="P375" s="9">
        <v>0</v>
      </c>
      <c r="Q375" s="47">
        <f t="shared" si="1043"/>
        <v>0</v>
      </c>
      <c r="R375" s="47">
        <f t="shared" si="1044"/>
        <v>0</v>
      </c>
      <c r="S375" s="107"/>
      <c r="T375" s="40">
        <f t="shared" si="1045"/>
        <v>0</v>
      </c>
      <c r="V375" s="48">
        <v>3.8020833333333335</v>
      </c>
      <c r="W375" s="9">
        <v>0</v>
      </c>
      <c r="X375" s="48">
        <v>3.8020833333333335</v>
      </c>
      <c r="Y375" s="40">
        <v>0</v>
      </c>
      <c r="Z375" s="40">
        <f t="shared" si="1046"/>
        <v>0</v>
      </c>
      <c r="AA375" s="47">
        <f t="shared" si="1047"/>
        <v>0</v>
      </c>
      <c r="AB375" s="107"/>
      <c r="AC375" s="40">
        <f t="shared" si="1048"/>
        <v>0</v>
      </c>
      <c r="AE375" s="48">
        <v>3.8020833333333335</v>
      </c>
      <c r="AF375" s="9">
        <v>54.09</v>
      </c>
      <c r="AG375" s="48">
        <v>3.8020833333333335</v>
      </c>
      <c r="AH375" s="9">
        <v>-73.89</v>
      </c>
      <c r="AI375" s="40">
        <f t="shared" si="1049"/>
        <v>60.319578586153845</v>
      </c>
      <c r="AJ375" s="47">
        <f t="shared" si="1050"/>
        <v>15.079894646538461</v>
      </c>
      <c r="AK375" s="107"/>
      <c r="AL375" s="40">
        <f t="shared" si="1051"/>
        <v>164.97404743313075</v>
      </c>
      <c r="AN375" s="48">
        <v>3.8020833333333335</v>
      </c>
      <c r="AO375" s="9">
        <v>0</v>
      </c>
      <c r="AP375" s="48">
        <v>3.8020833333333335</v>
      </c>
      <c r="AQ375" s="9">
        <v>0</v>
      </c>
      <c r="AR375" s="40">
        <f t="shared" si="1052"/>
        <v>0</v>
      </c>
      <c r="AS375" s="47">
        <f t="shared" si="1053"/>
        <v>0</v>
      </c>
      <c r="AT375" s="107"/>
      <c r="AU375" s="40">
        <f t="shared" si="1054"/>
        <v>0</v>
      </c>
      <c r="AW375" s="48">
        <v>3.8020833333333335</v>
      </c>
      <c r="AX375" s="9">
        <v>37.47</v>
      </c>
      <c r="AY375" s="48">
        <v>3.8020833333333335</v>
      </c>
      <c r="AZ375" s="9">
        <v>-57.73</v>
      </c>
      <c r="BA375" s="40">
        <f t="shared" si="1055"/>
        <v>32.646821247692301</v>
      </c>
      <c r="BB375" s="47">
        <f t="shared" si="1056"/>
        <v>8.1617053119230754</v>
      </c>
      <c r="BC375" s="107"/>
      <c r="BD375" s="40">
        <f t="shared" si="1057"/>
        <v>89.289056112438445</v>
      </c>
      <c r="BF375" s="48">
        <v>3.8020833333333335</v>
      </c>
      <c r="BG375" s="9">
        <v>33.1</v>
      </c>
      <c r="BH375" s="48">
        <v>3.8020833333333335</v>
      </c>
      <c r="BI375" s="9">
        <v>33.1</v>
      </c>
      <c r="BJ375" s="40">
        <f t="shared" si="1058"/>
        <v>16.535283230769235</v>
      </c>
      <c r="BK375" s="47">
        <f t="shared" si="1059"/>
        <v>4.1338208076923086</v>
      </c>
      <c r="BL375" s="107"/>
      <c r="BM375" s="40">
        <f t="shared" si="1060"/>
        <v>45.223999636153856</v>
      </c>
      <c r="BO375" s="48">
        <v>3.8020833333333335</v>
      </c>
      <c r="BP375" s="9">
        <v>0</v>
      </c>
      <c r="BQ375" s="48">
        <v>3.8020833333333335</v>
      </c>
      <c r="BR375" s="9">
        <v>0</v>
      </c>
      <c r="BS375" s="40">
        <f t="shared" si="1061"/>
        <v>0</v>
      </c>
      <c r="BT375" s="47">
        <f t="shared" si="1062"/>
        <v>0</v>
      </c>
      <c r="BU375" s="107"/>
      <c r="BV375" s="40">
        <f t="shared" si="1063"/>
        <v>0</v>
      </c>
      <c r="BX375" s="48">
        <v>3.8020833333333335</v>
      </c>
      <c r="BY375" s="9">
        <v>99.74</v>
      </c>
      <c r="BZ375" s="48">
        <v>3.8020833333333335</v>
      </c>
      <c r="CA375" s="9">
        <v>-30.14</v>
      </c>
      <c r="CB375" s="40">
        <f t="shared" si="1064"/>
        <v>45.369946024615381</v>
      </c>
      <c r="CC375" s="47">
        <f t="shared" si="1065"/>
        <v>11.342486506153845</v>
      </c>
      <c r="CD375" s="107"/>
      <c r="CE375" s="40">
        <f t="shared" si="1066"/>
        <v>124.08680237732305</v>
      </c>
      <c r="CG375" s="48">
        <v>3.8020833333333335</v>
      </c>
      <c r="CH375" s="9">
        <v>99.76</v>
      </c>
      <c r="CI375" s="48">
        <v>3.8020833333333335</v>
      </c>
      <c r="CJ375" s="9">
        <v>-30.13</v>
      </c>
      <c r="CK375" s="40">
        <f t="shared" si="1067"/>
        <v>45.363987581538467</v>
      </c>
      <c r="CL375" s="47">
        <f t="shared" si="1068"/>
        <v>11.340996895384617</v>
      </c>
      <c r="CM375" s="107"/>
      <c r="CN375" s="40">
        <f t="shared" si="1069"/>
        <v>124.07050603550771</v>
      </c>
      <c r="CP375" s="48">
        <v>3.8020833333333335</v>
      </c>
      <c r="CQ375" s="9">
        <v>99.74</v>
      </c>
      <c r="CR375" s="48">
        <v>3.8020833333333335</v>
      </c>
      <c r="CS375" s="9">
        <v>-30.14</v>
      </c>
      <c r="CT375" s="40">
        <f t="shared" si="1070"/>
        <v>45.369946024615381</v>
      </c>
      <c r="CU375" s="47">
        <f t="shared" si="1071"/>
        <v>11.342486506153845</v>
      </c>
      <c r="CV375" s="107"/>
      <c r="CW375" s="40">
        <f t="shared" si="1072"/>
        <v>124.08680237732305</v>
      </c>
    </row>
    <row r="376" spans="1:101" s="9" customFormat="1">
      <c r="A376" s="9">
        <v>10.94</v>
      </c>
      <c r="B376" s="40">
        <f t="shared" si="1039"/>
        <v>2.7349999999999999</v>
      </c>
      <c r="D376" s="48">
        <v>3.8125</v>
      </c>
      <c r="E376" s="9">
        <v>38.42</v>
      </c>
      <c r="F376" s="48">
        <v>3.8125</v>
      </c>
      <c r="G376" s="9">
        <v>-55.95</v>
      </c>
      <c r="H376" s="47">
        <f t="shared" si="1040"/>
        <v>32.442409523076932</v>
      </c>
      <c r="I376" s="47">
        <f t="shared" si="1041"/>
        <v>8.1106023807692331</v>
      </c>
      <c r="J376" s="107"/>
      <c r="K376" s="40">
        <f t="shared" si="1042"/>
        <v>88.729990045615409</v>
      </c>
      <c r="M376" s="48">
        <v>3.8125</v>
      </c>
      <c r="N376" s="9">
        <v>0</v>
      </c>
      <c r="O376" s="48">
        <v>3.8125</v>
      </c>
      <c r="P376" s="9">
        <v>0</v>
      </c>
      <c r="Q376" s="47">
        <f t="shared" si="1043"/>
        <v>0</v>
      </c>
      <c r="R376" s="47">
        <f t="shared" si="1044"/>
        <v>0</v>
      </c>
      <c r="S376" s="107"/>
      <c r="T376" s="40">
        <f t="shared" si="1045"/>
        <v>0</v>
      </c>
      <c r="V376" s="48">
        <v>3.8125</v>
      </c>
      <c r="W376" s="9">
        <v>0</v>
      </c>
      <c r="X376" s="48">
        <v>3.8125</v>
      </c>
      <c r="Y376" s="40">
        <v>0</v>
      </c>
      <c r="Z376" s="40">
        <f t="shared" si="1046"/>
        <v>0</v>
      </c>
      <c r="AA376" s="47">
        <f t="shared" si="1047"/>
        <v>0</v>
      </c>
      <c r="AB376" s="107"/>
      <c r="AC376" s="40">
        <f t="shared" si="1048"/>
        <v>0</v>
      </c>
      <c r="AE376" s="48">
        <v>3.8125</v>
      </c>
      <c r="AF376" s="9">
        <v>54.09</v>
      </c>
      <c r="AG376" s="48">
        <v>3.8125</v>
      </c>
      <c r="AH376" s="9">
        <v>-73.87</v>
      </c>
      <c r="AI376" s="40">
        <f t="shared" si="1049"/>
        <v>60.303251727692313</v>
      </c>
      <c r="AJ376" s="47">
        <f t="shared" si="1050"/>
        <v>15.075812931923078</v>
      </c>
      <c r="AK376" s="107"/>
      <c r="AL376" s="40">
        <f t="shared" si="1051"/>
        <v>164.92939347523847</v>
      </c>
      <c r="AN376" s="48">
        <v>3.8125</v>
      </c>
      <c r="AO376" s="9">
        <v>0</v>
      </c>
      <c r="AP376" s="48">
        <v>3.8125</v>
      </c>
      <c r="AQ376" s="9">
        <v>0</v>
      </c>
      <c r="AR376" s="40">
        <f t="shared" si="1052"/>
        <v>0</v>
      </c>
      <c r="AS376" s="47">
        <f t="shared" si="1053"/>
        <v>0</v>
      </c>
      <c r="AT376" s="107"/>
      <c r="AU376" s="40">
        <f t="shared" si="1054"/>
        <v>0</v>
      </c>
      <c r="AW376" s="48">
        <v>3.8125</v>
      </c>
      <c r="AX376" s="9">
        <v>37.47</v>
      </c>
      <c r="AY376" s="48">
        <v>3.8125</v>
      </c>
      <c r="AZ376" s="9">
        <v>-57.73</v>
      </c>
      <c r="BA376" s="40">
        <f t="shared" si="1055"/>
        <v>32.646821247692301</v>
      </c>
      <c r="BB376" s="47">
        <f t="shared" si="1056"/>
        <v>8.1617053119230754</v>
      </c>
      <c r="BC376" s="107"/>
      <c r="BD376" s="40">
        <f t="shared" si="1057"/>
        <v>89.289056112438445</v>
      </c>
      <c r="BF376" s="48">
        <v>3.8125</v>
      </c>
      <c r="BG376" s="9">
        <v>33.11</v>
      </c>
      <c r="BH376" s="48">
        <v>3.8125</v>
      </c>
      <c r="BI376" s="9">
        <v>33.11</v>
      </c>
      <c r="BJ376" s="40">
        <f t="shared" si="1058"/>
        <v>16.545275847692309</v>
      </c>
      <c r="BK376" s="47">
        <f t="shared" si="1059"/>
        <v>4.1363189619230774</v>
      </c>
      <c r="BL376" s="107"/>
      <c r="BM376" s="40">
        <f t="shared" si="1060"/>
        <v>45.251329443438465</v>
      </c>
      <c r="BO376" s="48">
        <v>3.8125</v>
      </c>
      <c r="BP376" s="9">
        <v>0</v>
      </c>
      <c r="BQ376" s="48">
        <v>3.8125</v>
      </c>
      <c r="BR376" s="9">
        <v>0</v>
      </c>
      <c r="BS376" s="40">
        <f t="shared" si="1061"/>
        <v>0</v>
      </c>
      <c r="BT376" s="47">
        <f t="shared" si="1062"/>
        <v>0</v>
      </c>
      <c r="BU376" s="107"/>
      <c r="BV376" s="40">
        <f t="shared" si="1063"/>
        <v>0</v>
      </c>
      <c r="BX376" s="48">
        <v>3.8125</v>
      </c>
      <c r="BY376" s="9">
        <v>99.7</v>
      </c>
      <c r="BZ376" s="48">
        <v>3.8125</v>
      </c>
      <c r="CA376" s="9">
        <v>-30.16</v>
      </c>
      <c r="CB376" s="40">
        <f t="shared" si="1064"/>
        <v>45.381844799999996</v>
      </c>
      <c r="CC376" s="47">
        <f t="shared" si="1065"/>
        <v>11.345461199999999</v>
      </c>
      <c r="CD376" s="107"/>
      <c r="CE376" s="40">
        <f t="shared" si="1066"/>
        <v>124.11934552799998</v>
      </c>
      <c r="CG376" s="48">
        <v>3.8125</v>
      </c>
      <c r="CH376" s="9">
        <v>99.72</v>
      </c>
      <c r="CI376" s="48">
        <v>3.8125</v>
      </c>
      <c r="CJ376" s="9">
        <v>-30.15</v>
      </c>
      <c r="CK376" s="40">
        <f t="shared" si="1067"/>
        <v>45.375898430769233</v>
      </c>
      <c r="CL376" s="47">
        <f t="shared" si="1068"/>
        <v>11.343974607692308</v>
      </c>
      <c r="CM376" s="107"/>
      <c r="CN376" s="40">
        <f t="shared" si="1069"/>
        <v>124.10308220815385</v>
      </c>
      <c r="CP376" s="48">
        <v>3.8125</v>
      </c>
      <c r="CQ376" s="9">
        <v>99.7</v>
      </c>
      <c r="CR376" s="48">
        <v>3.8125</v>
      </c>
      <c r="CS376" s="9">
        <v>-30.16</v>
      </c>
      <c r="CT376" s="40">
        <f t="shared" si="1070"/>
        <v>45.381844799999996</v>
      </c>
      <c r="CU376" s="47">
        <f t="shared" si="1071"/>
        <v>11.345461199999999</v>
      </c>
      <c r="CV376" s="107"/>
      <c r="CW376" s="40">
        <f t="shared" si="1072"/>
        <v>124.11934552799998</v>
      </c>
    </row>
    <row r="377" spans="1:101" s="9" customFormat="1">
      <c r="A377" s="9">
        <v>10.94</v>
      </c>
      <c r="B377" s="40">
        <f t="shared" si="1039"/>
        <v>2.7349999999999999</v>
      </c>
      <c r="D377" s="48">
        <v>3.8229166666666665</v>
      </c>
      <c r="E377" s="9">
        <v>38.43</v>
      </c>
      <c r="F377" s="48">
        <v>3.8229166666666665</v>
      </c>
      <c r="G377" s="9">
        <v>-55.94</v>
      </c>
      <c r="H377" s="47">
        <f t="shared" si="1040"/>
        <v>32.445053695384615</v>
      </c>
      <c r="I377" s="47">
        <f t="shared" si="1041"/>
        <v>8.1112634238461538</v>
      </c>
      <c r="J377" s="108"/>
      <c r="K377" s="40">
        <f t="shared" si="1042"/>
        <v>88.737221856876914</v>
      </c>
      <c r="M377" s="48">
        <v>3.8229166666666665</v>
      </c>
      <c r="N377" s="9">
        <v>0</v>
      </c>
      <c r="O377" s="48">
        <v>3.8229166666666665</v>
      </c>
      <c r="P377" s="9">
        <v>0</v>
      </c>
      <c r="Q377" s="47">
        <f t="shared" si="1043"/>
        <v>0</v>
      </c>
      <c r="R377" s="47">
        <f t="shared" si="1044"/>
        <v>0</v>
      </c>
      <c r="S377" s="108"/>
      <c r="T377" s="40">
        <f t="shared" si="1045"/>
        <v>0</v>
      </c>
      <c r="V377" s="48">
        <v>3.8229166666666665</v>
      </c>
      <c r="W377" s="9">
        <v>0</v>
      </c>
      <c r="X377" s="48">
        <v>3.8229166666666665</v>
      </c>
      <c r="Y377" s="40">
        <v>0</v>
      </c>
      <c r="Z377" s="40">
        <f t="shared" si="1046"/>
        <v>0</v>
      </c>
      <c r="AA377" s="47">
        <f t="shared" si="1047"/>
        <v>0</v>
      </c>
      <c r="AB377" s="108"/>
      <c r="AC377" s="40">
        <f t="shared" si="1048"/>
        <v>0</v>
      </c>
      <c r="AE377" s="48">
        <v>3.8229166666666665</v>
      </c>
      <c r="AF377" s="9">
        <v>54.1</v>
      </c>
      <c r="AG377" s="48">
        <v>3.8229166666666665</v>
      </c>
      <c r="AH377" s="9">
        <v>-73.86</v>
      </c>
      <c r="AI377" s="40">
        <f t="shared" si="1049"/>
        <v>60.306235476923071</v>
      </c>
      <c r="AJ377" s="47">
        <f t="shared" si="1050"/>
        <v>15.076558869230768</v>
      </c>
      <c r="AK377" s="108"/>
      <c r="AL377" s="40">
        <f t="shared" si="1051"/>
        <v>164.93755402938459</v>
      </c>
      <c r="AN377" s="48">
        <v>3.8229166666666665</v>
      </c>
      <c r="AO377" s="9">
        <v>0</v>
      </c>
      <c r="AP377" s="48">
        <v>3.8229166666666665</v>
      </c>
      <c r="AQ377" s="9">
        <v>0</v>
      </c>
      <c r="AR377" s="40">
        <f t="shared" si="1052"/>
        <v>0</v>
      </c>
      <c r="AS377" s="47">
        <f t="shared" si="1053"/>
        <v>0</v>
      </c>
      <c r="AT377" s="108"/>
      <c r="AU377" s="40">
        <f t="shared" si="1054"/>
        <v>0</v>
      </c>
      <c r="AW377" s="48">
        <v>3.8229166666666665</v>
      </c>
      <c r="AX377" s="9">
        <v>37.479999999999997</v>
      </c>
      <c r="AY377" s="48">
        <v>3.8229166666666665</v>
      </c>
      <c r="AZ377" s="9">
        <v>-57.73</v>
      </c>
      <c r="BA377" s="40">
        <f t="shared" si="1055"/>
        <v>32.655534036923079</v>
      </c>
      <c r="BB377" s="47">
        <f t="shared" si="1056"/>
        <v>8.1638835092307698</v>
      </c>
      <c r="BC377" s="108"/>
      <c r="BD377" s="40">
        <f t="shared" si="1057"/>
        <v>89.312885590984621</v>
      </c>
      <c r="BF377" s="48">
        <v>3.8229166666666665</v>
      </c>
      <c r="BG377" s="9">
        <v>33.130000000000003</v>
      </c>
      <c r="BH377" s="48">
        <v>3.8229166666666665</v>
      </c>
      <c r="BI377" s="9">
        <v>33.130000000000003</v>
      </c>
      <c r="BJ377" s="40">
        <f t="shared" si="1058"/>
        <v>16.565270136923079</v>
      </c>
      <c r="BK377" s="47">
        <f t="shared" si="1059"/>
        <v>4.1413175342307698</v>
      </c>
      <c r="BL377" s="108"/>
      <c r="BM377" s="40">
        <f t="shared" si="1060"/>
        <v>45.306013824484616</v>
      </c>
      <c r="BO377" s="48">
        <v>3.8229166666666665</v>
      </c>
      <c r="BP377" s="9">
        <v>0</v>
      </c>
      <c r="BQ377" s="48">
        <v>3.8229166666666665</v>
      </c>
      <c r="BR377" s="9">
        <v>0</v>
      </c>
      <c r="BS377" s="40">
        <f t="shared" si="1061"/>
        <v>0</v>
      </c>
      <c r="BT377" s="47">
        <f t="shared" si="1062"/>
        <v>0</v>
      </c>
      <c r="BU377" s="108"/>
      <c r="BV377" s="40">
        <f t="shared" si="1063"/>
        <v>0</v>
      </c>
      <c r="BX377" s="48">
        <v>3.8229166666666665</v>
      </c>
      <c r="BY377" s="9">
        <v>99.66</v>
      </c>
      <c r="BZ377" s="48">
        <v>3.8229166666666665</v>
      </c>
      <c r="CA377" s="9">
        <v>-30.18</v>
      </c>
      <c r="CB377" s="40">
        <f t="shared" si="1064"/>
        <v>45.393719427692304</v>
      </c>
      <c r="CC377" s="47">
        <f t="shared" si="1065"/>
        <v>11.348429856923076</v>
      </c>
      <c r="CD377" s="108"/>
      <c r="CE377" s="40">
        <f t="shared" si="1066"/>
        <v>124.15182263473845</v>
      </c>
      <c r="CG377" s="48">
        <v>3.8229166666666665</v>
      </c>
      <c r="CH377" s="9">
        <v>99.68</v>
      </c>
      <c r="CI377" s="48">
        <v>3.8229166666666665</v>
      </c>
      <c r="CJ377" s="9">
        <v>-30.17</v>
      </c>
      <c r="CK377" s="40">
        <f t="shared" si="1067"/>
        <v>45.387785132307698</v>
      </c>
      <c r="CL377" s="47">
        <f t="shared" si="1068"/>
        <v>11.346946283076925</v>
      </c>
      <c r="CM377" s="108"/>
      <c r="CN377" s="40">
        <f t="shared" si="1069"/>
        <v>124.13559233686155</v>
      </c>
      <c r="CP377" s="48">
        <v>3.8229166666666665</v>
      </c>
      <c r="CQ377" s="9">
        <v>99.66</v>
      </c>
      <c r="CR377" s="48">
        <v>3.8229166666666665</v>
      </c>
      <c r="CS377" s="9">
        <v>-30.18</v>
      </c>
      <c r="CT377" s="40">
        <f t="shared" si="1070"/>
        <v>45.393719427692304</v>
      </c>
      <c r="CU377" s="47">
        <f t="shared" si="1071"/>
        <v>11.348429856923076</v>
      </c>
      <c r="CV377" s="108"/>
      <c r="CW377" s="40">
        <f t="shared" si="1072"/>
        <v>124.15182263473845</v>
      </c>
    </row>
    <row r="378" spans="1:101" s="9" customFormat="1">
      <c r="A378" s="9">
        <v>10.94</v>
      </c>
      <c r="B378" s="40">
        <f t="shared" si="1039"/>
        <v>2.7349999999999999</v>
      </c>
      <c r="D378" s="48">
        <v>3.8333333333333335</v>
      </c>
      <c r="E378" s="9">
        <v>38.56</v>
      </c>
      <c r="F378" s="48">
        <v>3.8333333333333335</v>
      </c>
      <c r="G378" s="9">
        <v>-55.68</v>
      </c>
      <c r="H378" s="47">
        <f t="shared" si="1040"/>
        <v>32.403498535384614</v>
      </c>
      <c r="I378" s="47">
        <f t="shared" si="1041"/>
        <v>8.1008746338461535</v>
      </c>
      <c r="J378" s="106">
        <f t="shared" ref="J378" si="1194">SUM(I378:I381)</f>
        <v>32.400564213461536</v>
      </c>
      <c r="K378" s="40">
        <f t="shared" si="1042"/>
        <v>88.62356849427691</v>
      </c>
      <c r="M378" s="48">
        <v>3.8333333333333335</v>
      </c>
      <c r="N378" s="9">
        <v>0</v>
      </c>
      <c r="O378" s="48">
        <v>3.8333333333333335</v>
      </c>
      <c r="P378" s="9">
        <v>0</v>
      </c>
      <c r="Q378" s="47">
        <f t="shared" si="1043"/>
        <v>0</v>
      </c>
      <c r="R378" s="47">
        <f t="shared" si="1044"/>
        <v>0</v>
      </c>
      <c r="S378" s="106">
        <f t="shared" ref="S378" si="1195">SUM(R378:R381)</f>
        <v>0</v>
      </c>
      <c r="T378" s="40">
        <f t="shared" si="1045"/>
        <v>0</v>
      </c>
      <c r="V378" s="48">
        <v>3.8333333333333335</v>
      </c>
      <c r="W378" s="9">
        <v>0</v>
      </c>
      <c r="X378" s="48">
        <v>3.8333333333333335</v>
      </c>
      <c r="Y378" s="40">
        <v>0</v>
      </c>
      <c r="Z378" s="40">
        <f t="shared" si="1046"/>
        <v>0</v>
      </c>
      <c r="AA378" s="47">
        <f t="shared" si="1047"/>
        <v>0</v>
      </c>
      <c r="AB378" s="106">
        <f t="shared" ref="AB378" si="1196">SUM(AA378:AA381)</f>
        <v>0</v>
      </c>
      <c r="AC378" s="40">
        <f t="shared" si="1048"/>
        <v>0</v>
      </c>
      <c r="AE378" s="48">
        <v>3.8333333333333335</v>
      </c>
      <c r="AF378" s="9">
        <v>54.41</v>
      </c>
      <c r="AG378" s="48">
        <v>3.8333333333333335</v>
      </c>
      <c r="AH378" s="9">
        <v>-73.180000000000007</v>
      </c>
      <c r="AI378" s="40">
        <f t="shared" si="1049"/>
        <v>60.09340073538462</v>
      </c>
      <c r="AJ378" s="47">
        <f t="shared" si="1050"/>
        <v>15.023350183846155</v>
      </c>
      <c r="AK378" s="106">
        <f t="shared" ref="AK378" si="1197">SUM(AJ378:AJ381)</f>
        <v>60.015820991538462</v>
      </c>
      <c r="AL378" s="40">
        <f t="shared" si="1051"/>
        <v>164.35545101127693</v>
      </c>
      <c r="AN378" s="48">
        <v>3.8333333333333335</v>
      </c>
      <c r="AO378" s="9">
        <v>0</v>
      </c>
      <c r="AP378" s="48">
        <v>3.8333333333333335</v>
      </c>
      <c r="AQ378" s="9">
        <v>0</v>
      </c>
      <c r="AR378" s="40">
        <f t="shared" si="1052"/>
        <v>0</v>
      </c>
      <c r="AS378" s="47">
        <f t="shared" si="1053"/>
        <v>0</v>
      </c>
      <c r="AT378" s="106">
        <f t="shared" ref="AT378" si="1198">SUM(AS378:AS381)</f>
        <v>0</v>
      </c>
      <c r="AU378" s="40">
        <f t="shared" si="1054"/>
        <v>0</v>
      </c>
      <c r="AW378" s="48">
        <v>3.8333333333333335</v>
      </c>
      <c r="AX378" s="9">
        <v>37.049999999999997</v>
      </c>
      <c r="AY378" s="48">
        <v>3.8333333333333335</v>
      </c>
      <c r="AZ378" s="9">
        <v>-58.51</v>
      </c>
      <c r="BA378" s="40">
        <f t="shared" si="1055"/>
        <v>32.717036700000001</v>
      </c>
      <c r="BB378" s="47">
        <f t="shared" si="1056"/>
        <v>8.1792591750000003</v>
      </c>
      <c r="BC378" s="106">
        <f t="shared" ref="BC378" si="1199">SUM(BB378:BB381)</f>
        <v>32.720327200384617</v>
      </c>
      <c r="BD378" s="40">
        <f t="shared" si="1057"/>
        <v>89.481095374500001</v>
      </c>
      <c r="BF378" s="48">
        <v>3.8333333333333335</v>
      </c>
      <c r="BG378" s="9">
        <v>33.119999999999997</v>
      </c>
      <c r="BH378" s="48">
        <v>3.8333333333333335</v>
      </c>
      <c r="BI378" s="9">
        <v>33.119999999999997</v>
      </c>
      <c r="BJ378" s="40">
        <f t="shared" si="1058"/>
        <v>16.555271483076918</v>
      </c>
      <c r="BK378" s="47">
        <f t="shared" si="1059"/>
        <v>4.1388178707692296</v>
      </c>
      <c r="BL378" s="106">
        <f t="shared" ref="BL378" si="1200">SUM(BK378:BK381)</f>
        <v>16.582780609615384</v>
      </c>
      <c r="BM378" s="40">
        <f t="shared" si="1060"/>
        <v>45.278667506215371</v>
      </c>
      <c r="BO378" s="48">
        <v>3.8333333333333335</v>
      </c>
      <c r="BP378" s="9">
        <v>0</v>
      </c>
      <c r="BQ378" s="48">
        <v>3.8333333333333335</v>
      </c>
      <c r="BR378" s="9">
        <v>0</v>
      </c>
      <c r="BS378" s="40">
        <f t="shared" si="1061"/>
        <v>0</v>
      </c>
      <c r="BT378" s="47">
        <f t="shared" si="1062"/>
        <v>0</v>
      </c>
      <c r="BU378" s="106">
        <f t="shared" ref="BU378" si="1201">SUM(BT378:BT381)</f>
        <v>0</v>
      </c>
      <c r="BV378" s="40">
        <f t="shared" si="1063"/>
        <v>0</v>
      </c>
      <c r="BX378" s="48">
        <v>3.8333333333333335</v>
      </c>
      <c r="BY378" s="9">
        <v>101.04</v>
      </c>
      <c r="BZ378" s="48">
        <v>3.8333333333333335</v>
      </c>
      <c r="CA378" s="9">
        <v>-29.43</v>
      </c>
      <c r="CB378" s="40">
        <f t="shared" si="1064"/>
        <v>44.878594818461551</v>
      </c>
      <c r="CC378" s="47">
        <f t="shared" si="1065"/>
        <v>11.219648704615388</v>
      </c>
      <c r="CD378" s="106">
        <f t="shared" ref="CD378" si="1202">SUM(CC378:CC381)</f>
        <v>44.890355876538464</v>
      </c>
      <c r="CE378" s="40">
        <f t="shared" si="1066"/>
        <v>122.74295682849234</v>
      </c>
      <c r="CG378" s="48">
        <v>3.8333333333333335</v>
      </c>
      <c r="CH378" s="9">
        <v>101.06</v>
      </c>
      <c r="CI378" s="48">
        <v>3.8333333333333335</v>
      </c>
      <c r="CJ378" s="9">
        <v>-29.42</v>
      </c>
      <c r="CK378" s="40">
        <f t="shared" si="1067"/>
        <v>44.872225864615388</v>
      </c>
      <c r="CL378" s="47">
        <f t="shared" si="1068"/>
        <v>11.218056466153847</v>
      </c>
      <c r="CM378" s="106">
        <f t="shared" ref="CM378" si="1203">SUM(CL378:CL381)</f>
        <v>44.883995223461547</v>
      </c>
      <c r="CN378" s="40">
        <f t="shared" si="1069"/>
        <v>122.72553773972308</v>
      </c>
      <c r="CP378" s="48">
        <v>3.8333333333333335</v>
      </c>
      <c r="CQ378" s="9">
        <v>101.04</v>
      </c>
      <c r="CR378" s="48">
        <v>3.8333333333333335</v>
      </c>
      <c r="CS378" s="9">
        <v>-29.43</v>
      </c>
      <c r="CT378" s="40">
        <f t="shared" si="1070"/>
        <v>44.878594818461551</v>
      </c>
      <c r="CU378" s="47">
        <f t="shared" si="1071"/>
        <v>11.219648704615388</v>
      </c>
      <c r="CV378" s="106">
        <f t="shared" ref="CV378" si="1204">SUM(CU378:CU381)</f>
        <v>44.890355876538464</v>
      </c>
      <c r="CW378" s="40">
        <f t="shared" si="1072"/>
        <v>122.74295682849234</v>
      </c>
    </row>
    <row r="379" spans="1:101" s="9" customFormat="1">
      <c r="A379" s="9">
        <v>10.94</v>
      </c>
      <c r="B379" s="40">
        <f t="shared" si="1039"/>
        <v>2.7349999999999999</v>
      </c>
      <c r="D379" s="48">
        <v>3.84375</v>
      </c>
      <c r="E379" s="9">
        <v>38.58</v>
      </c>
      <c r="F379" s="48">
        <v>3.84375</v>
      </c>
      <c r="G379" s="9">
        <v>-55.65</v>
      </c>
      <c r="H379" s="47">
        <f t="shared" si="1040"/>
        <v>32.40283749230769</v>
      </c>
      <c r="I379" s="47">
        <f t="shared" si="1041"/>
        <v>8.1007093730769224</v>
      </c>
      <c r="J379" s="107"/>
      <c r="K379" s="40">
        <f t="shared" si="1042"/>
        <v>88.621760541461526</v>
      </c>
      <c r="M379" s="48">
        <v>3.84375</v>
      </c>
      <c r="N379" s="9">
        <v>0</v>
      </c>
      <c r="O379" s="48">
        <v>3.84375</v>
      </c>
      <c r="P379" s="9">
        <v>0</v>
      </c>
      <c r="Q379" s="47">
        <f t="shared" si="1043"/>
        <v>0</v>
      </c>
      <c r="R379" s="47">
        <f t="shared" si="1044"/>
        <v>0</v>
      </c>
      <c r="S379" s="107"/>
      <c r="T379" s="40">
        <f t="shared" si="1045"/>
        <v>0</v>
      </c>
      <c r="V379" s="48">
        <v>3.84375</v>
      </c>
      <c r="W379" s="9">
        <v>0</v>
      </c>
      <c r="X379" s="48">
        <v>3.84375</v>
      </c>
      <c r="Y379" s="40">
        <v>0</v>
      </c>
      <c r="Z379" s="40">
        <f t="shared" si="1046"/>
        <v>0</v>
      </c>
      <c r="AA379" s="47">
        <f t="shared" si="1047"/>
        <v>0</v>
      </c>
      <c r="AB379" s="107"/>
      <c r="AC379" s="40">
        <f t="shared" si="1048"/>
        <v>0</v>
      </c>
      <c r="AE379" s="48">
        <v>3.84375</v>
      </c>
      <c r="AF379" s="9">
        <v>54.48</v>
      </c>
      <c r="AG379" s="48">
        <v>3.84375</v>
      </c>
      <c r="AH379" s="9">
        <v>-73.010000000000005</v>
      </c>
      <c r="AI379" s="40">
        <f t="shared" si="1049"/>
        <v>60.030933673846164</v>
      </c>
      <c r="AJ379" s="47">
        <f t="shared" si="1050"/>
        <v>15.007733418461541</v>
      </c>
      <c r="AK379" s="107"/>
      <c r="AL379" s="40">
        <f t="shared" si="1051"/>
        <v>164.18460359796924</v>
      </c>
      <c r="AN379" s="48">
        <v>3.84375</v>
      </c>
      <c r="AO379" s="9">
        <v>0</v>
      </c>
      <c r="AP379" s="48">
        <v>3.84375</v>
      </c>
      <c r="AQ379" s="9">
        <v>0</v>
      </c>
      <c r="AR379" s="40">
        <f t="shared" si="1052"/>
        <v>0</v>
      </c>
      <c r="AS379" s="47">
        <f t="shared" si="1053"/>
        <v>0</v>
      </c>
      <c r="AT379" s="107"/>
      <c r="AU379" s="40">
        <f t="shared" si="1054"/>
        <v>0</v>
      </c>
      <c r="AW379" s="48">
        <v>3.84375</v>
      </c>
      <c r="AX379" s="9">
        <v>37.04</v>
      </c>
      <c r="AY379" s="48">
        <v>3.84375</v>
      </c>
      <c r="AZ379" s="9">
        <v>-58.54</v>
      </c>
      <c r="BA379" s="40">
        <f t="shared" si="1055"/>
        <v>32.724976763076924</v>
      </c>
      <c r="BB379" s="47">
        <f t="shared" si="1056"/>
        <v>8.181244190769231</v>
      </c>
      <c r="BC379" s="107"/>
      <c r="BD379" s="40">
        <f t="shared" si="1057"/>
        <v>89.502811447015389</v>
      </c>
      <c r="BF379" s="48">
        <v>3.84375</v>
      </c>
      <c r="BG379" s="9">
        <v>33.14</v>
      </c>
      <c r="BH379" s="48">
        <v>3.84375</v>
      </c>
      <c r="BI379" s="9">
        <v>33.14</v>
      </c>
      <c r="BJ379" s="40">
        <f t="shared" si="1058"/>
        <v>16.57527180923077</v>
      </c>
      <c r="BK379" s="47">
        <f t="shared" si="1059"/>
        <v>4.1438179523076926</v>
      </c>
      <c r="BL379" s="107"/>
      <c r="BM379" s="40">
        <f t="shared" si="1060"/>
        <v>45.333368398246158</v>
      </c>
      <c r="BO379" s="48">
        <v>3.84375</v>
      </c>
      <c r="BP379" s="9">
        <v>0</v>
      </c>
      <c r="BQ379" s="48">
        <v>3.84375</v>
      </c>
      <c r="BR379" s="9">
        <v>0</v>
      </c>
      <c r="BS379" s="40">
        <f t="shared" si="1061"/>
        <v>0</v>
      </c>
      <c r="BT379" s="47">
        <f t="shared" si="1062"/>
        <v>0</v>
      </c>
      <c r="BU379" s="107"/>
      <c r="BV379" s="40">
        <f t="shared" si="1063"/>
        <v>0</v>
      </c>
      <c r="BX379" s="48">
        <v>3.84375</v>
      </c>
      <c r="BY379" s="9">
        <v>101.02</v>
      </c>
      <c r="BZ379" s="48">
        <v>3.84375</v>
      </c>
      <c r="CA379" s="9">
        <v>-29.44</v>
      </c>
      <c r="CB379" s="40">
        <f t="shared" si="1064"/>
        <v>44.884957735384617</v>
      </c>
      <c r="CC379" s="47">
        <f t="shared" si="1065"/>
        <v>11.221239433846154</v>
      </c>
      <c r="CD379" s="107"/>
      <c r="CE379" s="40">
        <f t="shared" si="1066"/>
        <v>122.76035940627692</v>
      </c>
      <c r="CG379" s="48">
        <v>3.84375</v>
      </c>
      <c r="CH379" s="9">
        <v>101.04</v>
      </c>
      <c r="CI379" s="48">
        <v>3.84375</v>
      </c>
      <c r="CJ379" s="9">
        <v>-29.43</v>
      </c>
      <c r="CK379" s="40">
        <f t="shared" si="1067"/>
        <v>44.878594818461551</v>
      </c>
      <c r="CL379" s="47">
        <f t="shared" si="1068"/>
        <v>11.219648704615388</v>
      </c>
      <c r="CM379" s="107"/>
      <c r="CN379" s="40">
        <f t="shared" si="1069"/>
        <v>122.74295682849234</v>
      </c>
      <c r="CP379" s="48">
        <v>3.84375</v>
      </c>
      <c r="CQ379" s="9">
        <v>101.02</v>
      </c>
      <c r="CR379" s="48">
        <v>3.84375</v>
      </c>
      <c r="CS379" s="9">
        <v>-29.44</v>
      </c>
      <c r="CT379" s="40">
        <f t="shared" si="1070"/>
        <v>44.884957735384617</v>
      </c>
      <c r="CU379" s="47">
        <f t="shared" si="1071"/>
        <v>11.221239433846154</v>
      </c>
      <c r="CV379" s="107"/>
      <c r="CW379" s="40">
        <f t="shared" si="1072"/>
        <v>122.76035940627692</v>
      </c>
    </row>
    <row r="380" spans="1:101" s="9" customFormat="1">
      <c r="A380" s="9">
        <v>10.94</v>
      </c>
      <c r="B380" s="40">
        <f t="shared" si="1039"/>
        <v>2.7349999999999999</v>
      </c>
      <c r="D380" s="48">
        <v>3.8541666666666665</v>
      </c>
      <c r="E380" s="9">
        <v>38.590000000000003</v>
      </c>
      <c r="F380" s="48">
        <v>3.8541666666666665</v>
      </c>
      <c r="G380" s="9">
        <v>-55.63</v>
      </c>
      <c r="H380" s="47">
        <f t="shared" si="1040"/>
        <v>32.399588118461544</v>
      </c>
      <c r="I380" s="47">
        <f t="shared" si="1041"/>
        <v>8.099897029615386</v>
      </c>
      <c r="J380" s="107"/>
      <c r="K380" s="40">
        <f t="shared" si="1042"/>
        <v>88.612873503992319</v>
      </c>
      <c r="M380" s="48">
        <v>3.8541666666666665</v>
      </c>
      <c r="N380" s="9">
        <v>0</v>
      </c>
      <c r="O380" s="48">
        <v>3.8541666666666665</v>
      </c>
      <c r="P380" s="9">
        <v>0</v>
      </c>
      <c r="Q380" s="47">
        <f t="shared" si="1043"/>
        <v>0</v>
      </c>
      <c r="R380" s="47">
        <f t="shared" si="1044"/>
        <v>0</v>
      </c>
      <c r="S380" s="107"/>
      <c r="T380" s="40">
        <f t="shared" si="1045"/>
        <v>0</v>
      </c>
      <c r="V380" s="48">
        <v>3.8541666666666665</v>
      </c>
      <c r="W380" s="9">
        <v>0</v>
      </c>
      <c r="X380" s="48">
        <v>3.8541666666666665</v>
      </c>
      <c r="Y380" s="40">
        <v>0</v>
      </c>
      <c r="Z380" s="40">
        <f t="shared" si="1046"/>
        <v>0</v>
      </c>
      <c r="AA380" s="47">
        <f t="shared" si="1047"/>
        <v>0</v>
      </c>
      <c r="AB380" s="107"/>
      <c r="AC380" s="40">
        <f t="shared" si="1048"/>
        <v>0</v>
      </c>
      <c r="AE380" s="48">
        <v>3.8541666666666665</v>
      </c>
      <c r="AF380" s="9">
        <v>54.54</v>
      </c>
      <c r="AG380" s="48">
        <v>3.8541666666666665</v>
      </c>
      <c r="AH380" s="9">
        <v>-72.88</v>
      </c>
      <c r="AI380" s="40">
        <f t="shared" si="1049"/>
        <v>59.990039556923072</v>
      </c>
      <c r="AJ380" s="47">
        <f t="shared" si="1050"/>
        <v>14.997509889230768</v>
      </c>
      <c r="AK380" s="107"/>
      <c r="AL380" s="40">
        <f t="shared" si="1051"/>
        <v>164.07275818818459</v>
      </c>
      <c r="AN380" s="48">
        <v>3.8541666666666665</v>
      </c>
      <c r="AO380" s="9">
        <v>0</v>
      </c>
      <c r="AP380" s="48">
        <v>3.8541666666666665</v>
      </c>
      <c r="AQ380" s="9">
        <v>0</v>
      </c>
      <c r="AR380" s="40">
        <f t="shared" si="1052"/>
        <v>0</v>
      </c>
      <c r="AS380" s="47">
        <f t="shared" si="1053"/>
        <v>0</v>
      </c>
      <c r="AT380" s="107"/>
      <c r="AU380" s="40">
        <f t="shared" si="1054"/>
        <v>0</v>
      </c>
      <c r="AW380" s="48">
        <v>3.8541666666666665</v>
      </c>
      <c r="AX380" s="9">
        <v>37.020000000000003</v>
      </c>
      <c r="AY380" s="48">
        <v>3.8541666666666665</v>
      </c>
      <c r="AZ380" s="9">
        <v>-58.56</v>
      </c>
      <c r="BA380" s="40">
        <f t="shared" si="1055"/>
        <v>32.71848103384616</v>
      </c>
      <c r="BB380" s="47">
        <f t="shared" si="1056"/>
        <v>8.1796202584615401</v>
      </c>
      <c r="BC380" s="107"/>
      <c r="BD380" s="40">
        <f t="shared" si="1057"/>
        <v>89.485045627569249</v>
      </c>
      <c r="BF380" s="48">
        <v>3.8541666666666665</v>
      </c>
      <c r="BG380" s="9">
        <v>33.159999999999997</v>
      </c>
      <c r="BH380" s="48">
        <v>3.8541666666666665</v>
      </c>
      <c r="BI380" s="9">
        <v>33.159999999999997</v>
      </c>
      <c r="BJ380" s="40">
        <f t="shared" si="1058"/>
        <v>16.595284209230766</v>
      </c>
      <c r="BK380" s="47">
        <f t="shared" si="1059"/>
        <v>4.1488210523076914</v>
      </c>
      <c r="BL380" s="107"/>
      <c r="BM380" s="40">
        <f t="shared" si="1060"/>
        <v>45.38810231224614</v>
      </c>
      <c r="BO380" s="48">
        <v>3.8541666666666665</v>
      </c>
      <c r="BP380" s="9">
        <v>0</v>
      </c>
      <c r="BQ380" s="48">
        <v>3.8541666666666665</v>
      </c>
      <c r="BR380" s="9">
        <v>0</v>
      </c>
      <c r="BS380" s="40">
        <f t="shared" si="1061"/>
        <v>0</v>
      </c>
      <c r="BT380" s="47">
        <f t="shared" si="1062"/>
        <v>0</v>
      </c>
      <c r="BU380" s="107"/>
      <c r="BV380" s="40">
        <f t="shared" si="1063"/>
        <v>0</v>
      </c>
      <c r="BX380" s="48">
        <v>3.8541666666666665</v>
      </c>
      <c r="BY380" s="9">
        <v>101.01</v>
      </c>
      <c r="BZ380" s="48">
        <v>3.8541666666666665</v>
      </c>
      <c r="CA380" s="9">
        <v>-29.45</v>
      </c>
      <c r="CB380" s="40">
        <f t="shared" si="1064"/>
        <v>44.895759300000002</v>
      </c>
      <c r="CC380" s="47">
        <f t="shared" si="1065"/>
        <v>11.223939825</v>
      </c>
      <c r="CD380" s="107"/>
      <c r="CE380" s="40">
        <f t="shared" si="1066"/>
        <v>122.7899016855</v>
      </c>
      <c r="CG380" s="48">
        <v>3.8541666666666665</v>
      </c>
      <c r="CH380" s="9">
        <v>101.03</v>
      </c>
      <c r="CI380" s="48">
        <v>3.8541666666666665</v>
      </c>
      <c r="CJ380" s="9">
        <v>-29.44</v>
      </c>
      <c r="CK380" s="40">
        <f t="shared" si="1067"/>
        <v>44.889400910769233</v>
      </c>
      <c r="CL380" s="47">
        <f t="shared" si="1068"/>
        <v>11.222350227692308</v>
      </c>
      <c r="CM380" s="107"/>
      <c r="CN380" s="40">
        <f t="shared" si="1069"/>
        <v>122.77251149095385</v>
      </c>
      <c r="CP380" s="48">
        <v>3.8541666666666665</v>
      </c>
      <c r="CQ380" s="9">
        <v>101.01</v>
      </c>
      <c r="CR380" s="48">
        <v>3.8541666666666665</v>
      </c>
      <c r="CS380" s="9">
        <v>-29.45</v>
      </c>
      <c r="CT380" s="40">
        <f t="shared" si="1070"/>
        <v>44.895759300000002</v>
      </c>
      <c r="CU380" s="47">
        <f t="shared" si="1071"/>
        <v>11.223939825</v>
      </c>
      <c r="CV380" s="107"/>
      <c r="CW380" s="40">
        <f t="shared" si="1072"/>
        <v>122.7899016855</v>
      </c>
    </row>
    <row r="381" spans="1:101" s="9" customFormat="1">
      <c r="A381" s="9">
        <v>10.94</v>
      </c>
      <c r="B381" s="40">
        <f t="shared" si="1039"/>
        <v>2.7349999999999999</v>
      </c>
      <c r="D381" s="48">
        <v>3.8645833333333335</v>
      </c>
      <c r="E381" s="9">
        <v>38.6</v>
      </c>
      <c r="F381" s="48">
        <v>3.8645833333333335</v>
      </c>
      <c r="G381" s="9">
        <v>-55.61</v>
      </c>
      <c r="H381" s="47">
        <f t="shared" si="1040"/>
        <v>32.396332707692309</v>
      </c>
      <c r="I381" s="47">
        <f t="shared" si="1041"/>
        <v>8.0990831769230773</v>
      </c>
      <c r="J381" s="108"/>
      <c r="K381" s="40">
        <f t="shared" si="1042"/>
        <v>88.60396995553846</v>
      </c>
      <c r="M381" s="48">
        <v>3.8645833333333335</v>
      </c>
      <c r="N381" s="9">
        <v>0</v>
      </c>
      <c r="O381" s="48">
        <v>3.8645833333333335</v>
      </c>
      <c r="P381" s="9">
        <v>0</v>
      </c>
      <c r="Q381" s="47">
        <f t="shared" si="1043"/>
        <v>0</v>
      </c>
      <c r="R381" s="47">
        <f t="shared" si="1044"/>
        <v>0</v>
      </c>
      <c r="S381" s="108"/>
      <c r="T381" s="40">
        <f t="shared" si="1045"/>
        <v>0</v>
      </c>
      <c r="V381" s="48">
        <v>3.8645833333333335</v>
      </c>
      <c r="W381" s="9">
        <v>0</v>
      </c>
      <c r="X381" s="48">
        <v>3.8645833333333335</v>
      </c>
      <c r="Y381" s="40">
        <v>0</v>
      </c>
      <c r="Z381" s="40">
        <f t="shared" si="1046"/>
        <v>0</v>
      </c>
      <c r="AA381" s="47">
        <f t="shared" si="1047"/>
        <v>0</v>
      </c>
      <c r="AB381" s="108"/>
      <c r="AC381" s="40">
        <f t="shared" si="1048"/>
        <v>0</v>
      </c>
      <c r="AE381" s="48">
        <v>3.8645833333333335</v>
      </c>
      <c r="AF381" s="9">
        <v>54.6</v>
      </c>
      <c r="AG381" s="48">
        <v>3.8645833333333335</v>
      </c>
      <c r="AH381" s="9">
        <v>-72.75</v>
      </c>
      <c r="AI381" s="40">
        <f t="shared" si="1049"/>
        <v>59.948909999999998</v>
      </c>
      <c r="AJ381" s="47">
        <f t="shared" si="1050"/>
        <v>14.987227499999999</v>
      </c>
      <c r="AK381" s="108"/>
      <c r="AL381" s="40">
        <f t="shared" si="1051"/>
        <v>163.96026884999998</v>
      </c>
      <c r="AN381" s="48">
        <v>3.8645833333333335</v>
      </c>
      <c r="AO381" s="9">
        <v>0</v>
      </c>
      <c r="AP381" s="48">
        <v>3.8645833333333335</v>
      </c>
      <c r="AQ381" s="9">
        <v>0</v>
      </c>
      <c r="AR381" s="40">
        <f t="shared" si="1052"/>
        <v>0</v>
      </c>
      <c r="AS381" s="47">
        <f t="shared" si="1053"/>
        <v>0</v>
      </c>
      <c r="AT381" s="108"/>
      <c r="AU381" s="40">
        <f t="shared" si="1054"/>
        <v>0</v>
      </c>
      <c r="AW381" s="48">
        <v>3.8645833333333335</v>
      </c>
      <c r="AX381" s="9">
        <v>37.01</v>
      </c>
      <c r="AY381" s="48">
        <v>3.8645833333333335</v>
      </c>
      <c r="AZ381" s="9">
        <v>-58.58</v>
      </c>
      <c r="BA381" s="40">
        <f t="shared" si="1055"/>
        <v>32.720814304615388</v>
      </c>
      <c r="BB381" s="47">
        <f t="shared" si="1056"/>
        <v>8.180203576153847</v>
      </c>
      <c r="BC381" s="108"/>
      <c r="BD381" s="40">
        <f t="shared" si="1057"/>
        <v>89.491427123123088</v>
      </c>
      <c r="BF381" s="48">
        <v>3.8645833333333335</v>
      </c>
      <c r="BG381" s="9">
        <v>33.17</v>
      </c>
      <c r="BH381" s="48">
        <v>3.8645833333333335</v>
      </c>
      <c r="BI381" s="9">
        <v>33.17</v>
      </c>
      <c r="BJ381" s="40">
        <f t="shared" si="1058"/>
        <v>16.60529493692308</v>
      </c>
      <c r="BK381" s="47">
        <f t="shared" si="1059"/>
        <v>4.1513237342307701</v>
      </c>
      <c r="BL381" s="108"/>
      <c r="BM381" s="40">
        <f t="shared" si="1060"/>
        <v>45.415481652484623</v>
      </c>
      <c r="BO381" s="48">
        <v>3.8645833333333335</v>
      </c>
      <c r="BP381" s="9">
        <v>0</v>
      </c>
      <c r="BQ381" s="48">
        <v>3.8645833333333335</v>
      </c>
      <c r="BR381" s="9">
        <v>0</v>
      </c>
      <c r="BS381" s="40">
        <f t="shared" si="1061"/>
        <v>0</v>
      </c>
      <c r="BT381" s="47">
        <f t="shared" si="1062"/>
        <v>0</v>
      </c>
      <c r="BU381" s="108"/>
      <c r="BV381" s="40">
        <f t="shared" si="1063"/>
        <v>0</v>
      </c>
      <c r="BX381" s="48">
        <v>3.8645833333333335</v>
      </c>
      <c r="BY381" s="9">
        <v>100.99</v>
      </c>
      <c r="BZ381" s="48">
        <v>3.8645833333333335</v>
      </c>
      <c r="CA381" s="9">
        <v>-29.46</v>
      </c>
      <c r="CB381" s="40">
        <f t="shared" si="1064"/>
        <v>44.902111652307696</v>
      </c>
      <c r="CC381" s="47">
        <f t="shared" si="1065"/>
        <v>11.225527913076924</v>
      </c>
      <c r="CD381" s="108"/>
      <c r="CE381" s="40">
        <f t="shared" si="1066"/>
        <v>122.80727536906154</v>
      </c>
      <c r="CG381" s="48">
        <v>3.8645833333333335</v>
      </c>
      <c r="CH381" s="9">
        <v>101.01</v>
      </c>
      <c r="CI381" s="48">
        <v>3.8645833333333335</v>
      </c>
      <c r="CJ381" s="9">
        <v>-29.45</v>
      </c>
      <c r="CK381" s="40">
        <f t="shared" si="1067"/>
        <v>44.895759300000002</v>
      </c>
      <c r="CL381" s="47">
        <f t="shared" si="1068"/>
        <v>11.223939825</v>
      </c>
      <c r="CM381" s="108"/>
      <c r="CN381" s="40">
        <f t="shared" si="1069"/>
        <v>122.7899016855</v>
      </c>
      <c r="CP381" s="48">
        <v>3.8645833333333335</v>
      </c>
      <c r="CQ381" s="9">
        <v>100.99</v>
      </c>
      <c r="CR381" s="48">
        <v>3.8645833333333335</v>
      </c>
      <c r="CS381" s="9">
        <v>-29.46</v>
      </c>
      <c r="CT381" s="40">
        <f t="shared" si="1070"/>
        <v>44.902111652307696</v>
      </c>
      <c r="CU381" s="47">
        <f t="shared" si="1071"/>
        <v>11.225527913076924</v>
      </c>
      <c r="CV381" s="108"/>
      <c r="CW381" s="40">
        <f t="shared" si="1072"/>
        <v>122.80727536906154</v>
      </c>
    </row>
    <row r="382" spans="1:101" s="9" customFormat="1">
      <c r="A382" s="9">
        <v>6.72</v>
      </c>
      <c r="B382" s="40">
        <f t="shared" si="1039"/>
        <v>1.68</v>
      </c>
      <c r="D382" s="48">
        <v>3.875</v>
      </c>
      <c r="E382" s="9">
        <v>38.840000000000003</v>
      </c>
      <c r="F382" s="48">
        <v>3.875</v>
      </c>
      <c r="G382" s="9">
        <v>-55.14</v>
      </c>
      <c r="H382" s="47">
        <f t="shared" si="1040"/>
        <v>32.322253624615385</v>
      </c>
      <c r="I382" s="47">
        <f t="shared" si="1041"/>
        <v>8.0805634061538463</v>
      </c>
      <c r="J382" s="106">
        <f t="shared" ref="J382" si="1205">SUM(I382:I385)</f>
        <v>32.316408373846158</v>
      </c>
      <c r="K382" s="40">
        <f t="shared" si="1042"/>
        <v>54.301386089353848</v>
      </c>
      <c r="M382" s="48">
        <v>3.875</v>
      </c>
      <c r="N382" s="9">
        <v>0</v>
      </c>
      <c r="O382" s="48">
        <v>3.875</v>
      </c>
      <c r="P382" s="9">
        <v>0</v>
      </c>
      <c r="Q382" s="47">
        <f t="shared" si="1043"/>
        <v>0</v>
      </c>
      <c r="R382" s="47">
        <f t="shared" si="1044"/>
        <v>0</v>
      </c>
      <c r="S382" s="106">
        <f t="shared" ref="S382" si="1206">SUM(R382:R385)</f>
        <v>0</v>
      </c>
      <c r="T382" s="40">
        <f t="shared" si="1045"/>
        <v>0</v>
      </c>
      <c r="V382" s="48">
        <v>3.875</v>
      </c>
      <c r="W382" s="9">
        <v>0</v>
      </c>
      <c r="X382" s="48">
        <v>3.875</v>
      </c>
      <c r="Y382" s="40">
        <v>0</v>
      </c>
      <c r="Z382" s="40">
        <f t="shared" si="1046"/>
        <v>0</v>
      </c>
      <c r="AA382" s="47">
        <f t="shared" si="1047"/>
        <v>0</v>
      </c>
      <c r="AB382" s="106">
        <f t="shared" ref="AB382" si="1207">SUM(AA382:AA385)</f>
        <v>0</v>
      </c>
      <c r="AC382" s="40">
        <f t="shared" si="1048"/>
        <v>0</v>
      </c>
      <c r="AE382" s="48">
        <v>3.875</v>
      </c>
      <c r="AF382" s="9">
        <v>54.91</v>
      </c>
      <c r="AG382" s="48">
        <v>3.875</v>
      </c>
      <c r="AH382" s="9">
        <v>-72.05</v>
      </c>
      <c r="AI382" s="40">
        <f t="shared" si="1049"/>
        <v>59.709176238461538</v>
      </c>
      <c r="AJ382" s="47">
        <f t="shared" si="1050"/>
        <v>14.927294059615384</v>
      </c>
      <c r="AK382" s="106">
        <f t="shared" ref="AK382" si="1208">SUM(AJ382:AJ385)</f>
        <v>59.608916151923076</v>
      </c>
      <c r="AL382" s="40">
        <f t="shared" si="1051"/>
        <v>100.31141608061537</v>
      </c>
      <c r="AN382" s="48">
        <v>3.875</v>
      </c>
      <c r="AO382" s="9">
        <v>0</v>
      </c>
      <c r="AP382" s="48">
        <v>3.875</v>
      </c>
      <c r="AQ382" s="9">
        <v>0</v>
      </c>
      <c r="AR382" s="40">
        <f t="shared" si="1052"/>
        <v>0</v>
      </c>
      <c r="AS382" s="47">
        <f t="shared" si="1053"/>
        <v>0</v>
      </c>
      <c r="AT382" s="106">
        <f t="shared" ref="AT382" si="1209">SUM(AS382:AS385)</f>
        <v>0</v>
      </c>
      <c r="AU382" s="40">
        <f t="shared" si="1054"/>
        <v>0</v>
      </c>
      <c r="AW382" s="48">
        <v>3.875</v>
      </c>
      <c r="AX382" s="9">
        <v>37.5</v>
      </c>
      <c r="AY382" s="48">
        <v>3.875</v>
      </c>
      <c r="AZ382" s="9">
        <v>-57.69</v>
      </c>
      <c r="BA382" s="40">
        <f t="shared" si="1055"/>
        <v>32.65032115384615</v>
      </c>
      <c r="BB382" s="47">
        <f t="shared" si="1056"/>
        <v>8.1625802884615375</v>
      </c>
      <c r="BC382" s="106">
        <f t="shared" ref="BC382" si="1210">SUM(BB382:BB385)</f>
        <v>32.688102482307691</v>
      </c>
      <c r="BD382" s="40">
        <f t="shared" si="1057"/>
        <v>54.852539538461528</v>
      </c>
      <c r="BF382" s="48">
        <v>3.875</v>
      </c>
      <c r="BG382" s="9">
        <v>33.19</v>
      </c>
      <c r="BH382" s="48">
        <v>3.875</v>
      </c>
      <c r="BI382" s="9">
        <v>33.19</v>
      </c>
      <c r="BJ382" s="40">
        <f t="shared" si="1058"/>
        <v>16.625325447692305</v>
      </c>
      <c r="BK382" s="47">
        <f t="shared" si="1059"/>
        <v>4.1563313619230762</v>
      </c>
      <c r="BL382" s="106">
        <f t="shared" ref="BL382" si="1211">SUM(BK382:BK385)</f>
        <v>15.72730710576923</v>
      </c>
      <c r="BM382" s="40">
        <f t="shared" si="1060"/>
        <v>27.930546752123071</v>
      </c>
      <c r="BO382" s="48">
        <v>3.875</v>
      </c>
      <c r="BP382" s="9">
        <v>0</v>
      </c>
      <c r="BQ382" s="48">
        <v>3.875</v>
      </c>
      <c r="BR382" s="9">
        <v>0</v>
      </c>
      <c r="BS382" s="40">
        <f t="shared" si="1061"/>
        <v>0</v>
      </c>
      <c r="BT382" s="47">
        <f t="shared" si="1062"/>
        <v>0</v>
      </c>
      <c r="BU382" s="106">
        <f t="shared" ref="BU382" si="1212">SUM(BT382:BT385)</f>
        <v>5.775192276923077</v>
      </c>
      <c r="BV382" s="40">
        <f t="shared" si="1063"/>
        <v>0</v>
      </c>
      <c r="BX382" s="48">
        <v>3.875</v>
      </c>
      <c r="BY382" s="9">
        <v>101.62</v>
      </c>
      <c r="BZ382" s="48">
        <v>3.875</v>
      </c>
      <c r="CA382" s="9">
        <v>-29.12</v>
      </c>
      <c r="CB382" s="40">
        <f t="shared" si="1064"/>
        <v>44.660770559999996</v>
      </c>
      <c r="CC382" s="47">
        <f t="shared" si="1065"/>
        <v>11.165192639999999</v>
      </c>
      <c r="CD382" s="106">
        <f t="shared" ref="CD382" si="1213">SUM(CC382:CC385)</f>
        <v>44.636083694999996</v>
      </c>
      <c r="CE382" s="40">
        <f t="shared" si="1066"/>
        <v>75.030094540799993</v>
      </c>
      <c r="CG382" s="48">
        <v>3.875</v>
      </c>
      <c r="CH382" s="9">
        <v>101.64</v>
      </c>
      <c r="CI382" s="48">
        <v>3.875</v>
      </c>
      <c r="CJ382" s="9">
        <v>-29.11</v>
      </c>
      <c r="CK382" s="40">
        <f t="shared" si="1067"/>
        <v>44.654220498461541</v>
      </c>
      <c r="CL382" s="47">
        <f t="shared" si="1068"/>
        <v>11.163555124615385</v>
      </c>
      <c r="CM382" s="106">
        <f t="shared" ref="CM382" si="1214">SUM(CL382:CL385)</f>
        <v>44.629515145384616</v>
      </c>
      <c r="CN382" s="40">
        <f t="shared" si="1069"/>
        <v>75.019090437415386</v>
      </c>
      <c r="CP382" s="48">
        <v>3.875</v>
      </c>
      <c r="CQ382" s="9">
        <v>101.62</v>
      </c>
      <c r="CR382" s="48">
        <v>3.875</v>
      </c>
      <c r="CS382" s="9">
        <v>-29.12</v>
      </c>
      <c r="CT382" s="40">
        <f t="shared" si="1070"/>
        <v>44.660770559999996</v>
      </c>
      <c r="CU382" s="47">
        <f t="shared" si="1071"/>
        <v>11.165192639999999</v>
      </c>
      <c r="CV382" s="106">
        <f t="shared" ref="CV382" si="1215">SUM(CU382:CU385)</f>
        <v>44.636083694999996</v>
      </c>
      <c r="CW382" s="40">
        <f t="shared" si="1072"/>
        <v>75.030094540799993</v>
      </c>
    </row>
    <row r="383" spans="1:101" s="9" customFormat="1">
      <c r="A383" s="9">
        <v>6.72</v>
      </c>
      <c r="B383" s="40">
        <f t="shared" si="1039"/>
        <v>1.68</v>
      </c>
      <c r="D383" s="48">
        <v>3.8854166666666665</v>
      </c>
      <c r="E383" s="9">
        <v>38.86</v>
      </c>
      <c r="F383" s="48">
        <v>3.8854166666666665</v>
      </c>
      <c r="G383" s="9">
        <v>-55.1</v>
      </c>
      <c r="H383" s="47">
        <f t="shared" si="1040"/>
        <v>32.315437938461542</v>
      </c>
      <c r="I383" s="47">
        <f t="shared" si="1041"/>
        <v>8.0788594846153856</v>
      </c>
      <c r="J383" s="107"/>
      <c r="K383" s="40">
        <f t="shared" si="1042"/>
        <v>54.289935736615391</v>
      </c>
      <c r="M383" s="48">
        <v>3.8854166666666665</v>
      </c>
      <c r="N383" s="9">
        <v>0</v>
      </c>
      <c r="O383" s="48">
        <v>3.8854166666666665</v>
      </c>
      <c r="P383" s="9">
        <v>0</v>
      </c>
      <c r="Q383" s="47">
        <f t="shared" si="1043"/>
        <v>0</v>
      </c>
      <c r="R383" s="47">
        <f t="shared" si="1044"/>
        <v>0</v>
      </c>
      <c r="S383" s="107"/>
      <c r="T383" s="40">
        <f t="shared" si="1045"/>
        <v>0</v>
      </c>
      <c r="V383" s="48">
        <v>3.8854166666666665</v>
      </c>
      <c r="W383" s="9">
        <v>0</v>
      </c>
      <c r="X383" s="48">
        <v>3.8854166666666665</v>
      </c>
      <c r="Y383" s="40">
        <v>-91.58</v>
      </c>
      <c r="Z383" s="40">
        <f t="shared" si="1046"/>
        <v>0</v>
      </c>
      <c r="AA383" s="47">
        <f t="shared" si="1047"/>
        <v>0</v>
      </c>
      <c r="AB383" s="107"/>
      <c r="AC383" s="40">
        <f t="shared" si="1048"/>
        <v>0</v>
      </c>
      <c r="AE383" s="48">
        <v>3.8854166666666665</v>
      </c>
      <c r="AF383" s="9">
        <v>54.99</v>
      </c>
      <c r="AG383" s="48">
        <v>3.8854166666666665</v>
      </c>
      <c r="AH383" s="9">
        <v>-71.86</v>
      </c>
      <c r="AI383" s="40">
        <f t="shared" si="1049"/>
        <v>59.638482359999998</v>
      </c>
      <c r="AJ383" s="47">
        <f t="shared" si="1050"/>
        <v>14.909620589999999</v>
      </c>
      <c r="AK383" s="107"/>
      <c r="AL383" s="40">
        <f t="shared" si="1051"/>
        <v>100.19265036479999</v>
      </c>
      <c r="AN383" s="48">
        <v>3.8854166666666665</v>
      </c>
      <c r="AO383" s="9">
        <v>0</v>
      </c>
      <c r="AP383" s="48">
        <v>3.8854166666666665</v>
      </c>
      <c r="AQ383" s="9">
        <v>0</v>
      </c>
      <c r="AR383" s="40">
        <f t="shared" si="1052"/>
        <v>0</v>
      </c>
      <c r="AS383" s="47">
        <f t="shared" si="1053"/>
        <v>0</v>
      </c>
      <c r="AT383" s="107"/>
      <c r="AU383" s="40">
        <f t="shared" si="1054"/>
        <v>0</v>
      </c>
      <c r="AW383" s="48">
        <v>3.8854166666666665</v>
      </c>
      <c r="AX383" s="9">
        <v>37.5</v>
      </c>
      <c r="AY383" s="48">
        <v>3.8854166666666665</v>
      </c>
      <c r="AZ383" s="9">
        <v>-57.67</v>
      </c>
      <c r="BA383" s="40">
        <f t="shared" si="1055"/>
        <v>32.639001923076918</v>
      </c>
      <c r="BB383" s="47">
        <f t="shared" si="1056"/>
        <v>8.1597504807692296</v>
      </c>
      <c r="BC383" s="107"/>
      <c r="BD383" s="40">
        <f t="shared" si="1057"/>
        <v>54.833523230769224</v>
      </c>
      <c r="BF383" s="48">
        <v>3.8854166666666665</v>
      </c>
      <c r="BG383" s="9">
        <v>33.21</v>
      </c>
      <c r="BH383" s="48">
        <v>3.8854166666666665</v>
      </c>
      <c r="BI383" s="9">
        <v>33.21</v>
      </c>
      <c r="BJ383" s="40">
        <f t="shared" si="1058"/>
        <v>16.645368032307694</v>
      </c>
      <c r="BK383" s="47">
        <f t="shared" si="1059"/>
        <v>4.1613420080769234</v>
      </c>
      <c r="BL383" s="107"/>
      <c r="BM383" s="40">
        <f t="shared" si="1060"/>
        <v>27.964218294276925</v>
      </c>
      <c r="BO383" s="48">
        <v>3.8854166666666665</v>
      </c>
      <c r="BP383" s="9">
        <v>0</v>
      </c>
      <c r="BQ383" s="48">
        <v>3.8854166666666665</v>
      </c>
      <c r="BR383" s="9">
        <v>0</v>
      </c>
      <c r="BS383" s="40">
        <f t="shared" si="1061"/>
        <v>0</v>
      </c>
      <c r="BT383" s="47">
        <f t="shared" si="1062"/>
        <v>0</v>
      </c>
      <c r="BU383" s="107"/>
      <c r="BV383" s="40">
        <f t="shared" si="1063"/>
        <v>0</v>
      </c>
      <c r="BX383" s="48">
        <v>3.8854166666666665</v>
      </c>
      <c r="BY383" s="9">
        <v>101.62</v>
      </c>
      <c r="BZ383" s="48">
        <v>3.8854166666666665</v>
      </c>
      <c r="CA383" s="9">
        <v>-29.12</v>
      </c>
      <c r="CB383" s="40">
        <f t="shared" si="1064"/>
        <v>44.660770559999996</v>
      </c>
      <c r="CC383" s="47">
        <f t="shared" si="1065"/>
        <v>11.165192639999999</v>
      </c>
      <c r="CD383" s="107"/>
      <c r="CE383" s="40">
        <f t="shared" si="1066"/>
        <v>75.030094540799993</v>
      </c>
      <c r="CG383" s="48">
        <v>3.8854166666666665</v>
      </c>
      <c r="CH383" s="9">
        <v>101.64</v>
      </c>
      <c r="CI383" s="48">
        <v>3.8854166666666665</v>
      </c>
      <c r="CJ383" s="9">
        <v>-29.11</v>
      </c>
      <c r="CK383" s="40">
        <f t="shared" si="1067"/>
        <v>44.654220498461541</v>
      </c>
      <c r="CL383" s="47">
        <f t="shared" si="1068"/>
        <v>11.163555124615385</v>
      </c>
      <c r="CM383" s="107"/>
      <c r="CN383" s="40">
        <f t="shared" si="1069"/>
        <v>75.019090437415386</v>
      </c>
      <c r="CP383" s="48">
        <v>3.8854166666666665</v>
      </c>
      <c r="CQ383" s="9">
        <v>101.62</v>
      </c>
      <c r="CR383" s="48">
        <v>3.8854166666666665</v>
      </c>
      <c r="CS383" s="9">
        <v>-29.12</v>
      </c>
      <c r="CT383" s="40">
        <f t="shared" si="1070"/>
        <v>44.660770559999996</v>
      </c>
      <c r="CU383" s="47">
        <f t="shared" si="1071"/>
        <v>11.165192639999999</v>
      </c>
      <c r="CV383" s="107"/>
      <c r="CW383" s="40">
        <f t="shared" si="1072"/>
        <v>75.030094540799993</v>
      </c>
    </row>
    <row r="384" spans="1:101" s="9" customFormat="1">
      <c r="A384" s="9">
        <v>6.72</v>
      </c>
      <c r="B384" s="40">
        <f t="shared" si="1039"/>
        <v>1.68</v>
      </c>
      <c r="D384" s="48">
        <v>3.8958333333333335</v>
      </c>
      <c r="E384" s="9">
        <v>38.880000000000003</v>
      </c>
      <c r="F384" s="48">
        <v>3.8958333333333335</v>
      </c>
      <c r="G384" s="9">
        <v>-55.07</v>
      </c>
      <c r="H384" s="47">
        <f t="shared" si="1040"/>
        <v>32.314465993846156</v>
      </c>
      <c r="I384" s="47">
        <f t="shared" si="1041"/>
        <v>8.078616498461539</v>
      </c>
      <c r="J384" s="107"/>
      <c r="K384" s="40">
        <f t="shared" si="1042"/>
        <v>54.288302869661543</v>
      </c>
      <c r="M384" s="48">
        <v>3.8958333333333335</v>
      </c>
      <c r="N384" s="9">
        <v>0</v>
      </c>
      <c r="O384" s="48">
        <v>3.8958333333333335</v>
      </c>
      <c r="P384" s="9">
        <v>0</v>
      </c>
      <c r="Q384" s="47">
        <f t="shared" si="1043"/>
        <v>0</v>
      </c>
      <c r="R384" s="47">
        <f t="shared" si="1044"/>
        <v>0</v>
      </c>
      <c r="S384" s="107"/>
      <c r="T384" s="40">
        <f t="shared" si="1045"/>
        <v>0</v>
      </c>
      <c r="V384" s="48">
        <v>3.8958333333333335</v>
      </c>
      <c r="W384" s="9">
        <v>0</v>
      </c>
      <c r="X384" s="48">
        <v>3.8958333333333335</v>
      </c>
      <c r="Y384" s="40">
        <v>-91.61</v>
      </c>
      <c r="Z384" s="40">
        <f t="shared" si="1046"/>
        <v>0</v>
      </c>
      <c r="AA384" s="47">
        <f t="shared" si="1047"/>
        <v>0</v>
      </c>
      <c r="AB384" s="107"/>
      <c r="AC384" s="40">
        <f t="shared" si="1048"/>
        <v>0</v>
      </c>
      <c r="AE384" s="48">
        <v>3.8958333333333335</v>
      </c>
      <c r="AF384" s="9">
        <v>55.07</v>
      </c>
      <c r="AG384" s="48">
        <v>3.8958333333333335</v>
      </c>
      <c r="AH384" s="9">
        <v>-71.680000000000007</v>
      </c>
      <c r="AI384" s="40">
        <f t="shared" si="1049"/>
        <v>59.575641009230779</v>
      </c>
      <c r="AJ384" s="47">
        <f t="shared" si="1050"/>
        <v>14.893910252307695</v>
      </c>
      <c r="AK384" s="107"/>
      <c r="AL384" s="40">
        <f t="shared" si="1051"/>
        <v>100.08707689550771</v>
      </c>
      <c r="AN384" s="48">
        <v>3.8958333333333335</v>
      </c>
      <c r="AO384" s="9">
        <v>0</v>
      </c>
      <c r="AP384" s="48">
        <v>3.8958333333333335</v>
      </c>
      <c r="AQ384" s="9">
        <v>0</v>
      </c>
      <c r="AR384" s="40">
        <f t="shared" si="1052"/>
        <v>0</v>
      </c>
      <c r="AS384" s="47">
        <f t="shared" si="1053"/>
        <v>0</v>
      </c>
      <c r="AT384" s="107"/>
      <c r="AU384" s="40">
        <f t="shared" si="1054"/>
        <v>0</v>
      </c>
      <c r="AW384" s="48">
        <v>3.8958333333333335</v>
      </c>
      <c r="AX384" s="9">
        <v>37.51</v>
      </c>
      <c r="AY384" s="48">
        <v>3.8958333333333335</v>
      </c>
      <c r="AZ384" s="9">
        <v>-57.66</v>
      </c>
      <c r="BA384" s="40">
        <f t="shared" si="1055"/>
        <v>32.642044532307686</v>
      </c>
      <c r="BB384" s="47">
        <f t="shared" si="1056"/>
        <v>8.1605111330769216</v>
      </c>
      <c r="BC384" s="107"/>
      <c r="BD384" s="40">
        <f t="shared" si="1057"/>
        <v>54.838634814276908</v>
      </c>
      <c r="BF384" s="48">
        <v>3.8958333333333335</v>
      </c>
      <c r="BG384" s="9">
        <v>33.22</v>
      </c>
      <c r="BH384" s="48">
        <v>3.8958333333333335</v>
      </c>
      <c r="BI384" s="9">
        <v>33.22</v>
      </c>
      <c r="BJ384" s="40">
        <f t="shared" si="1058"/>
        <v>16.655393852307693</v>
      </c>
      <c r="BK384" s="47">
        <f t="shared" si="1059"/>
        <v>4.1638484630769232</v>
      </c>
      <c r="BL384" s="107"/>
      <c r="BM384" s="40">
        <f t="shared" si="1060"/>
        <v>27.981061671876923</v>
      </c>
      <c r="BO384" s="48">
        <v>3.8958333333333335</v>
      </c>
      <c r="BP384" s="9">
        <v>0</v>
      </c>
      <c r="BQ384" s="48">
        <v>3.8958333333333335</v>
      </c>
      <c r="BR384" s="9">
        <v>0</v>
      </c>
      <c r="BS384" s="40">
        <f t="shared" si="1061"/>
        <v>0</v>
      </c>
      <c r="BT384" s="47">
        <f t="shared" si="1062"/>
        <v>0</v>
      </c>
      <c r="BU384" s="107"/>
      <c r="BV384" s="40">
        <f t="shared" si="1063"/>
        <v>0</v>
      </c>
      <c r="BX384" s="48">
        <v>3.8958333333333335</v>
      </c>
      <c r="BY384" s="9">
        <v>101.62</v>
      </c>
      <c r="BZ384" s="48">
        <v>3.8958333333333335</v>
      </c>
      <c r="CA384" s="9">
        <v>-29.12</v>
      </c>
      <c r="CB384" s="40">
        <f t="shared" si="1064"/>
        <v>44.660770559999996</v>
      </c>
      <c r="CC384" s="47">
        <f t="shared" si="1065"/>
        <v>11.165192639999999</v>
      </c>
      <c r="CD384" s="107"/>
      <c r="CE384" s="40">
        <f t="shared" si="1066"/>
        <v>75.030094540799993</v>
      </c>
      <c r="CG384" s="48">
        <v>3.8958333333333335</v>
      </c>
      <c r="CH384" s="9">
        <v>101.64</v>
      </c>
      <c r="CI384" s="48">
        <v>3.8958333333333335</v>
      </c>
      <c r="CJ384" s="9">
        <v>-29.11</v>
      </c>
      <c r="CK384" s="40">
        <f t="shared" si="1067"/>
        <v>44.654220498461541</v>
      </c>
      <c r="CL384" s="47">
        <f t="shared" si="1068"/>
        <v>11.163555124615385</v>
      </c>
      <c r="CM384" s="107"/>
      <c r="CN384" s="40">
        <f t="shared" si="1069"/>
        <v>75.019090437415386</v>
      </c>
      <c r="CP384" s="48">
        <v>3.8958333333333335</v>
      </c>
      <c r="CQ384" s="9">
        <v>101.62</v>
      </c>
      <c r="CR384" s="48">
        <v>3.8958333333333335</v>
      </c>
      <c r="CS384" s="9">
        <v>-29.12</v>
      </c>
      <c r="CT384" s="40">
        <f t="shared" si="1070"/>
        <v>44.660770559999996</v>
      </c>
      <c r="CU384" s="47">
        <f t="shared" si="1071"/>
        <v>11.165192639999999</v>
      </c>
      <c r="CV384" s="107"/>
      <c r="CW384" s="40">
        <f t="shared" si="1072"/>
        <v>75.030094540799993</v>
      </c>
    </row>
    <row r="385" spans="1:101" s="9" customFormat="1">
      <c r="A385" s="9">
        <v>6.72</v>
      </c>
      <c r="B385" s="40">
        <f t="shared" si="1039"/>
        <v>1.68</v>
      </c>
      <c r="D385" s="48">
        <v>3.90625</v>
      </c>
      <c r="E385" s="9">
        <v>38.9</v>
      </c>
      <c r="F385" s="48">
        <v>3.90625</v>
      </c>
      <c r="G385" s="9">
        <v>-55.04</v>
      </c>
      <c r="H385" s="47">
        <f t="shared" si="1040"/>
        <v>32.313475938461536</v>
      </c>
      <c r="I385" s="47">
        <f t="shared" si="1041"/>
        <v>8.0783689846153841</v>
      </c>
      <c r="J385" s="108"/>
      <c r="K385" s="40">
        <f t="shared" si="1042"/>
        <v>54.286639576615379</v>
      </c>
      <c r="M385" s="48">
        <v>3.90625</v>
      </c>
      <c r="N385" s="9">
        <v>0</v>
      </c>
      <c r="O385" s="48">
        <v>3.90625</v>
      </c>
      <c r="P385" s="9">
        <v>0</v>
      </c>
      <c r="Q385" s="47">
        <f t="shared" si="1043"/>
        <v>0</v>
      </c>
      <c r="R385" s="47">
        <f t="shared" si="1044"/>
        <v>0</v>
      </c>
      <c r="S385" s="108"/>
      <c r="T385" s="40">
        <f t="shared" si="1045"/>
        <v>0</v>
      </c>
      <c r="V385" s="48">
        <v>3.90625</v>
      </c>
      <c r="W385" s="9">
        <v>0</v>
      </c>
      <c r="X385" s="48">
        <v>3.90625</v>
      </c>
      <c r="Y385" s="40">
        <v>-91.64</v>
      </c>
      <c r="Z385" s="40">
        <f t="shared" si="1046"/>
        <v>0</v>
      </c>
      <c r="AA385" s="47">
        <f t="shared" si="1047"/>
        <v>0</v>
      </c>
      <c r="AB385" s="108"/>
      <c r="AC385" s="40">
        <f t="shared" si="1048"/>
        <v>0</v>
      </c>
      <c r="AE385" s="48">
        <v>3.90625</v>
      </c>
      <c r="AF385" s="9">
        <v>55.15</v>
      </c>
      <c r="AG385" s="48">
        <v>3.90625</v>
      </c>
      <c r="AH385" s="9">
        <v>-71.5</v>
      </c>
      <c r="AI385" s="40">
        <f t="shared" si="1049"/>
        <v>59.512364999999996</v>
      </c>
      <c r="AJ385" s="47">
        <f t="shared" si="1050"/>
        <v>14.878091249999999</v>
      </c>
      <c r="AK385" s="108"/>
      <c r="AL385" s="40">
        <f t="shared" si="1051"/>
        <v>99.980773199999987</v>
      </c>
      <c r="AN385" s="48">
        <v>3.90625</v>
      </c>
      <c r="AO385" s="9">
        <v>0</v>
      </c>
      <c r="AP385" s="48">
        <v>3.90625</v>
      </c>
      <c r="AQ385" s="9">
        <v>0</v>
      </c>
      <c r="AR385" s="40">
        <f t="shared" si="1052"/>
        <v>0</v>
      </c>
      <c r="AS385" s="47">
        <f t="shared" si="1053"/>
        <v>0</v>
      </c>
      <c r="AT385" s="108"/>
      <c r="AU385" s="40">
        <f t="shared" si="1054"/>
        <v>0</v>
      </c>
      <c r="AW385" s="48">
        <v>3.90625</v>
      </c>
      <c r="AX385" s="9">
        <v>35.880000000000003</v>
      </c>
      <c r="AY385" s="48">
        <v>3.90625</v>
      </c>
      <c r="AZ385" s="9">
        <v>-60.61</v>
      </c>
      <c r="BA385" s="40">
        <f t="shared" si="1055"/>
        <v>32.821042320000004</v>
      </c>
      <c r="BB385" s="47">
        <f t="shared" si="1056"/>
        <v>8.2052605800000009</v>
      </c>
      <c r="BC385" s="108"/>
      <c r="BD385" s="40">
        <f t="shared" si="1057"/>
        <v>55.139351097600006</v>
      </c>
      <c r="BF385" s="48">
        <v>3.90625</v>
      </c>
      <c r="BG385" s="9">
        <v>29.33</v>
      </c>
      <c r="BH385" s="48">
        <v>3.90625</v>
      </c>
      <c r="BI385" s="9">
        <v>29.33</v>
      </c>
      <c r="BJ385" s="40">
        <f t="shared" si="1058"/>
        <v>12.98314109076923</v>
      </c>
      <c r="BK385" s="47">
        <f t="shared" si="1059"/>
        <v>3.2457852726923075</v>
      </c>
      <c r="BL385" s="108"/>
      <c r="BM385" s="40">
        <f t="shared" si="1060"/>
        <v>21.811677032492305</v>
      </c>
      <c r="BO385" s="48">
        <v>3.90625</v>
      </c>
      <c r="BP385" s="9">
        <v>29.3</v>
      </c>
      <c r="BQ385" s="48">
        <v>3.90625</v>
      </c>
      <c r="BR385" s="9">
        <v>-52.24</v>
      </c>
      <c r="BS385" s="40">
        <f t="shared" si="1061"/>
        <v>23.100769107692308</v>
      </c>
      <c r="BT385" s="47">
        <f t="shared" si="1062"/>
        <v>5.775192276923077</v>
      </c>
      <c r="BU385" s="108"/>
      <c r="BV385" s="40">
        <f t="shared" si="1063"/>
        <v>38.809292100923074</v>
      </c>
      <c r="BX385" s="48">
        <v>3.90625</v>
      </c>
      <c r="BY385" s="9">
        <v>101.85</v>
      </c>
      <c r="BZ385" s="48">
        <v>3.90625</v>
      </c>
      <c r="CA385" s="9">
        <v>-28.99</v>
      </c>
      <c r="CB385" s="40">
        <f t="shared" si="1064"/>
        <v>44.562023099999998</v>
      </c>
      <c r="CC385" s="47">
        <f t="shared" si="1065"/>
        <v>11.140505774999999</v>
      </c>
      <c r="CD385" s="108"/>
      <c r="CE385" s="40">
        <f t="shared" si="1066"/>
        <v>74.864198807999998</v>
      </c>
      <c r="CG385" s="48">
        <v>3.90625</v>
      </c>
      <c r="CH385" s="9">
        <v>101.87</v>
      </c>
      <c r="CI385" s="48">
        <v>3.90625</v>
      </c>
      <c r="CJ385" s="9">
        <v>-28.98</v>
      </c>
      <c r="CK385" s="40">
        <f t="shared" si="1067"/>
        <v>44.555399086153848</v>
      </c>
      <c r="CL385" s="47">
        <f t="shared" si="1068"/>
        <v>11.138849771538462</v>
      </c>
      <c r="CM385" s="108"/>
      <c r="CN385" s="40">
        <f t="shared" si="1069"/>
        <v>74.853070464738465</v>
      </c>
      <c r="CP385" s="48">
        <v>3.90625</v>
      </c>
      <c r="CQ385" s="9">
        <v>101.85</v>
      </c>
      <c r="CR385" s="48">
        <v>3.90625</v>
      </c>
      <c r="CS385" s="9">
        <v>-28.99</v>
      </c>
      <c r="CT385" s="40">
        <f t="shared" si="1070"/>
        <v>44.562023099999998</v>
      </c>
      <c r="CU385" s="47">
        <f t="shared" si="1071"/>
        <v>11.140505774999999</v>
      </c>
      <c r="CV385" s="108"/>
      <c r="CW385" s="40">
        <f t="shared" si="1072"/>
        <v>74.864198807999998</v>
      </c>
    </row>
    <row r="386" spans="1:101" s="9" customFormat="1">
      <c r="A386" s="9">
        <v>6.72</v>
      </c>
      <c r="B386" s="40">
        <f t="shared" si="1039"/>
        <v>1.68</v>
      </c>
      <c r="D386" s="48">
        <v>3.9166666666666665</v>
      </c>
      <c r="E386" s="9">
        <v>38.700000000000003</v>
      </c>
      <c r="F386" s="48">
        <v>3.9166666666666665</v>
      </c>
      <c r="G386" s="9">
        <v>-55.41</v>
      </c>
      <c r="H386" s="47">
        <f t="shared" si="1040"/>
        <v>32.363446569230774</v>
      </c>
      <c r="I386" s="47">
        <f t="shared" si="1041"/>
        <v>8.0908616423076936</v>
      </c>
      <c r="J386" s="106">
        <f t="shared" ref="J386" si="1216">SUM(I386:I389)</f>
        <v>32.471845559999998</v>
      </c>
      <c r="K386" s="40">
        <f t="shared" si="1042"/>
        <v>54.370590236307699</v>
      </c>
      <c r="M386" s="48">
        <v>3.9166666666666665</v>
      </c>
      <c r="N386" s="9">
        <v>0</v>
      </c>
      <c r="O386" s="48">
        <v>3.9166666666666665</v>
      </c>
      <c r="P386" s="9">
        <v>0</v>
      </c>
      <c r="Q386" s="47">
        <f t="shared" si="1043"/>
        <v>0</v>
      </c>
      <c r="R386" s="47">
        <f t="shared" si="1044"/>
        <v>0</v>
      </c>
      <c r="S386" s="106">
        <f t="shared" ref="S386" si="1217">SUM(R386:R389)</f>
        <v>0</v>
      </c>
      <c r="T386" s="40">
        <f t="shared" si="1045"/>
        <v>0</v>
      </c>
      <c r="V386" s="48">
        <v>3.9166666666666665</v>
      </c>
      <c r="W386" s="9">
        <v>0</v>
      </c>
      <c r="X386" s="48">
        <v>3.9166666666666665</v>
      </c>
      <c r="Y386" s="40">
        <v>-92.55</v>
      </c>
      <c r="Z386" s="40">
        <f t="shared" si="1046"/>
        <v>0</v>
      </c>
      <c r="AA386" s="47">
        <f t="shared" si="1047"/>
        <v>0</v>
      </c>
      <c r="AB386" s="106">
        <f t="shared" ref="AB386" si="1218">SUM(AA386:AA389)</f>
        <v>49.110513739615385</v>
      </c>
      <c r="AC386" s="40">
        <f t="shared" si="1048"/>
        <v>0</v>
      </c>
      <c r="AE386" s="48">
        <v>3.9166666666666665</v>
      </c>
      <c r="AF386" s="9">
        <v>54.84</v>
      </c>
      <c r="AG386" s="48">
        <v>3.9166666666666665</v>
      </c>
      <c r="AH386" s="9">
        <v>-72.209999999999994</v>
      </c>
      <c r="AI386" s="40">
        <f t="shared" si="1049"/>
        <v>59.765484129230778</v>
      </c>
      <c r="AJ386" s="47">
        <f t="shared" si="1050"/>
        <v>14.941371032307694</v>
      </c>
      <c r="AK386" s="106">
        <f t="shared" ref="AK386" si="1219">SUM(AJ386:AJ389)</f>
        <v>61.726671785769227</v>
      </c>
      <c r="AL386" s="40">
        <f t="shared" si="1051"/>
        <v>100.40601333710771</v>
      </c>
      <c r="AN386" s="48">
        <v>3.9166666666666665</v>
      </c>
      <c r="AO386" s="9">
        <v>0</v>
      </c>
      <c r="AP386" s="48">
        <v>3.9166666666666665</v>
      </c>
      <c r="AQ386" s="9">
        <v>0</v>
      </c>
      <c r="AR386" s="40">
        <f t="shared" si="1052"/>
        <v>0</v>
      </c>
      <c r="AS386" s="47">
        <f t="shared" si="1053"/>
        <v>0</v>
      </c>
      <c r="AT386" s="106">
        <f t="shared" ref="AT386" si="1220">SUM(AS386:AS389)</f>
        <v>8.2058495573076922</v>
      </c>
      <c r="AU386" s="40">
        <f t="shared" si="1054"/>
        <v>0</v>
      </c>
      <c r="AW386" s="48">
        <v>3.9166666666666665</v>
      </c>
      <c r="AX386" s="9">
        <v>35.840000000000003</v>
      </c>
      <c r="AY386" s="48">
        <v>3.9166666666666665</v>
      </c>
      <c r="AZ386" s="9">
        <v>-60.67</v>
      </c>
      <c r="BA386" s="40">
        <f t="shared" si="1055"/>
        <v>32.816907027692316</v>
      </c>
      <c r="BB386" s="47">
        <f t="shared" si="1056"/>
        <v>8.2042267569230791</v>
      </c>
      <c r="BC386" s="106">
        <f t="shared" ref="BC386" si="1221">SUM(BB386:BB389)</f>
        <v>24.615384812307695</v>
      </c>
      <c r="BD386" s="40">
        <f t="shared" si="1057"/>
        <v>55.132403806523087</v>
      </c>
      <c r="BF386" s="48">
        <v>3.9166666666666665</v>
      </c>
      <c r="BG386" s="9">
        <v>29.42</v>
      </c>
      <c r="BH386" s="48">
        <v>3.9166666666666665</v>
      </c>
      <c r="BI386" s="9">
        <v>29.42</v>
      </c>
      <c r="BJ386" s="40">
        <f t="shared" si="1058"/>
        <v>13.062941667692311</v>
      </c>
      <c r="BK386" s="47">
        <f t="shared" si="1059"/>
        <v>3.2657354169230777</v>
      </c>
      <c r="BL386" s="106">
        <f t="shared" ref="BL386" si="1222">SUM(BK386:BK389)</f>
        <v>13.054066636153848</v>
      </c>
      <c r="BM386" s="40">
        <f t="shared" si="1060"/>
        <v>21.94574200172308</v>
      </c>
      <c r="BO386" s="48">
        <v>3.9166666666666665</v>
      </c>
      <c r="BP386" s="9">
        <v>29.38</v>
      </c>
      <c r="BQ386" s="48">
        <v>3.9166666666666665</v>
      </c>
      <c r="BR386" s="9">
        <v>-51.97</v>
      </c>
      <c r="BS386" s="40">
        <f t="shared" si="1061"/>
        <v>23.04412164</v>
      </c>
      <c r="BT386" s="47">
        <f t="shared" si="1062"/>
        <v>5.76103041</v>
      </c>
      <c r="BU386" s="106">
        <f t="shared" ref="BU386" si="1223">SUM(BT386:BT389)</f>
        <v>23.048705551153844</v>
      </c>
      <c r="BV386" s="40">
        <f t="shared" si="1063"/>
        <v>38.714124355199999</v>
      </c>
      <c r="BX386" s="48">
        <v>3.9166666666666665</v>
      </c>
      <c r="BY386" s="9">
        <v>100.78</v>
      </c>
      <c r="BZ386" s="48">
        <v>3.9166666666666665</v>
      </c>
      <c r="CA386" s="9">
        <v>-29.57</v>
      </c>
      <c r="CB386" s="40">
        <f t="shared" si="1064"/>
        <v>44.976051886153854</v>
      </c>
      <c r="CC386" s="47">
        <f t="shared" si="1065"/>
        <v>11.244012971538464</v>
      </c>
      <c r="CD386" s="106">
        <f t="shared" ref="CD386" si="1224">SUM(CC386:CC389)</f>
        <v>44.931222827307693</v>
      </c>
      <c r="CE386" s="40">
        <f t="shared" si="1066"/>
        <v>75.559767168738475</v>
      </c>
      <c r="CG386" s="48">
        <v>3.9166666666666665</v>
      </c>
      <c r="CH386" s="9">
        <v>100.8</v>
      </c>
      <c r="CI386" s="48">
        <v>3.9166666666666665</v>
      </c>
      <c r="CJ386" s="9">
        <v>-29.56</v>
      </c>
      <c r="CK386" s="40">
        <f t="shared" si="1067"/>
        <v>44.969764430769231</v>
      </c>
      <c r="CL386" s="47">
        <f t="shared" si="1068"/>
        <v>11.242441107692308</v>
      </c>
      <c r="CM386" s="106">
        <f t="shared" ref="CM386" si="1225">SUM(CL386:CL389)</f>
        <v>44.924895377307692</v>
      </c>
      <c r="CN386" s="40">
        <f t="shared" si="1069"/>
        <v>75.549204243692301</v>
      </c>
      <c r="CP386" s="48">
        <v>3.9166666666666665</v>
      </c>
      <c r="CQ386" s="9">
        <v>100.78</v>
      </c>
      <c r="CR386" s="48">
        <v>3.9166666666666665</v>
      </c>
      <c r="CS386" s="9">
        <v>-29.57</v>
      </c>
      <c r="CT386" s="40">
        <f t="shared" si="1070"/>
        <v>44.976051886153854</v>
      </c>
      <c r="CU386" s="47">
        <f t="shared" si="1071"/>
        <v>11.244012971538464</v>
      </c>
      <c r="CV386" s="106">
        <f t="shared" ref="CV386" si="1226">SUM(CU386:CU389)</f>
        <v>44.931222827307693</v>
      </c>
      <c r="CW386" s="40">
        <f t="shared" si="1072"/>
        <v>75.559767168738475</v>
      </c>
    </row>
    <row r="387" spans="1:101" s="9" customFormat="1">
      <c r="A387" s="9">
        <v>6.72</v>
      </c>
      <c r="B387" s="40">
        <f t="shared" si="1039"/>
        <v>1.68</v>
      </c>
      <c r="D387" s="48">
        <v>3.9270833333333335</v>
      </c>
      <c r="E387" s="9">
        <v>38.17</v>
      </c>
      <c r="F387" s="48">
        <v>3.9270833333333335</v>
      </c>
      <c r="G387" s="9">
        <v>-56.42</v>
      </c>
      <c r="H387" s="47">
        <f t="shared" si="1040"/>
        <v>32.502060360000009</v>
      </c>
      <c r="I387" s="47">
        <f t="shared" si="1041"/>
        <v>8.1255150900000022</v>
      </c>
      <c r="J387" s="107"/>
      <c r="K387" s="40">
        <f t="shared" si="1042"/>
        <v>54.603461404800015</v>
      </c>
      <c r="M387" s="48">
        <v>3.9270833333333335</v>
      </c>
      <c r="N387" s="9">
        <v>0</v>
      </c>
      <c r="O387" s="48">
        <v>3.9270833333333335</v>
      </c>
      <c r="P387" s="9">
        <v>0</v>
      </c>
      <c r="Q387" s="47">
        <f t="shared" si="1043"/>
        <v>0</v>
      </c>
      <c r="R387" s="47">
        <f t="shared" si="1044"/>
        <v>0</v>
      </c>
      <c r="S387" s="107"/>
      <c r="T387" s="40">
        <f t="shared" si="1045"/>
        <v>0</v>
      </c>
      <c r="V387" s="48">
        <v>3.9270833333333335</v>
      </c>
      <c r="W387" s="9">
        <v>46.9</v>
      </c>
      <c r="X387" s="48">
        <v>3.9270833333333335</v>
      </c>
      <c r="Y387" s="40">
        <v>-92.65</v>
      </c>
      <c r="Z387" s="40">
        <f t="shared" si="1046"/>
        <v>65.580378230769242</v>
      </c>
      <c r="AA387" s="47">
        <f t="shared" si="1047"/>
        <v>16.39509455769231</v>
      </c>
      <c r="AB387" s="107"/>
      <c r="AC387" s="40">
        <f t="shared" si="1048"/>
        <v>110.17503542769232</v>
      </c>
      <c r="AE387" s="48">
        <v>3.9270833333333335</v>
      </c>
      <c r="AF387" s="9">
        <v>46.87</v>
      </c>
      <c r="AG387" s="48">
        <v>3.9270833333333335</v>
      </c>
      <c r="AH387" s="9">
        <v>-88.2</v>
      </c>
      <c r="AI387" s="40">
        <f t="shared" si="1049"/>
        <v>62.390603907692302</v>
      </c>
      <c r="AJ387" s="47">
        <f t="shared" si="1050"/>
        <v>15.597650976923076</v>
      </c>
      <c r="AK387" s="107"/>
      <c r="AL387" s="40">
        <f t="shared" si="1051"/>
        <v>104.81621456492306</v>
      </c>
      <c r="AN387" s="48">
        <v>3.9270833333333335</v>
      </c>
      <c r="AO387" s="9">
        <v>0</v>
      </c>
      <c r="AP387" s="48">
        <v>3.9270833333333335</v>
      </c>
      <c r="AQ387" s="9">
        <v>0</v>
      </c>
      <c r="AR387" s="40">
        <f t="shared" si="1052"/>
        <v>0</v>
      </c>
      <c r="AS387" s="47">
        <f t="shared" si="1053"/>
        <v>0</v>
      </c>
      <c r="AT387" s="107"/>
      <c r="AU387" s="40">
        <f t="shared" si="1054"/>
        <v>0</v>
      </c>
      <c r="AW387" s="48">
        <v>3.9270833333333335</v>
      </c>
      <c r="AX387" s="9">
        <v>35.840000000000003</v>
      </c>
      <c r="AY387" s="48">
        <v>3.9270833333333335</v>
      </c>
      <c r="AZ387" s="9">
        <v>-60.68</v>
      </c>
      <c r="BA387" s="40">
        <f t="shared" si="1055"/>
        <v>32.822316110769236</v>
      </c>
      <c r="BB387" s="47">
        <f t="shared" si="1056"/>
        <v>8.2055790276923091</v>
      </c>
      <c r="BC387" s="107"/>
      <c r="BD387" s="40">
        <f t="shared" si="1057"/>
        <v>55.141491066092314</v>
      </c>
      <c r="BF387" s="48">
        <v>3.9270833333333335</v>
      </c>
      <c r="BG387" s="9">
        <v>29.4</v>
      </c>
      <c r="BH387" s="48">
        <v>3.9270833333333335</v>
      </c>
      <c r="BI387" s="9">
        <v>29.4</v>
      </c>
      <c r="BJ387" s="40">
        <f t="shared" si="1058"/>
        <v>13.045187076923078</v>
      </c>
      <c r="BK387" s="47">
        <f t="shared" si="1059"/>
        <v>3.2612967692307695</v>
      </c>
      <c r="BL387" s="107"/>
      <c r="BM387" s="40">
        <f t="shared" si="1060"/>
        <v>21.91591428923077</v>
      </c>
      <c r="BO387" s="48">
        <v>3.9270833333333335</v>
      </c>
      <c r="BP387" s="9">
        <v>29.36</v>
      </c>
      <c r="BQ387" s="48">
        <v>3.9270833333333335</v>
      </c>
      <c r="BR387" s="9">
        <v>-52.03</v>
      </c>
      <c r="BS387" s="40">
        <f t="shared" si="1061"/>
        <v>23.05502130461538</v>
      </c>
      <c r="BT387" s="47">
        <f t="shared" si="1062"/>
        <v>5.763755326153845</v>
      </c>
      <c r="BU387" s="107"/>
      <c r="BV387" s="40">
        <f t="shared" si="1063"/>
        <v>38.732435791753836</v>
      </c>
      <c r="BX387" s="48">
        <v>3.9270833333333335</v>
      </c>
      <c r="BY387" s="9">
        <v>100.94</v>
      </c>
      <c r="BZ387" s="48">
        <v>3.9270833333333335</v>
      </c>
      <c r="CA387" s="9">
        <v>-29.49</v>
      </c>
      <c r="CB387" s="40">
        <f t="shared" si="1064"/>
        <v>44.925583209230759</v>
      </c>
      <c r="CC387" s="47">
        <f t="shared" si="1065"/>
        <v>11.23139580230769</v>
      </c>
      <c r="CD387" s="107"/>
      <c r="CE387" s="40">
        <f t="shared" si="1066"/>
        <v>75.474979791507678</v>
      </c>
      <c r="CG387" s="48">
        <v>3.9270833333333335</v>
      </c>
      <c r="CH387" s="9">
        <v>100.96</v>
      </c>
      <c r="CI387" s="48">
        <v>3.9270833333333335</v>
      </c>
      <c r="CJ387" s="9">
        <v>-29.48</v>
      </c>
      <c r="CK387" s="40">
        <f t="shared" si="1067"/>
        <v>44.919247458461541</v>
      </c>
      <c r="CL387" s="47">
        <f t="shared" si="1068"/>
        <v>11.229811864615385</v>
      </c>
      <c r="CM387" s="107"/>
      <c r="CN387" s="40">
        <f t="shared" si="1069"/>
        <v>75.464335730215382</v>
      </c>
      <c r="CP387" s="48">
        <v>3.9270833333333335</v>
      </c>
      <c r="CQ387" s="9">
        <v>100.94</v>
      </c>
      <c r="CR387" s="48">
        <v>3.9270833333333335</v>
      </c>
      <c r="CS387" s="9">
        <v>-29.49</v>
      </c>
      <c r="CT387" s="40">
        <f t="shared" si="1070"/>
        <v>44.925583209230759</v>
      </c>
      <c r="CU387" s="47">
        <f t="shared" si="1071"/>
        <v>11.23139580230769</v>
      </c>
      <c r="CV387" s="107"/>
      <c r="CW387" s="40">
        <f t="shared" si="1072"/>
        <v>75.474979791507678</v>
      </c>
    </row>
    <row r="388" spans="1:101" s="9" customFormat="1">
      <c r="A388" s="9">
        <v>6.72</v>
      </c>
      <c r="B388" s="40">
        <f t="shared" si="1039"/>
        <v>1.68</v>
      </c>
      <c r="D388" s="48">
        <v>3.9375</v>
      </c>
      <c r="E388" s="9">
        <v>38.159999999999997</v>
      </c>
      <c r="F388" s="48">
        <v>3.9375</v>
      </c>
      <c r="G388" s="9">
        <v>-56.45</v>
      </c>
      <c r="H388" s="47">
        <f t="shared" si="1040"/>
        <v>32.510822953846152</v>
      </c>
      <c r="I388" s="47">
        <f t="shared" si="1041"/>
        <v>8.1277057384615379</v>
      </c>
      <c r="J388" s="107"/>
      <c r="K388" s="40">
        <f t="shared" si="1042"/>
        <v>54.618182562461534</v>
      </c>
      <c r="M388" s="48">
        <v>3.9375</v>
      </c>
      <c r="N388" s="9">
        <v>0</v>
      </c>
      <c r="O388" s="48">
        <v>3.9375</v>
      </c>
      <c r="P388" s="9">
        <v>0</v>
      </c>
      <c r="Q388" s="47">
        <f t="shared" si="1043"/>
        <v>0</v>
      </c>
      <c r="R388" s="47">
        <f t="shared" si="1044"/>
        <v>0</v>
      </c>
      <c r="S388" s="107"/>
      <c r="T388" s="40">
        <f t="shared" si="1045"/>
        <v>0</v>
      </c>
      <c r="V388" s="48">
        <v>3.9375</v>
      </c>
      <c r="W388" s="9">
        <v>46.78</v>
      </c>
      <c r="X388" s="48">
        <v>3.9375</v>
      </c>
      <c r="Y388" s="40">
        <v>-92.74</v>
      </c>
      <c r="Z388" s="40">
        <f t="shared" si="1046"/>
        <v>65.4761235876923</v>
      </c>
      <c r="AA388" s="47">
        <f t="shared" si="1047"/>
        <v>16.369030896923075</v>
      </c>
      <c r="AB388" s="107"/>
      <c r="AC388" s="40">
        <f t="shared" si="1048"/>
        <v>109.99988762732306</v>
      </c>
      <c r="AE388" s="48">
        <v>3.9375</v>
      </c>
      <c r="AF388" s="9">
        <v>46.76</v>
      </c>
      <c r="AG388" s="48">
        <v>3.9375</v>
      </c>
      <c r="AH388" s="9">
        <v>-88.39</v>
      </c>
      <c r="AI388" s="40">
        <f t="shared" si="1049"/>
        <v>62.378264436923075</v>
      </c>
      <c r="AJ388" s="47">
        <f t="shared" si="1050"/>
        <v>15.594566109230769</v>
      </c>
      <c r="AK388" s="107"/>
      <c r="AL388" s="40">
        <f t="shared" si="1051"/>
        <v>104.79548425403077</v>
      </c>
      <c r="AN388" s="48">
        <v>3.9375</v>
      </c>
      <c r="AO388" s="9">
        <v>0</v>
      </c>
      <c r="AP388" s="48">
        <v>3.9375</v>
      </c>
      <c r="AQ388" s="9">
        <v>0</v>
      </c>
      <c r="AR388" s="40">
        <f t="shared" si="1052"/>
        <v>0</v>
      </c>
      <c r="AS388" s="47">
        <f t="shared" si="1053"/>
        <v>0</v>
      </c>
      <c r="AT388" s="107"/>
      <c r="AU388" s="40">
        <f t="shared" si="1054"/>
        <v>0</v>
      </c>
      <c r="AW388" s="48">
        <v>3.9375</v>
      </c>
      <c r="AX388" s="9">
        <v>35.840000000000003</v>
      </c>
      <c r="AY388" s="48">
        <v>3.9375</v>
      </c>
      <c r="AZ388" s="9">
        <v>-60.68</v>
      </c>
      <c r="BA388" s="40">
        <f t="shared" si="1055"/>
        <v>32.822316110769236</v>
      </c>
      <c r="BB388" s="47">
        <f t="shared" si="1056"/>
        <v>8.2055790276923091</v>
      </c>
      <c r="BC388" s="107"/>
      <c r="BD388" s="40">
        <f t="shared" si="1057"/>
        <v>55.141491066092314</v>
      </c>
      <c r="BF388" s="48">
        <v>3.9375</v>
      </c>
      <c r="BG388" s="9">
        <v>29.39</v>
      </c>
      <c r="BH388" s="48">
        <v>3.9375</v>
      </c>
      <c r="BI388" s="9">
        <v>29.39</v>
      </c>
      <c r="BJ388" s="40">
        <f t="shared" si="1058"/>
        <v>13.036314309230772</v>
      </c>
      <c r="BK388" s="47">
        <f t="shared" si="1059"/>
        <v>3.2590785773076929</v>
      </c>
      <c r="BL388" s="107"/>
      <c r="BM388" s="40">
        <f t="shared" si="1060"/>
        <v>21.901008039507694</v>
      </c>
      <c r="BO388" s="48">
        <v>3.9375</v>
      </c>
      <c r="BP388" s="9">
        <v>29.34</v>
      </c>
      <c r="BQ388" s="48">
        <v>3.9375</v>
      </c>
      <c r="BR388" s="9">
        <v>-52.08</v>
      </c>
      <c r="BS388" s="40">
        <f t="shared" si="1061"/>
        <v>23.061456664615388</v>
      </c>
      <c r="BT388" s="47">
        <f t="shared" si="1062"/>
        <v>5.7653641661538471</v>
      </c>
      <c r="BU388" s="107"/>
      <c r="BV388" s="40">
        <f t="shared" si="1063"/>
        <v>38.743247196553853</v>
      </c>
      <c r="BX388" s="48">
        <v>3.9375</v>
      </c>
      <c r="BY388" s="9">
        <v>100.95</v>
      </c>
      <c r="BZ388" s="48">
        <v>3.9375</v>
      </c>
      <c r="CA388" s="9">
        <v>-29.48</v>
      </c>
      <c r="CB388" s="40">
        <f t="shared" si="1064"/>
        <v>44.91479824615385</v>
      </c>
      <c r="CC388" s="47">
        <f t="shared" si="1065"/>
        <v>11.228699561538463</v>
      </c>
      <c r="CD388" s="107"/>
      <c r="CE388" s="40">
        <f t="shared" si="1066"/>
        <v>75.456861053538461</v>
      </c>
      <c r="CG388" s="48">
        <v>3.9375</v>
      </c>
      <c r="CH388" s="9">
        <v>100.97</v>
      </c>
      <c r="CI388" s="48">
        <v>3.9375</v>
      </c>
      <c r="CJ388" s="9">
        <v>-29.47</v>
      </c>
      <c r="CK388" s="40">
        <f t="shared" si="1067"/>
        <v>44.908457967692307</v>
      </c>
      <c r="CL388" s="47">
        <f t="shared" si="1068"/>
        <v>11.227114491923077</v>
      </c>
      <c r="CM388" s="107"/>
      <c r="CN388" s="40">
        <f t="shared" si="1069"/>
        <v>75.44620938572308</v>
      </c>
      <c r="CP388" s="48">
        <v>3.9375</v>
      </c>
      <c r="CQ388" s="9">
        <v>100.95</v>
      </c>
      <c r="CR388" s="48">
        <v>3.9375</v>
      </c>
      <c r="CS388" s="9">
        <v>-29.48</v>
      </c>
      <c r="CT388" s="40">
        <f t="shared" si="1070"/>
        <v>44.91479824615385</v>
      </c>
      <c r="CU388" s="47">
        <f t="shared" si="1071"/>
        <v>11.228699561538463</v>
      </c>
      <c r="CV388" s="107"/>
      <c r="CW388" s="40">
        <f t="shared" si="1072"/>
        <v>75.456861053538461</v>
      </c>
    </row>
    <row r="389" spans="1:101" s="9" customFormat="1">
      <c r="A389" s="9">
        <v>6.72</v>
      </c>
      <c r="B389" s="40">
        <f t="shared" si="1039"/>
        <v>1.68</v>
      </c>
      <c r="D389" s="48">
        <v>3.9479166666666665</v>
      </c>
      <c r="E389" s="9">
        <v>38.14</v>
      </c>
      <c r="F389" s="48">
        <v>3.9479166666666665</v>
      </c>
      <c r="G389" s="9">
        <v>-56.48</v>
      </c>
      <c r="H389" s="47">
        <f t="shared" si="1040"/>
        <v>32.511052356923074</v>
      </c>
      <c r="I389" s="47">
        <f t="shared" si="1041"/>
        <v>8.1277630892307684</v>
      </c>
      <c r="J389" s="108"/>
      <c r="K389" s="40">
        <f t="shared" si="1042"/>
        <v>54.618567959630759</v>
      </c>
      <c r="M389" s="48">
        <v>3.9479166666666665</v>
      </c>
      <c r="N389" s="9">
        <v>0</v>
      </c>
      <c r="O389" s="48">
        <v>3.9479166666666665</v>
      </c>
      <c r="P389" s="9">
        <v>0</v>
      </c>
      <c r="Q389" s="47">
        <f t="shared" si="1043"/>
        <v>0</v>
      </c>
      <c r="R389" s="47">
        <f t="shared" si="1044"/>
        <v>0</v>
      </c>
      <c r="S389" s="108"/>
      <c r="T389" s="40">
        <f t="shared" si="1045"/>
        <v>0</v>
      </c>
      <c r="V389" s="48">
        <v>3.9479166666666665</v>
      </c>
      <c r="W389" s="9">
        <v>46.67</v>
      </c>
      <c r="X389" s="48">
        <v>3.9479166666666665</v>
      </c>
      <c r="Y389" s="40">
        <v>-92.83</v>
      </c>
      <c r="Z389" s="40">
        <f t="shared" si="1046"/>
        <v>65.385553139999999</v>
      </c>
      <c r="AA389" s="47">
        <f t="shared" si="1047"/>
        <v>16.346388285</v>
      </c>
      <c r="AB389" s="108"/>
      <c r="AC389" s="40">
        <f t="shared" si="1048"/>
        <v>109.8477292752</v>
      </c>
      <c r="AE389" s="48">
        <v>3.9479166666666665</v>
      </c>
      <c r="AF389" s="9">
        <v>46.65</v>
      </c>
      <c r="AG389" s="48">
        <v>3.9479166666666665</v>
      </c>
      <c r="AH389" s="9">
        <v>-88.59</v>
      </c>
      <c r="AI389" s="40">
        <f t="shared" si="1049"/>
        <v>62.372334669230767</v>
      </c>
      <c r="AJ389" s="47">
        <f t="shared" si="1050"/>
        <v>15.593083667307692</v>
      </c>
      <c r="AK389" s="108"/>
      <c r="AL389" s="40">
        <f t="shared" si="1051"/>
        <v>104.78552224430769</v>
      </c>
      <c r="AN389" s="48">
        <v>3.9479166666666665</v>
      </c>
      <c r="AO389" s="9">
        <v>35.93</v>
      </c>
      <c r="AP389" s="48">
        <v>3.9479166666666665</v>
      </c>
      <c r="AQ389" s="9">
        <v>-60.53</v>
      </c>
      <c r="AR389" s="40">
        <f t="shared" si="1052"/>
        <v>32.823398229230769</v>
      </c>
      <c r="AS389" s="47">
        <f t="shared" si="1053"/>
        <v>8.2058495573076922</v>
      </c>
      <c r="AT389" s="108"/>
      <c r="AU389" s="40">
        <f t="shared" si="1054"/>
        <v>55.143309025107691</v>
      </c>
      <c r="AW389" s="48">
        <v>3.9479166666666665</v>
      </c>
      <c r="AX389" s="9">
        <v>0</v>
      </c>
      <c r="AY389" s="48">
        <v>3.9479166666666665</v>
      </c>
      <c r="AZ389" s="9">
        <v>0</v>
      </c>
      <c r="BA389" s="40">
        <f t="shared" si="1055"/>
        <v>0</v>
      </c>
      <c r="BB389" s="47">
        <f t="shared" si="1056"/>
        <v>0</v>
      </c>
      <c r="BC389" s="108"/>
      <c r="BD389" s="40">
        <f t="shared" si="1057"/>
        <v>0</v>
      </c>
      <c r="BF389" s="48">
        <v>3.9479166666666665</v>
      </c>
      <c r="BG389" s="9">
        <v>29.43</v>
      </c>
      <c r="BH389" s="48">
        <v>3.9479166666666665</v>
      </c>
      <c r="BI389" s="9">
        <v>29.43</v>
      </c>
      <c r="BJ389" s="40">
        <f t="shared" si="1058"/>
        <v>13.07182349076923</v>
      </c>
      <c r="BK389" s="47">
        <f t="shared" si="1059"/>
        <v>3.2679558726923075</v>
      </c>
      <c r="BL389" s="108"/>
      <c r="BM389" s="40">
        <f t="shared" si="1060"/>
        <v>21.960663464492306</v>
      </c>
      <c r="BO389" s="48">
        <v>3.9479166666666665</v>
      </c>
      <c r="BP389" s="9">
        <v>29.39</v>
      </c>
      <c r="BQ389" s="48">
        <v>3.9479166666666665</v>
      </c>
      <c r="BR389" s="9">
        <v>-51.93</v>
      </c>
      <c r="BS389" s="40">
        <f t="shared" si="1061"/>
        <v>23.034222595384612</v>
      </c>
      <c r="BT389" s="47">
        <f t="shared" si="1062"/>
        <v>5.7585556488461531</v>
      </c>
      <c r="BU389" s="108"/>
      <c r="BV389" s="40">
        <f t="shared" si="1063"/>
        <v>38.697493960246149</v>
      </c>
      <c r="BX389" s="48">
        <v>3.9479166666666665</v>
      </c>
      <c r="BY389" s="9">
        <v>100.97</v>
      </c>
      <c r="BZ389" s="48">
        <v>3.9479166666666665</v>
      </c>
      <c r="CA389" s="9">
        <v>-29.47</v>
      </c>
      <c r="CB389" s="40">
        <f t="shared" si="1064"/>
        <v>44.908457967692307</v>
      </c>
      <c r="CC389" s="47">
        <f t="shared" si="1065"/>
        <v>11.227114491923077</v>
      </c>
      <c r="CD389" s="108"/>
      <c r="CE389" s="40">
        <f t="shared" si="1066"/>
        <v>75.44620938572308</v>
      </c>
      <c r="CG389" s="48">
        <v>3.9479166666666665</v>
      </c>
      <c r="CH389" s="9">
        <v>100.99</v>
      </c>
      <c r="CI389" s="48">
        <v>3.9479166666666665</v>
      </c>
      <c r="CJ389" s="9">
        <v>-29.46</v>
      </c>
      <c r="CK389" s="40">
        <f t="shared" si="1067"/>
        <v>44.902111652307696</v>
      </c>
      <c r="CL389" s="47">
        <f t="shared" si="1068"/>
        <v>11.225527913076924</v>
      </c>
      <c r="CM389" s="108"/>
      <c r="CN389" s="40">
        <f t="shared" si="1069"/>
        <v>75.435547575876924</v>
      </c>
      <c r="CP389" s="48">
        <v>3.9479166666666665</v>
      </c>
      <c r="CQ389" s="9">
        <v>100.97</v>
      </c>
      <c r="CR389" s="48">
        <v>3.9479166666666665</v>
      </c>
      <c r="CS389" s="9">
        <v>-29.47</v>
      </c>
      <c r="CT389" s="40">
        <f t="shared" si="1070"/>
        <v>44.908457967692307</v>
      </c>
      <c r="CU389" s="47">
        <f t="shared" si="1071"/>
        <v>11.227114491923077</v>
      </c>
      <c r="CV389" s="108"/>
      <c r="CW389" s="40">
        <f t="shared" si="1072"/>
        <v>75.44620938572308</v>
      </c>
    </row>
    <row r="390" spans="1:101" s="9" customFormat="1">
      <c r="A390" s="9">
        <v>6.72</v>
      </c>
      <c r="B390" s="40">
        <f t="shared" si="1039"/>
        <v>1.68</v>
      </c>
      <c r="D390" s="48">
        <v>3.9583333333333335</v>
      </c>
      <c r="E390" s="9">
        <v>38.020000000000003</v>
      </c>
      <c r="F390" s="48">
        <v>3.9583333333333335</v>
      </c>
      <c r="G390" s="9">
        <v>-56.72</v>
      </c>
      <c r="H390" s="47">
        <f t="shared" si="1040"/>
        <v>32.546477021538465</v>
      </c>
      <c r="I390" s="47">
        <f t="shared" si="1041"/>
        <v>8.1366192553846162</v>
      </c>
      <c r="J390" s="106">
        <f t="shared" ref="J390" si="1227">SUM(I390:I393)</f>
        <v>32.553050853461542</v>
      </c>
      <c r="K390" s="40">
        <f t="shared" si="1042"/>
        <v>54.678081396184616</v>
      </c>
      <c r="M390" s="48">
        <v>3.9583333333333335</v>
      </c>
      <c r="N390" s="9">
        <v>0</v>
      </c>
      <c r="O390" s="48">
        <v>3.9583333333333335</v>
      </c>
      <c r="P390" s="9">
        <v>0</v>
      </c>
      <c r="Q390" s="47">
        <f t="shared" si="1043"/>
        <v>0</v>
      </c>
      <c r="R390" s="47">
        <f t="shared" si="1044"/>
        <v>0</v>
      </c>
      <c r="S390" s="106">
        <f t="shared" ref="S390" si="1228">SUM(R390:R393)</f>
        <v>0</v>
      </c>
      <c r="T390" s="40">
        <f t="shared" si="1045"/>
        <v>0</v>
      </c>
      <c r="V390" s="48">
        <v>3.9583333333333335</v>
      </c>
      <c r="W390" s="9">
        <v>46.94</v>
      </c>
      <c r="X390" s="48">
        <v>3.9583333333333335</v>
      </c>
      <c r="Y390" s="40">
        <v>-92.24</v>
      </c>
      <c r="Z390" s="40">
        <f t="shared" si="1046"/>
        <v>65.345852824615378</v>
      </c>
      <c r="AA390" s="47">
        <f t="shared" si="1047"/>
        <v>16.336463206153844</v>
      </c>
      <c r="AB390" s="106">
        <f t="shared" ref="AB390" si="1229">SUM(AA390:AA393)</f>
        <v>65.278686395769228</v>
      </c>
      <c r="AC390" s="40">
        <f t="shared" si="1048"/>
        <v>109.78103274535383</v>
      </c>
      <c r="AE390" s="48">
        <v>3.9583333333333335</v>
      </c>
      <c r="AF390" s="9">
        <v>46.92</v>
      </c>
      <c r="AG390" s="48">
        <v>3.9583333333333335</v>
      </c>
      <c r="AH390" s="9">
        <v>-88.12</v>
      </c>
      <c r="AI390" s="40">
        <f t="shared" si="1049"/>
        <v>62.400510498461543</v>
      </c>
      <c r="AJ390" s="47">
        <f t="shared" si="1050"/>
        <v>15.600127624615386</v>
      </c>
      <c r="AK390" s="106">
        <f t="shared" ref="AK390" si="1230">SUM(AJ390:AJ393)</f>
        <v>62.386472011153849</v>
      </c>
      <c r="AL390" s="40">
        <f t="shared" si="1051"/>
        <v>104.83285763741539</v>
      </c>
      <c r="AN390" s="48">
        <v>3.9583333333333335</v>
      </c>
      <c r="AO390" s="9">
        <v>35.65</v>
      </c>
      <c r="AP390" s="48">
        <v>3.9583333333333335</v>
      </c>
      <c r="AQ390" s="9">
        <v>-61.02</v>
      </c>
      <c r="AR390" s="40">
        <f t="shared" si="1052"/>
        <v>32.831247738461535</v>
      </c>
      <c r="AS390" s="47">
        <f t="shared" si="1053"/>
        <v>8.2078119346153837</v>
      </c>
      <c r="AT390" s="106">
        <f t="shared" ref="AT390" si="1231">SUM(AS390:AS393)</f>
        <v>32.829916219615384</v>
      </c>
      <c r="AU390" s="40">
        <f t="shared" si="1054"/>
        <v>55.156496200615379</v>
      </c>
      <c r="AW390" s="48">
        <v>3.9583333333333335</v>
      </c>
      <c r="AX390" s="9">
        <v>0</v>
      </c>
      <c r="AY390" s="48">
        <v>3.9583333333333335</v>
      </c>
      <c r="AZ390" s="9">
        <v>0</v>
      </c>
      <c r="BA390" s="40">
        <f t="shared" si="1055"/>
        <v>0</v>
      </c>
      <c r="BB390" s="47">
        <f t="shared" si="1056"/>
        <v>0</v>
      </c>
      <c r="BC390" s="106">
        <f t="shared" ref="BC390" si="1232">SUM(BB390:BB393)</f>
        <v>0</v>
      </c>
      <c r="BD390" s="40">
        <f t="shared" si="1057"/>
        <v>0</v>
      </c>
      <c r="BF390" s="48">
        <v>3.9583333333333335</v>
      </c>
      <c r="BG390" s="9">
        <v>29.41</v>
      </c>
      <c r="BH390" s="48">
        <v>3.9583333333333335</v>
      </c>
      <c r="BI390" s="9">
        <v>29.41</v>
      </c>
      <c r="BJ390" s="40">
        <f t="shared" si="1058"/>
        <v>13.054062863076922</v>
      </c>
      <c r="BK390" s="47">
        <f t="shared" si="1059"/>
        <v>3.2635157157692305</v>
      </c>
      <c r="BL390" s="106">
        <f t="shared" ref="BL390" si="1233">SUM(BK390:BK393)</f>
        <v>13.031883962307692</v>
      </c>
      <c r="BM390" s="40">
        <f t="shared" si="1060"/>
        <v>21.930825609969229</v>
      </c>
      <c r="BO390" s="48">
        <v>3.9583333333333335</v>
      </c>
      <c r="BP390" s="9">
        <v>29.37</v>
      </c>
      <c r="BQ390" s="48">
        <v>3.9583333333333335</v>
      </c>
      <c r="BR390" s="9">
        <v>-52.01</v>
      </c>
      <c r="BS390" s="40">
        <f t="shared" si="1061"/>
        <v>23.05400861076923</v>
      </c>
      <c r="BT390" s="47">
        <f t="shared" si="1062"/>
        <v>5.7635021526923076</v>
      </c>
      <c r="BU390" s="106">
        <f t="shared" ref="BU390" si="1234">SUM(BT390:BT393)</f>
        <v>23.064265343076922</v>
      </c>
      <c r="BV390" s="40">
        <f t="shared" si="1063"/>
        <v>38.730734466092308</v>
      </c>
      <c r="BX390" s="48">
        <v>3.9583333333333335</v>
      </c>
      <c r="BY390" s="9">
        <v>101.48</v>
      </c>
      <c r="BZ390" s="48">
        <v>3.9583333333333335</v>
      </c>
      <c r="CA390" s="9">
        <v>-29.2</v>
      </c>
      <c r="CB390" s="40">
        <f t="shared" si="1064"/>
        <v>44.721767630769229</v>
      </c>
      <c r="CC390" s="47">
        <f t="shared" si="1065"/>
        <v>11.180441907692307</v>
      </c>
      <c r="CD390" s="106">
        <f t="shared" ref="CD390" si="1235">SUM(CC390:CC393)</f>
        <v>44.698352670000006</v>
      </c>
      <c r="CE390" s="40">
        <f t="shared" si="1066"/>
        <v>75.132569619692305</v>
      </c>
      <c r="CG390" s="48">
        <v>3.9583333333333335</v>
      </c>
      <c r="CH390" s="9">
        <v>101.5</v>
      </c>
      <c r="CI390" s="48">
        <v>3.9583333333333335</v>
      </c>
      <c r="CJ390" s="9">
        <v>-29.18</v>
      </c>
      <c r="CK390" s="40">
        <f t="shared" si="1067"/>
        <v>44.699944153846154</v>
      </c>
      <c r="CL390" s="47">
        <f t="shared" si="1068"/>
        <v>11.174986038461538</v>
      </c>
      <c r="CM390" s="106">
        <f t="shared" ref="CM390" si="1236">SUM(CL390:CL393)</f>
        <v>44.68800349730769</v>
      </c>
      <c r="CN390" s="40">
        <f t="shared" si="1069"/>
        <v>75.095906178461533</v>
      </c>
      <c r="CP390" s="48">
        <v>3.9583333333333335</v>
      </c>
      <c r="CQ390" s="9">
        <v>101.48</v>
      </c>
      <c r="CR390" s="48">
        <v>3.9583333333333335</v>
      </c>
      <c r="CS390" s="9">
        <v>-29.2</v>
      </c>
      <c r="CT390" s="40">
        <f t="shared" si="1070"/>
        <v>44.721767630769229</v>
      </c>
      <c r="CU390" s="47">
        <f t="shared" si="1071"/>
        <v>11.180441907692307</v>
      </c>
      <c r="CV390" s="106">
        <f t="shared" ref="CV390" si="1237">SUM(CU390:CU393)</f>
        <v>44.698352670000006</v>
      </c>
      <c r="CW390" s="40">
        <f t="shared" si="1072"/>
        <v>75.132569619692305</v>
      </c>
    </row>
    <row r="391" spans="1:101" s="9" customFormat="1">
      <c r="A391" s="9">
        <v>6.72</v>
      </c>
      <c r="B391" s="40">
        <f t="shared" si="1039"/>
        <v>1.68</v>
      </c>
      <c r="D391" s="48">
        <v>3.96875</v>
      </c>
      <c r="E391" s="9">
        <v>37.99</v>
      </c>
      <c r="F391" s="48">
        <v>3.96875</v>
      </c>
      <c r="G391" s="9">
        <v>-56.77</v>
      </c>
      <c r="H391" s="47">
        <f t="shared" si="1040"/>
        <v>32.549463789230771</v>
      </c>
      <c r="I391" s="47">
        <f t="shared" si="1041"/>
        <v>8.1373659473076927</v>
      </c>
      <c r="J391" s="107"/>
      <c r="K391" s="40">
        <f t="shared" si="1042"/>
        <v>54.683099165907691</v>
      </c>
      <c r="M391" s="48">
        <v>3.96875</v>
      </c>
      <c r="N391" s="9">
        <v>0</v>
      </c>
      <c r="O391" s="48">
        <v>3.96875</v>
      </c>
      <c r="P391" s="9">
        <v>0</v>
      </c>
      <c r="Q391" s="47">
        <f t="shared" si="1043"/>
        <v>0</v>
      </c>
      <c r="R391" s="47">
        <f t="shared" si="1044"/>
        <v>0</v>
      </c>
      <c r="S391" s="107"/>
      <c r="T391" s="40">
        <f t="shared" si="1045"/>
        <v>0</v>
      </c>
      <c r="V391" s="48">
        <v>3.96875</v>
      </c>
      <c r="W391" s="9">
        <v>46.91</v>
      </c>
      <c r="X391" s="48">
        <v>3.96875</v>
      </c>
      <c r="Y391" s="40">
        <v>-92.29</v>
      </c>
      <c r="Z391" s="40">
        <f t="shared" si="1046"/>
        <v>65.33948839846154</v>
      </c>
      <c r="AA391" s="47">
        <f t="shared" si="1047"/>
        <v>16.334872099615385</v>
      </c>
      <c r="AB391" s="107"/>
      <c r="AC391" s="40">
        <f t="shared" si="1048"/>
        <v>109.77034050941539</v>
      </c>
      <c r="AE391" s="48">
        <v>3.96875</v>
      </c>
      <c r="AF391" s="9">
        <v>46.89</v>
      </c>
      <c r="AG391" s="48">
        <v>3.96875</v>
      </c>
      <c r="AH391" s="9">
        <v>-88.17</v>
      </c>
      <c r="AI391" s="40">
        <f t="shared" si="1049"/>
        <v>62.395996389230767</v>
      </c>
      <c r="AJ391" s="47">
        <f t="shared" si="1050"/>
        <v>15.598999097307692</v>
      </c>
      <c r="AK391" s="107"/>
      <c r="AL391" s="40">
        <f t="shared" si="1051"/>
        <v>104.82527393390768</v>
      </c>
      <c r="AN391" s="48">
        <v>3.96875</v>
      </c>
      <c r="AO391" s="9">
        <v>35.64</v>
      </c>
      <c r="AP391" s="48">
        <v>3.96875</v>
      </c>
      <c r="AQ391" s="9">
        <v>-61.04</v>
      </c>
      <c r="AR391" s="40">
        <f t="shared" si="1052"/>
        <v>32.832796209230764</v>
      </c>
      <c r="AS391" s="47">
        <f t="shared" si="1053"/>
        <v>8.2081990523076911</v>
      </c>
      <c r="AT391" s="107"/>
      <c r="AU391" s="40">
        <f t="shared" si="1054"/>
        <v>55.159097631507684</v>
      </c>
      <c r="AW391" s="48">
        <v>3.96875</v>
      </c>
      <c r="AX391" s="9">
        <v>0</v>
      </c>
      <c r="AY391" s="48">
        <v>3.96875</v>
      </c>
      <c r="AZ391" s="9">
        <v>0</v>
      </c>
      <c r="BA391" s="40">
        <f t="shared" si="1055"/>
        <v>0</v>
      </c>
      <c r="BB391" s="47">
        <f t="shared" si="1056"/>
        <v>0</v>
      </c>
      <c r="BC391" s="107"/>
      <c r="BD391" s="40">
        <f t="shared" si="1057"/>
        <v>0</v>
      </c>
      <c r="BF391" s="48">
        <v>3.96875</v>
      </c>
      <c r="BG391" s="9">
        <v>29.39</v>
      </c>
      <c r="BH391" s="48">
        <v>3.96875</v>
      </c>
      <c r="BI391" s="9">
        <v>29.39</v>
      </c>
      <c r="BJ391" s="40">
        <f t="shared" si="1058"/>
        <v>13.036314309230772</v>
      </c>
      <c r="BK391" s="47">
        <f t="shared" si="1059"/>
        <v>3.2590785773076929</v>
      </c>
      <c r="BL391" s="107"/>
      <c r="BM391" s="40">
        <f t="shared" si="1060"/>
        <v>21.901008039507694</v>
      </c>
      <c r="BO391" s="48">
        <v>3.96875</v>
      </c>
      <c r="BP391" s="9">
        <v>29.35</v>
      </c>
      <c r="BQ391" s="48">
        <v>3.96875</v>
      </c>
      <c r="BR391" s="9">
        <v>-52.05</v>
      </c>
      <c r="BS391" s="40">
        <f t="shared" si="1061"/>
        <v>23.056027961538462</v>
      </c>
      <c r="BT391" s="47">
        <f t="shared" si="1062"/>
        <v>5.7640069903846154</v>
      </c>
      <c r="BU391" s="107"/>
      <c r="BV391" s="40">
        <f t="shared" si="1063"/>
        <v>38.734126975384612</v>
      </c>
      <c r="BX391" s="48">
        <v>3.96875</v>
      </c>
      <c r="BY391" s="9">
        <v>101.51</v>
      </c>
      <c r="BZ391" s="48">
        <v>3.96875</v>
      </c>
      <c r="CA391" s="9">
        <v>-29.18</v>
      </c>
      <c r="CB391" s="40">
        <f t="shared" si="1064"/>
        <v>44.704348089230777</v>
      </c>
      <c r="CC391" s="47">
        <f t="shared" si="1065"/>
        <v>11.176087022307694</v>
      </c>
      <c r="CD391" s="107"/>
      <c r="CE391" s="40">
        <f t="shared" si="1066"/>
        <v>75.103304789907696</v>
      </c>
      <c r="CG391" s="48">
        <v>3.96875</v>
      </c>
      <c r="CH391" s="9">
        <v>101.53</v>
      </c>
      <c r="CI391" s="48">
        <v>3.96875</v>
      </c>
      <c r="CJ391" s="9">
        <v>-29.17</v>
      </c>
      <c r="CK391" s="40">
        <f t="shared" si="1067"/>
        <v>44.697832740000003</v>
      </c>
      <c r="CL391" s="47">
        <f t="shared" si="1068"/>
        <v>11.174458185000001</v>
      </c>
      <c r="CM391" s="107"/>
      <c r="CN391" s="40">
        <f t="shared" si="1069"/>
        <v>75.092359003200002</v>
      </c>
      <c r="CP391" s="48">
        <v>3.96875</v>
      </c>
      <c r="CQ391" s="9">
        <v>101.51</v>
      </c>
      <c r="CR391" s="48">
        <v>3.96875</v>
      </c>
      <c r="CS391" s="9">
        <v>-29.18</v>
      </c>
      <c r="CT391" s="40">
        <f t="shared" si="1070"/>
        <v>44.704348089230777</v>
      </c>
      <c r="CU391" s="47">
        <f t="shared" si="1071"/>
        <v>11.176087022307694</v>
      </c>
      <c r="CV391" s="107"/>
      <c r="CW391" s="40">
        <f t="shared" si="1072"/>
        <v>75.103304789907696</v>
      </c>
    </row>
    <row r="392" spans="1:101" s="9" customFormat="1">
      <c r="A392" s="9">
        <v>6.72</v>
      </c>
      <c r="B392" s="40">
        <f t="shared" si="1039"/>
        <v>1.68</v>
      </c>
      <c r="D392" s="48">
        <v>3.9791666666666665</v>
      </c>
      <c r="E392" s="9">
        <v>37.97</v>
      </c>
      <c r="F392" s="48">
        <v>3.9791666666666665</v>
      </c>
      <c r="G392" s="9">
        <v>-56.81</v>
      </c>
      <c r="H392" s="47">
        <f t="shared" si="1040"/>
        <v>32.555250180000002</v>
      </c>
      <c r="I392" s="47">
        <f t="shared" si="1041"/>
        <v>8.1388125450000004</v>
      </c>
      <c r="J392" s="107"/>
      <c r="K392" s="40">
        <f t="shared" si="1042"/>
        <v>54.692820302400001</v>
      </c>
      <c r="M392" s="48">
        <v>3.9791666666666665</v>
      </c>
      <c r="N392" s="9">
        <v>0</v>
      </c>
      <c r="O392" s="48">
        <v>3.9791666666666665</v>
      </c>
      <c r="P392" s="9">
        <v>0</v>
      </c>
      <c r="Q392" s="47">
        <f t="shared" si="1043"/>
        <v>0</v>
      </c>
      <c r="R392" s="47">
        <f t="shared" si="1044"/>
        <v>0</v>
      </c>
      <c r="S392" s="107"/>
      <c r="T392" s="40">
        <f t="shared" si="1045"/>
        <v>0</v>
      </c>
      <c r="V392" s="48">
        <v>3.9791666666666665</v>
      </c>
      <c r="W392" s="9">
        <v>46.83</v>
      </c>
      <c r="X392" s="48">
        <v>3.9791666666666665</v>
      </c>
      <c r="Y392" s="40">
        <v>-92.33</v>
      </c>
      <c r="Z392" s="40">
        <f t="shared" si="1046"/>
        <v>65.256329783076907</v>
      </c>
      <c r="AA392" s="47">
        <f t="shared" si="1047"/>
        <v>16.314082445769227</v>
      </c>
      <c r="AB392" s="107"/>
      <c r="AC392" s="40">
        <f t="shared" si="1048"/>
        <v>109.6306340355692</v>
      </c>
      <c r="AE392" s="48">
        <v>3.9791666666666665</v>
      </c>
      <c r="AF392" s="9">
        <v>46.8</v>
      </c>
      <c r="AG392" s="48">
        <v>3.9791666666666665</v>
      </c>
      <c r="AH392" s="9">
        <v>-88.31</v>
      </c>
      <c r="AI392" s="40">
        <f t="shared" si="1049"/>
        <v>62.3751192</v>
      </c>
      <c r="AJ392" s="47">
        <f t="shared" si="1050"/>
        <v>15.5937798</v>
      </c>
      <c r="AK392" s="107"/>
      <c r="AL392" s="40">
        <f t="shared" si="1051"/>
        <v>104.79020025599999</v>
      </c>
      <c r="AN392" s="48">
        <v>3.9791666666666665</v>
      </c>
      <c r="AO392" s="9">
        <v>35.630000000000003</v>
      </c>
      <c r="AP392" s="48">
        <v>3.9791666666666665</v>
      </c>
      <c r="AQ392" s="9">
        <v>-61.06</v>
      </c>
      <c r="AR392" s="40">
        <f t="shared" si="1052"/>
        <v>32.834338643076926</v>
      </c>
      <c r="AS392" s="47">
        <f t="shared" si="1053"/>
        <v>8.2085846607692314</v>
      </c>
      <c r="AT392" s="107"/>
      <c r="AU392" s="40">
        <f t="shared" si="1054"/>
        <v>55.161688920369237</v>
      </c>
      <c r="AW392" s="48">
        <v>3.9791666666666665</v>
      </c>
      <c r="AX392" s="9">
        <v>0</v>
      </c>
      <c r="AY392" s="48">
        <v>3.9791666666666665</v>
      </c>
      <c r="AZ392" s="9">
        <v>0</v>
      </c>
      <c r="BA392" s="40">
        <f t="shared" si="1055"/>
        <v>0</v>
      </c>
      <c r="BB392" s="47">
        <f t="shared" si="1056"/>
        <v>0</v>
      </c>
      <c r="BC392" s="107"/>
      <c r="BD392" s="40">
        <f t="shared" si="1057"/>
        <v>0</v>
      </c>
      <c r="BF392" s="48">
        <v>3.9791666666666665</v>
      </c>
      <c r="BG392" s="9">
        <v>29.38</v>
      </c>
      <c r="BH392" s="48">
        <v>3.9791666666666665</v>
      </c>
      <c r="BI392" s="9">
        <v>29.38</v>
      </c>
      <c r="BJ392" s="40">
        <f t="shared" si="1058"/>
        <v>13.027444559999999</v>
      </c>
      <c r="BK392" s="47">
        <f t="shared" si="1059"/>
        <v>3.2568611399999998</v>
      </c>
      <c r="BL392" s="107"/>
      <c r="BM392" s="40">
        <f t="shared" si="1060"/>
        <v>21.886106860799998</v>
      </c>
      <c r="BO392" s="48">
        <v>3.9791666666666665</v>
      </c>
      <c r="BP392" s="9">
        <v>29.34</v>
      </c>
      <c r="BQ392" s="48">
        <v>3.9791666666666665</v>
      </c>
      <c r="BR392" s="9">
        <v>-52.1</v>
      </c>
      <c r="BS392" s="40">
        <f t="shared" si="1061"/>
        <v>23.070312830769232</v>
      </c>
      <c r="BT392" s="47">
        <f t="shared" si="1062"/>
        <v>5.7675782076923081</v>
      </c>
      <c r="BU392" s="107"/>
      <c r="BV392" s="40">
        <f t="shared" si="1063"/>
        <v>38.75812555569231</v>
      </c>
      <c r="BX392" s="48">
        <v>3.9791666666666665</v>
      </c>
      <c r="BY392" s="9">
        <v>101.54</v>
      </c>
      <c r="BZ392" s="48">
        <v>3.9791666666666665</v>
      </c>
      <c r="CA392" s="9">
        <v>-29.16</v>
      </c>
      <c r="CB392" s="40">
        <f t="shared" si="1064"/>
        <v>44.686910436923078</v>
      </c>
      <c r="CC392" s="47">
        <f t="shared" si="1065"/>
        <v>11.17172760923077</v>
      </c>
      <c r="CD392" s="107"/>
      <c r="CE392" s="40">
        <f t="shared" si="1066"/>
        <v>75.074009534030765</v>
      </c>
      <c r="CG392" s="48">
        <v>3.9791666666666665</v>
      </c>
      <c r="CH392" s="9">
        <v>101.56</v>
      </c>
      <c r="CI392" s="48">
        <v>3.9791666666666665</v>
      </c>
      <c r="CJ392" s="9">
        <v>-29.15</v>
      </c>
      <c r="CK392" s="40">
        <f t="shared" si="1067"/>
        <v>44.680384523076924</v>
      </c>
      <c r="CL392" s="47">
        <f t="shared" si="1068"/>
        <v>11.170096130769231</v>
      </c>
      <c r="CM392" s="107"/>
      <c r="CN392" s="40">
        <f t="shared" si="1069"/>
        <v>75.063045998769226</v>
      </c>
      <c r="CP392" s="48">
        <v>3.9791666666666665</v>
      </c>
      <c r="CQ392" s="9">
        <v>101.54</v>
      </c>
      <c r="CR392" s="48">
        <v>3.9791666666666665</v>
      </c>
      <c r="CS392" s="9">
        <v>-29.16</v>
      </c>
      <c r="CT392" s="40">
        <f t="shared" si="1070"/>
        <v>44.686910436923078</v>
      </c>
      <c r="CU392" s="47">
        <f t="shared" si="1071"/>
        <v>11.17172760923077</v>
      </c>
      <c r="CV392" s="107"/>
      <c r="CW392" s="40">
        <f t="shared" si="1072"/>
        <v>75.074009534030765</v>
      </c>
    </row>
    <row r="393" spans="1:101" s="9" customFormat="1">
      <c r="A393" s="9">
        <v>6.72</v>
      </c>
      <c r="B393" s="40">
        <f t="shared" si="1039"/>
        <v>1.68</v>
      </c>
      <c r="D393" s="48">
        <v>3.9895833333333335</v>
      </c>
      <c r="E393" s="9">
        <v>37.950000000000003</v>
      </c>
      <c r="F393" s="48">
        <v>3.9895833333333335</v>
      </c>
      <c r="G393" s="9">
        <v>-56.85</v>
      </c>
      <c r="H393" s="47">
        <f t="shared" si="1040"/>
        <v>32.561012423076932</v>
      </c>
      <c r="I393" s="47">
        <f t="shared" si="1041"/>
        <v>8.1402531057692329</v>
      </c>
      <c r="J393" s="108"/>
      <c r="K393" s="40">
        <f t="shared" si="1042"/>
        <v>54.702500870769242</v>
      </c>
      <c r="M393" s="48">
        <v>3.9895833333333335</v>
      </c>
      <c r="N393" s="9">
        <v>0</v>
      </c>
      <c r="O393" s="48">
        <v>3.9895833333333335</v>
      </c>
      <c r="P393" s="9">
        <v>0</v>
      </c>
      <c r="Q393" s="47">
        <f t="shared" si="1043"/>
        <v>0</v>
      </c>
      <c r="R393" s="47">
        <f t="shared" si="1044"/>
        <v>0</v>
      </c>
      <c r="S393" s="108"/>
      <c r="T393" s="40">
        <f t="shared" si="1045"/>
        <v>0</v>
      </c>
      <c r="V393" s="48">
        <v>3.9895833333333335</v>
      </c>
      <c r="W393" s="9">
        <v>46.75</v>
      </c>
      <c r="X393" s="48">
        <v>3.9895833333333335</v>
      </c>
      <c r="Y393" s="40">
        <v>-92.37</v>
      </c>
      <c r="Z393" s="40">
        <f t="shared" si="1046"/>
        <v>65.173074576923085</v>
      </c>
      <c r="AA393" s="47">
        <f t="shared" si="1047"/>
        <v>16.293268644230771</v>
      </c>
      <c r="AB393" s="108"/>
      <c r="AC393" s="40">
        <f t="shared" si="1048"/>
        <v>109.49076528923078</v>
      </c>
      <c r="AE393" s="48">
        <v>3.9895833333333335</v>
      </c>
      <c r="AF393" s="9">
        <v>46.72</v>
      </c>
      <c r="AG393" s="48">
        <v>3.9895833333333335</v>
      </c>
      <c r="AH393" s="9">
        <v>-88.46</v>
      </c>
      <c r="AI393" s="40">
        <f t="shared" si="1049"/>
        <v>62.374261956923071</v>
      </c>
      <c r="AJ393" s="47">
        <f t="shared" si="1050"/>
        <v>15.593565489230768</v>
      </c>
      <c r="AK393" s="108"/>
      <c r="AL393" s="40">
        <f t="shared" si="1051"/>
        <v>104.78876008763075</v>
      </c>
      <c r="AN393" s="48">
        <v>3.9895833333333335</v>
      </c>
      <c r="AO393" s="9">
        <v>35.61</v>
      </c>
      <c r="AP393" s="48">
        <v>3.9895833333333335</v>
      </c>
      <c r="AQ393" s="9">
        <v>-61.07</v>
      </c>
      <c r="AR393" s="40">
        <f t="shared" si="1052"/>
        <v>32.821282287692313</v>
      </c>
      <c r="AS393" s="47">
        <f t="shared" si="1053"/>
        <v>8.2053205719230782</v>
      </c>
      <c r="AT393" s="108"/>
      <c r="AU393" s="40">
        <f t="shared" si="1054"/>
        <v>55.139754243323083</v>
      </c>
      <c r="AW393" s="48">
        <v>3.9895833333333335</v>
      </c>
      <c r="AX393" s="9">
        <v>0</v>
      </c>
      <c r="AY393" s="48">
        <v>3.9895833333333335</v>
      </c>
      <c r="AZ393" s="9">
        <v>0</v>
      </c>
      <c r="BA393" s="40">
        <f t="shared" si="1055"/>
        <v>0</v>
      </c>
      <c r="BB393" s="47">
        <f t="shared" si="1056"/>
        <v>0</v>
      </c>
      <c r="BC393" s="108"/>
      <c r="BD393" s="40">
        <f t="shared" si="1057"/>
        <v>0</v>
      </c>
      <c r="BF393" s="48">
        <v>3.9895833333333335</v>
      </c>
      <c r="BG393" s="9">
        <v>29.36</v>
      </c>
      <c r="BH393" s="48">
        <v>3.9895833333333335</v>
      </c>
      <c r="BI393" s="9">
        <v>29.36</v>
      </c>
      <c r="BJ393" s="40">
        <f t="shared" si="1058"/>
        <v>13.00971411692308</v>
      </c>
      <c r="BK393" s="47">
        <f t="shared" si="1059"/>
        <v>3.25242852923077</v>
      </c>
      <c r="BL393" s="108"/>
      <c r="BM393" s="40">
        <f t="shared" si="1060"/>
        <v>21.856319716430772</v>
      </c>
      <c r="BO393" s="48">
        <v>3.9895833333333335</v>
      </c>
      <c r="BP393" s="9">
        <v>29.32</v>
      </c>
      <c r="BQ393" s="48">
        <v>3.9895833333333335</v>
      </c>
      <c r="BR393" s="9">
        <v>-52.15</v>
      </c>
      <c r="BS393" s="40">
        <f t="shared" si="1061"/>
        <v>23.076711969230772</v>
      </c>
      <c r="BT393" s="47">
        <f t="shared" si="1062"/>
        <v>5.7691779923076929</v>
      </c>
      <c r="BU393" s="108"/>
      <c r="BV393" s="40">
        <f t="shared" si="1063"/>
        <v>38.768876108307694</v>
      </c>
      <c r="BX393" s="48">
        <v>3.9895833333333335</v>
      </c>
      <c r="BY393" s="9">
        <v>101.56</v>
      </c>
      <c r="BZ393" s="48">
        <v>3.9895833333333335</v>
      </c>
      <c r="CA393" s="9">
        <v>-29.15</v>
      </c>
      <c r="CB393" s="40">
        <f t="shared" si="1064"/>
        <v>44.680384523076924</v>
      </c>
      <c r="CC393" s="47">
        <f t="shared" si="1065"/>
        <v>11.170096130769231</v>
      </c>
      <c r="CD393" s="108"/>
      <c r="CE393" s="40">
        <f t="shared" si="1066"/>
        <v>75.063045998769226</v>
      </c>
      <c r="CG393" s="48">
        <v>3.9895833333333335</v>
      </c>
      <c r="CH393" s="9">
        <v>101.58</v>
      </c>
      <c r="CI393" s="48">
        <v>3.9895833333333335</v>
      </c>
      <c r="CJ393" s="9">
        <v>-29.14</v>
      </c>
      <c r="CK393" s="40">
        <f t="shared" si="1067"/>
        <v>44.673852572307688</v>
      </c>
      <c r="CL393" s="47">
        <f t="shared" si="1068"/>
        <v>11.168463143076922</v>
      </c>
      <c r="CM393" s="108"/>
      <c r="CN393" s="40">
        <f t="shared" si="1069"/>
        <v>75.052072321476913</v>
      </c>
      <c r="CP393" s="48">
        <v>3.9895833333333335</v>
      </c>
      <c r="CQ393" s="9">
        <v>101.56</v>
      </c>
      <c r="CR393" s="48">
        <v>3.9895833333333335</v>
      </c>
      <c r="CS393" s="9">
        <v>-29.15</v>
      </c>
      <c r="CT393" s="40">
        <f t="shared" si="1070"/>
        <v>44.680384523076924</v>
      </c>
      <c r="CU393" s="47">
        <f t="shared" si="1071"/>
        <v>11.170096130769231</v>
      </c>
      <c r="CV393" s="108"/>
      <c r="CW393" s="40">
        <f t="shared" si="1072"/>
        <v>75.063045998769226</v>
      </c>
    </row>
    <row r="394" spans="1:101" s="9" customFormat="1">
      <c r="A394" s="9">
        <v>6.72</v>
      </c>
      <c r="B394" s="40">
        <f t="shared" si="1039"/>
        <v>1.68</v>
      </c>
      <c r="D394" s="48">
        <v>4</v>
      </c>
      <c r="E394" s="9">
        <v>37.9</v>
      </c>
      <c r="F394" s="48">
        <v>4</v>
      </c>
      <c r="G394" s="9">
        <v>-56.93</v>
      </c>
      <c r="H394" s="47">
        <f t="shared" si="1040"/>
        <v>32.563872415384616</v>
      </c>
      <c r="I394" s="47">
        <f t="shared" si="1041"/>
        <v>8.1409681038461539</v>
      </c>
      <c r="J394" s="106">
        <f t="shared" ref="J394" si="1238">SUM(I394:I397)</f>
        <v>32.514744312692315</v>
      </c>
      <c r="K394" s="40">
        <f t="shared" si="1042"/>
        <v>54.707305657846149</v>
      </c>
      <c r="M394" s="48">
        <v>4</v>
      </c>
      <c r="N394" s="9">
        <v>0</v>
      </c>
      <c r="O394" s="48">
        <v>4</v>
      </c>
      <c r="P394" s="9">
        <v>0</v>
      </c>
      <c r="Q394" s="47">
        <f t="shared" si="1043"/>
        <v>0</v>
      </c>
      <c r="R394" s="47">
        <f t="shared" si="1044"/>
        <v>0</v>
      </c>
      <c r="S394" s="106">
        <f t="shared" ref="S394" si="1239">SUM(R394:R397)</f>
        <v>0</v>
      </c>
      <c r="T394" s="40">
        <f t="shared" si="1045"/>
        <v>0</v>
      </c>
      <c r="V394" s="48">
        <v>4</v>
      </c>
      <c r="W394" s="9">
        <v>46.48</v>
      </c>
      <c r="X394" s="48">
        <v>4</v>
      </c>
      <c r="Y394" s="40">
        <v>-92.68</v>
      </c>
      <c r="Z394" s="40">
        <f t="shared" si="1046"/>
        <v>65.014135975384633</v>
      </c>
      <c r="AA394" s="47">
        <f t="shared" si="1047"/>
        <v>16.253533993846158</v>
      </c>
      <c r="AB394" s="106">
        <f t="shared" ref="AB394" si="1240">SUM(AA394:AA397)</f>
        <v>32.48609798076923</v>
      </c>
      <c r="AC394" s="40">
        <f t="shared" si="1048"/>
        <v>109.22374843864618</v>
      </c>
      <c r="AE394" s="48">
        <v>4</v>
      </c>
      <c r="AF394" s="9">
        <v>46.46</v>
      </c>
      <c r="AG394" s="48">
        <v>4</v>
      </c>
      <c r="AH394" s="9">
        <v>-88.92</v>
      </c>
      <c r="AI394" s="40">
        <f t="shared" si="1049"/>
        <v>62.349691679999992</v>
      </c>
      <c r="AJ394" s="47">
        <f t="shared" si="1050"/>
        <v>15.587422919999998</v>
      </c>
      <c r="AK394" s="106">
        <f t="shared" ref="AK394" si="1241">SUM(AJ394:AJ397)</f>
        <v>61.338955683461542</v>
      </c>
      <c r="AL394" s="40">
        <f t="shared" si="1051"/>
        <v>104.74748202239998</v>
      </c>
      <c r="AN394" s="48">
        <v>4</v>
      </c>
      <c r="AO394" s="9">
        <v>35.72</v>
      </c>
      <c r="AP394" s="48">
        <v>4</v>
      </c>
      <c r="AQ394" s="9">
        <v>-60.88</v>
      </c>
      <c r="AR394" s="40">
        <f t="shared" si="1052"/>
        <v>32.820239409230766</v>
      </c>
      <c r="AS394" s="47">
        <f t="shared" si="1053"/>
        <v>8.2050598523076914</v>
      </c>
      <c r="AT394" s="106">
        <f t="shared" ref="AT394" si="1242">SUM(AS394:AS397)</f>
        <v>32.82563038153846</v>
      </c>
      <c r="AU394" s="40">
        <f t="shared" si="1054"/>
        <v>55.138002207507682</v>
      </c>
      <c r="AW394" s="48">
        <v>4</v>
      </c>
      <c r="AX394" s="9">
        <v>0</v>
      </c>
      <c r="AY394" s="48">
        <v>4</v>
      </c>
      <c r="AZ394" s="9">
        <v>0</v>
      </c>
      <c r="BA394" s="40">
        <f t="shared" si="1055"/>
        <v>0</v>
      </c>
      <c r="BB394" s="47">
        <f t="shared" si="1056"/>
        <v>0</v>
      </c>
      <c r="BC394" s="106">
        <f t="shared" ref="BC394" si="1243">SUM(BB394:BB397)</f>
        <v>0</v>
      </c>
      <c r="BD394" s="40">
        <f t="shared" si="1057"/>
        <v>0</v>
      </c>
      <c r="BF394" s="48">
        <v>4</v>
      </c>
      <c r="BG394" s="9">
        <v>29.26</v>
      </c>
      <c r="BH394" s="48">
        <v>4</v>
      </c>
      <c r="BI394" s="9">
        <v>29.26</v>
      </c>
      <c r="BJ394" s="40">
        <f t="shared" si="1058"/>
        <v>12.921243009230773</v>
      </c>
      <c r="BK394" s="47">
        <f t="shared" si="1059"/>
        <v>3.2303107523076933</v>
      </c>
      <c r="BL394" s="106">
        <f t="shared" ref="BL394" si="1244">SUM(BK394:BK397)</f>
        <v>12.901381909615386</v>
      </c>
      <c r="BM394" s="40">
        <f t="shared" si="1060"/>
        <v>21.707688255507698</v>
      </c>
      <c r="BO394" s="48">
        <v>4</v>
      </c>
      <c r="BP394" s="9">
        <v>29.21</v>
      </c>
      <c r="BQ394" s="48">
        <v>4</v>
      </c>
      <c r="BR394" s="9">
        <v>-52.48</v>
      </c>
      <c r="BS394" s="40">
        <f t="shared" si="1061"/>
        <v>23.135614227692304</v>
      </c>
      <c r="BT394" s="47">
        <f t="shared" si="1062"/>
        <v>5.7839035569230761</v>
      </c>
      <c r="BU394" s="106">
        <f t="shared" ref="BU394" si="1245">SUM(BT394:BT397)</f>
        <v>23.147960867307692</v>
      </c>
      <c r="BV394" s="40">
        <f t="shared" si="1063"/>
        <v>38.867831902523072</v>
      </c>
      <c r="BX394" s="48">
        <v>4</v>
      </c>
      <c r="BY394" s="9">
        <v>100.56</v>
      </c>
      <c r="BZ394" s="48">
        <v>4</v>
      </c>
      <c r="CA394" s="9">
        <v>-29.7</v>
      </c>
      <c r="CB394" s="40">
        <f t="shared" si="1064"/>
        <v>45.075169107692311</v>
      </c>
      <c r="CC394" s="47">
        <f t="shared" si="1065"/>
        <v>11.268792276923078</v>
      </c>
      <c r="CD394" s="106">
        <f t="shared" ref="CD394" si="1246">SUM(CC394:CC397)</f>
        <v>45.093743210769233</v>
      </c>
      <c r="CE394" s="40">
        <f t="shared" si="1066"/>
        <v>75.726284100923081</v>
      </c>
      <c r="CG394" s="48">
        <v>4</v>
      </c>
      <c r="CH394" s="9">
        <v>100.58</v>
      </c>
      <c r="CI394" s="48">
        <v>4</v>
      </c>
      <c r="CJ394" s="9">
        <v>-29.69</v>
      </c>
      <c r="CK394" s="40">
        <f t="shared" si="1067"/>
        <v>45.068954095384612</v>
      </c>
      <c r="CL394" s="47">
        <f t="shared" si="1068"/>
        <v>11.267238523846153</v>
      </c>
      <c r="CM394" s="106">
        <f t="shared" ref="CM394" si="1247">SUM(CL394:CL397)</f>
        <v>45.087546309230774</v>
      </c>
      <c r="CN394" s="40">
        <f t="shared" si="1069"/>
        <v>75.715842880246143</v>
      </c>
      <c r="CP394" s="48">
        <v>4</v>
      </c>
      <c r="CQ394" s="9">
        <v>100.56</v>
      </c>
      <c r="CR394" s="48">
        <v>4</v>
      </c>
      <c r="CS394" s="9">
        <v>-29.7</v>
      </c>
      <c r="CT394" s="40">
        <f t="shared" si="1070"/>
        <v>45.075169107692311</v>
      </c>
      <c r="CU394" s="47">
        <f t="shared" si="1071"/>
        <v>11.268792276923078</v>
      </c>
      <c r="CV394" s="106">
        <f t="shared" ref="CV394" si="1248">SUM(CU394:CU397)</f>
        <v>45.093743210769233</v>
      </c>
      <c r="CW394" s="40">
        <f t="shared" si="1072"/>
        <v>75.726284100923081</v>
      </c>
    </row>
    <row r="395" spans="1:101" s="9" customFormat="1">
      <c r="A395" s="9">
        <v>6.72</v>
      </c>
      <c r="B395" s="40">
        <f t="shared" ref="B395:B458" si="1249">+A395/4</f>
        <v>1.68</v>
      </c>
      <c r="D395" s="48">
        <v>4.010416666666667</v>
      </c>
      <c r="E395" s="9">
        <v>37.880000000000003</v>
      </c>
      <c r="F395" s="48">
        <v>4.010416666666667</v>
      </c>
      <c r="G395" s="9">
        <v>-56.97</v>
      </c>
      <c r="H395" s="47">
        <f t="shared" ref="H395:H458" si="1250">+ABS(E395*(G395/1000)*9.81*1000)/$K$5/1000</f>
        <v>32.569556178461539</v>
      </c>
      <c r="I395" s="47">
        <f t="shared" ref="I395:I458" si="1251">H395*0.25</f>
        <v>8.1423890446153848</v>
      </c>
      <c r="J395" s="107"/>
      <c r="K395" s="40">
        <f t="shared" ref="K395:K458" si="1252">+H395*$B395</f>
        <v>54.716854379815381</v>
      </c>
      <c r="M395" s="48">
        <v>4.010416666666667</v>
      </c>
      <c r="N395" s="9">
        <v>0</v>
      </c>
      <c r="O395" s="48">
        <v>4.010416666666667</v>
      </c>
      <c r="P395" s="9">
        <v>0</v>
      </c>
      <c r="Q395" s="47">
        <f t="shared" ref="Q395:Q458" si="1253">+ABS(N395*(P395/1000)*9.81*1000)/$K$5/1000</f>
        <v>0</v>
      </c>
      <c r="R395" s="47">
        <f t="shared" ref="R395:R458" si="1254">Q395*0.25</f>
        <v>0</v>
      </c>
      <c r="S395" s="107"/>
      <c r="T395" s="40">
        <f t="shared" ref="T395:T458" si="1255">+Q395*$B395</f>
        <v>0</v>
      </c>
      <c r="V395" s="48">
        <v>4.010416666666667</v>
      </c>
      <c r="W395" s="9">
        <v>46.39</v>
      </c>
      <c r="X395" s="48">
        <v>4.010416666666667</v>
      </c>
      <c r="Y395" s="40">
        <v>-92.74</v>
      </c>
      <c r="Z395" s="40">
        <f t="shared" ref="Z395:Z458" si="1256">+ABS(W395*(Y395/1000)*9.81*1000)/$AC$5/1000</f>
        <v>64.930255947692302</v>
      </c>
      <c r="AA395" s="47">
        <f t="shared" ref="AA395:AA458" si="1257">Z395*0.25</f>
        <v>16.232563986923076</v>
      </c>
      <c r="AB395" s="107"/>
      <c r="AC395" s="40">
        <f t="shared" ref="AC395:AC458" si="1258">+Z395*$B395</f>
        <v>109.08282999212307</v>
      </c>
      <c r="AE395" s="48">
        <v>4.010416666666667</v>
      </c>
      <c r="AF395" s="9">
        <v>46.37</v>
      </c>
      <c r="AG395" s="48">
        <v>4.010416666666667</v>
      </c>
      <c r="AH395" s="9">
        <v>-89.07</v>
      </c>
      <c r="AI395" s="40">
        <f t="shared" ref="AI395:AI458" si="1259">+ABS(AF395*(AH395/1000)*9.81*1000)/$AL$5/1000</f>
        <v>62.333885506153848</v>
      </c>
      <c r="AJ395" s="47">
        <f t="shared" ref="AJ395:AJ458" si="1260">AI395*0.25</f>
        <v>15.583471376538462</v>
      </c>
      <c r="AK395" s="107"/>
      <c r="AL395" s="40">
        <f t="shared" ref="AL395:AL458" si="1261">+AI395*$B395</f>
        <v>104.72092765033847</v>
      </c>
      <c r="AN395" s="48">
        <v>4.010416666666667</v>
      </c>
      <c r="AO395" s="9">
        <v>35.72</v>
      </c>
      <c r="AP395" s="48">
        <v>4.010416666666667</v>
      </c>
      <c r="AQ395" s="9">
        <v>-60.89</v>
      </c>
      <c r="AR395" s="40">
        <f t="shared" ref="AR395:AR458" si="1262">+ABS(AO395*(AQ395/1000)*9.81*1000)/$AL$5/1000</f>
        <v>32.82563038153846</v>
      </c>
      <c r="AS395" s="47">
        <f t="shared" ref="AS395:AS458" si="1263">AR395*0.25</f>
        <v>8.206407595384615</v>
      </c>
      <c r="AT395" s="107"/>
      <c r="AU395" s="40">
        <f t="shared" ref="AU395:AU458" si="1264">+AR395*$B395</f>
        <v>55.147059040984608</v>
      </c>
      <c r="AW395" s="48">
        <v>4.010416666666667</v>
      </c>
      <c r="AX395" s="9">
        <v>0</v>
      </c>
      <c r="AY395" s="48">
        <v>4.010416666666667</v>
      </c>
      <c r="AZ395" s="9">
        <v>0</v>
      </c>
      <c r="BA395" s="40">
        <f t="shared" ref="BA395:BA458" si="1265">+ABS(AX395*(AZ395/1000)*9.81*1000)/$AL$5/1000</f>
        <v>0</v>
      </c>
      <c r="BB395" s="47">
        <f t="shared" ref="BB395:BB458" si="1266">BA395*0.25</f>
        <v>0</v>
      </c>
      <c r="BC395" s="107"/>
      <c r="BD395" s="40">
        <f t="shared" ref="BD395:BD458" si="1267">+BA395*$B395</f>
        <v>0</v>
      </c>
      <c r="BF395" s="48">
        <v>4.010416666666667</v>
      </c>
      <c r="BG395" s="9">
        <v>29.24</v>
      </c>
      <c r="BH395" s="48">
        <v>4.010416666666667</v>
      </c>
      <c r="BI395" s="9">
        <v>29.24</v>
      </c>
      <c r="BJ395" s="40">
        <f t="shared" ref="BJ395:BJ458" si="1268">+ABS(BG395*(BI395/1000)*9.81*1000)/$AL$5/1000</f>
        <v>12.90358500923077</v>
      </c>
      <c r="BK395" s="47">
        <f t="shared" ref="BK395:BK458" si="1269">BJ395*0.25</f>
        <v>3.2258962523076926</v>
      </c>
      <c r="BL395" s="107"/>
      <c r="BM395" s="40">
        <f t="shared" ref="BM395:BM458" si="1270">+BJ395*$B395</f>
        <v>21.678022815507692</v>
      </c>
      <c r="BO395" s="48">
        <v>4.010416666666667</v>
      </c>
      <c r="BP395" s="9">
        <v>29.2</v>
      </c>
      <c r="BQ395" s="48">
        <v>4.010416666666667</v>
      </c>
      <c r="BR395" s="9">
        <v>-52.52</v>
      </c>
      <c r="BS395" s="40">
        <f t="shared" ref="BS395:BS458" si="1271">+ABS(BP395*(BR395/1000)*9.81*1000)/$AL$5/1000</f>
        <v>23.145321600000003</v>
      </c>
      <c r="BT395" s="47">
        <f t="shared" ref="BT395:BT458" si="1272">BS395*0.25</f>
        <v>5.7863304000000007</v>
      </c>
      <c r="BU395" s="107"/>
      <c r="BV395" s="40">
        <f t="shared" ref="BV395:BV458" si="1273">+BS395*$B395</f>
        <v>38.884140288000005</v>
      </c>
      <c r="BX395" s="48">
        <v>4.010416666666667</v>
      </c>
      <c r="BY395" s="9">
        <v>100.57</v>
      </c>
      <c r="BZ395" s="48">
        <v>4.010416666666667</v>
      </c>
      <c r="CA395" s="9">
        <v>-29.69</v>
      </c>
      <c r="CB395" s="40">
        <f t="shared" ref="CB395:CB458" si="1274">+ABS(BY395*(CA395/1000)*9.81*1000)/$AL$5/1000</f>
        <v>45.064473189230775</v>
      </c>
      <c r="CC395" s="47">
        <f t="shared" ref="CC395:CC458" si="1275">CB395*0.25</f>
        <v>11.266118297307694</v>
      </c>
      <c r="CD395" s="107"/>
      <c r="CE395" s="40">
        <f t="shared" ref="CE395:CE458" si="1276">+CB395*$B395</f>
        <v>75.708314957907703</v>
      </c>
      <c r="CG395" s="48">
        <v>4.010416666666667</v>
      </c>
      <c r="CH395" s="9">
        <v>100.59</v>
      </c>
      <c r="CI395" s="48">
        <v>4.010416666666667</v>
      </c>
      <c r="CJ395" s="9">
        <v>-29.68</v>
      </c>
      <c r="CK395" s="40">
        <f t="shared" ref="CK395:CK458" si="1277">+ABS(CH395*(CJ395/1000)*9.81*1000)/$AL$5/1000</f>
        <v>45.058253649230764</v>
      </c>
      <c r="CL395" s="47">
        <f t="shared" ref="CL395:CL458" si="1278">CK395*0.25</f>
        <v>11.264563412307691</v>
      </c>
      <c r="CM395" s="107"/>
      <c r="CN395" s="40">
        <f t="shared" ref="CN395:CN458" si="1279">+CK395*$B395</f>
        <v>75.697866130707681</v>
      </c>
      <c r="CP395" s="48">
        <v>4.010416666666667</v>
      </c>
      <c r="CQ395" s="9">
        <v>100.57</v>
      </c>
      <c r="CR395" s="48">
        <v>4.010416666666667</v>
      </c>
      <c r="CS395" s="9">
        <v>-29.69</v>
      </c>
      <c r="CT395" s="40">
        <f t="shared" ref="CT395:CT458" si="1280">+ABS(CQ395*(CS395/1000)*9.81*1000)/$AL$5/1000</f>
        <v>45.064473189230775</v>
      </c>
      <c r="CU395" s="47">
        <f t="shared" ref="CU395:CU458" si="1281">CT395*0.25</f>
        <v>11.266118297307694</v>
      </c>
      <c r="CV395" s="107"/>
      <c r="CW395" s="40">
        <f t="shared" ref="CW395:CW458" si="1282">+CT395*$B395</f>
        <v>75.708314957907703</v>
      </c>
    </row>
    <row r="396" spans="1:101" s="9" customFormat="1">
      <c r="A396" s="9">
        <v>6.72</v>
      </c>
      <c r="B396" s="40">
        <f t="shared" si="1249"/>
        <v>1.68</v>
      </c>
      <c r="D396" s="48">
        <v>4.020833333333333</v>
      </c>
      <c r="E396" s="9">
        <v>38.35</v>
      </c>
      <c r="F396" s="48">
        <v>4.020833333333333</v>
      </c>
      <c r="G396" s="9">
        <v>-56.09</v>
      </c>
      <c r="H396" s="47">
        <f t="shared" si="1250"/>
        <v>32.46433110000001</v>
      </c>
      <c r="I396" s="47">
        <f t="shared" si="1251"/>
        <v>8.1160827750000024</v>
      </c>
      <c r="J396" s="107"/>
      <c r="K396" s="40">
        <f t="shared" si="1252"/>
        <v>54.540076248000013</v>
      </c>
      <c r="M396" s="48">
        <v>4.020833333333333</v>
      </c>
      <c r="N396" s="9">
        <v>0</v>
      </c>
      <c r="O396" s="48">
        <v>4.020833333333333</v>
      </c>
      <c r="P396" s="9">
        <v>0</v>
      </c>
      <c r="Q396" s="47">
        <f t="shared" si="1253"/>
        <v>0</v>
      </c>
      <c r="R396" s="47">
        <f t="shared" si="1254"/>
        <v>0</v>
      </c>
      <c r="S396" s="107"/>
      <c r="T396" s="40">
        <f t="shared" si="1255"/>
        <v>0</v>
      </c>
      <c r="V396" s="48">
        <v>4.020833333333333</v>
      </c>
      <c r="W396" s="9">
        <v>0</v>
      </c>
      <c r="X396" s="48">
        <v>4.020833333333333</v>
      </c>
      <c r="Y396" s="40">
        <v>-92.8</v>
      </c>
      <c r="Z396" s="40">
        <f t="shared" si="1256"/>
        <v>0</v>
      </c>
      <c r="AA396" s="47">
        <f t="shared" si="1257"/>
        <v>0</v>
      </c>
      <c r="AB396" s="107"/>
      <c r="AC396" s="40">
        <f t="shared" si="1258"/>
        <v>0</v>
      </c>
      <c r="AE396" s="48">
        <v>4.020833333333333</v>
      </c>
      <c r="AF396" s="9">
        <v>54.02</v>
      </c>
      <c r="AG396" s="48">
        <v>4.020833333333333</v>
      </c>
      <c r="AH396" s="9">
        <v>-74.03</v>
      </c>
      <c r="AI396" s="40">
        <f t="shared" si="1259"/>
        <v>60.355656747692315</v>
      </c>
      <c r="AJ396" s="47">
        <f t="shared" si="1260"/>
        <v>15.088914186923079</v>
      </c>
      <c r="AK396" s="107"/>
      <c r="AL396" s="40">
        <f t="shared" si="1261"/>
        <v>101.39750333612308</v>
      </c>
      <c r="AN396" s="48">
        <v>4.020833333333333</v>
      </c>
      <c r="AO396" s="9">
        <v>35.72</v>
      </c>
      <c r="AP396" s="48">
        <v>4.020833333333333</v>
      </c>
      <c r="AQ396" s="9">
        <v>-60.89</v>
      </c>
      <c r="AR396" s="40">
        <f t="shared" si="1262"/>
        <v>32.82563038153846</v>
      </c>
      <c r="AS396" s="47">
        <f t="shared" si="1263"/>
        <v>8.206407595384615</v>
      </c>
      <c r="AT396" s="107"/>
      <c r="AU396" s="40">
        <f t="shared" si="1264"/>
        <v>55.147059040984608</v>
      </c>
      <c r="AW396" s="48">
        <v>4.020833333333333</v>
      </c>
      <c r="AX396" s="9">
        <v>0</v>
      </c>
      <c r="AY396" s="48">
        <v>4.020833333333333</v>
      </c>
      <c r="AZ396" s="9">
        <v>0</v>
      </c>
      <c r="BA396" s="40">
        <f t="shared" si="1265"/>
        <v>0</v>
      </c>
      <c r="BB396" s="47">
        <f t="shared" si="1266"/>
        <v>0</v>
      </c>
      <c r="BC396" s="107"/>
      <c r="BD396" s="40">
        <f t="shared" si="1267"/>
        <v>0</v>
      </c>
      <c r="BF396" s="48">
        <v>4.020833333333333</v>
      </c>
      <c r="BG396" s="9">
        <v>29.23</v>
      </c>
      <c r="BH396" s="48">
        <v>4.020833333333333</v>
      </c>
      <c r="BI396" s="9">
        <v>29.23</v>
      </c>
      <c r="BJ396" s="40">
        <f t="shared" si="1268"/>
        <v>12.894760536923078</v>
      </c>
      <c r="BK396" s="47">
        <f t="shared" si="1269"/>
        <v>3.2236901342307696</v>
      </c>
      <c r="BL396" s="107"/>
      <c r="BM396" s="40">
        <f t="shared" si="1270"/>
        <v>21.663197702030772</v>
      </c>
      <c r="BO396" s="48">
        <v>4.020833333333333</v>
      </c>
      <c r="BP396" s="9">
        <v>29.19</v>
      </c>
      <c r="BQ396" s="48">
        <v>4.020833333333333</v>
      </c>
      <c r="BR396" s="9">
        <v>-52.55</v>
      </c>
      <c r="BS396" s="40">
        <f t="shared" si="1271"/>
        <v>23.150611453846157</v>
      </c>
      <c r="BT396" s="47">
        <f t="shared" si="1272"/>
        <v>5.7876528634615392</v>
      </c>
      <c r="BU396" s="107"/>
      <c r="BV396" s="40">
        <f t="shared" si="1273"/>
        <v>38.893027242461542</v>
      </c>
      <c r="BX396" s="48">
        <v>4.020833333333333</v>
      </c>
      <c r="BY396" s="9">
        <v>100.44</v>
      </c>
      <c r="BZ396" s="48">
        <v>4.020833333333333</v>
      </c>
      <c r="CA396" s="9">
        <v>-29.76</v>
      </c>
      <c r="CB396" s="40">
        <f t="shared" si="1274"/>
        <v>45.112332406153847</v>
      </c>
      <c r="CC396" s="47">
        <f t="shared" si="1275"/>
        <v>11.278083101538462</v>
      </c>
      <c r="CD396" s="107"/>
      <c r="CE396" s="40">
        <f t="shared" si="1276"/>
        <v>75.788718442338464</v>
      </c>
      <c r="CG396" s="48">
        <v>4.020833333333333</v>
      </c>
      <c r="CH396" s="9">
        <v>100.46</v>
      </c>
      <c r="CI396" s="48">
        <v>4.020833333333333</v>
      </c>
      <c r="CJ396" s="9">
        <v>-29.75</v>
      </c>
      <c r="CK396" s="40">
        <f t="shared" si="1277"/>
        <v>45.106153615384621</v>
      </c>
      <c r="CL396" s="47">
        <f t="shared" si="1278"/>
        <v>11.276538403846155</v>
      </c>
      <c r="CM396" s="107"/>
      <c r="CN396" s="40">
        <f t="shared" si="1279"/>
        <v>75.778338073846157</v>
      </c>
      <c r="CP396" s="48">
        <v>4.020833333333333</v>
      </c>
      <c r="CQ396" s="9">
        <v>100.44</v>
      </c>
      <c r="CR396" s="48">
        <v>4.020833333333333</v>
      </c>
      <c r="CS396" s="9">
        <v>-29.76</v>
      </c>
      <c r="CT396" s="40">
        <f t="shared" si="1280"/>
        <v>45.112332406153847</v>
      </c>
      <c r="CU396" s="47">
        <f t="shared" si="1281"/>
        <v>11.278083101538462</v>
      </c>
      <c r="CV396" s="107"/>
      <c r="CW396" s="40">
        <f t="shared" si="1282"/>
        <v>75.788718442338464</v>
      </c>
    </row>
    <row r="397" spans="1:101" s="9" customFormat="1">
      <c r="A397" s="9">
        <v>6.72</v>
      </c>
      <c r="B397" s="40">
        <f t="shared" si="1249"/>
        <v>1.68</v>
      </c>
      <c r="D397" s="48">
        <v>4.03125</v>
      </c>
      <c r="E397" s="9">
        <v>38.36</v>
      </c>
      <c r="F397" s="48">
        <v>4.03125</v>
      </c>
      <c r="G397" s="9">
        <v>-56.07</v>
      </c>
      <c r="H397" s="47">
        <f t="shared" si="1250"/>
        <v>32.461217556923081</v>
      </c>
      <c r="I397" s="47">
        <f t="shared" si="1251"/>
        <v>8.1153043892307704</v>
      </c>
      <c r="J397" s="108"/>
      <c r="K397" s="40">
        <f t="shared" si="1252"/>
        <v>54.534845495630776</v>
      </c>
      <c r="M397" s="48">
        <v>4.03125</v>
      </c>
      <c r="N397" s="9">
        <v>0</v>
      </c>
      <c r="O397" s="48">
        <v>4.03125</v>
      </c>
      <c r="P397" s="9">
        <v>0</v>
      </c>
      <c r="Q397" s="47">
        <f t="shared" si="1253"/>
        <v>0</v>
      </c>
      <c r="R397" s="47">
        <f t="shared" si="1254"/>
        <v>0</v>
      </c>
      <c r="S397" s="108"/>
      <c r="T397" s="40">
        <f t="shared" si="1255"/>
        <v>0</v>
      </c>
      <c r="V397" s="48">
        <v>4.03125</v>
      </c>
      <c r="W397" s="9">
        <v>0</v>
      </c>
      <c r="X397" s="48">
        <v>4.03125</v>
      </c>
      <c r="Y397" s="40">
        <v>-92.87</v>
      </c>
      <c r="Z397" s="40">
        <f t="shared" si="1256"/>
        <v>0</v>
      </c>
      <c r="AA397" s="47">
        <f t="shared" si="1257"/>
        <v>0</v>
      </c>
      <c r="AB397" s="108"/>
      <c r="AC397" s="40">
        <f t="shared" si="1258"/>
        <v>0</v>
      </c>
      <c r="AE397" s="48">
        <v>4.03125</v>
      </c>
      <c r="AF397" s="9">
        <v>54.08</v>
      </c>
      <c r="AG397" s="48">
        <v>4.03125</v>
      </c>
      <c r="AH397" s="9">
        <v>-73.900000000000006</v>
      </c>
      <c r="AI397" s="40">
        <f t="shared" si="1259"/>
        <v>60.316588800000005</v>
      </c>
      <c r="AJ397" s="47">
        <f t="shared" si="1260"/>
        <v>15.079147200000001</v>
      </c>
      <c r="AK397" s="108"/>
      <c r="AL397" s="40">
        <f t="shared" si="1261"/>
        <v>101.331869184</v>
      </c>
      <c r="AN397" s="48">
        <v>4.03125</v>
      </c>
      <c r="AO397" s="9">
        <v>35.72</v>
      </c>
      <c r="AP397" s="48">
        <v>4.03125</v>
      </c>
      <c r="AQ397" s="9">
        <v>-60.9</v>
      </c>
      <c r="AR397" s="40">
        <f t="shared" si="1262"/>
        <v>32.831021353846154</v>
      </c>
      <c r="AS397" s="47">
        <f t="shared" si="1263"/>
        <v>8.2077553384615385</v>
      </c>
      <c r="AT397" s="108"/>
      <c r="AU397" s="40">
        <f t="shared" si="1264"/>
        <v>55.156115874461534</v>
      </c>
      <c r="AW397" s="48">
        <v>4.03125</v>
      </c>
      <c r="AX397" s="9">
        <v>0</v>
      </c>
      <c r="AY397" s="48">
        <v>4.03125</v>
      </c>
      <c r="AZ397" s="9">
        <v>0</v>
      </c>
      <c r="BA397" s="40">
        <f t="shared" si="1265"/>
        <v>0</v>
      </c>
      <c r="BB397" s="47">
        <f t="shared" si="1266"/>
        <v>0</v>
      </c>
      <c r="BC397" s="108"/>
      <c r="BD397" s="40">
        <f t="shared" si="1267"/>
        <v>0</v>
      </c>
      <c r="BF397" s="48">
        <v>4.03125</v>
      </c>
      <c r="BG397" s="9">
        <v>29.22</v>
      </c>
      <c r="BH397" s="48">
        <v>4.03125</v>
      </c>
      <c r="BI397" s="9">
        <v>29.22</v>
      </c>
      <c r="BJ397" s="40">
        <f t="shared" si="1268"/>
        <v>12.88593908307692</v>
      </c>
      <c r="BK397" s="47">
        <f t="shared" si="1269"/>
        <v>3.22148477076923</v>
      </c>
      <c r="BL397" s="108"/>
      <c r="BM397" s="40">
        <f t="shared" si="1270"/>
        <v>21.648377659569224</v>
      </c>
      <c r="BO397" s="48">
        <v>4.03125</v>
      </c>
      <c r="BP397" s="9">
        <v>29.18</v>
      </c>
      <c r="BQ397" s="48">
        <v>4.03125</v>
      </c>
      <c r="BR397" s="9">
        <v>-52.59</v>
      </c>
      <c r="BS397" s="40">
        <f t="shared" si="1271"/>
        <v>23.160296187692307</v>
      </c>
      <c r="BT397" s="47">
        <f t="shared" si="1272"/>
        <v>5.7900740469230767</v>
      </c>
      <c r="BU397" s="108"/>
      <c r="BV397" s="40">
        <f t="shared" si="1273"/>
        <v>38.909297595323075</v>
      </c>
      <c r="BX397" s="48">
        <v>4.03125</v>
      </c>
      <c r="BY397" s="9">
        <v>100.43</v>
      </c>
      <c r="BZ397" s="48">
        <v>4.03125</v>
      </c>
      <c r="CA397" s="9">
        <v>-29.77</v>
      </c>
      <c r="CB397" s="40">
        <f t="shared" si="1274"/>
        <v>45.122998139999993</v>
      </c>
      <c r="CC397" s="47">
        <f t="shared" si="1275"/>
        <v>11.280749534999998</v>
      </c>
      <c r="CD397" s="108"/>
      <c r="CE397" s="40">
        <f t="shared" si="1276"/>
        <v>75.806636875199985</v>
      </c>
      <c r="CG397" s="48">
        <v>4.03125</v>
      </c>
      <c r="CH397" s="9">
        <v>100.45</v>
      </c>
      <c r="CI397" s="48">
        <v>4.03125</v>
      </c>
      <c r="CJ397" s="9">
        <v>-29.76</v>
      </c>
      <c r="CK397" s="40">
        <f t="shared" si="1277"/>
        <v>45.116823876923078</v>
      </c>
      <c r="CL397" s="47">
        <f t="shared" si="1278"/>
        <v>11.27920596923077</v>
      </c>
      <c r="CM397" s="108"/>
      <c r="CN397" s="40">
        <f t="shared" si="1279"/>
        <v>75.796264113230762</v>
      </c>
      <c r="CP397" s="48">
        <v>4.03125</v>
      </c>
      <c r="CQ397" s="9">
        <v>100.43</v>
      </c>
      <c r="CR397" s="48">
        <v>4.03125</v>
      </c>
      <c r="CS397" s="9">
        <v>-29.77</v>
      </c>
      <c r="CT397" s="40">
        <f t="shared" si="1280"/>
        <v>45.122998139999993</v>
      </c>
      <c r="CU397" s="47">
        <f t="shared" si="1281"/>
        <v>11.280749534999998</v>
      </c>
      <c r="CV397" s="108"/>
      <c r="CW397" s="40">
        <f t="shared" si="1282"/>
        <v>75.806636875199985</v>
      </c>
    </row>
    <row r="398" spans="1:101" s="9" customFormat="1">
      <c r="A398" s="9">
        <v>6.72</v>
      </c>
      <c r="B398" s="40">
        <f t="shared" si="1249"/>
        <v>1.68</v>
      </c>
      <c r="D398" s="48">
        <v>4.041666666666667</v>
      </c>
      <c r="E398" s="9">
        <v>38.25</v>
      </c>
      <c r="F398" s="48">
        <v>4.041666666666667</v>
      </c>
      <c r="G398" s="9">
        <v>-56.27</v>
      </c>
      <c r="H398" s="47">
        <f t="shared" si="1250"/>
        <v>32.483588884615386</v>
      </c>
      <c r="I398" s="47">
        <f t="shared" si="1251"/>
        <v>8.1208972211538466</v>
      </c>
      <c r="J398" s="106">
        <f t="shared" ref="J398" si="1283">SUM(I398:I401)</f>
        <v>32.483588884615386</v>
      </c>
      <c r="K398" s="40">
        <f t="shared" si="1252"/>
        <v>54.572429326153845</v>
      </c>
      <c r="M398" s="48">
        <v>4.041666666666667</v>
      </c>
      <c r="N398" s="9">
        <v>0</v>
      </c>
      <c r="O398" s="48">
        <v>4.041666666666667</v>
      </c>
      <c r="P398" s="9">
        <v>0</v>
      </c>
      <c r="Q398" s="47">
        <f t="shared" si="1253"/>
        <v>0</v>
      </c>
      <c r="R398" s="47">
        <f t="shared" si="1254"/>
        <v>0</v>
      </c>
      <c r="S398" s="106">
        <f t="shared" ref="S398" si="1284">SUM(R398:R401)</f>
        <v>0</v>
      </c>
      <c r="T398" s="40">
        <f t="shared" si="1255"/>
        <v>0</v>
      </c>
      <c r="V398" s="48">
        <v>4.041666666666667</v>
      </c>
      <c r="W398" s="9">
        <v>0</v>
      </c>
      <c r="X398" s="48">
        <v>4.041666666666667</v>
      </c>
      <c r="Y398" s="40">
        <v>-94.81</v>
      </c>
      <c r="Z398" s="40">
        <f t="shared" si="1256"/>
        <v>0</v>
      </c>
      <c r="AA398" s="47">
        <f t="shared" si="1257"/>
        <v>0</v>
      </c>
      <c r="AB398" s="106">
        <f t="shared" ref="AB398" si="1285">SUM(AA398:AA401)</f>
        <v>0</v>
      </c>
      <c r="AC398" s="40">
        <f t="shared" si="1258"/>
        <v>0</v>
      </c>
      <c r="AE398" s="48">
        <v>4.041666666666667</v>
      </c>
      <c r="AF398" s="9">
        <v>53.72</v>
      </c>
      <c r="AG398" s="48">
        <v>4.041666666666667</v>
      </c>
      <c r="AH398" s="9">
        <v>-74.7</v>
      </c>
      <c r="AI398" s="40">
        <f t="shared" si="1259"/>
        <v>60.563680061538456</v>
      </c>
      <c r="AJ398" s="47">
        <f t="shared" si="1260"/>
        <v>15.140920015384614</v>
      </c>
      <c r="AK398" s="106">
        <f t="shared" ref="AK398" si="1286">SUM(AJ398:AJ401)</f>
        <v>60.577159756153847</v>
      </c>
      <c r="AL398" s="40">
        <f t="shared" si="1261"/>
        <v>101.7469825033846</v>
      </c>
      <c r="AN398" s="48">
        <v>4.041666666666667</v>
      </c>
      <c r="AO398" s="9">
        <v>35.619999999999997</v>
      </c>
      <c r="AP398" s="48">
        <v>4.041666666666667</v>
      </c>
      <c r="AQ398" s="9">
        <v>-61.07</v>
      </c>
      <c r="AR398" s="40">
        <f t="shared" si="1262"/>
        <v>32.830499159999995</v>
      </c>
      <c r="AS398" s="47">
        <f t="shared" si="1263"/>
        <v>8.2076247899999988</v>
      </c>
      <c r="AT398" s="106">
        <f t="shared" ref="AT398" si="1287">SUM(AS398:AS401)</f>
        <v>32.828761280769228</v>
      </c>
      <c r="AU398" s="40">
        <f t="shared" si="1264"/>
        <v>55.155238588799989</v>
      </c>
      <c r="AW398" s="48">
        <v>4.041666666666667</v>
      </c>
      <c r="AX398" s="9">
        <v>0</v>
      </c>
      <c r="AY398" s="48">
        <v>4.041666666666667</v>
      </c>
      <c r="AZ398" s="9">
        <v>0</v>
      </c>
      <c r="BA398" s="40">
        <f t="shared" si="1265"/>
        <v>0</v>
      </c>
      <c r="BB398" s="47">
        <f t="shared" si="1266"/>
        <v>0</v>
      </c>
      <c r="BC398" s="106">
        <f t="shared" ref="BC398" si="1288">SUM(BB398:BB401)</f>
        <v>0</v>
      </c>
      <c r="BD398" s="40">
        <f t="shared" si="1267"/>
        <v>0</v>
      </c>
      <c r="BF398" s="48">
        <v>4.041666666666667</v>
      </c>
      <c r="BG398" s="9">
        <v>28.75</v>
      </c>
      <c r="BH398" s="48">
        <v>4.041666666666667</v>
      </c>
      <c r="BI398" s="9">
        <v>28.75</v>
      </c>
      <c r="BJ398" s="40">
        <f t="shared" si="1268"/>
        <v>12.474735576923077</v>
      </c>
      <c r="BK398" s="47">
        <f t="shared" si="1269"/>
        <v>3.1186838942307693</v>
      </c>
      <c r="BL398" s="106">
        <f t="shared" ref="BL398" si="1289">SUM(BK398:BK401)</f>
        <v>12.453054722307693</v>
      </c>
      <c r="BM398" s="40">
        <f t="shared" si="1270"/>
        <v>20.957555769230769</v>
      </c>
      <c r="BO398" s="48">
        <v>4.041666666666667</v>
      </c>
      <c r="BP398" s="9">
        <v>28.71</v>
      </c>
      <c r="BQ398" s="48">
        <v>4.041666666666667</v>
      </c>
      <c r="BR398" s="9">
        <v>-54.02</v>
      </c>
      <c r="BS398" s="40">
        <f t="shared" si="1271"/>
        <v>23.406874310769236</v>
      </c>
      <c r="BT398" s="47">
        <f t="shared" si="1272"/>
        <v>5.8517185776923091</v>
      </c>
      <c r="BU398" s="106">
        <f t="shared" ref="BU398" si="1290">SUM(BT398:BT401)</f>
        <v>23.418946270384616</v>
      </c>
      <c r="BV398" s="40">
        <f t="shared" si="1273"/>
        <v>39.323548842092315</v>
      </c>
      <c r="BX398" s="48">
        <v>4.041666666666667</v>
      </c>
      <c r="BY398" s="9">
        <v>99.64</v>
      </c>
      <c r="BZ398" s="48">
        <v>4.041666666666667</v>
      </c>
      <c r="CA398" s="9">
        <v>-30.19</v>
      </c>
      <c r="CB398" s="40">
        <f t="shared" si="1274"/>
        <v>45.399647686153848</v>
      </c>
      <c r="CC398" s="47">
        <f t="shared" si="1275"/>
        <v>11.349911921538462</v>
      </c>
      <c r="CD398" s="106">
        <f t="shared" ref="CD398" si="1291">SUM(CC398:CC401)</f>
        <v>45.420133984615383</v>
      </c>
      <c r="CE398" s="40">
        <f t="shared" si="1276"/>
        <v>76.271408112738456</v>
      </c>
      <c r="CG398" s="48">
        <v>4.041666666666667</v>
      </c>
      <c r="CH398" s="9">
        <v>99.66</v>
      </c>
      <c r="CI398" s="48">
        <v>4.041666666666667</v>
      </c>
      <c r="CJ398" s="9">
        <v>-30.18</v>
      </c>
      <c r="CK398" s="40">
        <f t="shared" si="1277"/>
        <v>45.393719427692304</v>
      </c>
      <c r="CL398" s="47">
        <f t="shared" si="1278"/>
        <v>11.348429856923076</v>
      </c>
      <c r="CM398" s="106">
        <f t="shared" ref="CM398" si="1292">SUM(CL398:CL401)</f>
        <v>45.414218931923074</v>
      </c>
      <c r="CN398" s="40">
        <f t="shared" si="1279"/>
        <v>76.261448638523063</v>
      </c>
      <c r="CP398" s="48">
        <v>4.041666666666667</v>
      </c>
      <c r="CQ398" s="9">
        <v>99.64</v>
      </c>
      <c r="CR398" s="48">
        <v>4.041666666666667</v>
      </c>
      <c r="CS398" s="9">
        <v>-30.19</v>
      </c>
      <c r="CT398" s="40">
        <f t="shared" si="1280"/>
        <v>45.399647686153848</v>
      </c>
      <c r="CU398" s="47">
        <f t="shared" si="1281"/>
        <v>11.349911921538462</v>
      </c>
      <c r="CV398" s="106">
        <f t="shared" ref="CV398" si="1293">SUM(CU398:CU401)</f>
        <v>45.420133984615383</v>
      </c>
      <c r="CW398" s="40">
        <f t="shared" si="1282"/>
        <v>76.271408112738456</v>
      </c>
    </row>
    <row r="399" spans="1:101" s="9" customFormat="1">
      <c r="A399" s="9">
        <v>6.72</v>
      </c>
      <c r="B399" s="40">
        <f t="shared" si="1249"/>
        <v>1.68</v>
      </c>
      <c r="D399" s="48">
        <v>4.052083333333333</v>
      </c>
      <c r="E399" s="9">
        <v>38.25</v>
      </c>
      <c r="F399" s="48">
        <v>4.052083333333333</v>
      </c>
      <c r="G399" s="9">
        <v>-56.27</v>
      </c>
      <c r="H399" s="47">
        <f t="shared" si="1250"/>
        <v>32.483588884615386</v>
      </c>
      <c r="I399" s="47">
        <f t="shared" si="1251"/>
        <v>8.1208972211538466</v>
      </c>
      <c r="J399" s="107"/>
      <c r="K399" s="40">
        <f t="shared" si="1252"/>
        <v>54.572429326153845</v>
      </c>
      <c r="M399" s="48">
        <v>4.052083333333333</v>
      </c>
      <c r="N399" s="9">
        <v>0</v>
      </c>
      <c r="O399" s="48">
        <v>4.052083333333333</v>
      </c>
      <c r="P399" s="9">
        <v>0</v>
      </c>
      <c r="Q399" s="47">
        <f t="shared" si="1253"/>
        <v>0</v>
      </c>
      <c r="R399" s="47">
        <f t="shared" si="1254"/>
        <v>0</v>
      </c>
      <c r="S399" s="107"/>
      <c r="T399" s="40">
        <f t="shared" si="1255"/>
        <v>0</v>
      </c>
      <c r="V399" s="48">
        <v>4.052083333333333</v>
      </c>
      <c r="W399" s="9">
        <v>0</v>
      </c>
      <c r="X399" s="48">
        <v>4.052083333333333</v>
      </c>
      <c r="Y399" s="40">
        <v>0</v>
      </c>
      <c r="Z399" s="40">
        <f t="shared" si="1256"/>
        <v>0</v>
      </c>
      <c r="AA399" s="47">
        <f t="shared" si="1257"/>
        <v>0</v>
      </c>
      <c r="AB399" s="107"/>
      <c r="AC399" s="40">
        <f t="shared" si="1258"/>
        <v>0</v>
      </c>
      <c r="AE399" s="48">
        <v>4.052083333333333</v>
      </c>
      <c r="AF399" s="9">
        <v>53.71</v>
      </c>
      <c r="AG399" s="48">
        <v>4.052083333333333</v>
      </c>
      <c r="AH399" s="9">
        <v>-74.73</v>
      </c>
      <c r="AI399" s="40">
        <f t="shared" si="1259"/>
        <v>60.57672434307694</v>
      </c>
      <c r="AJ399" s="47">
        <f t="shared" si="1260"/>
        <v>15.144181085769235</v>
      </c>
      <c r="AK399" s="107"/>
      <c r="AL399" s="40">
        <f t="shared" si="1261"/>
        <v>101.76889689636926</v>
      </c>
      <c r="AN399" s="48">
        <v>4.052083333333333</v>
      </c>
      <c r="AO399" s="9">
        <v>35.61</v>
      </c>
      <c r="AP399" s="48">
        <v>4.052083333333333</v>
      </c>
      <c r="AQ399" s="9">
        <v>-61.08</v>
      </c>
      <c r="AR399" s="40">
        <f t="shared" si="1262"/>
        <v>32.826656658461538</v>
      </c>
      <c r="AS399" s="47">
        <f t="shared" si="1263"/>
        <v>8.2066641646153844</v>
      </c>
      <c r="AT399" s="107"/>
      <c r="AU399" s="40">
        <f t="shared" si="1264"/>
        <v>55.148783186215383</v>
      </c>
      <c r="AW399" s="48">
        <v>4.052083333333333</v>
      </c>
      <c r="AX399" s="9">
        <v>0</v>
      </c>
      <c r="AY399" s="48">
        <v>4.052083333333333</v>
      </c>
      <c r="AZ399" s="9">
        <v>0</v>
      </c>
      <c r="BA399" s="40">
        <f t="shared" si="1265"/>
        <v>0</v>
      </c>
      <c r="BB399" s="47">
        <f t="shared" si="1266"/>
        <v>0</v>
      </c>
      <c r="BC399" s="107"/>
      <c r="BD399" s="40">
        <f t="shared" si="1267"/>
        <v>0</v>
      </c>
      <c r="BF399" s="48">
        <v>4.052083333333333</v>
      </c>
      <c r="BG399" s="9">
        <v>28.73</v>
      </c>
      <c r="BH399" s="48">
        <v>4.052083333333333</v>
      </c>
      <c r="BI399" s="9">
        <v>28.73</v>
      </c>
      <c r="BJ399" s="40">
        <f t="shared" si="1268"/>
        <v>12.457385460000001</v>
      </c>
      <c r="BK399" s="47">
        <f t="shared" si="1269"/>
        <v>3.1143463650000003</v>
      </c>
      <c r="BL399" s="107"/>
      <c r="BM399" s="40">
        <f t="shared" si="1270"/>
        <v>20.928407572800001</v>
      </c>
      <c r="BO399" s="48">
        <v>4.052083333333333</v>
      </c>
      <c r="BP399" s="9">
        <v>28.69</v>
      </c>
      <c r="BQ399" s="48">
        <v>4.052083333333333</v>
      </c>
      <c r="BR399" s="9">
        <v>-54.07</v>
      </c>
      <c r="BS399" s="40">
        <f t="shared" si="1271"/>
        <v>23.412218496923078</v>
      </c>
      <c r="BT399" s="47">
        <f t="shared" si="1272"/>
        <v>5.8530546242307695</v>
      </c>
      <c r="BU399" s="107"/>
      <c r="BV399" s="40">
        <f t="shared" si="1273"/>
        <v>39.332527074830772</v>
      </c>
      <c r="BX399" s="48">
        <v>4.052083333333333</v>
      </c>
      <c r="BY399" s="9">
        <v>99.62</v>
      </c>
      <c r="BZ399" s="48">
        <v>4.052083333333333</v>
      </c>
      <c r="CA399" s="9">
        <v>-30.21</v>
      </c>
      <c r="CB399" s="40">
        <f t="shared" si="1274"/>
        <v>45.420604864615385</v>
      </c>
      <c r="CC399" s="47">
        <f t="shared" si="1275"/>
        <v>11.355151216153846</v>
      </c>
      <c r="CD399" s="107"/>
      <c r="CE399" s="40">
        <f t="shared" si="1276"/>
        <v>76.306616172553845</v>
      </c>
      <c r="CG399" s="48">
        <v>4.052083333333333</v>
      </c>
      <c r="CH399" s="9">
        <v>99.64</v>
      </c>
      <c r="CI399" s="48">
        <v>4.052083333333333</v>
      </c>
      <c r="CJ399" s="9">
        <v>-30.2</v>
      </c>
      <c r="CK399" s="40">
        <f t="shared" si="1277"/>
        <v>45.414685661538456</v>
      </c>
      <c r="CL399" s="47">
        <f t="shared" si="1278"/>
        <v>11.353671415384614</v>
      </c>
      <c r="CM399" s="107"/>
      <c r="CN399" s="40">
        <f t="shared" si="1279"/>
        <v>76.296671911384607</v>
      </c>
      <c r="CP399" s="48">
        <v>4.052083333333333</v>
      </c>
      <c r="CQ399" s="9">
        <v>99.62</v>
      </c>
      <c r="CR399" s="48">
        <v>4.052083333333333</v>
      </c>
      <c r="CS399" s="9">
        <v>-30.21</v>
      </c>
      <c r="CT399" s="40">
        <f t="shared" si="1280"/>
        <v>45.420604864615385</v>
      </c>
      <c r="CU399" s="47">
        <f t="shared" si="1281"/>
        <v>11.355151216153846</v>
      </c>
      <c r="CV399" s="107"/>
      <c r="CW399" s="40">
        <f t="shared" si="1282"/>
        <v>76.306616172553845</v>
      </c>
    </row>
    <row r="400" spans="1:101" s="9" customFormat="1">
      <c r="A400" s="9">
        <v>6.72</v>
      </c>
      <c r="B400" s="40">
        <f t="shared" si="1249"/>
        <v>1.68</v>
      </c>
      <c r="D400" s="48">
        <v>4.0625</v>
      </c>
      <c r="E400" s="9">
        <v>38.25</v>
      </c>
      <c r="F400" s="48">
        <v>4.0625</v>
      </c>
      <c r="G400" s="9">
        <v>-56.27</v>
      </c>
      <c r="H400" s="47">
        <f t="shared" si="1250"/>
        <v>32.483588884615386</v>
      </c>
      <c r="I400" s="47">
        <f t="shared" si="1251"/>
        <v>8.1208972211538466</v>
      </c>
      <c r="J400" s="107"/>
      <c r="K400" s="40">
        <f t="shared" si="1252"/>
        <v>54.572429326153845</v>
      </c>
      <c r="M400" s="48">
        <v>4.0625</v>
      </c>
      <c r="N400" s="9">
        <v>0</v>
      </c>
      <c r="O400" s="48">
        <v>4.0625</v>
      </c>
      <c r="P400" s="9">
        <v>0</v>
      </c>
      <c r="Q400" s="47">
        <f t="shared" si="1253"/>
        <v>0</v>
      </c>
      <c r="R400" s="47">
        <f t="shared" si="1254"/>
        <v>0</v>
      </c>
      <c r="S400" s="107"/>
      <c r="T400" s="40">
        <f t="shared" si="1255"/>
        <v>0</v>
      </c>
      <c r="V400" s="48">
        <v>4.0625</v>
      </c>
      <c r="W400" s="9">
        <v>0</v>
      </c>
      <c r="X400" s="48">
        <v>4.0625</v>
      </c>
      <c r="Y400" s="40">
        <v>0</v>
      </c>
      <c r="Z400" s="40">
        <f t="shared" si="1256"/>
        <v>0</v>
      </c>
      <c r="AA400" s="47">
        <f t="shared" si="1257"/>
        <v>0</v>
      </c>
      <c r="AB400" s="107"/>
      <c r="AC400" s="40">
        <f t="shared" si="1258"/>
        <v>0</v>
      </c>
      <c r="AE400" s="48">
        <v>4.0625</v>
      </c>
      <c r="AF400" s="9">
        <v>53.7</v>
      </c>
      <c r="AG400" s="48">
        <v>4.0625</v>
      </c>
      <c r="AH400" s="9">
        <v>-74.75</v>
      </c>
      <c r="AI400" s="40">
        <f t="shared" si="1259"/>
        <v>60.581655000000005</v>
      </c>
      <c r="AJ400" s="47">
        <f t="shared" si="1260"/>
        <v>15.145413750000001</v>
      </c>
      <c r="AK400" s="107"/>
      <c r="AL400" s="40">
        <f t="shared" si="1261"/>
        <v>101.77718040000001</v>
      </c>
      <c r="AN400" s="48">
        <v>4.0625</v>
      </c>
      <c r="AO400" s="9">
        <v>35.6</v>
      </c>
      <c r="AP400" s="48">
        <v>4.0625</v>
      </c>
      <c r="AQ400" s="9">
        <v>-61.1</v>
      </c>
      <c r="AR400" s="40">
        <f t="shared" si="1262"/>
        <v>32.828184</v>
      </c>
      <c r="AS400" s="47">
        <f t="shared" si="1263"/>
        <v>8.2070460000000001</v>
      </c>
      <c r="AT400" s="107"/>
      <c r="AU400" s="40">
        <f t="shared" si="1264"/>
        <v>55.151349119999999</v>
      </c>
      <c r="AW400" s="48">
        <v>4.0625</v>
      </c>
      <c r="AX400" s="9">
        <v>0</v>
      </c>
      <c r="AY400" s="48">
        <v>4.0625</v>
      </c>
      <c r="AZ400" s="9">
        <v>0</v>
      </c>
      <c r="BA400" s="40">
        <f t="shared" si="1265"/>
        <v>0</v>
      </c>
      <c r="BB400" s="47">
        <f t="shared" si="1266"/>
        <v>0</v>
      </c>
      <c r="BC400" s="107"/>
      <c r="BD400" s="40">
        <f t="shared" si="1267"/>
        <v>0</v>
      </c>
      <c r="BF400" s="48">
        <v>4.0625</v>
      </c>
      <c r="BG400" s="9">
        <v>28.72</v>
      </c>
      <c r="BH400" s="48">
        <v>4.0625</v>
      </c>
      <c r="BI400" s="9">
        <v>28.72</v>
      </c>
      <c r="BJ400" s="40">
        <f t="shared" si="1268"/>
        <v>12.448714929230768</v>
      </c>
      <c r="BK400" s="47">
        <f t="shared" si="1269"/>
        <v>3.1121787323076919</v>
      </c>
      <c r="BL400" s="107"/>
      <c r="BM400" s="40">
        <f t="shared" si="1270"/>
        <v>20.913841081107687</v>
      </c>
      <c r="BO400" s="48">
        <v>4.0625</v>
      </c>
      <c r="BP400" s="9">
        <v>28.68</v>
      </c>
      <c r="BQ400" s="48">
        <v>4.0625</v>
      </c>
      <c r="BR400" s="9">
        <v>-54.12</v>
      </c>
      <c r="BS400" s="40">
        <f t="shared" si="1271"/>
        <v>23.425700455384614</v>
      </c>
      <c r="BT400" s="47">
        <f t="shared" si="1272"/>
        <v>5.8564251138461536</v>
      </c>
      <c r="BU400" s="107"/>
      <c r="BV400" s="40">
        <f t="shared" si="1273"/>
        <v>39.355176765046153</v>
      </c>
      <c r="BX400" s="48">
        <v>4.0625</v>
      </c>
      <c r="BY400" s="9">
        <v>99.59</v>
      </c>
      <c r="BZ400" s="48">
        <v>4.0625</v>
      </c>
      <c r="CA400" s="9">
        <v>-30.22</v>
      </c>
      <c r="CB400" s="40">
        <f t="shared" si="1274"/>
        <v>45.421957135384616</v>
      </c>
      <c r="CC400" s="47">
        <f t="shared" si="1275"/>
        <v>11.355489283846154</v>
      </c>
      <c r="CD400" s="107"/>
      <c r="CE400" s="40">
        <f t="shared" si="1276"/>
        <v>76.308887987446155</v>
      </c>
      <c r="CG400" s="48">
        <v>4.0625</v>
      </c>
      <c r="CH400" s="9">
        <v>99.61</v>
      </c>
      <c r="CI400" s="48">
        <v>4.0625</v>
      </c>
      <c r="CJ400" s="9">
        <v>-30.21</v>
      </c>
      <c r="CK400" s="40">
        <f t="shared" si="1277"/>
        <v>45.416045478461534</v>
      </c>
      <c r="CL400" s="47">
        <f t="shared" si="1278"/>
        <v>11.354011369615383</v>
      </c>
      <c r="CM400" s="107"/>
      <c r="CN400" s="40">
        <f t="shared" si="1279"/>
        <v>76.298956403815367</v>
      </c>
      <c r="CP400" s="48">
        <v>4.0625</v>
      </c>
      <c r="CQ400" s="9">
        <v>99.59</v>
      </c>
      <c r="CR400" s="48">
        <v>4.0625</v>
      </c>
      <c r="CS400" s="9">
        <v>-30.22</v>
      </c>
      <c r="CT400" s="40">
        <f t="shared" si="1280"/>
        <v>45.421957135384616</v>
      </c>
      <c r="CU400" s="47">
        <f t="shared" si="1281"/>
        <v>11.355489283846154</v>
      </c>
      <c r="CV400" s="107"/>
      <c r="CW400" s="40">
        <f t="shared" si="1282"/>
        <v>76.308887987446155</v>
      </c>
    </row>
    <row r="401" spans="1:101" s="9" customFormat="1">
      <c r="A401" s="9">
        <v>6.72</v>
      </c>
      <c r="B401" s="40">
        <f t="shared" si="1249"/>
        <v>1.68</v>
      </c>
      <c r="D401" s="48">
        <v>4.072916666666667</v>
      </c>
      <c r="E401" s="9">
        <v>38.25</v>
      </c>
      <c r="F401" s="48">
        <v>4.072916666666667</v>
      </c>
      <c r="G401" s="9">
        <v>-56.27</v>
      </c>
      <c r="H401" s="47">
        <f t="shared" si="1250"/>
        <v>32.483588884615386</v>
      </c>
      <c r="I401" s="47">
        <f t="shared" si="1251"/>
        <v>8.1208972211538466</v>
      </c>
      <c r="J401" s="108"/>
      <c r="K401" s="40">
        <f t="shared" si="1252"/>
        <v>54.572429326153845</v>
      </c>
      <c r="M401" s="48">
        <v>4.072916666666667</v>
      </c>
      <c r="N401" s="9">
        <v>0</v>
      </c>
      <c r="O401" s="48">
        <v>4.072916666666667</v>
      </c>
      <c r="P401" s="9">
        <v>0</v>
      </c>
      <c r="Q401" s="47">
        <f t="shared" si="1253"/>
        <v>0</v>
      </c>
      <c r="R401" s="47">
        <f t="shared" si="1254"/>
        <v>0</v>
      </c>
      <c r="S401" s="108"/>
      <c r="T401" s="40">
        <f t="shared" si="1255"/>
        <v>0</v>
      </c>
      <c r="V401" s="48">
        <v>4.072916666666667</v>
      </c>
      <c r="W401" s="9">
        <v>0</v>
      </c>
      <c r="X401" s="48">
        <v>4.072916666666667</v>
      </c>
      <c r="Y401" s="40">
        <v>0</v>
      </c>
      <c r="Z401" s="40">
        <f t="shared" si="1256"/>
        <v>0</v>
      </c>
      <c r="AA401" s="47">
        <f t="shared" si="1257"/>
        <v>0</v>
      </c>
      <c r="AB401" s="108"/>
      <c r="AC401" s="40">
        <f t="shared" si="1258"/>
        <v>0</v>
      </c>
      <c r="AE401" s="48">
        <v>4.072916666666667</v>
      </c>
      <c r="AF401" s="9">
        <v>53.69</v>
      </c>
      <c r="AG401" s="48">
        <v>4.072916666666667</v>
      </c>
      <c r="AH401" s="9">
        <v>-74.77</v>
      </c>
      <c r="AI401" s="40">
        <f t="shared" si="1259"/>
        <v>60.586579619999981</v>
      </c>
      <c r="AJ401" s="47">
        <f t="shared" si="1260"/>
        <v>15.146644904999995</v>
      </c>
      <c r="AK401" s="108"/>
      <c r="AL401" s="40">
        <f t="shared" si="1261"/>
        <v>101.78545376159997</v>
      </c>
      <c r="AN401" s="48">
        <v>4.072916666666667</v>
      </c>
      <c r="AO401" s="9">
        <v>35.590000000000003</v>
      </c>
      <c r="AP401" s="48">
        <v>4.072916666666667</v>
      </c>
      <c r="AQ401" s="9">
        <v>-61.12</v>
      </c>
      <c r="AR401" s="40">
        <f t="shared" si="1262"/>
        <v>32.829705304615388</v>
      </c>
      <c r="AS401" s="47">
        <f t="shared" si="1263"/>
        <v>8.2074263261538469</v>
      </c>
      <c r="AT401" s="108"/>
      <c r="AU401" s="40">
        <f t="shared" si="1264"/>
        <v>55.153904911753848</v>
      </c>
      <c r="AW401" s="48">
        <v>4.072916666666667</v>
      </c>
      <c r="AX401" s="9">
        <v>0</v>
      </c>
      <c r="AY401" s="48">
        <v>4.072916666666667</v>
      </c>
      <c r="AZ401" s="9">
        <v>0</v>
      </c>
      <c r="BA401" s="40">
        <f t="shared" si="1265"/>
        <v>0</v>
      </c>
      <c r="BB401" s="47">
        <f t="shared" si="1266"/>
        <v>0</v>
      </c>
      <c r="BC401" s="108"/>
      <c r="BD401" s="40">
        <f t="shared" si="1267"/>
        <v>0</v>
      </c>
      <c r="BF401" s="48">
        <v>4.072916666666667</v>
      </c>
      <c r="BG401" s="9">
        <v>28.7</v>
      </c>
      <c r="BH401" s="48">
        <v>4.072916666666667</v>
      </c>
      <c r="BI401" s="9">
        <v>28.7</v>
      </c>
      <c r="BJ401" s="40">
        <f t="shared" si="1268"/>
        <v>12.431382923076923</v>
      </c>
      <c r="BK401" s="47">
        <f t="shared" si="1269"/>
        <v>3.1078457307692307</v>
      </c>
      <c r="BL401" s="108"/>
      <c r="BM401" s="40">
        <f t="shared" si="1270"/>
        <v>20.884723310769228</v>
      </c>
      <c r="BO401" s="48">
        <v>4.072916666666667</v>
      </c>
      <c r="BP401" s="9">
        <v>28.66</v>
      </c>
      <c r="BQ401" s="48">
        <v>4.072916666666667</v>
      </c>
      <c r="BR401" s="9">
        <v>-54.17</v>
      </c>
      <c r="BS401" s="40">
        <f t="shared" si="1271"/>
        <v>23.430991818461539</v>
      </c>
      <c r="BT401" s="47">
        <f t="shared" si="1272"/>
        <v>5.8577479546153848</v>
      </c>
      <c r="BU401" s="108"/>
      <c r="BV401" s="40">
        <f t="shared" si="1273"/>
        <v>39.364066255015388</v>
      </c>
      <c r="BX401" s="48">
        <v>4.072916666666667</v>
      </c>
      <c r="BY401" s="9">
        <v>99.56</v>
      </c>
      <c r="BZ401" s="48">
        <v>4.072916666666667</v>
      </c>
      <c r="CA401" s="9">
        <v>-30.24</v>
      </c>
      <c r="CB401" s="40">
        <f t="shared" si="1274"/>
        <v>45.438326252307697</v>
      </c>
      <c r="CC401" s="47">
        <f t="shared" si="1275"/>
        <v>11.359581563076924</v>
      </c>
      <c r="CD401" s="108"/>
      <c r="CE401" s="40">
        <f t="shared" si="1276"/>
        <v>76.336388103876928</v>
      </c>
      <c r="CG401" s="48">
        <v>4.072916666666667</v>
      </c>
      <c r="CH401" s="9">
        <v>99.58</v>
      </c>
      <c r="CI401" s="48">
        <v>4.072916666666667</v>
      </c>
      <c r="CJ401" s="9">
        <v>-30.23</v>
      </c>
      <c r="CK401" s="40">
        <f t="shared" si="1277"/>
        <v>45.432425160000001</v>
      </c>
      <c r="CL401" s="47">
        <f t="shared" si="1278"/>
        <v>11.35810629</v>
      </c>
      <c r="CM401" s="108"/>
      <c r="CN401" s="40">
        <f t="shared" si="1279"/>
        <v>76.326474268799998</v>
      </c>
      <c r="CP401" s="48">
        <v>4.072916666666667</v>
      </c>
      <c r="CQ401" s="9">
        <v>99.56</v>
      </c>
      <c r="CR401" s="48">
        <v>4.072916666666667</v>
      </c>
      <c r="CS401" s="9">
        <v>-30.24</v>
      </c>
      <c r="CT401" s="40">
        <f t="shared" si="1280"/>
        <v>45.438326252307697</v>
      </c>
      <c r="CU401" s="47">
        <f t="shared" si="1281"/>
        <v>11.359581563076924</v>
      </c>
      <c r="CV401" s="108"/>
      <c r="CW401" s="40">
        <f t="shared" si="1282"/>
        <v>76.336388103876928</v>
      </c>
    </row>
    <row r="402" spans="1:101" s="9" customFormat="1">
      <c r="A402" s="9">
        <v>6.72</v>
      </c>
      <c r="B402" s="40">
        <f t="shared" si="1249"/>
        <v>1.68</v>
      </c>
      <c r="D402" s="48">
        <v>4.083333333333333</v>
      </c>
      <c r="E402" s="9">
        <v>37.89</v>
      </c>
      <c r="F402" s="48">
        <v>4.083333333333333</v>
      </c>
      <c r="G402" s="9">
        <v>-56.95</v>
      </c>
      <c r="H402" s="47">
        <f t="shared" si="1250"/>
        <v>32.566717315384615</v>
      </c>
      <c r="I402" s="47">
        <f t="shared" si="1251"/>
        <v>8.1416793288461538</v>
      </c>
      <c r="J402" s="106">
        <f t="shared" ref="J402" si="1294">SUM(I402:I405)</f>
        <v>32.57100466269231</v>
      </c>
      <c r="K402" s="40">
        <f t="shared" si="1252"/>
        <v>54.712085089846148</v>
      </c>
      <c r="M402" s="48">
        <v>4.083333333333333</v>
      </c>
      <c r="N402" s="9">
        <v>0</v>
      </c>
      <c r="O402" s="48">
        <v>4.083333333333333</v>
      </c>
      <c r="P402" s="9">
        <v>0</v>
      </c>
      <c r="Q402" s="47">
        <f t="shared" si="1253"/>
        <v>0</v>
      </c>
      <c r="R402" s="47">
        <f t="shared" si="1254"/>
        <v>0</v>
      </c>
      <c r="S402" s="106">
        <f t="shared" ref="S402" si="1295">SUM(R402:R405)</f>
        <v>0</v>
      </c>
      <c r="T402" s="40">
        <f t="shared" si="1255"/>
        <v>0</v>
      </c>
      <c r="V402" s="48">
        <v>4.083333333333333</v>
      </c>
      <c r="W402" s="9">
        <v>0</v>
      </c>
      <c r="X402" s="48">
        <v>4.083333333333333</v>
      </c>
      <c r="Y402" s="40">
        <v>0</v>
      </c>
      <c r="Z402" s="40">
        <f t="shared" si="1256"/>
        <v>0</v>
      </c>
      <c r="AA402" s="47">
        <f t="shared" si="1257"/>
        <v>0</v>
      </c>
      <c r="AB402" s="106">
        <f t="shared" ref="AB402" si="1296">SUM(AA402:AA405)</f>
        <v>0</v>
      </c>
      <c r="AC402" s="40">
        <f t="shared" si="1258"/>
        <v>0</v>
      </c>
      <c r="AE402" s="48">
        <v>4.083333333333333</v>
      </c>
      <c r="AF402" s="9">
        <v>53.62</v>
      </c>
      <c r="AG402" s="48">
        <v>4.083333333333333</v>
      </c>
      <c r="AH402" s="9">
        <v>-74.91</v>
      </c>
      <c r="AI402" s="40">
        <f t="shared" si="1259"/>
        <v>60.620882926153826</v>
      </c>
      <c r="AJ402" s="47">
        <f t="shared" si="1260"/>
        <v>15.155220731538456</v>
      </c>
      <c r="AK402" s="106">
        <f t="shared" ref="AK402" si="1297">SUM(AJ402:AJ405)</f>
        <v>60.627363940384619</v>
      </c>
      <c r="AL402" s="40">
        <f t="shared" si="1261"/>
        <v>101.84308331593843</v>
      </c>
      <c r="AN402" s="48">
        <v>4.083333333333333</v>
      </c>
      <c r="AO402" s="9">
        <v>35.619999999999997</v>
      </c>
      <c r="AP402" s="48">
        <v>4.083333333333333</v>
      </c>
      <c r="AQ402" s="9">
        <v>-61.06</v>
      </c>
      <c r="AR402" s="40">
        <f t="shared" si="1262"/>
        <v>32.82512328</v>
      </c>
      <c r="AS402" s="47">
        <f t="shared" si="1263"/>
        <v>8.2062808199999999</v>
      </c>
      <c r="AT402" s="106">
        <f t="shared" ref="AT402" si="1298">SUM(AS402:AS405)</f>
        <v>32.748974664230772</v>
      </c>
      <c r="AU402" s="40">
        <f t="shared" si="1264"/>
        <v>55.146207110399999</v>
      </c>
      <c r="AW402" s="48">
        <v>4.083333333333333</v>
      </c>
      <c r="AX402" s="9">
        <v>0</v>
      </c>
      <c r="AY402" s="48">
        <v>4.083333333333333</v>
      </c>
      <c r="AZ402" s="9">
        <v>0</v>
      </c>
      <c r="BA402" s="40">
        <f t="shared" si="1265"/>
        <v>0</v>
      </c>
      <c r="BB402" s="47">
        <f t="shared" si="1266"/>
        <v>0</v>
      </c>
      <c r="BC402" s="106">
        <f t="shared" ref="BC402" si="1299">SUM(BB402:BB405)</f>
        <v>0</v>
      </c>
      <c r="BD402" s="40">
        <f t="shared" si="1267"/>
        <v>0</v>
      </c>
      <c r="BF402" s="48">
        <v>4.083333333333333</v>
      </c>
      <c r="BG402" s="9">
        <v>28.27</v>
      </c>
      <c r="BH402" s="48">
        <v>4.083333333333333</v>
      </c>
      <c r="BI402" s="9">
        <v>28.27</v>
      </c>
      <c r="BJ402" s="40">
        <f t="shared" si="1268"/>
        <v>12.061665152307693</v>
      </c>
      <c r="BK402" s="47">
        <f t="shared" si="1269"/>
        <v>3.0154162880769233</v>
      </c>
      <c r="BL402" s="106">
        <f t="shared" ref="BL402" si="1300">SUM(BK402:BK405)</f>
        <v>15.27740541346154</v>
      </c>
      <c r="BM402" s="40">
        <f t="shared" si="1270"/>
        <v>20.263597455876923</v>
      </c>
      <c r="BO402" s="48">
        <v>4.083333333333333</v>
      </c>
      <c r="BP402" s="9">
        <v>28.23</v>
      </c>
      <c r="BQ402" s="48">
        <v>4.083333333333333</v>
      </c>
      <c r="BR402" s="9">
        <v>-55.45</v>
      </c>
      <c r="BS402" s="40">
        <f t="shared" si="1271"/>
        <v>23.624796669230772</v>
      </c>
      <c r="BT402" s="47">
        <f t="shared" si="1272"/>
        <v>5.906199167307693</v>
      </c>
      <c r="BU402" s="106">
        <f t="shared" ref="BU402" si="1301">SUM(BT402:BT405)</f>
        <v>5.906199167307693</v>
      </c>
      <c r="BV402" s="40">
        <f t="shared" si="1273"/>
        <v>39.689658404307693</v>
      </c>
      <c r="BX402" s="48">
        <v>4.083333333333333</v>
      </c>
      <c r="BY402" s="9">
        <v>99.64</v>
      </c>
      <c r="BZ402" s="48">
        <v>4.083333333333333</v>
      </c>
      <c r="CA402" s="9">
        <v>-30.19</v>
      </c>
      <c r="CB402" s="40">
        <f t="shared" si="1274"/>
        <v>45.399647686153848</v>
      </c>
      <c r="CC402" s="47">
        <f t="shared" si="1275"/>
        <v>11.349911921538462</v>
      </c>
      <c r="CD402" s="106">
        <f t="shared" ref="CD402" si="1302">SUM(CC402:CC405)</f>
        <v>45.542129635384619</v>
      </c>
      <c r="CE402" s="40">
        <f t="shared" si="1276"/>
        <v>76.271408112738456</v>
      </c>
      <c r="CG402" s="48">
        <v>4.083333333333333</v>
      </c>
      <c r="CH402" s="9">
        <v>99.66</v>
      </c>
      <c r="CI402" s="48">
        <v>4.083333333333333</v>
      </c>
      <c r="CJ402" s="9">
        <v>-30.18</v>
      </c>
      <c r="CK402" s="40">
        <f t="shared" si="1277"/>
        <v>45.393719427692304</v>
      </c>
      <c r="CL402" s="47">
        <f t="shared" si="1278"/>
        <v>11.348429856923076</v>
      </c>
      <c r="CM402" s="106">
        <f t="shared" ref="CM402" si="1303">SUM(CL402:CL405)</f>
        <v>45.536323624615378</v>
      </c>
      <c r="CN402" s="40">
        <f t="shared" si="1279"/>
        <v>76.261448638523063</v>
      </c>
      <c r="CP402" s="48">
        <v>4.083333333333333</v>
      </c>
      <c r="CQ402" s="9">
        <v>99.64</v>
      </c>
      <c r="CR402" s="48">
        <v>4.083333333333333</v>
      </c>
      <c r="CS402" s="9">
        <v>-30.19</v>
      </c>
      <c r="CT402" s="40">
        <f t="shared" si="1280"/>
        <v>45.399647686153848</v>
      </c>
      <c r="CU402" s="47">
        <f t="shared" si="1281"/>
        <v>11.349911921538462</v>
      </c>
      <c r="CV402" s="106">
        <f t="shared" ref="CV402" si="1304">SUM(CU402:CU405)</f>
        <v>45.542129635384619</v>
      </c>
      <c r="CW402" s="40">
        <f t="shared" si="1282"/>
        <v>76.271408112738456</v>
      </c>
    </row>
    <row r="403" spans="1:101" s="9" customFormat="1">
      <c r="A403" s="9">
        <v>6.72</v>
      </c>
      <c r="B403" s="40">
        <f t="shared" si="1249"/>
        <v>1.68</v>
      </c>
      <c r="D403" s="48">
        <v>4.09375</v>
      </c>
      <c r="E403" s="9">
        <v>37.9</v>
      </c>
      <c r="F403" s="48">
        <v>4.09375</v>
      </c>
      <c r="G403" s="9">
        <v>-56.94</v>
      </c>
      <c r="H403" s="47">
        <f t="shared" si="1250"/>
        <v>32.569592399999998</v>
      </c>
      <c r="I403" s="47">
        <f t="shared" si="1251"/>
        <v>8.1423980999999994</v>
      </c>
      <c r="J403" s="107"/>
      <c r="K403" s="40">
        <f t="shared" si="1252"/>
        <v>54.716915231999991</v>
      </c>
      <c r="M403" s="48">
        <v>4.09375</v>
      </c>
      <c r="N403" s="9">
        <v>0</v>
      </c>
      <c r="O403" s="48">
        <v>4.09375</v>
      </c>
      <c r="P403" s="9">
        <v>0</v>
      </c>
      <c r="Q403" s="47">
        <f t="shared" si="1253"/>
        <v>0</v>
      </c>
      <c r="R403" s="47">
        <f t="shared" si="1254"/>
        <v>0</v>
      </c>
      <c r="S403" s="107"/>
      <c r="T403" s="40">
        <f t="shared" si="1255"/>
        <v>0</v>
      </c>
      <c r="V403" s="48">
        <v>4.09375</v>
      </c>
      <c r="W403" s="9">
        <v>0</v>
      </c>
      <c r="X403" s="48">
        <v>4.09375</v>
      </c>
      <c r="Y403" s="40">
        <v>0</v>
      </c>
      <c r="Z403" s="40">
        <f t="shared" si="1256"/>
        <v>0</v>
      </c>
      <c r="AA403" s="47">
        <f t="shared" si="1257"/>
        <v>0</v>
      </c>
      <c r="AB403" s="107"/>
      <c r="AC403" s="40">
        <f t="shared" si="1258"/>
        <v>0</v>
      </c>
      <c r="AE403" s="48">
        <v>4.09375</v>
      </c>
      <c r="AF403" s="9">
        <v>53.63</v>
      </c>
      <c r="AG403" s="48">
        <v>4.09375</v>
      </c>
      <c r="AH403" s="9">
        <v>-74.900000000000006</v>
      </c>
      <c r="AI403" s="40">
        <f t="shared" si="1259"/>
        <v>60.624094569230778</v>
      </c>
      <c r="AJ403" s="47">
        <f t="shared" si="1260"/>
        <v>15.156023642307694</v>
      </c>
      <c r="AK403" s="107"/>
      <c r="AL403" s="40">
        <f t="shared" si="1261"/>
        <v>101.84847887630771</v>
      </c>
      <c r="AN403" s="48">
        <v>4.09375</v>
      </c>
      <c r="AO403" s="9">
        <v>37.04</v>
      </c>
      <c r="AP403" s="48">
        <v>4.09375</v>
      </c>
      <c r="AQ403" s="9">
        <v>-58.54</v>
      </c>
      <c r="AR403" s="40">
        <f t="shared" si="1262"/>
        <v>32.724976763076924</v>
      </c>
      <c r="AS403" s="47">
        <f t="shared" si="1263"/>
        <v>8.181244190769231</v>
      </c>
      <c r="AT403" s="107"/>
      <c r="AU403" s="40">
        <f t="shared" si="1264"/>
        <v>54.977960961969231</v>
      </c>
      <c r="AW403" s="48">
        <v>4.09375</v>
      </c>
      <c r="AX403" s="9">
        <v>0</v>
      </c>
      <c r="AY403" s="48">
        <v>4.09375</v>
      </c>
      <c r="AZ403" s="9">
        <v>0</v>
      </c>
      <c r="BA403" s="40">
        <f t="shared" si="1265"/>
        <v>0</v>
      </c>
      <c r="BB403" s="47">
        <f t="shared" si="1266"/>
        <v>0</v>
      </c>
      <c r="BC403" s="107"/>
      <c r="BD403" s="40">
        <f t="shared" si="1267"/>
        <v>0</v>
      </c>
      <c r="BF403" s="48">
        <v>4.09375</v>
      </c>
      <c r="BG403" s="9">
        <v>32.950000000000003</v>
      </c>
      <c r="BH403" s="48">
        <v>4.09375</v>
      </c>
      <c r="BI403" s="9">
        <v>32.950000000000003</v>
      </c>
      <c r="BJ403" s="40">
        <f t="shared" si="1268"/>
        <v>16.385756192307692</v>
      </c>
      <c r="BK403" s="47">
        <f t="shared" si="1269"/>
        <v>4.0964390480769231</v>
      </c>
      <c r="BL403" s="107"/>
      <c r="BM403" s="40">
        <f t="shared" si="1270"/>
        <v>27.528070403076921</v>
      </c>
      <c r="BO403" s="48">
        <v>4.09375</v>
      </c>
      <c r="BP403" s="9">
        <v>0</v>
      </c>
      <c r="BQ403" s="48">
        <v>4.09375</v>
      </c>
      <c r="BR403" s="9">
        <v>0</v>
      </c>
      <c r="BS403" s="40">
        <f t="shared" si="1271"/>
        <v>0</v>
      </c>
      <c r="BT403" s="47">
        <f t="shared" si="1272"/>
        <v>0</v>
      </c>
      <c r="BU403" s="107"/>
      <c r="BV403" s="40">
        <f t="shared" si="1273"/>
        <v>0</v>
      </c>
      <c r="BX403" s="48">
        <v>4.09375</v>
      </c>
      <c r="BY403" s="9">
        <v>99.17</v>
      </c>
      <c r="BZ403" s="48">
        <v>4.09375</v>
      </c>
      <c r="CA403" s="9">
        <v>-30.45</v>
      </c>
      <c r="CB403" s="40">
        <f t="shared" si="1274"/>
        <v>45.574641484615377</v>
      </c>
      <c r="CC403" s="47">
        <f t="shared" si="1275"/>
        <v>11.393660371153844</v>
      </c>
      <c r="CD403" s="107"/>
      <c r="CE403" s="40">
        <f t="shared" si="1276"/>
        <v>76.56539769415383</v>
      </c>
      <c r="CG403" s="48">
        <v>4.09375</v>
      </c>
      <c r="CH403" s="9">
        <v>99.19</v>
      </c>
      <c r="CI403" s="48">
        <v>4.09375</v>
      </c>
      <c r="CJ403" s="9">
        <v>-30.44</v>
      </c>
      <c r="CK403" s="40">
        <f t="shared" si="1277"/>
        <v>45.568862639999999</v>
      </c>
      <c r="CL403" s="47">
        <f t="shared" si="1278"/>
        <v>11.39221566</v>
      </c>
      <c r="CM403" s="107"/>
      <c r="CN403" s="40">
        <f t="shared" si="1279"/>
        <v>76.555689235199992</v>
      </c>
      <c r="CP403" s="48">
        <v>4.09375</v>
      </c>
      <c r="CQ403" s="9">
        <v>99.17</v>
      </c>
      <c r="CR403" s="48">
        <v>4.09375</v>
      </c>
      <c r="CS403" s="9">
        <v>-30.45</v>
      </c>
      <c r="CT403" s="40">
        <f t="shared" si="1280"/>
        <v>45.574641484615377</v>
      </c>
      <c r="CU403" s="47">
        <f t="shared" si="1281"/>
        <v>11.393660371153844</v>
      </c>
      <c r="CV403" s="107"/>
      <c r="CW403" s="40">
        <f t="shared" si="1282"/>
        <v>76.56539769415383</v>
      </c>
    </row>
    <row r="404" spans="1:101" s="9" customFormat="1">
      <c r="A404" s="9">
        <v>6.72</v>
      </c>
      <c r="B404" s="40">
        <f t="shared" si="1249"/>
        <v>1.68</v>
      </c>
      <c r="D404" s="48">
        <v>4.104166666666667</v>
      </c>
      <c r="E404" s="9">
        <v>37.89</v>
      </c>
      <c r="F404" s="48">
        <v>4.104166666666667</v>
      </c>
      <c r="G404" s="9">
        <v>-56.96</v>
      </c>
      <c r="H404" s="47">
        <f t="shared" si="1250"/>
        <v>32.572435790769234</v>
      </c>
      <c r="I404" s="47">
        <f t="shared" si="1251"/>
        <v>8.1431089476923084</v>
      </c>
      <c r="J404" s="107"/>
      <c r="K404" s="40">
        <f t="shared" si="1252"/>
        <v>54.721692128492307</v>
      </c>
      <c r="M404" s="48">
        <v>4.104166666666667</v>
      </c>
      <c r="N404" s="9">
        <v>0</v>
      </c>
      <c r="O404" s="48">
        <v>4.104166666666667</v>
      </c>
      <c r="P404" s="9">
        <v>0</v>
      </c>
      <c r="Q404" s="47">
        <f t="shared" si="1253"/>
        <v>0</v>
      </c>
      <c r="R404" s="47">
        <f t="shared" si="1254"/>
        <v>0</v>
      </c>
      <c r="S404" s="107"/>
      <c r="T404" s="40">
        <f t="shared" si="1255"/>
        <v>0</v>
      </c>
      <c r="V404" s="48">
        <v>4.104166666666667</v>
      </c>
      <c r="W404" s="9">
        <v>0</v>
      </c>
      <c r="X404" s="48">
        <v>4.104166666666667</v>
      </c>
      <c r="Y404" s="40">
        <v>0</v>
      </c>
      <c r="Z404" s="40">
        <f t="shared" si="1256"/>
        <v>0</v>
      </c>
      <c r="AA404" s="47">
        <f t="shared" si="1257"/>
        <v>0</v>
      </c>
      <c r="AB404" s="107"/>
      <c r="AC404" s="40">
        <f t="shared" si="1258"/>
        <v>0</v>
      </c>
      <c r="AE404" s="48">
        <v>4.104166666666667</v>
      </c>
      <c r="AF404" s="9">
        <v>53.61</v>
      </c>
      <c r="AG404" s="48">
        <v>4.104166666666667</v>
      </c>
      <c r="AH404" s="9">
        <v>-74.930000000000007</v>
      </c>
      <c r="AI404" s="40">
        <f t="shared" si="1259"/>
        <v>60.625759250769242</v>
      </c>
      <c r="AJ404" s="47">
        <f t="shared" si="1260"/>
        <v>15.156439812692311</v>
      </c>
      <c r="AK404" s="107"/>
      <c r="AL404" s="40">
        <f t="shared" si="1261"/>
        <v>101.85127554129232</v>
      </c>
      <c r="AN404" s="48">
        <v>4.104166666666667</v>
      </c>
      <c r="AO404" s="9">
        <v>37.03</v>
      </c>
      <c r="AP404" s="48">
        <v>4.104166666666667</v>
      </c>
      <c r="AQ404" s="9">
        <v>-58.55</v>
      </c>
      <c r="AR404" s="40">
        <f t="shared" si="1262"/>
        <v>32.721730407692306</v>
      </c>
      <c r="AS404" s="47">
        <f t="shared" si="1263"/>
        <v>8.1804326019230764</v>
      </c>
      <c r="AT404" s="107"/>
      <c r="AU404" s="40">
        <f t="shared" si="1264"/>
        <v>54.972507084923073</v>
      </c>
      <c r="AW404" s="48">
        <v>4.104166666666667</v>
      </c>
      <c r="AX404" s="9">
        <v>0</v>
      </c>
      <c r="AY404" s="48">
        <v>4.104166666666667</v>
      </c>
      <c r="AZ404" s="9">
        <v>0</v>
      </c>
      <c r="BA404" s="40">
        <f t="shared" si="1265"/>
        <v>0</v>
      </c>
      <c r="BB404" s="47">
        <f t="shared" si="1266"/>
        <v>0</v>
      </c>
      <c r="BC404" s="107"/>
      <c r="BD404" s="40">
        <f t="shared" si="1267"/>
        <v>0</v>
      </c>
      <c r="BF404" s="48">
        <v>4.104166666666667</v>
      </c>
      <c r="BG404" s="9">
        <v>32.89</v>
      </c>
      <c r="BH404" s="48">
        <v>4.104166666666667</v>
      </c>
      <c r="BI404" s="9">
        <v>32.89</v>
      </c>
      <c r="BJ404" s="40">
        <f t="shared" si="1268"/>
        <v>16.326135540000003</v>
      </c>
      <c r="BK404" s="47">
        <f t="shared" si="1269"/>
        <v>4.0815338850000007</v>
      </c>
      <c r="BL404" s="107"/>
      <c r="BM404" s="40">
        <f t="shared" si="1270"/>
        <v>27.427907707200003</v>
      </c>
      <c r="BO404" s="48">
        <v>4.104166666666667</v>
      </c>
      <c r="BP404" s="9">
        <v>0</v>
      </c>
      <c r="BQ404" s="48">
        <v>4.104166666666667</v>
      </c>
      <c r="BR404" s="9">
        <v>0</v>
      </c>
      <c r="BS404" s="40">
        <f t="shared" si="1271"/>
        <v>0</v>
      </c>
      <c r="BT404" s="47">
        <f t="shared" si="1272"/>
        <v>0</v>
      </c>
      <c r="BU404" s="107"/>
      <c r="BV404" s="40">
        <f t="shared" si="1273"/>
        <v>0</v>
      </c>
      <c r="BX404" s="48">
        <v>4.104166666666667</v>
      </c>
      <c r="BY404" s="9">
        <v>99.13</v>
      </c>
      <c r="BZ404" s="48">
        <v>4.104166666666667</v>
      </c>
      <c r="CA404" s="9">
        <v>-30.47</v>
      </c>
      <c r="CB404" s="40">
        <f t="shared" si="1274"/>
        <v>45.586181063076928</v>
      </c>
      <c r="CC404" s="47">
        <f t="shared" si="1275"/>
        <v>11.396545265769232</v>
      </c>
      <c r="CD404" s="107"/>
      <c r="CE404" s="40">
        <f t="shared" si="1276"/>
        <v>76.584784185969241</v>
      </c>
      <c r="CG404" s="48">
        <v>4.104166666666667</v>
      </c>
      <c r="CH404" s="9">
        <v>99.15</v>
      </c>
      <c r="CI404" s="48">
        <v>4.104166666666667</v>
      </c>
      <c r="CJ404" s="9">
        <v>-30.46</v>
      </c>
      <c r="CK404" s="40">
        <f t="shared" si="1277"/>
        <v>45.580414292307694</v>
      </c>
      <c r="CL404" s="47">
        <f t="shared" si="1278"/>
        <v>11.395103573076923</v>
      </c>
      <c r="CM404" s="107"/>
      <c r="CN404" s="40">
        <f t="shared" si="1279"/>
        <v>76.575096011076923</v>
      </c>
      <c r="CP404" s="48">
        <v>4.104166666666667</v>
      </c>
      <c r="CQ404" s="9">
        <v>99.13</v>
      </c>
      <c r="CR404" s="48">
        <v>4.104166666666667</v>
      </c>
      <c r="CS404" s="9">
        <v>-30.47</v>
      </c>
      <c r="CT404" s="40">
        <f t="shared" si="1280"/>
        <v>45.586181063076928</v>
      </c>
      <c r="CU404" s="47">
        <f t="shared" si="1281"/>
        <v>11.396545265769232</v>
      </c>
      <c r="CV404" s="107"/>
      <c r="CW404" s="40">
        <f t="shared" si="1282"/>
        <v>76.584784185969241</v>
      </c>
    </row>
    <row r="405" spans="1:101" s="9" customFormat="1">
      <c r="A405" s="9">
        <v>6.72</v>
      </c>
      <c r="B405" s="40">
        <f t="shared" si="1249"/>
        <v>1.68</v>
      </c>
      <c r="D405" s="48">
        <v>4.114583333333333</v>
      </c>
      <c r="E405" s="9">
        <v>37.880000000000003</v>
      </c>
      <c r="F405" s="48">
        <v>4.114583333333333</v>
      </c>
      <c r="G405" s="9">
        <v>-56.98</v>
      </c>
      <c r="H405" s="47">
        <f t="shared" si="1250"/>
        <v>32.575273144615387</v>
      </c>
      <c r="I405" s="47">
        <f t="shared" si="1251"/>
        <v>8.1438182861538468</v>
      </c>
      <c r="J405" s="108"/>
      <c r="K405" s="40">
        <f t="shared" si="1252"/>
        <v>54.72645888295385</v>
      </c>
      <c r="M405" s="48">
        <v>4.114583333333333</v>
      </c>
      <c r="N405" s="9">
        <v>0</v>
      </c>
      <c r="O405" s="48">
        <v>4.114583333333333</v>
      </c>
      <c r="P405" s="9">
        <v>0</v>
      </c>
      <c r="Q405" s="47">
        <f t="shared" si="1253"/>
        <v>0</v>
      </c>
      <c r="R405" s="47">
        <f t="shared" si="1254"/>
        <v>0</v>
      </c>
      <c r="S405" s="108"/>
      <c r="T405" s="40">
        <f t="shared" si="1255"/>
        <v>0</v>
      </c>
      <c r="V405" s="48">
        <v>4.114583333333333</v>
      </c>
      <c r="W405" s="9">
        <v>0</v>
      </c>
      <c r="X405" s="48">
        <v>4.114583333333333</v>
      </c>
      <c r="Y405" s="40">
        <v>0</v>
      </c>
      <c r="Z405" s="40">
        <f t="shared" si="1256"/>
        <v>0</v>
      </c>
      <c r="AA405" s="47">
        <f t="shared" si="1257"/>
        <v>0</v>
      </c>
      <c r="AB405" s="108"/>
      <c r="AC405" s="40">
        <f t="shared" si="1258"/>
        <v>0</v>
      </c>
      <c r="AE405" s="48">
        <v>4.114583333333333</v>
      </c>
      <c r="AF405" s="9">
        <v>53.6</v>
      </c>
      <c r="AG405" s="48">
        <v>4.114583333333333</v>
      </c>
      <c r="AH405" s="9">
        <v>-74.959999999999994</v>
      </c>
      <c r="AI405" s="40">
        <f t="shared" si="1259"/>
        <v>60.638719015384623</v>
      </c>
      <c r="AJ405" s="47">
        <f t="shared" si="1260"/>
        <v>15.159679753846156</v>
      </c>
      <c r="AK405" s="108"/>
      <c r="AL405" s="40">
        <f t="shared" si="1261"/>
        <v>101.87304794584617</v>
      </c>
      <c r="AN405" s="48">
        <v>4.114583333333333</v>
      </c>
      <c r="AO405" s="9">
        <v>37.020000000000003</v>
      </c>
      <c r="AP405" s="48">
        <v>4.114583333333333</v>
      </c>
      <c r="AQ405" s="9">
        <v>-58.57</v>
      </c>
      <c r="AR405" s="40">
        <f t="shared" si="1262"/>
        <v>32.724068206153845</v>
      </c>
      <c r="AS405" s="47">
        <f t="shared" si="1263"/>
        <v>8.1810170515384613</v>
      </c>
      <c r="AT405" s="108"/>
      <c r="AU405" s="40">
        <f t="shared" si="1264"/>
        <v>54.976434586338456</v>
      </c>
      <c r="AW405" s="48">
        <v>4.114583333333333</v>
      </c>
      <c r="AX405" s="9">
        <v>0</v>
      </c>
      <c r="AY405" s="48">
        <v>4.114583333333333</v>
      </c>
      <c r="AZ405" s="9">
        <v>0</v>
      </c>
      <c r="BA405" s="40">
        <f t="shared" si="1265"/>
        <v>0</v>
      </c>
      <c r="BB405" s="47">
        <f t="shared" si="1266"/>
        <v>0</v>
      </c>
      <c r="BC405" s="108"/>
      <c r="BD405" s="40">
        <f t="shared" si="1267"/>
        <v>0</v>
      </c>
      <c r="BF405" s="48">
        <v>4.114583333333333</v>
      </c>
      <c r="BG405" s="9">
        <v>32.9</v>
      </c>
      <c r="BH405" s="48">
        <v>4.114583333333333</v>
      </c>
      <c r="BI405" s="9">
        <v>32.9</v>
      </c>
      <c r="BJ405" s="40">
        <f t="shared" si="1268"/>
        <v>16.33606476923077</v>
      </c>
      <c r="BK405" s="47">
        <f t="shared" si="1269"/>
        <v>4.0840161923076925</v>
      </c>
      <c r="BL405" s="108"/>
      <c r="BM405" s="40">
        <f t="shared" si="1270"/>
        <v>27.444588812307693</v>
      </c>
      <c r="BO405" s="48">
        <v>4.114583333333333</v>
      </c>
      <c r="BP405" s="9">
        <v>0</v>
      </c>
      <c r="BQ405" s="48">
        <v>4.114583333333333</v>
      </c>
      <c r="BR405" s="9">
        <v>0</v>
      </c>
      <c r="BS405" s="40">
        <f t="shared" si="1271"/>
        <v>0</v>
      </c>
      <c r="BT405" s="47">
        <f t="shared" si="1272"/>
        <v>0</v>
      </c>
      <c r="BU405" s="108"/>
      <c r="BV405" s="40">
        <f t="shared" si="1273"/>
        <v>0</v>
      </c>
      <c r="BX405" s="48">
        <v>4.114583333333333</v>
      </c>
      <c r="BY405" s="9">
        <v>99.08</v>
      </c>
      <c r="BZ405" s="48">
        <v>4.114583333333333</v>
      </c>
      <c r="CA405" s="9">
        <v>-30.5</v>
      </c>
      <c r="CB405" s="40">
        <f t="shared" si="1274"/>
        <v>45.608048307692307</v>
      </c>
      <c r="CC405" s="47">
        <f t="shared" si="1275"/>
        <v>11.402012076923077</v>
      </c>
      <c r="CD405" s="108"/>
      <c r="CE405" s="40">
        <f t="shared" si="1276"/>
        <v>76.62152115692308</v>
      </c>
      <c r="CG405" s="48">
        <v>4.114583333333333</v>
      </c>
      <c r="CH405" s="9">
        <v>99.1</v>
      </c>
      <c r="CI405" s="48">
        <v>4.114583333333333</v>
      </c>
      <c r="CJ405" s="9">
        <v>-30.49</v>
      </c>
      <c r="CK405" s="40">
        <f t="shared" si="1277"/>
        <v>45.602298138461535</v>
      </c>
      <c r="CL405" s="47">
        <f t="shared" si="1278"/>
        <v>11.400574534615384</v>
      </c>
      <c r="CM405" s="108"/>
      <c r="CN405" s="40">
        <f t="shared" si="1279"/>
        <v>76.611860872615381</v>
      </c>
      <c r="CP405" s="48">
        <v>4.114583333333333</v>
      </c>
      <c r="CQ405" s="9">
        <v>99.08</v>
      </c>
      <c r="CR405" s="48">
        <v>4.114583333333333</v>
      </c>
      <c r="CS405" s="9">
        <v>-30.5</v>
      </c>
      <c r="CT405" s="40">
        <f t="shared" si="1280"/>
        <v>45.608048307692307</v>
      </c>
      <c r="CU405" s="47">
        <f t="shared" si="1281"/>
        <v>11.402012076923077</v>
      </c>
      <c r="CV405" s="108"/>
      <c r="CW405" s="40">
        <f t="shared" si="1282"/>
        <v>76.62152115692308</v>
      </c>
    </row>
    <row r="406" spans="1:101" s="9" customFormat="1">
      <c r="A406" s="9">
        <v>6.72</v>
      </c>
      <c r="B406" s="40">
        <f t="shared" si="1249"/>
        <v>1.68</v>
      </c>
      <c r="D406" s="48">
        <v>4.125</v>
      </c>
      <c r="E406" s="9">
        <v>37.58</v>
      </c>
      <c r="F406" s="48">
        <v>4.125</v>
      </c>
      <c r="G406" s="9">
        <v>-57.53</v>
      </c>
      <c r="H406" s="47">
        <f t="shared" si="1250"/>
        <v>32.629228144615382</v>
      </c>
      <c r="I406" s="47">
        <f t="shared" si="1251"/>
        <v>8.1573070361538456</v>
      </c>
      <c r="J406" s="106">
        <f t="shared" ref="J406" si="1305">SUM(I406:I409)</f>
        <v>32.631965511923077</v>
      </c>
      <c r="K406" s="40">
        <f t="shared" si="1252"/>
        <v>54.817103282953838</v>
      </c>
      <c r="M406" s="48">
        <v>4.125</v>
      </c>
      <c r="N406" s="9">
        <v>0</v>
      </c>
      <c r="O406" s="48">
        <v>4.125</v>
      </c>
      <c r="P406" s="9">
        <v>0</v>
      </c>
      <c r="Q406" s="47">
        <f t="shared" si="1253"/>
        <v>0</v>
      </c>
      <c r="R406" s="47">
        <f t="shared" si="1254"/>
        <v>0</v>
      </c>
      <c r="S406" s="106">
        <f t="shared" ref="S406" si="1306">SUM(R406:R409)</f>
        <v>0</v>
      </c>
      <c r="T406" s="40">
        <f t="shared" si="1255"/>
        <v>0</v>
      </c>
      <c r="V406" s="48">
        <v>4.125</v>
      </c>
      <c r="W406" s="9">
        <v>0</v>
      </c>
      <c r="X406" s="48">
        <v>4.125</v>
      </c>
      <c r="Y406" s="40">
        <v>0</v>
      </c>
      <c r="Z406" s="40">
        <f t="shared" si="1256"/>
        <v>0</v>
      </c>
      <c r="AA406" s="47">
        <f t="shared" si="1257"/>
        <v>0</v>
      </c>
      <c r="AB406" s="106">
        <f t="shared" ref="AB406" si="1307">SUM(AA406:AA409)</f>
        <v>0</v>
      </c>
      <c r="AC406" s="40">
        <f t="shared" si="1258"/>
        <v>0</v>
      </c>
      <c r="AE406" s="48">
        <v>4.125</v>
      </c>
      <c r="AF406" s="9">
        <v>53.36</v>
      </c>
      <c r="AG406" s="48">
        <v>4.125</v>
      </c>
      <c r="AH406" s="9">
        <v>-75.48</v>
      </c>
      <c r="AI406" s="40">
        <f t="shared" si="1259"/>
        <v>60.785971643076927</v>
      </c>
      <c r="AJ406" s="47">
        <f t="shared" si="1260"/>
        <v>15.196492910769232</v>
      </c>
      <c r="AK406" s="106">
        <f t="shared" ref="AK406" si="1308">SUM(AJ406:AJ409)</f>
        <v>60.809952188076934</v>
      </c>
      <c r="AL406" s="40">
        <f t="shared" si="1261"/>
        <v>102.12043236036924</v>
      </c>
      <c r="AN406" s="48">
        <v>4.125</v>
      </c>
      <c r="AO406" s="9">
        <v>36.67</v>
      </c>
      <c r="AP406" s="48">
        <v>4.125</v>
      </c>
      <c r="AQ406" s="9">
        <v>-59.19</v>
      </c>
      <c r="AR406" s="40">
        <f t="shared" si="1262"/>
        <v>32.75781309692308</v>
      </c>
      <c r="AS406" s="47">
        <f t="shared" si="1263"/>
        <v>8.18945327423077</v>
      </c>
      <c r="AT406" s="106">
        <f t="shared" ref="AT406" si="1309">SUM(AS406:AS409)</f>
        <v>24.571548072692305</v>
      </c>
      <c r="AU406" s="40">
        <f t="shared" si="1264"/>
        <v>55.03312600283077</v>
      </c>
      <c r="AW406" s="48">
        <v>4.125</v>
      </c>
      <c r="AX406" s="9">
        <v>0</v>
      </c>
      <c r="AY406" s="48">
        <v>4.125</v>
      </c>
      <c r="AZ406" s="9">
        <v>0</v>
      </c>
      <c r="BA406" s="40">
        <f t="shared" si="1265"/>
        <v>0</v>
      </c>
      <c r="BB406" s="47">
        <f t="shared" si="1266"/>
        <v>0</v>
      </c>
      <c r="BC406" s="106">
        <f t="shared" ref="BC406" si="1310">SUM(BB406:BB409)</f>
        <v>0</v>
      </c>
      <c r="BD406" s="40">
        <f t="shared" si="1267"/>
        <v>0</v>
      </c>
      <c r="BF406" s="48">
        <v>4.125</v>
      </c>
      <c r="BG406" s="9">
        <v>32.89</v>
      </c>
      <c r="BH406" s="48">
        <v>4.125</v>
      </c>
      <c r="BI406" s="9">
        <v>32.89</v>
      </c>
      <c r="BJ406" s="40">
        <f t="shared" si="1268"/>
        <v>16.326135540000003</v>
      </c>
      <c r="BK406" s="47">
        <f t="shared" si="1269"/>
        <v>4.0815338850000007</v>
      </c>
      <c r="BL406" s="106">
        <f t="shared" ref="BL406" si="1311">SUM(BK406:BK409)</f>
        <v>16.639603525384615</v>
      </c>
      <c r="BM406" s="40">
        <f t="shared" si="1270"/>
        <v>27.427907707200003</v>
      </c>
      <c r="BO406" s="48">
        <v>4.125</v>
      </c>
      <c r="BP406" s="9">
        <v>0</v>
      </c>
      <c r="BQ406" s="48">
        <v>4.125</v>
      </c>
      <c r="BR406" s="9">
        <v>0</v>
      </c>
      <c r="BS406" s="40">
        <f t="shared" si="1271"/>
        <v>0</v>
      </c>
      <c r="BT406" s="47">
        <f t="shared" si="1272"/>
        <v>0</v>
      </c>
      <c r="BU406" s="106">
        <f t="shared" ref="BU406" si="1312">SUM(BT406:BT409)</f>
        <v>0</v>
      </c>
      <c r="BV406" s="40">
        <f t="shared" si="1273"/>
        <v>0</v>
      </c>
      <c r="BX406" s="48">
        <v>4.125</v>
      </c>
      <c r="BY406" s="9">
        <v>97.53</v>
      </c>
      <c r="BZ406" s="48">
        <v>4.125</v>
      </c>
      <c r="CA406" s="9">
        <v>-31.34</v>
      </c>
      <c r="CB406" s="40">
        <f t="shared" si="1274"/>
        <v>46.130999787692303</v>
      </c>
      <c r="CC406" s="47">
        <f t="shared" si="1275"/>
        <v>11.532749946923076</v>
      </c>
      <c r="CD406" s="106">
        <f t="shared" ref="CD406" si="1313">SUM(CC406:CC409)</f>
        <v>46.326808896923083</v>
      </c>
      <c r="CE406" s="40">
        <f t="shared" si="1276"/>
        <v>77.500079643323062</v>
      </c>
      <c r="CG406" s="48">
        <v>4.125</v>
      </c>
      <c r="CH406" s="9">
        <v>97.55</v>
      </c>
      <c r="CI406" s="48">
        <v>4.125</v>
      </c>
      <c r="CJ406" s="9">
        <v>-31.33</v>
      </c>
      <c r="CK406" s="40">
        <f t="shared" si="1277"/>
        <v>46.125737099999995</v>
      </c>
      <c r="CL406" s="47">
        <f t="shared" si="1278"/>
        <v>11.531434274999999</v>
      </c>
      <c r="CM406" s="106">
        <f t="shared" ref="CM406" si="1314">SUM(CL406:CL409)</f>
        <v>46.321754860384623</v>
      </c>
      <c r="CN406" s="40">
        <f t="shared" si="1279"/>
        <v>77.491238327999994</v>
      </c>
      <c r="CP406" s="48">
        <v>4.125</v>
      </c>
      <c r="CQ406" s="9">
        <v>97.53</v>
      </c>
      <c r="CR406" s="48">
        <v>4.125</v>
      </c>
      <c r="CS406" s="9">
        <v>-31.34</v>
      </c>
      <c r="CT406" s="40">
        <f t="shared" si="1280"/>
        <v>46.130999787692303</v>
      </c>
      <c r="CU406" s="47">
        <f t="shared" si="1281"/>
        <v>11.532749946923076</v>
      </c>
      <c r="CV406" s="106">
        <f t="shared" ref="CV406" si="1315">SUM(CU406:CU409)</f>
        <v>46.326808896923083</v>
      </c>
      <c r="CW406" s="40">
        <f t="shared" si="1282"/>
        <v>77.500079643323062</v>
      </c>
    </row>
    <row r="407" spans="1:101" s="9" customFormat="1">
      <c r="A407" s="9">
        <v>6.72</v>
      </c>
      <c r="B407" s="40">
        <f t="shared" si="1249"/>
        <v>1.68</v>
      </c>
      <c r="D407" s="48">
        <v>4.135416666666667</v>
      </c>
      <c r="E407" s="9">
        <v>37.57</v>
      </c>
      <c r="F407" s="48">
        <v>4.135416666666667</v>
      </c>
      <c r="G407" s="9">
        <v>-57.56</v>
      </c>
      <c r="H407" s="47">
        <f t="shared" si="1250"/>
        <v>32.637556079999996</v>
      </c>
      <c r="I407" s="47">
        <f t="shared" si="1251"/>
        <v>8.159389019999999</v>
      </c>
      <c r="J407" s="107"/>
      <c r="K407" s="40">
        <f t="shared" si="1252"/>
        <v>54.83109421439999</v>
      </c>
      <c r="M407" s="48">
        <v>4.135416666666667</v>
      </c>
      <c r="N407" s="9">
        <v>0</v>
      </c>
      <c r="O407" s="48">
        <v>4.135416666666667</v>
      </c>
      <c r="P407" s="9">
        <v>0</v>
      </c>
      <c r="Q407" s="47">
        <f t="shared" si="1253"/>
        <v>0</v>
      </c>
      <c r="R407" s="47">
        <f t="shared" si="1254"/>
        <v>0</v>
      </c>
      <c r="S407" s="107"/>
      <c r="T407" s="40">
        <f t="shared" si="1255"/>
        <v>0</v>
      </c>
      <c r="V407" s="48">
        <v>4.135416666666667</v>
      </c>
      <c r="W407" s="9">
        <v>0</v>
      </c>
      <c r="X407" s="48">
        <v>4.135416666666667</v>
      </c>
      <c r="Y407" s="40">
        <v>0</v>
      </c>
      <c r="Z407" s="40">
        <f t="shared" si="1256"/>
        <v>0</v>
      </c>
      <c r="AA407" s="47">
        <f t="shared" si="1257"/>
        <v>0</v>
      </c>
      <c r="AB407" s="107"/>
      <c r="AC407" s="40">
        <f t="shared" si="1258"/>
        <v>0</v>
      </c>
      <c r="AE407" s="48">
        <v>4.135416666666667</v>
      </c>
      <c r="AF407" s="9">
        <v>53.32</v>
      </c>
      <c r="AG407" s="48">
        <v>4.135416666666667</v>
      </c>
      <c r="AH407" s="9">
        <v>-75.56</v>
      </c>
      <c r="AI407" s="40">
        <f t="shared" si="1259"/>
        <v>60.804782695384624</v>
      </c>
      <c r="AJ407" s="47">
        <f t="shared" si="1260"/>
        <v>15.201195673846156</v>
      </c>
      <c r="AK407" s="107"/>
      <c r="AL407" s="40">
        <f t="shared" si="1261"/>
        <v>102.15203492824617</v>
      </c>
      <c r="AN407" s="48">
        <v>4.135416666666667</v>
      </c>
      <c r="AO407" s="9">
        <v>36.65</v>
      </c>
      <c r="AP407" s="48">
        <v>4.135416666666667</v>
      </c>
      <c r="AQ407" s="9">
        <v>-59.23</v>
      </c>
      <c r="AR407" s="40">
        <f t="shared" si="1262"/>
        <v>32.762072146153841</v>
      </c>
      <c r="AS407" s="47">
        <f t="shared" si="1263"/>
        <v>8.1905180365384602</v>
      </c>
      <c r="AT407" s="107"/>
      <c r="AU407" s="40">
        <f t="shared" si="1264"/>
        <v>55.040281205538449</v>
      </c>
      <c r="AW407" s="48">
        <v>4.135416666666667</v>
      </c>
      <c r="AX407" s="9">
        <v>0</v>
      </c>
      <c r="AY407" s="48">
        <v>4.135416666666667</v>
      </c>
      <c r="AZ407" s="9">
        <v>0</v>
      </c>
      <c r="BA407" s="40">
        <f t="shared" si="1265"/>
        <v>0</v>
      </c>
      <c r="BB407" s="47">
        <f t="shared" si="1266"/>
        <v>0</v>
      </c>
      <c r="BC407" s="107"/>
      <c r="BD407" s="40">
        <f t="shared" si="1267"/>
        <v>0</v>
      </c>
      <c r="BF407" s="48">
        <v>4.135416666666667</v>
      </c>
      <c r="BG407" s="9">
        <v>32.89</v>
      </c>
      <c r="BH407" s="48">
        <v>4.135416666666667</v>
      </c>
      <c r="BI407" s="9">
        <v>32.89</v>
      </c>
      <c r="BJ407" s="40">
        <f t="shared" si="1268"/>
        <v>16.326135540000003</v>
      </c>
      <c r="BK407" s="47">
        <f t="shared" si="1269"/>
        <v>4.0815338850000007</v>
      </c>
      <c r="BL407" s="107"/>
      <c r="BM407" s="40">
        <f t="shared" si="1270"/>
        <v>27.427907707200003</v>
      </c>
      <c r="BO407" s="48">
        <v>4.135416666666667</v>
      </c>
      <c r="BP407" s="9">
        <v>0</v>
      </c>
      <c r="BQ407" s="48">
        <v>4.135416666666667</v>
      </c>
      <c r="BR407" s="9">
        <v>0</v>
      </c>
      <c r="BS407" s="40">
        <f t="shared" si="1271"/>
        <v>0</v>
      </c>
      <c r="BT407" s="47">
        <f t="shared" si="1272"/>
        <v>0</v>
      </c>
      <c r="BU407" s="107"/>
      <c r="BV407" s="40">
        <f t="shared" si="1273"/>
        <v>0</v>
      </c>
      <c r="BX407" s="48">
        <v>4.135416666666667</v>
      </c>
      <c r="BY407" s="9">
        <v>97.46</v>
      </c>
      <c r="BZ407" s="48">
        <v>4.135416666666667</v>
      </c>
      <c r="CA407" s="9">
        <v>-31.37</v>
      </c>
      <c r="CB407" s="40">
        <f t="shared" si="1274"/>
        <v>46.142017172307696</v>
      </c>
      <c r="CC407" s="47">
        <f t="shared" si="1275"/>
        <v>11.535504293076924</v>
      </c>
      <c r="CD407" s="107"/>
      <c r="CE407" s="40">
        <f t="shared" si="1276"/>
        <v>77.518588849476927</v>
      </c>
      <c r="CG407" s="48">
        <v>4.135416666666667</v>
      </c>
      <c r="CH407" s="9">
        <v>97.48</v>
      </c>
      <c r="CI407" s="48">
        <v>4.135416666666667</v>
      </c>
      <c r="CJ407" s="9">
        <v>-31.36</v>
      </c>
      <c r="CK407" s="40">
        <f t="shared" si="1277"/>
        <v>46.136774104615384</v>
      </c>
      <c r="CL407" s="47">
        <f t="shared" si="1278"/>
        <v>11.534193526153846</v>
      </c>
      <c r="CM407" s="107"/>
      <c r="CN407" s="40">
        <f t="shared" si="1279"/>
        <v>77.509780495753844</v>
      </c>
      <c r="CP407" s="48">
        <v>4.135416666666667</v>
      </c>
      <c r="CQ407" s="9">
        <v>97.46</v>
      </c>
      <c r="CR407" s="48">
        <v>4.135416666666667</v>
      </c>
      <c r="CS407" s="9">
        <v>-31.37</v>
      </c>
      <c r="CT407" s="40">
        <f t="shared" si="1280"/>
        <v>46.142017172307696</v>
      </c>
      <c r="CU407" s="47">
        <f t="shared" si="1281"/>
        <v>11.535504293076924</v>
      </c>
      <c r="CV407" s="107"/>
      <c r="CW407" s="40">
        <f t="shared" si="1282"/>
        <v>77.518588849476927</v>
      </c>
    </row>
    <row r="408" spans="1:101" s="9" customFormat="1">
      <c r="A408" s="9">
        <v>6.72</v>
      </c>
      <c r="B408" s="40">
        <f t="shared" si="1249"/>
        <v>1.68</v>
      </c>
      <c r="D408" s="48">
        <v>4.145833333333333</v>
      </c>
      <c r="E408" s="9">
        <v>37.549999999999997</v>
      </c>
      <c r="F408" s="48">
        <v>4.145833333333333</v>
      </c>
      <c r="G408" s="9">
        <v>-57.59</v>
      </c>
      <c r="H408" s="47">
        <f t="shared" si="1250"/>
        <v>32.637183299999997</v>
      </c>
      <c r="I408" s="47">
        <f t="shared" si="1251"/>
        <v>8.1592958249999992</v>
      </c>
      <c r="J408" s="107"/>
      <c r="K408" s="40">
        <f t="shared" si="1252"/>
        <v>54.830467943999992</v>
      </c>
      <c r="M408" s="48">
        <v>4.145833333333333</v>
      </c>
      <c r="N408" s="9">
        <v>0</v>
      </c>
      <c r="O408" s="48">
        <v>4.145833333333333</v>
      </c>
      <c r="P408" s="9">
        <v>0</v>
      </c>
      <c r="Q408" s="47">
        <f t="shared" si="1253"/>
        <v>0</v>
      </c>
      <c r="R408" s="47">
        <f t="shared" si="1254"/>
        <v>0</v>
      </c>
      <c r="S408" s="107"/>
      <c r="T408" s="40">
        <f t="shared" si="1255"/>
        <v>0</v>
      </c>
      <c r="V408" s="48">
        <v>4.145833333333333</v>
      </c>
      <c r="W408" s="9">
        <v>0</v>
      </c>
      <c r="X408" s="48">
        <v>4.145833333333333</v>
      </c>
      <c r="Y408" s="40">
        <v>0</v>
      </c>
      <c r="Z408" s="40">
        <f t="shared" si="1256"/>
        <v>0</v>
      </c>
      <c r="AA408" s="47">
        <f t="shared" si="1257"/>
        <v>0</v>
      </c>
      <c r="AB408" s="107"/>
      <c r="AC408" s="40">
        <f t="shared" si="1258"/>
        <v>0</v>
      </c>
      <c r="AE408" s="48">
        <v>4.145833333333333</v>
      </c>
      <c r="AF408" s="9">
        <v>53.28</v>
      </c>
      <c r="AG408" s="48">
        <v>4.145833333333333</v>
      </c>
      <c r="AH408" s="9">
        <v>-75.650000000000006</v>
      </c>
      <c r="AI408" s="40">
        <f t="shared" si="1259"/>
        <v>60.831538338461549</v>
      </c>
      <c r="AJ408" s="47">
        <f t="shared" si="1260"/>
        <v>15.207884584615387</v>
      </c>
      <c r="AK408" s="107"/>
      <c r="AL408" s="40">
        <f t="shared" si="1261"/>
        <v>102.19698440861539</v>
      </c>
      <c r="AN408" s="48">
        <v>4.145833333333333</v>
      </c>
      <c r="AO408" s="9">
        <v>36.630000000000003</v>
      </c>
      <c r="AP408" s="48">
        <v>4.145833333333333</v>
      </c>
      <c r="AQ408" s="9">
        <v>-59.27</v>
      </c>
      <c r="AR408" s="40">
        <f t="shared" si="1262"/>
        <v>32.766307047692308</v>
      </c>
      <c r="AS408" s="47">
        <f t="shared" si="1263"/>
        <v>8.191576761923077</v>
      </c>
      <c r="AT408" s="107"/>
      <c r="AU408" s="40">
        <f t="shared" si="1264"/>
        <v>55.047395840123073</v>
      </c>
      <c r="AW408" s="48">
        <v>4.145833333333333</v>
      </c>
      <c r="AX408" s="9">
        <v>0</v>
      </c>
      <c r="AY408" s="48">
        <v>4.145833333333333</v>
      </c>
      <c r="AZ408" s="9">
        <v>0</v>
      </c>
      <c r="BA408" s="40">
        <f t="shared" si="1265"/>
        <v>0</v>
      </c>
      <c r="BB408" s="47">
        <f t="shared" si="1266"/>
        <v>0</v>
      </c>
      <c r="BC408" s="107"/>
      <c r="BD408" s="40">
        <f t="shared" si="1267"/>
        <v>0</v>
      </c>
      <c r="BF408" s="48">
        <v>4.145833333333333</v>
      </c>
      <c r="BG408" s="9">
        <v>32.9</v>
      </c>
      <c r="BH408" s="48">
        <v>4.145833333333333</v>
      </c>
      <c r="BI408" s="9">
        <v>32.9</v>
      </c>
      <c r="BJ408" s="40">
        <f t="shared" si="1268"/>
        <v>16.33606476923077</v>
      </c>
      <c r="BK408" s="47">
        <f t="shared" si="1269"/>
        <v>4.0840161923076925</v>
      </c>
      <c r="BL408" s="107"/>
      <c r="BM408" s="40">
        <f t="shared" si="1270"/>
        <v>27.444588812307693</v>
      </c>
      <c r="BO408" s="48">
        <v>4.145833333333333</v>
      </c>
      <c r="BP408" s="9">
        <v>0</v>
      </c>
      <c r="BQ408" s="48">
        <v>4.145833333333333</v>
      </c>
      <c r="BR408" s="9">
        <v>0</v>
      </c>
      <c r="BS408" s="40">
        <f t="shared" si="1271"/>
        <v>0</v>
      </c>
      <c r="BT408" s="47">
        <f t="shared" si="1272"/>
        <v>0</v>
      </c>
      <c r="BU408" s="107"/>
      <c r="BV408" s="40">
        <f t="shared" si="1273"/>
        <v>0</v>
      </c>
      <c r="BX408" s="48">
        <v>4.145833333333333</v>
      </c>
      <c r="BY408" s="9">
        <v>96.88</v>
      </c>
      <c r="BZ408" s="48">
        <v>4.145833333333333</v>
      </c>
      <c r="CA408" s="9">
        <v>-31.68</v>
      </c>
      <c r="CB408" s="40">
        <f t="shared" si="1274"/>
        <v>46.320682929230756</v>
      </c>
      <c r="CC408" s="47">
        <f t="shared" si="1275"/>
        <v>11.580170732307689</v>
      </c>
      <c r="CD408" s="107"/>
      <c r="CE408" s="40">
        <f t="shared" si="1276"/>
        <v>77.818747321107665</v>
      </c>
      <c r="CG408" s="48">
        <v>4.145833333333333</v>
      </c>
      <c r="CH408" s="9">
        <v>96.9</v>
      </c>
      <c r="CI408" s="48">
        <v>4.145833333333333</v>
      </c>
      <c r="CJ408" s="9">
        <v>-31.67</v>
      </c>
      <c r="CK408" s="40">
        <f t="shared" si="1277"/>
        <v>46.315620969230785</v>
      </c>
      <c r="CL408" s="47">
        <f t="shared" si="1278"/>
        <v>11.578905242307696</v>
      </c>
      <c r="CM408" s="107"/>
      <c r="CN408" s="40">
        <f t="shared" si="1279"/>
        <v>77.810243228307712</v>
      </c>
      <c r="CP408" s="48">
        <v>4.145833333333333</v>
      </c>
      <c r="CQ408" s="9">
        <v>96.88</v>
      </c>
      <c r="CR408" s="48">
        <v>4.145833333333333</v>
      </c>
      <c r="CS408" s="9">
        <v>-31.68</v>
      </c>
      <c r="CT408" s="40">
        <f t="shared" si="1280"/>
        <v>46.320682929230756</v>
      </c>
      <c r="CU408" s="47">
        <f t="shared" si="1281"/>
        <v>11.580170732307689</v>
      </c>
      <c r="CV408" s="107"/>
      <c r="CW408" s="40">
        <f t="shared" si="1282"/>
        <v>77.818747321107665</v>
      </c>
    </row>
    <row r="409" spans="1:101" s="9" customFormat="1">
      <c r="A409" s="9">
        <v>6.72</v>
      </c>
      <c r="B409" s="40">
        <f t="shared" si="1249"/>
        <v>1.68</v>
      </c>
      <c r="D409" s="48">
        <v>4.15625</v>
      </c>
      <c r="E409" s="9">
        <v>37.6</v>
      </c>
      <c r="F409" s="48">
        <v>4.15625</v>
      </c>
      <c r="G409" s="9">
        <v>-57.49</v>
      </c>
      <c r="H409" s="47">
        <f t="shared" si="1250"/>
        <v>32.623894523076927</v>
      </c>
      <c r="I409" s="47">
        <f t="shared" si="1251"/>
        <v>8.1559736307692319</v>
      </c>
      <c r="J409" s="108"/>
      <c r="K409" s="40">
        <f t="shared" si="1252"/>
        <v>54.808142798769239</v>
      </c>
      <c r="M409" s="48">
        <v>4.15625</v>
      </c>
      <c r="N409" s="9">
        <v>0</v>
      </c>
      <c r="O409" s="48">
        <v>4.15625</v>
      </c>
      <c r="P409" s="9">
        <v>0</v>
      </c>
      <c r="Q409" s="47">
        <f t="shared" si="1253"/>
        <v>0</v>
      </c>
      <c r="R409" s="47">
        <f t="shared" si="1254"/>
        <v>0</v>
      </c>
      <c r="S409" s="108"/>
      <c r="T409" s="40">
        <f t="shared" si="1255"/>
        <v>0</v>
      </c>
      <c r="V409" s="48">
        <v>4.15625</v>
      </c>
      <c r="W409" s="9">
        <v>0</v>
      </c>
      <c r="X409" s="48">
        <v>4.15625</v>
      </c>
      <c r="Y409" s="40">
        <v>0</v>
      </c>
      <c r="Z409" s="40">
        <f t="shared" si="1256"/>
        <v>0</v>
      </c>
      <c r="AA409" s="47">
        <f t="shared" si="1257"/>
        <v>0</v>
      </c>
      <c r="AB409" s="108"/>
      <c r="AC409" s="40">
        <f t="shared" si="1258"/>
        <v>0</v>
      </c>
      <c r="AE409" s="48">
        <v>4.15625</v>
      </c>
      <c r="AF409" s="9">
        <v>53.31</v>
      </c>
      <c r="AG409" s="48">
        <v>4.15625</v>
      </c>
      <c r="AH409" s="9">
        <v>-75.59</v>
      </c>
      <c r="AI409" s="40">
        <f t="shared" si="1259"/>
        <v>60.817516075384631</v>
      </c>
      <c r="AJ409" s="47">
        <f t="shared" si="1260"/>
        <v>15.204379018846158</v>
      </c>
      <c r="AK409" s="108"/>
      <c r="AL409" s="40">
        <f t="shared" si="1261"/>
        <v>102.17342700664618</v>
      </c>
      <c r="AN409" s="48">
        <v>4.15625</v>
      </c>
      <c r="AO409" s="9">
        <v>0</v>
      </c>
      <c r="AP409" s="48">
        <v>4.15625</v>
      </c>
      <c r="AQ409" s="9">
        <v>0</v>
      </c>
      <c r="AR409" s="40">
        <f t="shared" si="1262"/>
        <v>0</v>
      </c>
      <c r="AS409" s="47">
        <f t="shared" si="1263"/>
        <v>0</v>
      </c>
      <c r="AT409" s="108"/>
      <c r="AU409" s="40">
        <f t="shared" si="1264"/>
        <v>0</v>
      </c>
      <c r="AW409" s="48">
        <v>4.15625</v>
      </c>
      <c r="AX409" s="9">
        <v>0</v>
      </c>
      <c r="AY409" s="48">
        <v>4.15625</v>
      </c>
      <c r="AZ409" s="9">
        <v>0</v>
      </c>
      <c r="BA409" s="40">
        <f t="shared" si="1265"/>
        <v>0</v>
      </c>
      <c r="BB409" s="47">
        <f t="shared" si="1266"/>
        <v>0</v>
      </c>
      <c r="BC409" s="108"/>
      <c r="BD409" s="40">
        <f t="shared" si="1267"/>
        <v>0</v>
      </c>
      <c r="BF409" s="48">
        <v>4.15625</v>
      </c>
      <c r="BG409" s="9">
        <v>34.119999999999997</v>
      </c>
      <c r="BH409" s="48">
        <v>4.15625</v>
      </c>
      <c r="BI409" s="9">
        <v>34.119999999999997</v>
      </c>
      <c r="BJ409" s="40">
        <f t="shared" si="1268"/>
        <v>17.570078252307688</v>
      </c>
      <c r="BK409" s="47">
        <f t="shared" si="1269"/>
        <v>4.392519563076922</v>
      </c>
      <c r="BL409" s="108"/>
      <c r="BM409" s="40">
        <f t="shared" si="1270"/>
        <v>29.517731463876913</v>
      </c>
      <c r="BO409" s="48">
        <v>4.15625</v>
      </c>
      <c r="BP409" s="9">
        <v>0</v>
      </c>
      <c r="BQ409" s="48">
        <v>4.15625</v>
      </c>
      <c r="BR409" s="9">
        <v>0</v>
      </c>
      <c r="BS409" s="40">
        <f t="shared" si="1271"/>
        <v>0</v>
      </c>
      <c r="BT409" s="47">
        <f t="shared" si="1272"/>
        <v>0</v>
      </c>
      <c r="BU409" s="108"/>
      <c r="BV409" s="40">
        <f t="shared" si="1273"/>
        <v>0</v>
      </c>
      <c r="BX409" s="48">
        <v>4.15625</v>
      </c>
      <c r="BY409" s="9">
        <v>95.56</v>
      </c>
      <c r="BZ409" s="48">
        <v>4.15625</v>
      </c>
      <c r="CA409" s="9">
        <v>-32.39</v>
      </c>
      <c r="CB409" s="40">
        <f t="shared" si="1274"/>
        <v>46.713535698461541</v>
      </c>
      <c r="CC409" s="47">
        <f t="shared" si="1275"/>
        <v>11.678383924615385</v>
      </c>
      <c r="CD409" s="108"/>
      <c r="CE409" s="40">
        <f t="shared" si="1276"/>
        <v>78.478739973415387</v>
      </c>
      <c r="CG409" s="48">
        <v>4.15625</v>
      </c>
      <c r="CH409" s="9">
        <v>95.58</v>
      </c>
      <c r="CI409" s="48">
        <v>4.15625</v>
      </c>
      <c r="CJ409" s="9">
        <v>-32.380000000000003</v>
      </c>
      <c r="CK409" s="40">
        <f t="shared" si="1277"/>
        <v>46.708887267692312</v>
      </c>
      <c r="CL409" s="47">
        <f t="shared" si="1278"/>
        <v>11.677221816923078</v>
      </c>
      <c r="CM409" s="108"/>
      <c r="CN409" s="40">
        <f t="shared" si="1279"/>
        <v>78.470930609723084</v>
      </c>
      <c r="CP409" s="48">
        <v>4.15625</v>
      </c>
      <c r="CQ409" s="9">
        <v>95.56</v>
      </c>
      <c r="CR409" s="48">
        <v>4.15625</v>
      </c>
      <c r="CS409" s="9">
        <v>-32.39</v>
      </c>
      <c r="CT409" s="40">
        <f t="shared" si="1280"/>
        <v>46.713535698461541</v>
      </c>
      <c r="CU409" s="47">
        <f t="shared" si="1281"/>
        <v>11.678383924615385</v>
      </c>
      <c r="CV409" s="108"/>
      <c r="CW409" s="40">
        <f t="shared" si="1282"/>
        <v>78.478739973415387</v>
      </c>
    </row>
    <row r="410" spans="1:101" s="9" customFormat="1">
      <c r="A410" s="9">
        <v>6.72</v>
      </c>
      <c r="B410" s="40">
        <f t="shared" si="1249"/>
        <v>1.68</v>
      </c>
      <c r="D410" s="48">
        <v>4.166666666666667</v>
      </c>
      <c r="E410" s="9">
        <v>0</v>
      </c>
      <c r="F410" s="48">
        <v>4.166666666666667</v>
      </c>
      <c r="G410" s="9">
        <v>0</v>
      </c>
      <c r="H410" s="47">
        <f t="shared" si="1250"/>
        <v>0</v>
      </c>
      <c r="I410" s="47">
        <f t="shared" si="1251"/>
        <v>0</v>
      </c>
      <c r="J410" s="106">
        <f t="shared" ref="J410" si="1316">SUM(I410:I413)</f>
        <v>0</v>
      </c>
      <c r="K410" s="40">
        <f t="shared" si="1252"/>
        <v>0</v>
      </c>
      <c r="M410" s="48">
        <v>4.166666666666667</v>
      </c>
      <c r="N410" s="9">
        <v>0</v>
      </c>
      <c r="O410" s="48">
        <v>4.166666666666667</v>
      </c>
      <c r="P410" s="9">
        <v>0</v>
      </c>
      <c r="Q410" s="47">
        <f t="shared" si="1253"/>
        <v>0</v>
      </c>
      <c r="R410" s="47">
        <f t="shared" si="1254"/>
        <v>0</v>
      </c>
      <c r="S410" s="106">
        <f t="shared" ref="S410" si="1317">SUM(R410:R413)</f>
        <v>0</v>
      </c>
      <c r="T410" s="40">
        <f t="shared" si="1255"/>
        <v>0</v>
      </c>
      <c r="V410" s="48">
        <v>4.166666666666667</v>
      </c>
      <c r="W410" s="9">
        <v>0</v>
      </c>
      <c r="X410" s="48">
        <v>4.166666666666667</v>
      </c>
      <c r="Y410" s="40">
        <v>0</v>
      </c>
      <c r="Z410" s="40">
        <f t="shared" si="1256"/>
        <v>0</v>
      </c>
      <c r="AA410" s="47">
        <f t="shared" si="1257"/>
        <v>0</v>
      </c>
      <c r="AB410" s="106">
        <f t="shared" ref="AB410" si="1318">SUM(AA410:AA413)</f>
        <v>0</v>
      </c>
      <c r="AC410" s="40">
        <f t="shared" si="1258"/>
        <v>0</v>
      </c>
      <c r="AE410" s="48">
        <v>4.166666666666667</v>
      </c>
      <c r="AF410" s="9">
        <v>54</v>
      </c>
      <c r="AG410" s="48">
        <v>4.166666666666667</v>
      </c>
      <c r="AH410" s="9">
        <v>-74.09</v>
      </c>
      <c r="AI410" s="40">
        <f t="shared" si="1259"/>
        <v>60.382210153846167</v>
      </c>
      <c r="AJ410" s="47">
        <f t="shared" si="1260"/>
        <v>15.095552538461542</v>
      </c>
      <c r="AK410" s="106">
        <f t="shared" ref="AK410" si="1319">SUM(AJ410:AJ413)</f>
        <v>60.402606653076923</v>
      </c>
      <c r="AL410" s="40">
        <f t="shared" si="1261"/>
        <v>101.44211305846156</v>
      </c>
      <c r="AN410" s="48">
        <v>4.166666666666667</v>
      </c>
      <c r="AO410" s="9">
        <v>0</v>
      </c>
      <c r="AP410" s="48">
        <v>4.166666666666667</v>
      </c>
      <c r="AQ410" s="9">
        <v>0</v>
      </c>
      <c r="AR410" s="40">
        <f t="shared" si="1262"/>
        <v>0</v>
      </c>
      <c r="AS410" s="47">
        <f t="shared" si="1263"/>
        <v>0</v>
      </c>
      <c r="AT410" s="106">
        <f t="shared" ref="AT410" si="1320">SUM(AS410:AS413)</f>
        <v>0</v>
      </c>
      <c r="AU410" s="40">
        <f t="shared" si="1264"/>
        <v>0</v>
      </c>
      <c r="AW410" s="48">
        <v>4.166666666666667</v>
      </c>
      <c r="AX410" s="9">
        <v>0</v>
      </c>
      <c r="AY410" s="48">
        <v>4.166666666666667</v>
      </c>
      <c r="AZ410" s="9">
        <v>0</v>
      </c>
      <c r="BA410" s="40">
        <f t="shared" si="1265"/>
        <v>0</v>
      </c>
      <c r="BB410" s="47">
        <f t="shared" si="1266"/>
        <v>0</v>
      </c>
      <c r="BC410" s="106">
        <f t="shared" ref="BC410" si="1321">SUM(BB410:BB413)</f>
        <v>0</v>
      </c>
      <c r="BD410" s="40">
        <f t="shared" si="1267"/>
        <v>0</v>
      </c>
      <c r="BF410" s="48">
        <v>4.166666666666667</v>
      </c>
      <c r="BG410" s="9">
        <v>34.01</v>
      </c>
      <c r="BH410" s="48">
        <v>4.166666666666667</v>
      </c>
      <c r="BI410" s="9">
        <v>34.01</v>
      </c>
      <c r="BJ410" s="40">
        <f t="shared" si="1268"/>
        <v>17.456971970769231</v>
      </c>
      <c r="BK410" s="47">
        <f t="shared" si="1269"/>
        <v>4.3642429926923079</v>
      </c>
      <c r="BL410" s="106">
        <f t="shared" ref="BL410" si="1322">SUM(BK410:BK413)</f>
        <v>17.464673198076923</v>
      </c>
      <c r="BM410" s="40">
        <f t="shared" si="1270"/>
        <v>29.327712910892309</v>
      </c>
      <c r="BO410" s="48">
        <v>4.166666666666667</v>
      </c>
      <c r="BP410" s="9">
        <v>0</v>
      </c>
      <c r="BQ410" s="48">
        <v>4.166666666666667</v>
      </c>
      <c r="BR410" s="9">
        <v>0</v>
      </c>
      <c r="BS410" s="40">
        <f t="shared" si="1271"/>
        <v>0</v>
      </c>
      <c r="BT410" s="47">
        <f t="shared" si="1272"/>
        <v>0</v>
      </c>
      <c r="BU410" s="106">
        <f t="shared" ref="BU410" si="1323">SUM(BT410:BT413)</f>
        <v>0</v>
      </c>
      <c r="BV410" s="40">
        <f t="shared" si="1273"/>
        <v>0</v>
      </c>
      <c r="BX410" s="48">
        <v>4.166666666666667</v>
      </c>
      <c r="BY410" s="9">
        <v>94.76</v>
      </c>
      <c r="BZ410" s="48">
        <v>4.166666666666667</v>
      </c>
      <c r="CA410" s="9">
        <v>-32.82</v>
      </c>
      <c r="CB410" s="40">
        <f t="shared" si="1274"/>
        <v>46.937427064615392</v>
      </c>
      <c r="CC410" s="47">
        <f t="shared" si="1275"/>
        <v>11.734356766153848</v>
      </c>
      <c r="CD410" s="106">
        <f t="shared" ref="CD410" si="1324">SUM(CC410:CC413)</f>
        <v>46.981240033846156</v>
      </c>
      <c r="CE410" s="40">
        <f t="shared" si="1276"/>
        <v>78.854877468553852</v>
      </c>
      <c r="CG410" s="48">
        <v>4.166666666666667</v>
      </c>
      <c r="CH410" s="9">
        <v>94.78</v>
      </c>
      <c r="CI410" s="48">
        <v>4.166666666666667</v>
      </c>
      <c r="CJ410" s="9">
        <v>-32.81</v>
      </c>
      <c r="CK410" s="40">
        <f t="shared" si="1277"/>
        <v>46.933029166153844</v>
      </c>
      <c r="CL410" s="47">
        <f t="shared" si="1278"/>
        <v>11.733257291538461</v>
      </c>
      <c r="CM410" s="106">
        <f t="shared" ref="CM410" si="1325">SUM(CL410:CL413)</f>
        <v>46.976898731538462</v>
      </c>
      <c r="CN410" s="40">
        <f t="shared" si="1279"/>
        <v>78.847488999138449</v>
      </c>
      <c r="CP410" s="48">
        <v>4.166666666666667</v>
      </c>
      <c r="CQ410" s="9">
        <v>94.76</v>
      </c>
      <c r="CR410" s="48">
        <v>4.166666666666667</v>
      </c>
      <c r="CS410" s="9">
        <v>-32.82</v>
      </c>
      <c r="CT410" s="40">
        <f t="shared" si="1280"/>
        <v>46.937427064615392</v>
      </c>
      <c r="CU410" s="47">
        <f t="shared" si="1281"/>
        <v>11.734356766153848</v>
      </c>
      <c r="CV410" s="106">
        <f t="shared" ref="CV410" si="1326">SUM(CU410:CU413)</f>
        <v>46.981240033846156</v>
      </c>
      <c r="CW410" s="40">
        <f t="shared" si="1282"/>
        <v>78.854877468553852</v>
      </c>
    </row>
    <row r="411" spans="1:101" s="9" customFormat="1">
      <c r="A411" s="9">
        <v>6.72</v>
      </c>
      <c r="B411" s="40">
        <f t="shared" si="1249"/>
        <v>1.68</v>
      </c>
      <c r="D411" s="48">
        <v>4.177083333333333</v>
      </c>
      <c r="E411" s="9">
        <v>0</v>
      </c>
      <c r="F411" s="48">
        <v>4.177083333333333</v>
      </c>
      <c r="G411" s="9">
        <v>0</v>
      </c>
      <c r="H411" s="47">
        <f t="shared" si="1250"/>
        <v>0</v>
      </c>
      <c r="I411" s="47">
        <f t="shared" si="1251"/>
        <v>0</v>
      </c>
      <c r="J411" s="107"/>
      <c r="K411" s="40">
        <f t="shared" si="1252"/>
        <v>0</v>
      </c>
      <c r="M411" s="48">
        <v>4.177083333333333</v>
      </c>
      <c r="N411" s="9">
        <v>0</v>
      </c>
      <c r="O411" s="48">
        <v>4.177083333333333</v>
      </c>
      <c r="P411" s="9">
        <v>0</v>
      </c>
      <c r="Q411" s="47">
        <f t="shared" si="1253"/>
        <v>0</v>
      </c>
      <c r="R411" s="47">
        <f t="shared" si="1254"/>
        <v>0</v>
      </c>
      <c r="S411" s="107"/>
      <c r="T411" s="40">
        <f t="shared" si="1255"/>
        <v>0</v>
      </c>
      <c r="V411" s="48">
        <v>4.177083333333333</v>
      </c>
      <c r="W411" s="9">
        <v>0</v>
      </c>
      <c r="X411" s="48">
        <v>4.177083333333333</v>
      </c>
      <c r="Y411" s="40">
        <v>0</v>
      </c>
      <c r="Z411" s="40">
        <f t="shared" si="1256"/>
        <v>0</v>
      </c>
      <c r="AA411" s="47">
        <f t="shared" si="1257"/>
        <v>0</v>
      </c>
      <c r="AB411" s="107"/>
      <c r="AC411" s="40">
        <f t="shared" si="1258"/>
        <v>0</v>
      </c>
      <c r="AE411" s="48">
        <v>4.177083333333333</v>
      </c>
      <c r="AF411" s="9">
        <v>53.97</v>
      </c>
      <c r="AG411" s="48">
        <v>4.177083333333333</v>
      </c>
      <c r="AH411" s="9">
        <v>-74.14</v>
      </c>
      <c r="AI411" s="40">
        <f t="shared" si="1259"/>
        <v>60.389391073846141</v>
      </c>
      <c r="AJ411" s="47">
        <f t="shared" si="1260"/>
        <v>15.097347768461535</v>
      </c>
      <c r="AK411" s="107"/>
      <c r="AL411" s="40">
        <f t="shared" si="1261"/>
        <v>101.45417700406152</v>
      </c>
      <c r="AN411" s="48">
        <v>4.177083333333333</v>
      </c>
      <c r="AO411" s="9">
        <v>0</v>
      </c>
      <c r="AP411" s="48">
        <v>4.177083333333333</v>
      </c>
      <c r="AQ411" s="9">
        <v>0</v>
      </c>
      <c r="AR411" s="40">
        <f t="shared" si="1262"/>
        <v>0</v>
      </c>
      <c r="AS411" s="47">
        <f t="shared" si="1263"/>
        <v>0</v>
      </c>
      <c r="AT411" s="107"/>
      <c r="AU411" s="40">
        <f t="shared" si="1264"/>
        <v>0</v>
      </c>
      <c r="AW411" s="48">
        <v>4.177083333333333</v>
      </c>
      <c r="AX411" s="9">
        <v>0</v>
      </c>
      <c r="AY411" s="48">
        <v>4.177083333333333</v>
      </c>
      <c r="AZ411" s="9">
        <v>0</v>
      </c>
      <c r="BA411" s="40">
        <f t="shared" si="1265"/>
        <v>0</v>
      </c>
      <c r="BB411" s="47">
        <f t="shared" si="1266"/>
        <v>0</v>
      </c>
      <c r="BC411" s="107"/>
      <c r="BD411" s="40">
        <f t="shared" si="1267"/>
        <v>0</v>
      </c>
      <c r="BF411" s="48">
        <v>4.177083333333333</v>
      </c>
      <c r="BG411" s="9">
        <v>34.01</v>
      </c>
      <c r="BH411" s="48">
        <v>4.177083333333333</v>
      </c>
      <c r="BI411" s="9">
        <v>34.01</v>
      </c>
      <c r="BJ411" s="40">
        <f t="shared" si="1268"/>
        <v>17.456971970769231</v>
      </c>
      <c r="BK411" s="47">
        <f t="shared" si="1269"/>
        <v>4.3642429926923079</v>
      </c>
      <c r="BL411" s="107"/>
      <c r="BM411" s="40">
        <f t="shared" si="1270"/>
        <v>29.327712910892309</v>
      </c>
      <c r="BO411" s="48">
        <v>4.177083333333333</v>
      </c>
      <c r="BP411" s="9">
        <v>0</v>
      </c>
      <c r="BQ411" s="48">
        <v>4.177083333333333</v>
      </c>
      <c r="BR411" s="9">
        <v>0</v>
      </c>
      <c r="BS411" s="40">
        <f t="shared" si="1271"/>
        <v>0</v>
      </c>
      <c r="BT411" s="47">
        <f t="shared" si="1272"/>
        <v>0</v>
      </c>
      <c r="BU411" s="107"/>
      <c r="BV411" s="40">
        <f t="shared" si="1273"/>
        <v>0</v>
      </c>
      <c r="BX411" s="48">
        <v>4.177083333333333</v>
      </c>
      <c r="BY411" s="9">
        <v>94.64</v>
      </c>
      <c r="BZ411" s="48">
        <v>4.177083333333333</v>
      </c>
      <c r="CA411" s="9">
        <v>-32.880000000000003</v>
      </c>
      <c r="CB411" s="40">
        <f t="shared" si="1274"/>
        <v>46.96368768</v>
      </c>
      <c r="CC411" s="47">
        <f t="shared" si="1275"/>
        <v>11.74092192</v>
      </c>
      <c r="CD411" s="107"/>
      <c r="CE411" s="40">
        <f t="shared" si="1276"/>
        <v>78.898995302399996</v>
      </c>
      <c r="CG411" s="48">
        <v>4.177083333333333</v>
      </c>
      <c r="CH411" s="9">
        <v>94.66</v>
      </c>
      <c r="CI411" s="48">
        <v>4.177083333333333</v>
      </c>
      <c r="CJ411" s="9">
        <v>-32.869999999999997</v>
      </c>
      <c r="CK411" s="40">
        <f t="shared" si="1277"/>
        <v>46.959326003076917</v>
      </c>
      <c r="CL411" s="47">
        <f t="shared" si="1278"/>
        <v>11.739831500769229</v>
      </c>
      <c r="CM411" s="107"/>
      <c r="CN411" s="40">
        <f t="shared" si="1279"/>
        <v>78.891667685169224</v>
      </c>
      <c r="CP411" s="48">
        <v>4.177083333333333</v>
      </c>
      <c r="CQ411" s="9">
        <v>94.64</v>
      </c>
      <c r="CR411" s="48">
        <v>4.177083333333333</v>
      </c>
      <c r="CS411" s="9">
        <v>-32.880000000000003</v>
      </c>
      <c r="CT411" s="40">
        <f t="shared" si="1280"/>
        <v>46.96368768</v>
      </c>
      <c r="CU411" s="47">
        <f t="shared" si="1281"/>
        <v>11.74092192</v>
      </c>
      <c r="CV411" s="107"/>
      <c r="CW411" s="40">
        <f t="shared" si="1282"/>
        <v>78.898995302399996</v>
      </c>
    </row>
    <row r="412" spans="1:101" s="9" customFormat="1">
      <c r="A412" s="9">
        <v>6.72</v>
      </c>
      <c r="B412" s="40">
        <f t="shared" si="1249"/>
        <v>1.68</v>
      </c>
      <c r="D412" s="48">
        <v>4.1875</v>
      </c>
      <c r="E412" s="9">
        <v>0</v>
      </c>
      <c r="F412" s="48">
        <v>4.1875</v>
      </c>
      <c r="G412" s="9">
        <v>0</v>
      </c>
      <c r="H412" s="47">
        <f t="shared" si="1250"/>
        <v>0</v>
      </c>
      <c r="I412" s="47">
        <f t="shared" si="1251"/>
        <v>0</v>
      </c>
      <c r="J412" s="107"/>
      <c r="K412" s="40">
        <f t="shared" si="1252"/>
        <v>0</v>
      </c>
      <c r="M412" s="48">
        <v>4.1875</v>
      </c>
      <c r="N412" s="9">
        <v>0</v>
      </c>
      <c r="O412" s="48">
        <v>4.1875</v>
      </c>
      <c r="P412" s="9">
        <v>0</v>
      </c>
      <c r="Q412" s="47">
        <f t="shared" si="1253"/>
        <v>0</v>
      </c>
      <c r="R412" s="47">
        <f t="shared" si="1254"/>
        <v>0</v>
      </c>
      <c r="S412" s="107"/>
      <c r="T412" s="40">
        <f t="shared" si="1255"/>
        <v>0</v>
      </c>
      <c r="V412" s="48">
        <v>4.1875</v>
      </c>
      <c r="W412" s="9">
        <v>0</v>
      </c>
      <c r="X412" s="48">
        <v>4.1875</v>
      </c>
      <c r="Y412" s="40">
        <v>0</v>
      </c>
      <c r="Z412" s="40">
        <f t="shared" si="1256"/>
        <v>0</v>
      </c>
      <c r="AA412" s="47">
        <f t="shared" si="1257"/>
        <v>0</v>
      </c>
      <c r="AB412" s="107"/>
      <c r="AC412" s="40">
        <f t="shared" si="1258"/>
        <v>0</v>
      </c>
      <c r="AE412" s="48">
        <v>4.1875</v>
      </c>
      <c r="AF412" s="9">
        <v>53.95</v>
      </c>
      <c r="AG412" s="48">
        <v>4.1875</v>
      </c>
      <c r="AH412" s="9">
        <v>-74.2</v>
      </c>
      <c r="AI412" s="40">
        <f t="shared" si="1259"/>
        <v>60.415866000000001</v>
      </c>
      <c r="AJ412" s="47">
        <f t="shared" si="1260"/>
        <v>15.1039665</v>
      </c>
      <c r="AK412" s="107"/>
      <c r="AL412" s="40">
        <f t="shared" si="1261"/>
        <v>101.49865488</v>
      </c>
      <c r="AN412" s="48">
        <v>4.1875</v>
      </c>
      <c r="AO412" s="9">
        <v>0</v>
      </c>
      <c r="AP412" s="48">
        <v>4.1875</v>
      </c>
      <c r="AQ412" s="9">
        <v>0</v>
      </c>
      <c r="AR412" s="40">
        <f t="shared" si="1262"/>
        <v>0</v>
      </c>
      <c r="AS412" s="47">
        <f t="shared" si="1263"/>
        <v>0</v>
      </c>
      <c r="AT412" s="107"/>
      <c r="AU412" s="40">
        <f t="shared" si="1264"/>
        <v>0</v>
      </c>
      <c r="AW412" s="48">
        <v>4.1875</v>
      </c>
      <c r="AX412" s="9">
        <v>0</v>
      </c>
      <c r="AY412" s="48">
        <v>4.1875</v>
      </c>
      <c r="AZ412" s="9">
        <v>0</v>
      </c>
      <c r="BA412" s="40">
        <f t="shared" si="1265"/>
        <v>0</v>
      </c>
      <c r="BB412" s="47">
        <f t="shared" si="1266"/>
        <v>0</v>
      </c>
      <c r="BC412" s="107"/>
      <c r="BD412" s="40">
        <f t="shared" si="1267"/>
        <v>0</v>
      </c>
      <c r="BF412" s="48">
        <v>4.1875</v>
      </c>
      <c r="BG412" s="9">
        <v>34.020000000000003</v>
      </c>
      <c r="BH412" s="48">
        <v>4.1875</v>
      </c>
      <c r="BI412" s="9">
        <v>34.020000000000003</v>
      </c>
      <c r="BJ412" s="40">
        <f t="shared" si="1268"/>
        <v>17.46723926769231</v>
      </c>
      <c r="BK412" s="47">
        <f t="shared" si="1269"/>
        <v>4.3668098169230776</v>
      </c>
      <c r="BL412" s="107"/>
      <c r="BM412" s="40">
        <f t="shared" si="1270"/>
        <v>29.34496196972308</v>
      </c>
      <c r="BO412" s="48">
        <v>4.1875</v>
      </c>
      <c r="BP412" s="9">
        <v>0</v>
      </c>
      <c r="BQ412" s="48">
        <v>4.1875</v>
      </c>
      <c r="BR412" s="9">
        <v>0</v>
      </c>
      <c r="BS412" s="40">
        <f t="shared" si="1271"/>
        <v>0</v>
      </c>
      <c r="BT412" s="47">
        <f t="shared" si="1272"/>
        <v>0</v>
      </c>
      <c r="BU412" s="107"/>
      <c r="BV412" s="40">
        <f t="shared" si="1273"/>
        <v>0</v>
      </c>
      <c r="BX412" s="48">
        <v>4.1875</v>
      </c>
      <c r="BY412" s="9">
        <v>94.51</v>
      </c>
      <c r="BZ412" s="48">
        <v>4.1875</v>
      </c>
      <c r="CA412" s="9">
        <v>-32.950000000000003</v>
      </c>
      <c r="CB412" s="40">
        <f t="shared" si="1274"/>
        <v>46.999023299999998</v>
      </c>
      <c r="CC412" s="47">
        <f t="shared" si="1275"/>
        <v>11.749755824999999</v>
      </c>
      <c r="CD412" s="107"/>
      <c r="CE412" s="40">
        <f t="shared" si="1276"/>
        <v>78.958359143999999</v>
      </c>
      <c r="CG412" s="48">
        <v>4.1875</v>
      </c>
      <c r="CH412" s="9">
        <v>94.53</v>
      </c>
      <c r="CI412" s="48">
        <v>4.1875</v>
      </c>
      <c r="CJ412" s="9">
        <v>-32.94</v>
      </c>
      <c r="CK412" s="40">
        <f t="shared" si="1277"/>
        <v>46.994702372307692</v>
      </c>
      <c r="CL412" s="47">
        <f t="shared" si="1278"/>
        <v>11.748675593076923</v>
      </c>
      <c r="CM412" s="107"/>
      <c r="CN412" s="40">
        <f t="shared" si="1279"/>
        <v>78.951099985476915</v>
      </c>
      <c r="CP412" s="48">
        <v>4.1875</v>
      </c>
      <c r="CQ412" s="9">
        <v>94.51</v>
      </c>
      <c r="CR412" s="48">
        <v>4.1875</v>
      </c>
      <c r="CS412" s="9">
        <v>-32.950000000000003</v>
      </c>
      <c r="CT412" s="40">
        <f t="shared" si="1280"/>
        <v>46.999023299999998</v>
      </c>
      <c r="CU412" s="47">
        <f t="shared" si="1281"/>
        <v>11.749755824999999</v>
      </c>
      <c r="CV412" s="107"/>
      <c r="CW412" s="40">
        <f t="shared" si="1282"/>
        <v>78.958359143999999</v>
      </c>
    </row>
    <row r="413" spans="1:101" s="9" customFormat="1">
      <c r="A413" s="9">
        <v>6.72</v>
      </c>
      <c r="B413" s="40">
        <f t="shared" si="1249"/>
        <v>1.68</v>
      </c>
      <c r="D413" s="48">
        <v>4.197916666666667</v>
      </c>
      <c r="E413" s="9">
        <v>0</v>
      </c>
      <c r="F413" s="48">
        <v>4.197916666666667</v>
      </c>
      <c r="G413" s="9">
        <v>0</v>
      </c>
      <c r="H413" s="47">
        <f t="shared" si="1250"/>
        <v>0</v>
      </c>
      <c r="I413" s="47">
        <f t="shared" si="1251"/>
        <v>0</v>
      </c>
      <c r="J413" s="108"/>
      <c r="K413" s="40">
        <f t="shared" si="1252"/>
        <v>0</v>
      </c>
      <c r="M413" s="48">
        <v>4.197916666666667</v>
      </c>
      <c r="N413" s="9">
        <v>0</v>
      </c>
      <c r="O413" s="48">
        <v>4.197916666666667</v>
      </c>
      <c r="P413" s="9">
        <v>0</v>
      </c>
      <c r="Q413" s="47">
        <f t="shared" si="1253"/>
        <v>0</v>
      </c>
      <c r="R413" s="47">
        <f t="shared" si="1254"/>
        <v>0</v>
      </c>
      <c r="S413" s="108"/>
      <c r="T413" s="40">
        <f t="shared" si="1255"/>
        <v>0</v>
      </c>
      <c r="V413" s="48">
        <v>4.197916666666667</v>
      </c>
      <c r="W413" s="9">
        <v>0</v>
      </c>
      <c r="X413" s="48">
        <v>4.197916666666667</v>
      </c>
      <c r="Y413" s="40">
        <v>0</v>
      </c>
      <c r="Z413" s="40">
        <f t="shared" si="1256"/>
        <v>0</v>
      </c>
      <c r="AA413" s="47">
        <f t="shared" si="1257"/>
        <v>0</v>
      </c>
      <c r="AB413" s="108"/>
      <c r="AC413" s="40">
        <f t="shared" si="1258"/>
        <v>0</v>
      </c>
      <c r="AE413" s="48">
        <v>4.197916666666667</v>
      </c>
      <c r="AF413" s="9">
        <v>53.92</v>
      </c>
      <c r="AG413" s="48">
        <v>4.197916666666667</v>
      </c>
      <c r="AH413" s="9">
        <v>-74.25</v>
      </c>
      <c r="AI413" s="40">
        <f t="shared" si="1259"/>
        <v>60.422959384615389</v>
      </c>
      <c r="AJ413" s="47">
        <f t="shared" si="1260"/>
        <v>15.105739846153847</v>
      </c>
      <c r="AK413" s="108"/>
      <c r="AL413" s="40">
        <f t="shared" si="1261"/>
        <v>101.51057176615384</v>
      </c>
      <c r="AN413" s="48">
        <v>4.197916666666667</v>
      </c>
      <c r="AO413" s="9">
        <v>0</v>
      </c>
      <c r="AP413" s="48">
        <v>4.197916666666667</v>
      </c>
      <c r="AQ413" s="9">
        <v>0</v>
      </c>
      <c r="AR413" s="40">
        <f t="shared" si="1262"/>
        <v>0</v>
      </c>
      <c r="AS413" s="47">
        <f t="shared" si="1263"/>
        <v>0</v>
      </c>
      <c r="AT413" s="108"/>
      <c r="AU413" s="40">
        <f t="shared" si="1264"/>
        <v>0</v>
      </c>
      <c r="AW413" s="48">
        <v>4.197916666666667</v>
      </c>
      <c r="AX413" s="9">
        <v>0</v>
      </c>
      <c r="AY413" s="48">
        <v>4.197916666666667</v>
      </c>
      <c r="AZ413" s="9">
        <v>0</v>
      </c>
      <c r="BA413" s="40">
        <f t="shared" si="1265"/>
        <v>0</v>
      </c>
      <c r="BB413" s="47">
        <f t="shared" si="1266"/>
        <v>0</v>
      </c>
      <c r="BC413" s="108"/>
      <c r="BD413" s="40">
        <f t="shared" si="1267"/>
        <v>0</v>
      </c>
      <c r="BF413" s="48">
        <v>4.197916666666667</v>
      </c>
      <c r="BG413" s="9">
        <v>34.03</v>
      </c>
      <c r="BH413" s="48">
        <v>4.197916666666667</v>
      </c>
      <c r="BI413" s="9">
        <v>34.03</v>
      </c>
      <c r="BJ413" s="40">
        <f t="shared" si="1268"/>
        <v>17.477509583076927</v>
      </c>
      <c r="BK413" s="47">
        <f t="shared" si="1269"/>
        <v>4.3693773957692317</v>
      </c>
      <c r="BL413" s="108"/>
      <c r="BM413" s="40">
        <f t="shared" si="1270"/>
        <v>29.362216099569235</v>
      </c>
      <c r="BO413" s="48">
        <v>4.197916666666667</v>
      </c>
      <c r="BP413" s="9">
        <v>0</v>
      </c>
      <c r="BQ413" s="48">
        <v>4.197916666666667</v>
      </c>
      <c r="BR413" s="9">
        <v>0</v>
      </c>
      <c r="BS413" s="40">
        <f t="shared" si="1271"/>
        <v>0</v>
      </c>
      <c r="BT413" s="47">
        <f t="shared" si="1272"/>
        <v>0</v>
      </c>
      <c r="BU413" s="108"/>
      <c r="BV413" s="40">
        <f t="shared" si="1273"/>
        <v>0</v>
      </c>
      <c r="BX413" s="48">
        <v>4.197916666666667</v>
      </c>
      <c r="BY413" s="9">
        <v>94.39</v>
      </c>
      <c r="BZ413" s="48">
        <v>4.197916666666667</v>
      </c>
      <c r="CA413" s="9">
        <v>-33.01</v>
      </c>
      <c r="CB413" s="40">
        <f t="shared" si="1274"/>
        <v>47.02482209076922</v>
      </c>
      <c r="CC413" s="47">
        <f t="shared" si="1275"/>
        <v>11.756205522692305</v>
      </c>
      <c r="CD413" s="108"/>
      <c r="CE413" s="40">
        <f t="shared" si="1276"/>
        <v>79.001701112492285</v>
      </c>
      <c r="CG413" s="48">
        <v>4.197916666666667</v>
      </c>
      <c r="CH413" s="9">
        <v>94.41</v>
      </c>
      <c r="CI413" s="48">
        <v>4.197916666666667</v>
      </c>
      <c r="CJ413" s="9">
        <v>-33</v>
      </c>
      <c r="CK413" s="40">
        <f t="shared" si="1277"/>
        <v>47.020537384615388</v>
      </c>
      <c r="CL413" s="47">
        <f t="shared" si="1278"/>
        <v>11.755134346153847</v>
      </c>
      <c r="CM413" s="108"/>
      <c r="CN413" s="40">
        <f t="shared" si="1279"/>
        <v>78.994502806153847</v>
      </c>
      <c r="CP413" s="48">
        <v>4.197916666666667</v>
      </c>
      <c r="CQ413" s="9">
        <v>94.39</v>
      </c>
      <c r="CR413" s="48">
        <v>4.197916666666667</v>
      </c>
      <c r="CS413" s="9">
        <v>-33.01</v>
      </c>
      <c r="CT413" s="40">
        <f t="shared" si="1280"/>
        <v>47.02482209076922</v>
      </c>
      <c r="CU413" s="47">
        <f t="shared" si="1281"/>
        <v>11.756205522692305</v>
      </c>
      <c r="CV413" s="108"/>
      <c r="CW413" s="40">
        <f t="shared" si="1282"/>
        <v>79.001701112492285</v>
      </c>
    </row>
    <row r="414" spans="1:101" s="9" customFormat="1">
      <c r="A414" s="9">
        <v>6.72</v>
      </c>
      <c r="B414" s="40">
        <f t="shared" si="1249"/>
        <v>1.68</v>
      </c>
      <c r="D414" s="48">
        <v>4.208333333333333</v>
      </c>
      <c r="E414" s="9">
        <v>0</v>
      </c>
      <c r="F414" s="48">
        <v>4.208333333333333</v>
      </c>
      <c r="G414" s="9">
        <v>0</v>
      </c>
      <c r="H414" s="47">
        <f t="shared" si="1250"/>
        <v>0</v>
      </c>
      <c r="I414" s="47">
        <f t="shared" si="1251"/>
        <v>0</v>
      </c>
      <c r="J414" s="106">
        <f t="shared" ref="J414" si="1327">SUM(I414:I417)</f>
        <v>0</v>
      </c>
      <c r="K414" s="40">
        <f t="shared" si="1252"/>
        <v>0</v>
      </c>
      <c r="M414" s="48">
        <v>4.208333333333333</v>
      </c>
      <c r="N414" s="9">
        <v>0</v>
      </c>
      <c r="O414" s="48">
        <v>4.208333333333333</v>
      </c>
      <c r="P414" s="9">
        <v>0</v>
      </c>
      <c r="Q414" s="47">
        <f t="shared" si="1253"/>
        <v>0</v>
      </c>
      <c r="R414" s="47">
        <f t="shared" si="1254"/>
        <v>0</v>
      </c>
      <c r="S414" s="106">
        <f t="shared" ref="S414" si="1328">SUM(R414:R417)</f>
        <v>0</v>
      </c>
      <c r="T414" s="40">
        <f t="shared" si="1255"/>
        <v>0</v>
      </c>
      <c r="V414" s="48">
        <v>4.208333333333333</v>
      </c>
      <c r="W414" s="9">
        <v>0</v>
      </c>
      <c r="X414" s="48">
        <v>4.208333333333333</v>
      </c>
      <c r="Y414" s="40">
        <v>0</v>
      </c>
      <c r="Z414" s="40">
        <f t="shared" si="1256"/>
        <v>0</v>
      </c>
      <c r="AA414" s="47">
        <f t="shared" si="1257"/>
        <v>0</v>
      </c>
      <c r="AB414" s="106">
        <f t="shared" ref="AB414" si="1329">SUM(AA414:AA417)</f>
        <v>0</v>
      </c>
      <c r="AC414" s="40">
        <f t="shared" si="1258"/>
        <v>0</v>
      </c>
      <c r="AE414" s="48">
        <v>4.208333333333333</v>
      </c>
      <c r="AF414" s="9">
        <v>0</v>
      </c>
      <c r="AG414" s="48">
        <v>4.208333333333333</v>
      </c>
      <c r="AH414" s="9">
        <v>0</v>
      </c>
      <c r="AI414" s="40">
        <f t="shared" si="1259"/>
        <v>0</v>
      </c>
      <c r="AJ414" s="47">
        <f t="shared" si="1260"/>
        <v>0</v>
      </c>
      <c r="AK414" s="106">
        <f t="shared" ref="AK414" si="1330">SUM(AJ414:AJ417)</f>
        <v>0</v>
      </c>
      <c r="AL414" s="40">
        <f t="shared" si="1261"/>
        <v>0</v>
      </c>
      <c r="AN414" s="48">
        <v>4.208333333333333</v>
      </c>
      <c r="AO414" s="9">
        <v>0</v>
      </c>
      <c r="AP414" s="48">
        <v>4.208333333333333</v>
      </c>
      <c r="AQ414" s="9">
        <v>0</v>
      </c>
      <c r="AR414" s="40">
        <f t="shared" si="1262"/>
        <v>0</v>
      </c>
      <c r="AS414" s="47">
        <f t="shared" si="1263"/>
        <v>0</v>
      </c>
      <c r="AT414" s="106">
        <f t="shared" ref="AT414" si="1331">SUM(AS414:AS417)</f>
        <v>0</v>
      </c>
      <c r="AU414" s="40">
        <f t="shared" si="1264"/>
        <v>0</v>
      </c>
      <c r="AW414" s="48">
        <v>4.208333333333333</v>
      </c>
      <c r="AX414" s="9">
        <v>0</v>
      </c>
      <c r="AY414" s="48">
        <v>4.208333333333333</v>
      </c>
      <c r="AZ414" s="9">
        <v>0</v>
      </c>
      <c r="BA414" s="40">
        <f t="shared" si="1265"/>
        <v>0</v>
      </c>
      <c r="BB414" s="47">
        <f t="shared" si="1266"/>
        <v>0</v>
      </c>
      <c r="BC414" s="106">
        <f t="shared" ref="BC414" si="1332">SUM(BB414:BB417)</f>
        <v>0</v>
      </c>
      <c r="BD414" s="40">
        <f t="shared" si="1267"/>
        <v>0</v>
      </c>
      <c r="BF414" s="48">
        <v>4.208333333333333</v>
      </c>
      <c r="BG414" s="9">
        <v>34.380000000000003</v>
      </c>
      <c r="BH414" s="48">
        <v>4.208333333333333</v>
      </c>
      <c r="BI414" s="9">
        <v>34.380000000000003</v>
      </c>
      <c r="BJ414" s="40">
        <f t="shared" si="1268"/>
        <v>17.838872252307695</v>
      </c>
      <c r="BK414" s="47">
        <f t="shared" si="1269"/>
        <v>4.4597180630769238</v>
      </c>
      <c r="BL414" s="106">
        <f t="shared" ref="BL414" si="1333">SUM(BK414:BK417)</f>
        <v>17.870025793846153</v>
      </c>
      <c r="BM414" s="40">
        <f t="shared" si="1270"/>
        <v>29.969305383876925</v>
      </c>
      <c r="BO414" s="48">
        <v>4.208333333333333</v>
      </c>
      <c r="BP414" s="9">
        <v>0</v>
      </c>
      <c r="BQ414" s="48">
        <v>4.208333333333333</v>
      </c>
      <c r="BR414" s="9">
        <v>0</v>
      </c>
      <c r="BS414" s="40">
        <f t="shared" si="1271"/>
        <v>0</v>
      </c>
      <c r="BT414" s="47">
        <f t="shared" si="1272"/>
        <v>0</v>
      </c>
      <c r="BU414" s="106">
        <f t="shared" ref="BU414" si="1334">SUM(BT414:BT417)</f>
        <v>0</v>
      </c>
      <c r="BV414" s="40">
        <f t="shared" si="1273"/>
        <v>0</v>
      </c>
      <c r="BX414" s="48">
        <v>4.208333333333333</v>
      </c>
      <c r="BY414" s="9">
        <v>94.67</v>
      </c>
      <c r="BZ414" s="48">
        <v>4.208333333333333</v>
      </c>
      <c r="CA414" s="9">
        <v>-32.869999999999997</v>
      </c>
      <c r="CB414" s="40">
        <f t="shared" si="1274"/>
        <v>46.96428684461538</v>
      </c>
      <c r="CC414" s="47">
        <f t="shared" si="1275"/>
        <v>11.741071711153845</v>
      </c>
      <c r="CD414" s="106">
        <f t="shared" ref="CD414" si="1335">SUM(CC414:CC417)</f>
        <v>47.012994626538458</v>
      </c>
      <c r="CE414" s="40">
        <f t="shared" si="1276"/>
        <v>78.900001898953832</v>
      </c>
      <c r="CG414" s="48">
        <v>4.208333333333333</v>
      </c>
      <c r="CH414" s="9">
        <v>94.68</v>
      </c>
      <c r="CI414" s="48">
        <v>4.208333333333333</v>
      </c>
      <c r="CJ414" s="9">
        <v>-32.86</v>
      </c>
      <c r="CK414" s="40">
        <f t="shared" si="1277"/>
        <v>46.954958289230774</v>
      </c>
      <c r="CL414" s="47">
        <f t="shared" si="1278"/>
        <v>11.738739572307693</v>
      </c>
      <c r="CM414" s="106">
        <f t="shared" ref="CM414" si="1336">SUM(CL414:CL417)</f>
        <v>47.00745159923077</v>
      </c>
      <c r="CN414" s="40">
        <f t="shared" si="1279"/>
        <v>78.884329925907693</v>
      </c>
      <c r="CP414" s="48">
        <v>4.208333333333333</v>
      </c>
      <c r="CQ414" s="9">
        <v>94.67</v>
      </c>
      <c r="CR414" s="48">
        <v>4.208333333333333</v>
      </c>
      <c r="CS414" s="9">
        <v>-32.869999999999997</v>
      </c>
      <c r="CT414" s="40">
        <f t="shared" si="1280"/>
        <v>46.96428684461538</v>
      </c>
      <c r="CU414" s="47">
        <f t="shared" si="1281"/>
        <v>11.741071711153845</v>
      </c>
      <c r="CV414" s="106">
        <f t="shared" ref="CV414" si="1337">SUM(CU414:CU417)</f>
        <v>47.012994626538458</v>
      </c>
      <c r="CW414" s="40">
        <f t="shared" si="1282"/>
        <v>78.900001898953832</v>
      </c>
    </row>
    <row r="415" spans="1:101" s="9" customFormat="1">
      <c r="A415" s="9">
        <v>6.72</v>
      </c>
      <c r="B415" s="40">
        <f t="shared" si="1249"/>
        <v>1.68</v>
      </c>
      <c r="D415" s="48">
        <v>4.21875</v>
      </c>
      <c r="E415" s="9">
        <v>0</v>
      </c>
      <c r="F415" s="48">
        <v>4.21875</v>
      </c>
      <c r="G415" s="9">
        <v>0</v>
      </c>
      <c r="H415" s="47">
        <f t="shared" si="1250"/>
        <v>0</v>
      </c>
      <c r="I415" s="47">
        <f t="shared" si="1251"/>
        <v>0</v>
      </c>
      <c r="J415" s="107"/>
      <c r="K415" s="40">
        <f t="shared" si="1252"/>
        <v>0</v>
      </c>
      <c r="M415" s="48">
        <v>4.21875</v>
      </c>
      <c r="N415" s="9">
        <v>0</v>
      </c>
      <c r="O415" s="48">
        <v>4.21875</v>
      </c>
      <c r="P415" s="9">
        <v>0</v>
      </c>
      <c r="Q415" s="47">
        <f t="shared" si="1253"/>
        <v>0</v>
      </c>
      <c r="R415" s="47">
        <f t="shared" si="1254"/>
        <v>0</v>
      </c>
      <c r="S415" s="107"/>
      <c r="T415" s="40">
        <f t="shared" si="1255"/>
        <v>0</v>
      </c>
      <c r="V415" s="48">
        <v>4.21875</v>
      </c>
      <c r="W415" s="9">
        <v>0</v>
      </c>
      <c r="X415" s="48">
        <v>4.21875</v>
      </c>
      <c r="Y415" s="40">
        <v>0</v>
      </c>
      <c r="Z415" s="40">
        <f t="shared" si="1256"/>
        <v>0</v>
      </c>
      <c r="AA415" s="47">
        <f t="shared" si="1257"/>
        <v>0</v>
      </c>
      <c r="AB415" s="107"/>
      <c r="AC415" s="40">
        <f t="shared" si="1258"/>
        <v>0</v>
      </c>
      <c r="AE415" s="48">
        <v>4.21875</v>
      </c>
      <c r="AF415" s="9">
        <v>0</v>
      </c>
      <c r="AG415" s="48">
        <v>4.21875</v>
      </c>
      <c r="AH415" s="9">
        <v>0</v>
      </c>
      <c r="AI415" s="40">
        <f t="shared" si="1259"/>
        <v>0</v>
      </c>
      <c r="AJ415" s="47">
        <f t="shared" si="1260"/>
        <v>0</v>
      </c>
      <c r="AK415" s="107"/>
      <c r="AL415" s="40">
        <f t="shared" si="1261"/>
        <v>0</v>
      </c>
      <c r="AN415" s="48">
        <v>4.21875</v>
      </c>
      <c r="AO415" s="9">
        <v>0</v>
      </c>
      <c r="AP415" s="48">
        <v>4.21875</v>
      </c>
      <c r="AQ415" s="9">
        <v>0</v>
      </c>
      <c r="AR415" s="40">
        <f t="shared" si="1262"/>
        <v>0</v>
      </c>
      <c r="AS415" s="47">
        <f t="shared" si="1263"/>
        <v>0</v>
      </c>
      <c r="AT415" s="107"/>
      <c r="AU415" s="40">
        <f t="shared" si="1264"/>
        <v>0</v>
      </c>
      <c r="AW415" s="48">
        <v>4.21875</v>
      </c>
      <c r="AX415" s="9">
        <v>0</v>
      </c>
      <c r="AY415" s="48">
        <v>4.21875</v>
      </c>
      <c r="AZ415" s="9">
        <v>0</v>
      </c>
      <c r="BA415" s="40">
        <f t="shared" si="1265"/>
        <v>0</v>
      </c>
      <c r="BB415" s="47">
        <f t="shared" si="1266"/>
        <v>0</v>
      </c>
      <c r="BC415" s="107"/>
      <c r="BD415" s="40">
        <f t="shared" si="1267"/>
        <v>0</v>
      </c>
      <c r="BF415" s="48">
        <v>4.21875</v>
      </c>
      <c r="BG415" s="9">
        <v>34.4</v>
      </c>
      <c r="BH415" s="48">
        <v>4.21875</v>
      </c>
      <c r="BI415" s="9">
        <v>34.4</v>
      </c>
      <c r="BJ415" s="40">
        <f t="shared" si="1268"/>
        <v>17.859633230769234</v>
      </c>
      <c r="BK415" s="47">
        <f t="shared" si="1269"/>
        <v>4.4649083076923084</v>
      </c>
      <c r="BL415" s="107"/>
      <c r="BM415" s="40">
        <f t="shared" si="1270"/>
        <v>30.004183827692312</v>
      </c>
      <c r="BO415" s="48">
        <v>4.21875</v>
      </c>
      <c r="BP415" s="9">
        <v>0</v>
      </c>
      <c r="BQ415" s="48">
        <v>4.21875</v>
      </c>
      <c r="BR415" s="9">
        <v>0</v>
      </c>
      <c r="BS415" s="40">
        <f t="shared" si="1271"/>
        <v>0</v>
      </c>
      <c r="BT415" s="47">
        <f t="shared" si="1272"/>
        <v>0</v>
      </c>
      <c r="BU415" s="107"/>
      <c r="BV415" s="40">
        <f t="shared" si="1273"/>
        <v>0</v>
      </c>
      <c r="BX415" s="48">
        <v>4.21875</v>
      </c>
      <c r="BY415" s="9">
        <v>94.52</v>
      </c>
      <c r="BZ415" s="48">
        <v>4.21875</v>
      </c>
      <c r="CA415" s="9">
        <v>-32.94</v>
      </c>
      <c r="CB415" s="40">
        <f t="shared" si="1274"/>
        <v>46.989730966153836</v>
      </c>
      <c r="CC415" s="47">
        <f t="shared" si="1275"/>
        <v>11.747432741538459</v>
      </c>
      <c r="CD415" s="107"/>
      <c r="CE415" s="40">
        <f t="shared" si="1276"/>
        <v>78.942748023138435</v>
      </c>
      <c r="CG415" s="48">
        <v>4.21875</v>
      </c>
      <c r="CH415" s="9">
        <v>94.54</v>
      </c>
      <c r="CI415" s="48">
        <v>4.21875</v>
      </c>
      <c r="CJ415" s="9">
        <v>-32.93</v>
      </c>
      <c r="CK415" s="40">
        <f t="shared" si="1277"/>
        <v>46.98540551076924</v>
      </c>
      <c r="CL415" s="47">
        <f t="shared" si="1278"/>
        <v>11.74635137769231</v>
      </c>
      <c r="CM415" s="107"/>
      <c r="CN415" s="40">
        <f t="shared" si="1279"/>
        <v>78.935481258092324</v>
      </c>
      <c r="CP415" s="48">
        <v>4.21875</v>
      </c>
      <c r="CQ415" s="9">
        <v>94.52</v>
      </c>
      <c r="CR415" s="48">
        <v>4.21875</v>
      </c>
      <c r="CS415" s="9">
        <v>-32.94</v>
      </c>
      <c r="CT415" s="40">
        <f t="shared" si="1280"/>
        <v>46.989730966153836</v>
      </c>
      <c r="CU415" s="47">
        <f t="shared" si="1281"/>
        <v>11.747432741538459</v>
      </c>
      <c r="CV415" s="107"/>
      <c r="CW415" s="40">
        <f t="shared" si="1282"/>
        <v>78.942748023138435</v>
      </c>
    </row>
    <row r="416" spans="1:101" s="9" customFormat="1">
      <c r="A416" s="9">
        <v>6.72</v>
      </c>
      <c r="B416" s="40">
        <f t="shared" si="1249"/>
        <v>1.68</v>
      </c>
      <c r="D416" s="48">
        <v>4.229166666666667</v>
      </c>
      <c r="E416" s="9">
        <v>0</v>
      </c>
      <c r="F416" s="48">
        <v>4.229166666666667</v>
      </c>
      <c r="G416" s="9">
        <v>0</v>
      </c>
      <c r="H416" s="47">
        <f t="shared" si="1250"/>
        <v>0</v>
      </c>
      <c r="I416" s="47">
        <f t="shared" si="1251"/>
        <v>0</v>
      </c>
      <c r="J416" s="107"/>
      <c r="K416" s="40">
        <f t="shared" si="1252"/>
        <v>0</v>
      </c>
      <c r="M416" s="48">
        <v>4.229166666666667</v>
      </c>
      <c r="N416" s="9">
        <v>0</v>
      </c>
      <c r="O416" s="48">
        <v>4.229166666666667</v>
      </c>
      <c r="P416" s="9">
        <v>0</v>
      </c>
      <c r="Q416" s="47">
        <f t="shared" si="1253"/>
        <v>0</v>
      </c>
      <c r="R416" s="47">
        <f t="shared" si="1254"/>
        <v>0</v>
      </c>
      <c r="S416" s="107"/>
      <c r="T416" s="40">
        <f t="shared" si="1255"/>
        <v>0</v>
      </c>
      <c r="V416" s="48">
        <v>4.229166666666667</v>
      </c>
      <c r="W416" s="9">
        <v>0</v>
      </c>
      <c r="X416" s="48">
        <v>4.229166666666667</v>
      </c>
      <c r="Y416" s="40">
        <v>0</v>
      </c>
      <c r="Z416" s="40">
        <f t="shared" si="1256"/>
        <v>0</v>
      </c>
      <c r="AA416" s="47">
        <f t="shared" si="1257"/>
        <v>0</v>
      </c>
      <c r="AB416" s="107"/>
      <c r="AC416" s="40">
        <f t="shared" si="1258"/>
        <v>0</v>
      </c>
      <c r="AE416" s="48">
        <v>4.229166666666667</v>
      </c>
      <c r="AF416" s="9">
        <v>0</v>
      </c>
      <c r="AG416" s="48">
        <v>4.229166666666667</v>
      </c>
      <c r="AH416" s="9">
        <v>0</v>
      </c>
      <c r="AI416" s="40">
        <f t="shared" si="1259"/>
        <v>0</v>
      </c>
      <c r="AJ416" s="47">
        <f t="shared" si="1260"/>
        <v>0</v>
      </c>
      <c r="AK416" s="107"/>
      <c r="AL416" s="40">
        <f t="shared" si="1261"/>
        <v>0</v>
      </c>
      <c r="AN416" s="48">
        <v>4.229166666666667</v>
      </c>
      <c r="AO416" s="9">
        <v>0</v>
      </c>
      <c r="AP416" s="48">
        <v>4.229166666666667</v>
      </c>
      <c r="AQ416" s="9">
        <v>0</v>
      </c>
      <c r="AR416" s="40">
        <f t="shared" si="1262"/>
        <v>0</v>
      </c>
      <c r="AS416" s="47">
        <f t="shared" si="1263"/>
        <v>0</v>
      </c>
      <c r="AT416" s="107"/>
      <c r="AU416" s="40">
        <f t="shared" si="1264"/>
        <v>0</v>
      </c>
      <c r="AW416" s="48">
        <v>4.229166666666667</v>
      </c>
      <c r="AX416" s="9">
        <v>0</v>
      </c>
      <c r="AY416" s="48">
        <v>4.229166666666667</v>
      </c>
      <c r="AZ416" s="9">
        <v>0</v>
      </c>
      <c r="BA416" s="40">
        <f t="shared" si="1265"/>
        <v>0</v>
      </c>
      <c r="BB416" s="47">
        <f t="shared" si="1266"/>
        <v>0</v>
      </c>
      <c r="BC416" s="107"/>
      <c r="BD416" s="40">
        <f t="shared" si="1267"/>
        <v>0</v>
      </c>
      <c r="BF416" s="48">
        <v>4.229166666666667</v>
      </c>
      <c r="BG416" s="9">
        <v>34.42</v>
      </c>
      <c r="BH416" s="48">
        <v>4.229166666666667</v>
      </c>
      <c r="BI416" s="9">
        <v>34.42</v>
      </c>
      <c r="BJ416" s="40">
        <f t="shared" si="1268"/>
        <v>17.880406283076923</v>
      </c>
      <c r="BK416" s="47">
        <f t="shared" si="1269"/>
        <v>4.4701015707692306</v>
      </c>
      <c r="BL416" s="107"/>
      <c r="BM416" s="40">
        <f t="shared" si="1270"/>
        <v>30.03908255556923</v>
      </c>
      <c r="BO416" s="48">
        <v>4.229166666666667</v>
      </c>
      <c r="BP416" s="9">
        <v>0</v>
      </c>
      <c r="BQ416" s="48">
        <v>4.229166666666667</v>
      </c>
      <c r="BR416" s="9">
        <v>0</v>
      </c>
      <c r="BS416" s="40">
        <f t="shared" si="1271"/>
        <v>0</v>
      </c>
      <c r="BT416" s="47">
        <f t="shared" si="1272"/>
        <v>0</v>
      </c>
      <c r="BU416" s="107"/>
      <c r="BV416" s="40">
        <f t="shared" si="1273"/>
        <v>0</v>
      </c>
      <c r="BX416" s="48">
        <v>4.229166666666667</v>
      </c>
      <c r="BY416" s="9">
        <v>94.38</v>
      </c>
      <c r="BZ416" s="48">
        <v>4.229166666666667</v>
      </c>
      <c r="CA416" s="9">
        <v>-33.020000000000003</v>
      </c>
      <c r="CB416" s="40">
        <f t="shared" si="1274"/>
        <v>47.034084239999999</v>
      </c>
      <c r="CC416" s="47">
        <f t="shared" si="1275"/>
        <v>11.75852106</v>
      </c>
      <c r="CD416" s="107"/>
      <c r="CE416" s="40">
        <f t="shared" si="1276"/>
        <v>79.017261523199991</v>
      </c>
      <c r="CG416" s="48">
        <v>4.229166666666667</v>
      </c>
      <c r="CH416" s="9">
        <v>94.4</v>
      </c>
      <c r="CI416" s="48">
        <v>4.229166666666667</v>
      </c>
      <c r="CJ416" s="9">
        <v>-33.01</v>
      </c>
      <c r="CK416" s="40">
        <f t="shared" si="1277"/>
        <v>47.029804061538456</v>
      </c>
      <c r="CL416" s="47">
        <f t="shared" si="1278"/>
        <v>11.757451015384614</v>
      </c>
      <c r="CM416" s="107"/>
      <c r="CN416" s="40">
        <f t="shared" si="1279"/>
        <v>79.010070823384609</v>
      </c>
      <c r="CP416" s="48">
        <v>4.229166666666667</v>
      </c>
      <c r="CQ416" s="9">
        <v>94.38</v>
      </c>
      <c r="CR416" s="48">
        <v>4.229166666666667</v>
      </c>
      <c r="CS416" s="9">
        <v>-33.020000000000003</v>
      </c>
      <c r="CT416" s="40">
        <f t="shared" si="1280"/>
        <v>47.034084239999999</v>
      </c>
      <c r="CU416" s="47">
        <f t="shared" si="1281"/>
        <v>11.75852106</v>
      </c>
      <c r="CV416" s="107"/>
      <c r="CW416" s="40">
        <f t="shared" si="1282"/>
        <v>79.017261523199991</v>
      </c>
    </row>
    <row r="417" spans="1:101" s="9" customFormat="1">
      <c r="A417" s="9">
        <v>6.72</v>
      </c>
      <c r="B417" s="40">
        <f t="shared" si="1249"/>
        <v>1.68</v>
      </c>
      <c r="D417" s="48">
        <v>4.239583333333333</v>
      </c>
      <c r="E417" s="9">
        <v>0</v>
      </c>
      <c r="F417" s="48">
        <v>4.239583333333333</v>
      </c>
      <c r="G417" s="9">
        <v>0</v>
      </c>
      <c r="H417" s="47">
        <f t="shared" si="1250"/>
        <v>0</v>
      </c>
      <c r="I417" s="47">
        <f t="shared" si="1251"/>
        <v>0</v>
      </c>
      <c r="J417" s="108"/>
      <c r="K417" s="40">
        <f t="shared" si="1252"/>
        <v>0</v>
      </c>
      <c r="M417" s="48">
        <v>4.239583333333333</v>
      </c>
      <c r="N417" s="9">
        <v>0</v>
      </c>
      <c r="O417" s="48">
        <v>4.239583333333333</v>
      </c>
      <c r="P417" s="9">
        <v>0</v>
      </c>
      <c r="Q417" s="47">
        <f t="shared" si="1253"/>
        <v>0</v>
      </c>
      <c r="R417" s="47">
        <f t="shared" si="1254"/>
        <v>0</v>
      </c>
      <c r="S417" s="108"/>
      <c r="T417" s="40">
        <f t="shared" si="1255"/>
        <v>0</v>
      </c>
      <c r="V417" s="48">
        <v>4.239583333333333</v>
      </c>
      <c r="W417" s="9">
        <v>0</v>
      </c>
      <c r="X417" s="48">
        <v>4.239583333333333</v>
      </c>
      <c r="Y417" s="40">
        <v>0</v>
      </c>
      <c r="Z417" s="40">
        <f t="shared" si="1256"/>
        <v>0</v>
      </c>
      <c r="AA417" s="47">
        <f t="shared" si="1257"/>
        <v>0</v>
      </c>
      <c r="AB417" s="108"/>
      <c r="AC417" s="40">
        <f t="shared" si="1258"/>
        <v>0</v>
      </c>
      <c r="AE417" s="48">
        <v>4.239583333333333</v>
      </c>
      <c r="AF417" s="9">
        <v>0</v>
      </c>
      <c r="AG417" s="48">
        <v>4.239583333333333</v>
      </c>
      <c r="AH417" s="9">
        <v>0</v>
      </c>
      <c r="AI417" s="40">
        <f t="shared" si="1259"/>
        <v>0</v>
      </c>
      <c r="AJ417" s="47">
        <f t="shared" si="1260"/>
        <v>0</v>
      </c>
      <c r="AK417" s="108"/>
      <c r="AL417" s="40">
        <f t="shared" si="1261"/>
        <v>0</v>
      </c>
      <c r="AN417" s="48">
        <v>4.239583333333333</v>
      </c>
      <c r="AO417" s="9">
        <v>0</v>
      </c>
      <c r="AP417" s="48">
        <v>4.239583333333333</v>
      </c>
      <c r="AQ417" s="9">
        <v>0</v>
      </c>
      <c r="AR417" s="40">
        <f t="shared" si="1262"/>
        <v>0</v>
      </c>
      <c r="AS417" s="47">
        <f t="shared" si="1263"/>
        <v>0</v>
      </c>
      <c r="AT417" s="108"/>
      <c r="AU417" s="40">
        <f t="shared" si="1264"/>
        <v>0</v>
      </c>
      <c r="AW417" s="48">
        <v>4.239583333333333</v>
      </c>
      <c r="AX417" s="9">
        <v>0</v>
      </c>
      <c r="AY417" s="48">
        <v>4.239583333333333</v>
      </c>
      <c r="AZ417" s="9">
        <v>0</v>
      </c>
      <c r="BA417" s="40">
        <f t="shared" si="1265"/>
        <v>0</v>
      </c>
      <c r="BB417" s="47">
        <f t="shared" si="1266"/>
        <v>0</v>
      </c>
      <c r="BC417" s="108"/>
      <c r="BD417" s="40">
        <f t="shared" si="1267"/>
        <v>0</v>
      </c>
      <c r="BF417" s="48">
        <v>4.239583333333333</v>
      </c>
      <c r="BG417" s="9">
        <v>34.44</v>
      </c>
      <c r="BH417" s="48">
        <v>4.239583333333333</v>
      </c>
      <c r="BI417" s="9">
        <v>34.44</v>
      </c>
      <c r="BJ417" s="40">
        <f t="shared" si="1268"/>
        <v>17.901191409230769</v>
      </c>
      <c r="BK417" s="47">
        <f t="shared" si="1269"/>
        <v>4.4752978523076923</v>
      </c>
      <c r="BL417" s="108"/>
      <c r="BM417" s="40">
        <f t="shared" si="1270"/>
        <v>30.07400156750769</v>
      </c>
      <c r="BO417" s="48">
        <v>4.239583333333333</v>
      </c>
      <c r="BP417" s="9">
        <v>0</v>
      </c>
      <c r="BQ417" s="48">
        <v>4.239583333333333</v>
      </c>
      <c r="BR417" s="9">
        <v>0</v>
      </c>
      <c r="BS417" s="40">
        <f t="shared" si="1271"/>
        <v>0</v>
      </c>
      <c r="BT417" s="47">
        <f t="shared" si="1272"/>
        <v>0</v>
      </c>
      <c r="BU417" s="108"/>
      <c r="BV417" s="40">
        <f t="shared" si="1273"/>
        <v>0</v>
      </c>
      <c r="BX417" s="48">
        <v>4.239583333333333</v>
      </c>
      <c r="BY417" s="9">
        <v>94.24</v>
      </c>
      <c r="BZ417" s="48">
        <v>4.239583333333333</v>
      </c>
      <c r="CA417" s="9">
        <v>-33.090000000000003</v>
      </c>
      <c r="CB417" s="40">
        <f t="shared" si="1274"/>
        <v>47.063876455384609</v>
      </c>
      <c r="CC417" s="47">
        <f t="shared" si="1275"/>
        <v>11.765969113846152</v>
      </c>
      <c r="CD417" s="108"/>
      <c r="CE417" s="40">
        <f t="shared" si="1276"/>
        <v>79.067312445046142</v>
      </c>
      <c r="CG417" s="48">
        <v>4.239583333333333</v>
      </c>
      <c r="CH417" s="9">
        <v>94.26</v>
      </c>
      <c r="CI417" s="48">
        <v>4.239583333333333</v>
      </c>
      <c r="CJ417" s="9">
        <v>-33.08</v>
      </c>
      <c r="CK417" s="40">
        <f t="shared" si="1277"/>
        <v>47.059638535384614</v>
      </c>
      <c r="CL417" s="47">
        <f t="shared" si="1278"/>
        <v>11.764909633846154</v>
      </c>
      <c r="CM417" s="108"/>
      <c r="CN417" s="40">
        <f t="shared" si="1279"/>
        <v>79.060192739446151</v>
      </c>
      <c r="CP417" s="48">
        <v>4.239583333333333</v>
      </c>
      <c r="CQ417" s="9">
        <v>94.24</v>
      </c>
      <c r="CR417" s="48">
        <v>4.239583333333333</v>
      </c>
      <c r="CS417" s="9">
        <v>-33.090000000000003</v>
      </c>
      <c r="CT417" s="40">
        <f t="shared" si="1280"/>
        <v>47.063876455384609</v>
      </c>
      <c r="CU417" s="47">
        <f t="shared" si="1281"/>
        <v>11.765969113846152</v>
      </c>
      <c r="CV417" s="108"/>
      <c r="CW417" s="40">
        <f t="shared" si="1282"/>
        <v>79.067312445046142</v>
      </c>
    </row>
    <row r="418" spans="1:101" s="9" customFormat="1">
      <c r="A418" s="9">
        <v>6.72</v>
      </c>
      <c r="B418" s="40">
        <f t="shared" si="1249"/>
        <v>1.68</v>
      </c>
      <c r="D418" s="48">
        <v>4.25</v>
      </c>
      <c r="E418" s="9">
        <v>0</v>
      </c>
      <c r="F418" s="48">
        <v>4.25</v>
      </c>
      <c r="G418" s="9">
        <v>0</v>
      </c>
      <c r="H418" s="47">
        <f t="shared" si="1250"/>
        <v>0</v>
      </c>
      <c r="I418" s="47">
        <f t="shared" si="1251"/>
        <v>0</v>
      </c>
      <c r="J418" s="106">
        <f t="shared" ref="J418" si="1338">SUM(I418:I421)</f>
        <v>0</v>
      </c>
      <c r="K418" s="40">
        <f t="shared" si="1252"/>
        <v>0</v>
      </c>
      <c r="M418" s="48">
        <v>4.25</v>
      </c>
      <c r="N418" s="9">
        <v>0</v>
      </c>
      <c r="O418" s="48">
        <v>4.25</v>
      </c>
      <c r="P418" s="9">
        <v>0</v>
      </c>
      <c r="Q418" s="47">
        <f t="shared" si="1253"/>
        <v>0</v>
      </c>
      <c r="R418" s="47">
        <f t="shared" si="1254"/>
        <v>0</v>
      </c>
      <c r="S418" s="106">
        <f t="shared" ref="S418" si="1339">SUM(R418:R421)</f>
        <v>0</v>
      </c>
      <c r="T418" s="40">
        <f t="shared" si="1255"/>
        <v>0</v>
      </c>
      <c r="V418" s="48">
        <v>4.25</v>
      </c>
      <c r="W418" s="9">
        <v>0</v>
      </c>
      <c r="X418" s="48">
        <v>4.25</v>
      </c>
      <c r="Y418" s="40">
        <v>0</v>
      </c>
      <c r="Z418" s="40">
        <f t="shared" si="1256"/>
        <v>0</v>
      </c>
      <c r="AA418" s="47">
        <f t="shared" si="1257"/>
        <v>0</v>
      </c>
      <c r="AB418" s="106">
        <f t="shared" ref="AB418" si="1340">SUM(AA418:AA421)</f>
        <v>0</v>
      </c>
      <c r="AC418" s="40">
        <f t="shared" si="1258"/>
        <v>0</v>
      </c>
      <c r="AE418" s="48">
        <v>4.25</v>
      </c>
      <c r="AF418" s="9">
        <v>0</v>
      </c>
      <c r="AG418" s="48">
        <v>4.25</v>
      </c>
      <c r="AH418" s="9">
        <v>0</v>
      </c>
      <c r="AI418" s="40">
        <f t="shared" si="1259"/>
        <v>0</v>
      </c>
      <c r="AJ418" s="47">
        <f t="shared" si="1260"/>
        <v>0</v>
      </c>
      <c r="AK418" s="106">
        <f t="shared" ref="AK418" si="1341">SUM(AJ418:AJ421)</f>
        <v>0</v>
      </c>
      <c r="AL418" s="40">
        <f t="shared" si="1261"/>
        <v>0</v>
      </c>
      <c r="AN418" s="48">
        <v>4.25</v>
      </c>
      <c r="AO418" s="9">
        <v>0</v>
      </c>
      <c r="AP418" s="48">
        <v>4.25</v>
      </c>
      <c r="AQ418" s="9">
        <v>0</v>
      </c>
      <c r="AR418" s="40">
        <f t="shared" si="1262"/>
        <v>0</v>
      </c>
      <c r="AS418" s="47">
        <f t="shared" si="1263"/>
        <v>0</v>
      </c>
      <c r="AT418" s="106">
        <f t="shared" ref="AT418" si="1342">SUM(AS418:AS421)</f>
        <v>0</v>
      </c>
      <c r="AU418" s="40">
        <f t="shared" si="1264"/>
        <v>0</v>
      </c>
      <c r="AW418" s="48">
        <v>4.25</v>
      </c>
      <c r="AX418" s="9">
        <v>0</v>
      </c>
      <c r="AY418" s="48">
        <v>4.25</v>
      </c>
      <c r="AZ418" s="9">
        <v>0</v>
      </c>
      <c r="BA418" s="40">
        <f t="shared" si="1265"/>
        <v>0</v>
      </c>
      <c r="BB418" s="47">
        <f t="shared" si="1266"/>
        <v>0</v>
      </c>
      <c r="BC418" s="106">
        <f t="shared" ref="BC418" si="1343">SUM(BB418:BB421)</f>
        <v>0</v>
      </c>
      <c r="BD418" s="40">
        <f t="shared" si="1267"/>
        <v>0</v>
      </c>
      <c r="BF418" s="48">
        <v>4.25</v>
      </c>
      <c r="BG418" s="9">
        <v>34.450000000000003</v>
      </c>
      <c r="BH418" s="48">
        <v>4.25</v>
      </c>
      <c r="BI418" s="9">
        <v>34.450000000000003</v>
      </c>
      <c r="BJ418" s="40">
        <f t="shared" si="1268"/>
        <v>17.911588500000001</v>
      </c>
      <c r="BK418" s="47">
        <f t="shared" si="1269"/>
        <v>4.4778971250000001</v>
      </c>
      <c r="BL418" s="106">
        <f t="shared" ref="BL418" si="1344">SUM(BK418:BK421)</f>
        <v>17.934998555769234</v>
      </c>
      <c r="BM418" s="40">
        <f t="shared" si="1270"/>
        <v>30.091468679999998</v>
      </c>
      <c r="BO418" s="48">
        <v>4.25</v>
      </c>
      <c r="BP418" s="9">
        <v>0</v>
      </c>
      <c r="BQ418" s="48">
        <v>4.25</v>
      </c>
      <c r="BR418" s="9">
        <v>0</v>
      </c>
      <c r="BS418" s="40">
        <f t="shared" si="1271"/>
        <v>0</v>
      </c>
      <c r="BT418" s="47">
        <f t="shared" si="1272"/>
        <v>0</v>
      </c>
      <c r="BU418" s="106">
        <f t="shared" ref="BU418" si="1345">SUM(BT418:BT421)</f>
        <v>0</v>
      </c>
      <c r="BV418" s="40">
        <f t="shared" si="1273"/>
        <v>0</v>
      </c>
      <c r="BX418" s="48">
        <v>4.25</v>
      </c>
      <c r="BY418" s="9">
        <v>93.83</v>
      </c>
      <c r="BZ418" s="48">
        <v>4.25</v>
      </c>
      <c r="CA418" s="9">
        <v>-33.31</v>
      </c>
      <c r="CB418" s="40">
        <f t="shared" si="1274"/>
        <v>47.170665096923074</v>
      </c>
      <c r="CC418" s="47">
        <f t="shared" si="1275"/>
        <v>11.792666274230768</v>
      </c>
      <c r="CD418" s="106">
        <f t="shared" ref="CD418" si="1346">SUM(CC418:CC421)</f>
        <v>47.225856534230772</v>
      </c>
      <c r="CE418" s="40">
        <f t="shared" si="1276"/>
        <v>79.246717362830765</v>
      </c>
      <c r="CG418" s="48">
        <v>4.25</v>
      </c>
      <c r="CH418" s="9">
        <v>93.84</v>
      </c>
      <c r="CI418" s="48">
        <v>4.25</v>
      </c>
      <c r="CJ418" s="9">
        <v>-33.299999999999997</v>
      </c>
      <c r="CK418" s="40">
        <f t="shared" si="1277"/>
        <v>47.161529723076924</v>
      </c>
      <c r="CL418" s="47">
        <f t="shared" si="1278"/>
        <v>11.790382430769231</v>
      </c>
      <c r="CM418" s="106">
        <f t="shared" ref="CM418" si="1347">SUM(CL418:CL421)</f>
        <v>47.220559134230768</v>
      </c>
      <c r="CN418" s="40">
        <f t="shared" si="1279"/>
        <v>79.231369934769234</v>
      </c>
      <c r="CP418" s="48">
        <v>4.25</v>
      </c>
      <c r="CQ418" s="9">
        <v>93.83</v>
      </c>
      <c r="CR418" s="48">
        <v>4.25</v>
      </c>
      <c r="CS418" s="9">
        <v>-33.31</v>
      </c>
      <c r="CT418" s="40">
        <f t="shared" si="1280"/>
        <v>47.170665096923074</v>
      </c>
      <c r="CU418" s="47">
        <f t="shared" si="1281"/>
        <v>11.792666274230768</v>
      </c>
      <c r="CV418" s="106">
        <f t="shared" ref="CV418" si="1348">SUM(CU418:CU421)</f>
        <v>47.225856534230772</v>
      </c>
      <c r="CW418" s="40">
        <f t="shared" si="1282"/>
        <v>79.246717362830765</v>
      </c>
    </row>
    <row r="419" spans="1:101" s="9" customFormat="1">
      <c r="A419" s="9">
        <v>6.72</v>
      </c>
      <c r="B419" s="40">
        <f t="shared" si="1249"/>
        <v>1.68</v>
      </c>
      <c r="D419" s="48">
        <v>4.260416666666667</v>
      </c>
      <c r="E419" s="9">
        <v>0</v>
      </c>
      <c r="F419" s="48">
        <v>4.260416666666667</v>
      </c>
      <c r="G419" s="9">
        <v>0</v>
      </c>
      <c r="H419" s="47">
        <f t="shared" si="1250"/>
        <v>0</v>
      </c>
      <c r="I419" s="47">
        <f t="shared" si="1251"/>
        <v>0</v>
      </c>
      <c r="J419" s="107"/>
      <c r="K419" s="40">
        <f t="shared" si="1252"/>
        <v>0</v>
      </c>
      <c r="M419" s="48">
        <v>4.260416666666667</v>
      </c>
      <c r="N419" s="9">
        <v>0</v>
      </c>
      <c r="O419" s="48">
        <v>4.260416666666667</v>
      </c>
      <c r="P419" s="9">
        <v>0</v>
      </c>
      <c r="Q419" s="47">
        <f t="shared" si="1253"/>
        <v>0</v>
      </c>
      <c r="R419" s="47">
        <f t="shared" si="1254"/>
        <v>0</v>
      </c>
      <c r="S419" s="107"/>
      <c r="T419" s="40">
        <f t="shared" si="1255"/>
        <v>0</v>
      </c>
      <c r="V419" s="48">
        <v>4.260416666666667</v>
      </c>
      <c r="W419" s="9">
        <v>0</v>
      </c>
      <c r="X419" s="48">
        <v>4.260416666666667</v>
      </c>
      <c r="Y419" s="40">
        <v>0</v>
      </c>
      <c r="Z419" s="40">
        <f t="shared" si="1256"/>
        <v>0</v>
      </c>
      <c r="AA419" s="47">
        <f t="shared" si="1257"/>
        <v>0</v>
      </c>
      <c r="AB419" s="107"/>
      <c r="AC419" s="40">
        <f t="shared" si="1258"/>
        <v>0</v>
      </c>
      <c r="AE419" s="48">
        <v>4.260416666666667</v>
      </c>
      <c r="AF419" s="9">
        <v>0</v>
      </c>
      <c r="AG419" s="48">
        <v>4.260416666666667</v>
      </c>
      <c r="AH419" s="9">
        <v>0</v>
      </c>
      <c r="AI419" s="40">
        <f t="shared" si="1259"/>
        <v>0</v>
      </c>
      <c r="AJ419" s="47">
        <f t="shared" si="1260"/>
        <v>0</v>
      </c>
      <c r="AK419" s="107"/>
      <c r="AL419" s="40">
        <f t="shared" si="1261"/>
        <v>0</v>
      </c>
      <c r="AN419" s="48">
        <v>4.260416666666667</v>
      </c>
      <c r="AO419" s="9">
        <v>0</v>
      </c>
      <c r="AP419" s="48">
        <v>4.260416666666667</v>
      </c>
      <c r="AQ419" s="9">
        <v>0</v>
      </c>
      <c r="AR419" s="40">
        <f t="shared" si="1262"/>
        <v>0</v>
      </c>
      <c r="AS419" s="47">
        <f t="shared" si="1263"/>
        <v>0</v>
      </c>
      <c r="AT419" s="107"/>
      <c r="AU419" s="40">
        <f t="shared" si="1264"/>
        <v>0</v>
      </c>
      <c r="AW419" s="48">
        <v>4.260416666666667</v>
      </c>
      <c r="AX419" s="9">
        <v>0</v>
      </c>
      <c r="AY419" s="48">
        <v>4.260416666666667</v>
      </c>
      <c r="AZ419" s="9">
        <v>0</v>
      </c>
      <c r="BA419" s="40">
        <f t="shared" si="1265"/>
        <v>0</v>
      </c>
      <c r="BB419" s="47">
        <f t="shared" si="1266"/>
        <v>0</v>
      </c>
      <c r="BC419" s="107"/>
      <c r="BD419" s="40">
        <f t="shared" si="1267"/>
        <v>0</v>
      </c>
      <c r="BF419" s="48">
        <v>4.260416666666667</v>
      </c>
      <c r="BG419" s="9">
        <v>34.46</v>
      </c>
      <c r="BH419" s="48">
        <v>4.260416666666667</v>
      </c>
      <c r="BI419" s="9">
        <v>34.46</v>
      </c>
      <c r="BJ419" s="40">
        <f t="shared" si="1268"/>
        <v>17.921988609230773</v>
      </c>
      <c r="BK419" s="47">
        <f t="shared" si="1269"/>
        <v>4.4804971523076933</v>
      </c>
      <c r="BL419" s="107"/>
      <c r="BM419" s="40">
        <f t="shared" si="1270"/>
        <v>30.108940863507698</v>
      </c>
      <c r="BO419" s="48">
        <v>4.260416666666667</v>
      </c>
      <c r="BP419" s="9">
        <v>0</v>
      </c>
      <c r="BQ419" s="48">
        <v>4.260416666666667</v>
      </c>
      <c r="BR419" s="9">
        <v>0</v>
      </c>
      <c r="BS419" s="40">
        <f t="shared" si="1271"/>
        <v>0</v>
      </c>
      <c r="BT419" s="47">
        <f t="shared" si="1272"/>
        <v>0</v>
      </c>
      <c r="BU419" s="107"/>
      <c r="BV419" s="40">
        <f t="shared" si="1273"/>
        <v>0</v>
      </c>
      <c r="BX419" s="48">
        <v>4.260416666666667</v>
      </c>
      <c r="BY419" s="9">
        <v>93.68</v>
      </c>
      <c r="BZ419" s="48">
        <v>4.260416666666667</v>
      </c>
      <c r="CA419" s="9">
        <v>-33.39</v>
      </c>
      <c r="CB419" s="40">
        <f t="shared" si="1274"/>
        <v>47.208364172307704</v>
      </c>
      <c r="CC419" s="47">
        <f t="shared" si="1275"/>
        <v>11.802091043076926</v>
      </c>
      <c r="CD419" s="107"/>
      <c r="CE419" s="40">
        <f t="shared" si="1276"/>
        <v>79.310051809476946</v>
      </c>
      <c r="CG419" s="48">
        <v>4.260416666666667</v>
      </c>
      <c r="CH419" s="9">
        <v>93.7</v>
      </c>
      <c r="CI419" s="48">
        <v>4.260416666666667</v>
      </c>
      <c r="CJ419" s="9">
        <v>-33.380000000000003</v>
      </c>
      <c r="CK419" s="40">
        <f t="shared" si="1277"/>
        <v>47.204301323076919</v>
      </c>
      <c r="CL419" s="47">
        <f t="shared" si="1278"/>
        <v>11.80107533076923</v>
      </c>
      <c r="CM419" s="107"/>
      <c r="CN419" s="40">
        <f t="shared" si="1279"/>
        <v>79.303226222769226</v>
      </c>
      <c r="CP419" s="48">
        <v>4.260416666666667</v>
      </c>
      <c r="CQ419" s="9">
        <v>93.68</v>
      </c>
      <c r="CR419" s="48">
        <v>4.260416666666667</v>
      </c>
      <c r="CS419" s="9">
        <v>-33.39</v>
      </c>
      <c r="CT419" s="40">
        <f t="shared" si="1280"/>
        <v>47.208364172307704</v>
      </c>
      <c r="CU419" s="47">
        <f t="shared" si="1281"/>
        <v>11.802091043076926</v>
      </c>
      <c r="CV419" s="107"/>
      <c r="CW419" s="40">
        <f t="shared" si="1282"/>
        <v>79.310051809476946</v>
      </c>
    </row>
    <row r="420" spans="1:101" s="9" customFormat="1">
      <c r="A420" s="9">
        <v>6.72</v>
      </c>
      <c r="B420" s="40">
        <f t="shared" si="1249"/>
        <v>1.68</v>
      </c>
      <c r="D420" s="48">
        <v>4.270833333333333</v>
      </c>
      <c r="E420" s="9">
        <v>0</v>
      </c>
      <c r="F420" s="48">
        <v>4.270833333333333</v>
      </c>
      <c r="G420" s="9">
        <v>0</v>
      </c>
      <c r="H420" s="47">
        <f t="shared" si="1250"/>
        <v>0</v>
      </c>
      <c r="I420" s="47">
        <f t="shared" si="1251"/>
        <v>0</v>
      </c>
      <c r="J420" s="107"/>
      <c r="K420" s="40">
        <f t="shared" si="1252"/>
        <v>0</v>
      </c>
      <c r="M420" s="48">
        <v>4.270833333333333</v>
      </c>
      <c r="N420" s="9">
        <v>0</v>
      </c>
      <c r="O420" s="48">
        <v>4.270833333333333</v>
      </c>
      <c r="P420" s="9">
        <v>0</v>
      </c>
      <c r="Q420" s="47">
        <f t="shared" si="1253"/>
        <v>0</v>
      </c>
      <c r="R420" s="47">
        <f t="shared" si="1254"/>
        <v>0</v>
      </c>
      <c r="S420" s="107"/>
      <c r="T420" s="40">
        <f t="shared" si="1255"/>
        <v>0</v>
      </c>
      <c r="V420" s="48">
        <v>4.270833333333333</v>
      </c>
      <c r="W420" s="9">
        <v>0</v>
      </c>
      <c r="X420" s="48">
        <v>4.270833333333333</v>
      </c>
      <c r="Y420" s="40">
        <v>0</v>
      </c>
      <c r="Z420" s="40">
        <f t="shared" si="1256"/>
        <v>0</v>
      </c>
      <c r="AA420" s="47">
        <f t="shared" si="1257"/>
        <v>0</v>
      </c>
      <c r="AB420" s="107"/>
      <c r="AC420" s="40">
        <f t="shared" si="1258"/>
        <v>0</v>
      </c>
      <c r="AE420" s="48">
        <v>4.270833333333333</v>
      </c>
      <c r="AF420" s="9">
        <v>0</v>
      </c>
      <c r="AG420" s="48">
        <v>4.270833333333333</v>
      </c>
      <c r="AH420" s="9">
        <v>0</v>
      </c>
      <c r="AI420" s="40">
        <f t="shared" si="1259"/>
        <v>0</v>
      </c>
      <c r="AJ420" s="47">
        <f t="shared" si="1260"/>
        <v>0</v>
      </c>
      <c r="AK420" s="107"/>
      <c r="AL420" s="40">
        <f t="shared" si="1261"/>
        <v>0</v>
      </c>
      <c r="AN420" s="48">
        <v>4.270833333333333</v>
      </c>
      <c r="AO420" s="9">
        <v>0</v>
      </c>
      <c r="AP420" s="48">
        <v>4.270833333333333</v>
      </c>
      <c r="AQ420" s="9">
        <v>0</v>
      </c>
      <c r="AR420" s="40">
        <f t="shared" si="1262"/>
        <v>0</v>
      </c>
      <c r="AS420" s="47">
        <f t="shared" si="1263"/>
        <v>0</v>
      </c>
      <c r="AT420" s="107"/>
      <c r="AU420" s="40">
        <f t="shared" si="1264"/>
        <v>0</v>
      </c>
      <c r="AW420" s="48">
        <v>4.270833333333333</v>
      </c>
      <c r="AX420" s="9">
        <v>0</v>
      </c>
      <c r="AY420" s="48">
        <v>4.270833333333333</v>
      </c>
      <c r="AZ420" s="9">
        <v>0</v>
      </c>
      <c r="BA420" s="40">
        <f t="shared" si="1265"/>
        <v>0</v>
      </c>
      <c r="BB420" s="47">
        <f t="shared" si="1266"/>
        <v>0</v>
      </c>
      <c r="BC420" s="107"/>
      <c r="BD420" s="40">
        <f t="shared" si="1267"/>
        <v>0</v>
      </c>
      <c r="BF420" s="48">
        <v>4.270833333333333</v>
      </c>
      <c r="BG420" s="9">
        <v>34.479999999999997</v>
      </c>
      <c r="BH420" s="48">
        <v>4.270833333333333</v>
      </c>
      <c r="BI420" s="9">
        <v>34.479999999999997</v>
      </c>
      <c r="BJ420" s="40">
        <f t="shared" si="1268"/>
        <v>17.942797883076921</v>
      </c>
      <c r="BK420" s="47">
        <f t="shared" si="1269"/>
        <v>4.4856994707692301</v>
      </c>
      <c r="BL420" s="107"/>
      <c r="BM420" s="40">
        <f t="shared" si="1270"/>
        <v>30.143900443569226</v>
      </c>
      <c r="BO420" s="48">
        <v>4.270833333333333</v>
      </c>
      <c r="BP420" s="9">
        <v>0</v>
      </c>
      <c r="BQ420" s="48">
        <v>4.270833333333333</v>
      </c>
      <c r="BR420" s="9">
        <v>0</v>
      </c>
      <c r="BS420" s="40">
        <f t="shared" si="1271"/>
        <v>0</v>
      </c>
      <c r="BT420" s="47">
        <f t="shared" si="1272"/>
        <v>0</v>
      </c>
      <c r="BU420" s="107"/>
      <c r="BV420" s="40">
        <f t="shared" si="1273"/>
        <v>0</v>
      </c>
      <c r="BX420" s="48">
        <v>4.270833333333333</v>
      </c>
      <c r="BY420" s="9">
        <v>93.54</v>
      </c>
      <c r="BZ420" s="48">
        <v>4.270833333333333</v>
      </c>
      <c r="CA420" s="9">
        <v>-33.47</v>
      </c>
      <c r="CB420" s="40">
        <f t="shared" si="1274"/>
        <v>47.250752427692305</v>
      </c>
      <c r="CC420" s="47">
        <f t="shared" si="1275"/>
        <v>11.812688106923076</v>
      </c>
      <c r="CD420" s="107"/>
      <c r="CE420" s="40">
        <f t="shared" si="1276"/>
        <v>79.381264078523074</v>
      </c>
      <c r="CG420" s="48">
        <v>4.270833333333333</v>
      </c>
      <c r="CH420" s="9">
        <v>93.56</v>
      </c>
      <c r="CI420" s="48">
        <v>4.270833333333333</v>
      </c>
      <c r="CJ420" s="9">
        <v>-33.46</v>
      </c>
      <c r="CK420" s="40">
        <f t="shared" si="1277"/>
        <v>47.246734855384616</v>
      </c>
      <c r="CL420" s="47">
        <f t="shared" si="1278"/>
        <v>11.811683713846154</v>
      </c>
      <c r="CM420" s="107"/>
      <c r="CN420" s="40">
        <f t="shared" si="1279"/>
        <v>79.374514557046155</v>
      </c>
      <c r="CP420" s="48">
        <v>4.270833333333333</v>
      </c>
      <c r="CQ420" s="9">
        <v>93.54</v>
      </c>
      <c r="CR420" s="48">
        <v>4.270833333333333</v>
      </c>
      <c r="CS420" s="9">
        <v>-33.47</v>
      </c>
      <c r="CT420" s="40">
        <f t="shared" si="1280"/>
        <v>47.250752427692305</v>
      </c>
      <c r="CU420" s="47">
        <f t="shared" si="1281"/>
        <v>11.812688106923076</v>
      </c>
      <c r="CV420" s="107"/>
      <c r="CW420" s="40">
        <f t="shared" si="1282"/>
        <v>79.381264078523074</v>
      </c>
    </row>
    <row r="421" spans="1:101" s="9" customFormat="1">
      <c r="A421" s="9">
        <v>6.72</v>
      </c>
      <c r="B421" s="40">
        <f t="shared" si="1249"/>
        <v>1.68</v>
      </c>
      <c r="D421" s="48">
        <v>4.28125</v>
      </c>
      <c r="E421" s="9">
        <v>0</v>
      </c>
      <c r="F421" s="48">
        <v>4.28125</v>
      </c>
      <c r="G421" s="9">
        <v>0</v>
      </c>
      <c r="H421" s="47">
        <f t="shared" si="1250"/>
        <v>0</v>
      </c>
      <c r="I421" s="47">
        <f t="shared" si="1251"/>
        <v>0</v>
      </c>
      <c r="J421" s="108"/>
      <c r="K421" s="40">
        <f t="shared" si="1252"/>
        <v>0</v>
      </c>
      <c r="M421" s="48">
        <v>4.28125</v>
      </c>
      <c r="N421" s="9">
        <v>0</v>
      </c>
      <c r="O421" s="48">
        <v>4.28125</v>
      </c>
      <c r="P421" s="9">
        <v>0</v>
      </c>
      <c r="Q421" s="47">
        <f t="shared" si="1253"/>
        <v>0</v>
      </c>
      <c r="R421" s="47">
        <f t="shared" si="1254"/>
        <v>0</v>
      </c>
      <c r="S421" s="108"/>
      <c r="T421" s="40">
        <f t="shared" si="1255"/>
        <v>0</v>
      </c>
      <c r="V421" s="48">
        <v>4.28125</v>
      </c>
      <c r="W421" s="9">
        <v>0</v>
      </c>
      <c r="X421" s="48">
        <v>4.28125</v>
      </c>
      <c r="Y421" s="40">
        <v>0</v>
      </c>
      <c r="Z421" s="40">
        <f t="shared" si="1256"/>
        <v>0</v>
      </c>
      <c r="AA421" s="47">
        <f t="shared" si="1257"/>
        <v>0</v>
      </c>
      <c r="AB421" s="108"/>
      <c r="AC421" s="40">
        <f t="shared" si="1258"/>
        <v>0</v>
      </c>
      <c r="AE421" s="48">
        <v>4.28125</v>
      </c>
      <c r="AF421" s="9">
        <v>0</v>
      </c>
      <c r="AG421" s="48">
        <v>4.28125</v>
      </c>
      <c r="AH421" s="9">
        <v>0</v>
      </c>
      <c r="AI421" s="40">
        <f t="shared" si="1259"/>
        <v>0</v>
      </c>
      <c r="AJ421" s="47">
        <f t="shared" si="1260"/>
        <v>0</v>
      </c>
      <c r="AK421" s="108"/>
      <c r="AL421" s="40">
        <f t="shared" si="1261"/>
        <v>0</v>
      </c>
      <c r="AN421" s="48">
        <v>4.28125</v>
      </c>
      <c r="AO421" s="9">
        <v>0</v>
      </c>
      <c r="AP421" s="48">
        <v>4.28125</v>
      </c>
      <c r="AQ421" s="9">
        <v>0</v>
      </c>
      <c r="AR421" s="40">
        <f t="shared" si="1262"/>
        <v>0</v>
      </c>
      <c r="AS421" s="47">
        <f t="shared" si="1263"/>
        <v>0</v>
      </c>
      <c r="AT421" s="108"/>
      <c r="AU421" s="40">
        <f t="shared" si="1264"/>
        <v>0</v>
      </c>
      <c r="AW421" s="48">
        <v>4.28125</v>
      </c>
      <c r="AX421" s="9">
        <v>0</v>
      </c>
      <c r="AY421" s="48">
        <v>4.28125</v>
      </c>
      <c r="AZ421" s="9">
        <v>0</v>
      </c>
      <c r="BA421" s="40">
        <f t="shared" si="1265"/>
        <v>0</v>
      </c>
      <c r="BB421" s="47">
        <f t="shared" si="1266"/>
        <v>0</v>
      </c>
      <c r="BC421" s="108"/>
      <c r="BD421" s="40">
        <f t="shared" si="1267"/>
        <v>0</v>
      </c>
      <c r="BF421" s="48">
        <v>4.28125</v>
      </c>
      <c r="BG421" s="9">
        <v>34.5</v>
      </c>
      <c r="BH421" s="48">
        <v>4.28125</v>
      </c>
      <c r="BI421" s="9">
        <v>34.5</v>
      </c>
      <c r="BJ421" s="40">
        <f t="shared" si="1268"/>
        <v>17.963619230769233</v>
      </c>
      <c r="BK421" s="47">
        <f t="shared" si="1269"/>
        <v>4.4909048076923082</v>
      </c>
      <c r="BL421" s="108"/>
      <c r="BM421" s="40">
        <f t="shared" si="1270"/>
        <v>30.17888030769231</v>
      </c>
      <c r="BO421" s="48">
        <v>4.28125</v>
      </c>
      <c r="BP421" s="9">
        <v>0</v>
      </c>
      <c r="BQ421" s="48">
        <v>4.28125</v>
      </c>
      <c r="BR421" s="9">
        <v>0</v>
      </c>
      <c r="BS421" s="40">
        <f t="shared" si="1271"/>
        <v>0</v>
      </c>
      <c r="BT421" s="47">
        <f t="shared" si="1272"/>
        <v>0</v>
      </c>
      <c r="BU421" s="108"/>
      <c r="BV421" s="40">
        <f t="shared" si="1273"/>
        <v>0</v>
      </c>
      <c r="BX421" s="48">
        <v>4.28125</v>
      </c>
      <c r="BY421" s="9">
        <v>93.39</v>
      </c>
      <c r="BZ421" s="48">
        <v>4.28125</v>
      </c>
      <c r="CA421" s="9">
        <v>-33.54</v>
      </c>
      <c r="CB421" s="40">
        <f t="shared" si="1274"/>
        <v>47.273644440000005</v>
      </c>
      <c r="CC421" s="47">
        <f t="shared" si="1275"/>
        <v>11.818411110000001</v>
      </c>
      <c r="CD421" s="108"/>
      <c r="CE421" s="40">
        <f t="shared" si="1276"/>
        <v>79.419722659200005</v>
      </c>
      <c r="CG421" s="48">
        <v>4.28125</v>
      </c>
      <c r="CH421" s="9">
        <v>93.41</v>
      </c>
      <c r="CI421" s="48">
        <v>4.28125</v>
      </c>
      <c r="CJ421" s="9">
        <v>-33.53</v>
      </c>
      <c r="CK421" s="40">
        <f t="shared" si="1277"/>
        <v>47.269670635384614</v>
      </c>
      <c r="CL421" s="47">
        <f t="shared" si="1278"/>
        <v>11.817417658846153</v>
      </c>
      <c r="CM421" s="108"/>
      <c r="CN421" s="40">
        <f t="shared" si="1279"/>
        <v>79.413046667446153</v>
      </c>
      <c r="CP421" s="48">
        <v>4.28125</v>
      </c>
      <c r="CQ421" s="9">
        <v>93.39</v>
      </c>
      <c r="CR421" s="48">
        <v>4.28125</v>
      </c>
      <c r="CS421" s="9">
        <v>-33.54</v>
      </c>
      <c r="CT421" s="40">
        <f t="shared" si="1280"/>
        <v>47.273644440000005</v>
      </c>
      <c r="CU421" s="47">
        <f t="shared" si="1281"/>
        <v>11.818411110000001</v>
      </c>
      <c r="CV421" s="108"/>
      <c r="CW421" s="40">
        <f t="shared" si="1282"/>
        <v>79.419722659200005</v>
      </c>
    </row>
    <row r="422" spans="1:101" s="9" customFormat="1">
      <c r="A422" s="9">
        <v>10.94</v>
      </c>
      <c r="B422" s="40">
        <f t="shared" si="1249"/>
        <v>2.7349999999999999</v>
      </c>
      <c r="D422" s="48">
        <v>4.291666666666667</v>
      </c>
      <c r="E422" s="9">
        <v>0</v>
      </c>
      <c r="F422" s="48">
        <v>4.291666666666667</v>
      </c>
      <c r="G422" s="9">
        <v>0</v>
      </c>
      <c r="H422" s="47">
        <f t="shared" si="1250"/>
        <v>0</v>
      </c>
      <c r="I422" s="47">
        <f t="shared" si="1251"/>
        <v>0</v>
      </c>
      <c r="J422" s="106">
        <f t="shared" ref="J422" si="1349">SUM(I422:I425)</f>
        <v>7.9382335119230785</v>
      </c>
      <c r="K422" s="40">
        <f t="shared" si="1252"/>
        <v>0</v>
      </c>
      <c r="M422" s="48">
        <v>4.291666666666667</v>
      </c>
      <c r="N422" s="9">
        <v>0</v>
      </c>
      <c r="O422" s="48">
        <v>4.291666666666667</v>
      </c>
      <c r="P422" s="9">
        <v>0</v>
      </c>
      <c r="Q422" s="47">
        <f t="shared" si="1253"/>
        <v>0</v>
      </c>
      <c r="R422" s="47">
        <f t="shared" si="1254"/>
        <v>0</v>
      </c>
      <c r="S422" s="106">
        <f t="shared" ref="S422" si="1350">SUM(R422:R425)</f>
        <v>0</v>
      </c>
      <c r="T422" s="40">
        <f t="shared" si="1255"/>
        <v>0</v>
      </c>
      <c r="V422" s="48">
        <v>4.291666666666667</v>
      </c>
      <c r="W422" s="9">
        <v>0</v>
      </c>
      <c r="X422" s="48">
        <v>4.291666666666667</v>
      </c>
      <c r="Y422" s="40">
        <v>0</v>
      </c>
      <c r="Z422" s="40">
        <f t="shared" si="1256"/>
        <v>0</v>
      </c>
      <c r="AA422" s="47">
        <f t="shared" si="1257"/>
        <v>0</v>
      </c>
      <c r="AB422" s="106">
        <f t="shared" ref="AB422" si="1351">SUM(AA422:AA425)</f>
        <v>0</v>
      </c>
      <c r="AC422" s="40">
        <f t="shared" si="1258"/>
        <v>0</v>
      </c>
      <c r="AE422" s="48">
        <v>4.291666666666667</v>
      </c>
      <c r="AF422" s="9">
        <v>55.97</v>
      </c>
      <c r="AG422" s="48">
        <v>4.291666666666667</v>
      </c>
      <c r="AH422" s="9">
        <v>-69.599999999999994</v>
      </c>
      <c r="AI422" s="40">
        <f t="shared" si="1259"/>
        <v>58.792265723076916</v>
      </c>
      <c r="AJ422" s="47">
        <f t="shared" si="1260"/>
        <v>14.698066430769229</v>
      </c>
      <c r="AK422" s="106">
        <f t="shared" ref="AK422" si="1352">SUM(AJ422:AJ425)</f>
        <v>58.870646113846149</v>
      </c>
      <c r="AL422" s="40">
        <f t="shared" si="1261"/>
        <v>160.79684675261535</v>
      </c>
      <c r="AN422" s="48">
        <v>4.291666666666667</v>
      </c>
      <c r="AO422" s="9">
        <v>0</v>
      </c>
      <c r="AP422" s="48">
        <v>4.291666666666667</v>
      </c>
      <c r="AQ422" s="9">
        <v>0</v>
      </c>
      <c r="AR422" s="40">
        <f t="shared" si="1262"/>
        <v>0</v>
      </c>
      <c r="AS422" s="47">
        <f t="shared" si="1263"/>
        <v>0</v>
      </c>
      <c r="AT422" s="106">
        <f t="shared" ref="AT422" si="1353">SUM(AS422:AS425)</f>
        <v>0</v>
      </c>
      <c r="AU422" s="40">
        <f t="shared" si="1264"/>
        <v>0</v>
      </c>
      <c r="AW422" s="48">
        <v>4.291666666666667</v>
      </c>
      <c r="AX422" s="9">
        <v>38.18</v>
      </c>
      <c r="AY422" s="48">
        <v>4.291666666666667</v>
      </c>
      <c r="AZ422" s="9">
        <v>-56.41</v>
      </c>
      <c r="BA422" s="40">
        <f t="shared" si="1265"/>
        <v>32.504813196923081</v>
      </c>
      <c r="BB422" s="47">
        <f t="shared" si="1266"/>
        <v>8.1262032992307702</v>
      </c>
      <c r="BC422" s="106">
        <f t="shared" ref="BC422" si="1354">SUM(BB422:BB425)</f>
        <v>32.507927871923087</v>
      </c>
      <c r="BD422" s="40">
        <f t="shared" si="1267"/>
        <v>88.900664093584624</v>
      </c>
      <c r="BF422" s="48">
        <v>4.291666666666667</v>
      </c>
      <c r="BG422" s="9">
        <v>33.15</v>
      </c>
      <c r="BH422" s="48">
        <v>4.291666666666667</v>
      </c>
      <c r="BI422" s="9">
        <v>33.15</v>
      </c>
      <c r="BJ422" s="40">
        <f t="shared" si="1268"/>
        <v>16.585276500000003</v>
      </c>
      <c r="BK422" s="47">
        <f t="shared" si="1269"/>
        <v>4.1463191250000007</v>
      </c>
      <c r="BL422" s="106">
        <f t="shared" ref="BL422" si="1355">SUM(BK422:BK425)</f>
        <v>16.602793764230771</v>
      </c>
      <c r="BM422" s="40">
        <f t="shared" si="1270"/>
        <v>45.360731227500004</v>
      </c>
      <c r="BO422" s="48">
        <v>4.291666666666667</v>
      </c>
      <c r="BP422" s="9">
        <v>0</v>
      </c>
      <c r="BQ422" s="48">
        <v>4.291666666666667</v>
      </c>
      <c r="BR422" s="9">
        <v>0</v>
      </c>
      <c r="BS422" s="40">
        <f t="shared" si="1271"/>
        <v>0</v>
      </c>
      <c r="BT422" s="47">
        <f t="shared" si="1272"/>
        <v>0</v>
      </c>
      <c r="BU422" s="106">
        <f t="shared" ref="BU422" si="1356">SUM(BT422:BT425)</f>
        <v>0</v>
      </c>
      <c r="BV422" s="40">
        <f t="shared" si="1273"/>
        <v>0</v>
      </c>
      <c r="BX422" s="48">
        <v>4.291666666666667</v>
      </c>
      <c r="BY422" s="9">
        <v>96.85</v>
      </c>
      <c r="BZ422" s="48">
        <v>4.291666666666667</v>
      </c>
      <c r="CA422" s="9">
        <v>-31.7</v>
      </c>
      <c r="CB422" s="40">
        <f t="shared" si="1274"/>
        <v>46.335572999999997</v>
      </c>
      <c r="CC422" s="47">
        <f t="shared" si="1275"/>
        <v>11.583893249999999</v>
      </c>
      <c r="CD422" s="106">
        <f t="shared" ref="CD422" si="1357">SUM(CC422:CC425)</f>
        <v>46.306548983076922</v>
      </c>
      <c r="CE422" s="40">
        <f t="shared" si="1276"/>
        <v>126.72779215499999</v>
      </c>
      <c r="CG422" s="48">
        <v>4.291666666666667</v>
      </c>
      <c r="CH422" s="9">
        <v>96.87</v>
      </c>
      <c r="CI422" s="48">
        <v>4.291666666666667</v>
      </c>
      <c r="CJ422" s="9">
        <v>-31.69</v>
      </c>
      <c r="CK422" s="40">
        <f t="shared" si="1277"/>
        <v>46.330521604615384</v>
      </c>
      <c r="CL422" s="47">
        <f t="shared" si="1278"/>
        <v>11.582630401153846</v>
      </c>
      <c r="CM422" s="106">
        <f t="shared" ref="CM422" si="1358">SUM(CL422:CL425)</f>
        <v>46.301468534999998</v>
      </c>
      <c r="CN422" s="40">
        <f t="shared" si="1279"/>
        <v>126.71397658862307</v>
      </c>
      <c r="CP422" s="48">
        <v>4.291666666666667</v>
      </c>
      <c r="CQ422" s="9">
        <v>96.85</v>
      </c>
      <c r="CR422" s="48">
        <v>4.291666666666667</v>
      </c>
      <c r="CS422" s="9">
        <v>-31.7</v>
      </c>
      <c r="CT422" s="40">
        <f t="shared" si="1280"/>
        <v>46.335572999999997</v>
      </c>
      <c r="CU422" s="47">
        <f t="shared" si="1281"/>
        <v>11.583893249999999</v>
      </c>
      <c r="CV422" s="106">
        <f t="shared" ref="CV422" si="1359">SUM(CU422:CU425)</f>
        <v>46.306548983076922</v>
      </c>
      <c r="CW422" s="40">
        <f t="shared" si="1282"/>
        <v>126.72779215499999</v>
      </c>
    </row>
    <row r="423" spans="1:101" s="9" customFormat="1">
      <c r="A423" s="9">
        <v>10.94</v>
      </c>
      <c r="B423" s="40">
        <f t="shared" si="1249"/>
        <v>2.7349999999999999</v>
      </c>
      <c r="D423" s="48">
        <v>4.302083333333333</v>
      </c>
      <c r="E423" s="9">
        <v>0</v>
      </c>
      <c r="F423" s="48">
        <v>4.302083333333333</v>
      </c>
      <c r="G423" s="9">
        <v>0</v>
      </c>
      <c r="H423" s="47">
        <f t="shared" si="1250"/>
        <v>0</v>
      </c>
      <c r="I423" s="47">
        <f t="shared" si="1251"/>
        <v>0</v>
      </c>
      <c r="J423" s="107"/>
      <c r="K423" s="40">
        <f t="shared" si="1252"/>
        <v>0</v>
      </c>
      <c r="M423" s="48">
        <v>4.302083333333333</v>
      </c>
      <c r="N423" s="9">
        <v>0</v>
      </c>
      <c r="O423" s="48">
        <v>4.302083333333333</v>
      </c>
      <c r="P423" s="9">
        <v>0</v>
      </c>
      <c r="Q423" s="47">
        <f t="shared" si="1253"/>
        <v>0</v>
      </c>
      <c r="R423" s="47">
        <f t="shared" si="1254"/>
        <v>0</v>
      </c>
      <c r="S423" s="107"/>
      <c r="T423" s="40">
        <f t="shared" si="1255"/>
        <v>0</v>
      </c>
      <c r="V423" s="48">
        <v>4.302083333333333</v>
      </c>
      <c r="W423" s="9">
        <v>0</v>
      </c>
      <c r="X423" s="48">
        <v>4.302083333333333</v>
      </c>
      <c r="Y423" s="40">
        <v>0</v>
      </c>
      <c r="Z423" s="40">
        <f t="shared" si="1256"/>
        <v>0</v>
      </c>
      <c r="AA423" s="47">
        <f t="shared" si="1257"/>
        <v>0</v>
      </c>
      <c r="AB423" s="107"/>
      <c r="AC423" s="40">
        <f t="shared" si="1258"/>
        <v>0</v>
      </c>
      <c r="AE423" s="48">
        <v>4.302083333333333</v>
      </c>
      <c r="AF423" s="9">
        <v>56.02</v>
      </c>
      <c r="AG423" s="48">
        <v>4.302083333333333</v>
      </c>
      <c r="AH423" s="9">
        <v>-69.510000000000005</v>
      </c>
      <c r="AI423" s="40">
        <f t="shared" si="1259"/>
        <v>58.768694556923087</v>
      </c>
      <c r="AJ423" s="47">
        <f t="shared" si="1260"/>
        <v>14.692173639230772</v>
      </c>
      <c r="AK423" s="107"/>
      <c r="AL423" s="40">
        <f t="shared" si="1261"/>
        <v>160.73237961318463</v>
      </c>
      <c r="AN423" s="48">
        <v>4.302083333333333</v>
      </c>
      <c r="AO423" s="9">
        <v>0</v>
      </c>
      <c r="AP423" s="48">
        <v>4.302083333333333</v>
      </c>
      <c r="AQ423" s="9">
        <v>0</v>
      </c>
      <c r="AR423" s="40">
        <f t="shared" si="1262"/>
        <v>0</v>
      </c>
      <c r="AS423" s="47">
        <f t="shared" si="1263"/>
        <v>0</v>
      </c>
      <c r="AT423" s="107"/>
      <c r="AU423" s="40">
        <f t="shared" si="1264"/>
        <v>0</v>
      </c>
      <c r="AW423" s="48">
        <v>4.302083333333333</v>
      </c>
      <c r="AX423" s="9">
        <v>38.17</v>
      </c>
      <c r="AY423" s="48">
        <v>4.302083333333333</v>
      </c>
      <c r="AZ423" s="9">
        <v>-56.42</v>
      </c>
      <c r="BA423" s="40">
        <f t="shared" si="1265"/>
        <v>32.502060360000009</v>
      </c>
      <c r="BB423" s="47">
        <f t="shared" si="1266"/>
        <v>8.1255150900000022</v>
      </c>
      <c r="BC423" s="107"/>
      <c r="BD423" s="40">
        <f t="shared" si="1267"/>
        <v>88.893135084600019</v>
      </c>
      <c r="BF423" s="48">
        <v>4.302083333333333</v>
      </c>
      <c r="BG423" s="9">
        <v>33.17</v>
      </c>
      <c r="BH423" s="48">
        <v>4.302083333333333</v>
      </c>
      <c r="BI423" s="9">
        <v>33.17</v>
      </c>
      <c r="BJ423" s="40">
        <f t="shared" si="1268"/>
        <v>16.60529493692308</v>
      </c>
      <c r="BK423" s="47">
        <f t="shared" si="1269"/>
        <v>4.1513237342307701</v>
      </c>
      <c r="BL423" s="107"/>
      <c r="BM423" s="40">
        <f t="shared" si="1270"/>
        <v>45.415481652484623</v>
      </c>
      <c r="BO423" s="48">
        <v>4.302083333333333</v>
      </c>
      <c r="BP423" s="9">
        <v>0</v>
      </c>
      <c r="BQ423" s="48">
        <v>4.302083333333333</v>
      </c>
      <c r="BR423" s="9">
        <v>0</v>
      </c>
      <c r="BS423" s="40">
        <f t="shared" si="1271"/>
        <v>0</v>
      </c>
      <c r="BT423" s="47">
        <f t="shared" si="1272"/>
        <v>0</v>
      </c>
      <c r="BU423" s="107"/>
      <c r="BV423" s="40">
        <f t="shared" si="1273"/>
        <v>0</v>
      </c>
      <c r="BX423" s="48">
        <v>4.302083333333333</v>
      </c>
      <c r="BY423" s="9">
        <v>96.79</v>
      </c>
      <c r="BZ423" s="48">
        <v>4.302083333333333</v>
      </c>
      <c r="CA423" s="9">
        <v>-31.73</v>
      </c>
      <c r="CB423" s="40">
        <f t="shared" si="1274"/>
        <v>46.350690964615389</v>
      </c>
      <c r="CC423" s="47">
        <f t="shared" si="1275"/>
        <v>11.587672741153847</v>
      </c>
      <c r="CD423" s="107"/>
      <c r="CE423" s="40">
        <f t="shared" si="1276"/>
        <v>126.76913978822309</v>
      </c>
      <c r="CG423" s="48">
        <v>4.302083333333333</v>
      </c>
      <c r="CH423" s="9">
        <v>96.81</v>
      </c>
      <c r="CI423" s="48">
        <v>4.302083333333333</v>
      </c>
      <c r="CJ423" s="9">
        <v>-31.72</v>
      </c>
      <c r="CK423" s="40">
        <f t="shared" si="1277"/>
        <v>46.345657679999995</v>
      </c>
      <c r="CL423" s="47">
        <f t="shared" si="1278"/>
        <v>11.586414419999999</v>
      </c>
      <c r="CM423" s="107"/>
      <c r="CN423" s="40">
        <f t="shared" si="1279"/>
        <v>126.75537375479998</v>
      </c>
      <c r="CP423" s="48">
        <v>4.302083333333333</v>
      </c>
      <c r="CQ423" s="9">
        <v>96.79</v>
      </c>
      <c r="CR423" s="48">
        <v>4.302083333333333</v>
      </c>
      <c r="CS423" s="9">
        <v>-31.73</v>
      </c>
      <c r="CT423" s="40">
        <f t="shared" si="1280"/>
        <v>46.350690964615389</v>
      </c>
      <c r="CU423" s="47">
        <f t="shared" si="1281"/>
        <v>11.587672741153847</v>
      </c>
      <c r="CV423" s="107"/>
      <c r="CW423" s="40">
        <f t="shared" si="1282"/>
        <v>126.76913978822309</v>
      </c>
    </row>
    <row r="424" spans="1:101" s="9" customFormat="1">
      <c r="A424" s="9">
        <v>10.94</v>
      </c>
      <c r="B424" s="40">
        <f t="shared" si="1249"/>
        <v>2.7349999999999999</v>
      </c>
      <c r="D424" s="48">
        <v>4.3125</v>
      </c>
      <c r="E424" s="9">
        <v>0</v>
      </c>
      <c r="F424" s="48">
        <v>4.3125</v>
      </c>
      <c r="G424" s="9">
        <v>0</v>
      </c>
      <c r="H424" s="47">
        <f t="shared" si="1250"/>
        <v>0</v>
      </c>
      <c r="I424" s="47">
        <f t="shared" si="1251"/>
        <v>0</v>
      </c>
      <c r="J424" s="107"/>
      <c r="K424" s="40">
        <f t="shared" si="1252"/>
        <v>0</v>
      </c>
      <c r="M424" s="48">
        <v>4.3125</v>
      </c>
      <c r="N424" s="9">
        <v>0</v>
      </c>
      <c r="O424" s="48">
        <v>4.3125</v>
      </c>
      <c r="P424" s="9">
        <v>0</v>
      </c>
      <c r="Q424" s="47">
        <f t="shared" si="1253"/>
        <v>0</v>
      </c>
      <c r="R424" s="47">
        <f t="shared" si="1254"/>
        <v>0</v>
      </c>
      <c r="S424" s="107"/>
      <c r="T424" s="40">
        <f t="shared" si="1255"/>
        <v>0</v>
      </c>
      <c r="V424" s="48">
        <v>4.3125</v>
      </c>
      <c r="W424" s="9">
        <v>0</v>
      </c>
      <c r="X424" s="48">
        <v>4.3125</v>
      </c>
      <c r="Y424" s="40">
        <v>0</v>
      </c>
      <c r="Z424" s="40">
        <f t="shared" si="1256"/>
        <v>0</v>
      </c>
      <c r="AA424" s="47">
        <f t="shared" si="1257"/>
        <v>0</v>
      </c>
      <c r="AB424" s="107"/>
      <c r="AC424" s="40">
        <f t="shared" si="1258"/>
        <v>0</v>
      </c>
      <c r="AE424" s="48">
        <v>4.3125</v>
      </c>
      <c r="AF424" s="9">
        <v>56.06</v>
      </c>
      <c r="AG424" s="48">
        <v>4.3125</v>
      </c>
      <c r="AH424" s="9">
        <v>-69.41</v>
      </c>
      <c r="AI424" s="40">
        <f t="shared" si="1259"/>
        <v>58.726049732307693</v>
      </c>
      <c r="AJ424" s="47">
        <f t="shared" si="1260"/>
        <v>14.681512433076923</v>
      </c>
      <c r="AK424" s="107"/>
      <c r="AL424" s="40">
        <f t="shared" si="1261"/>
        <v>160.61574601786154</v>
      </c>
      <c r="AN424" s="48">
        <v>4.3125</v>
      </c>
      <c r="AO424" s="9">
        <v>0</v>
      </c>
      <c r="AP424" s="48">
        <v>4.3125</v>
      </c>
      <c r="AQ424" s="9">
        <v>0</v>
      </c>
      <c r="AR424" s="40">
        <f t="shared" si="1262"/>
        <v>0</v>
      </c>
      <c r="AS424" s="47">
        <f t="shared" si="1263"/>
        <v>0</v>
      </c>
      <c r="AT424" s="107"/>
      <c r="AU424" s="40">
        <f t="shared" si="1264"/>
        <v>0</v>
      </c>
      <c r="AW424" s="48">
        <v>4.3125</v>
      </c>
      <c r="AX424" s="9">
        <v>38.17</v>
      </c>
      <c r="AY424" s="48">
        <v>4.3125</v>
      </c>
      <c r="AZ424" s="9">
        <v>-56.43</v>
      </c>
      <c r="BA424" s="40">
        <f t="shared" si="1265"/>
        <v>32.507821093846154</v>
      </c>
      <c r="BB424" s="47">
        <f t="shared" si="1266"/>
        <v>8.1269552734615385</v>
      </c>
      <c r="BC424" s="107"/>
      <c r="BD424" s="40">
        <f t="shared" si="1267"/>
        <v>88.908890691669228</v>
      </c>
      <c r="BF424" s="48">
        <v>4.3125</v>
      </c>
      <c r="BG424" s="9">
        <v>33.18</v>
      </c>
      <c r="BH424" s="48">
        <v>4.3125</v>
      </c>
      <c r="BI424" s="9">
        <v>33.18</v>
      </c>
      <c r="BJ424" s="40">
        <f t="shared" si="1268"/>
        <v>16.615308683076925</v>
      </c>
      <c r="BK424" s="47">
        <f t="shared" si="1269"/>
        <v>4.1538271707692314</v>
      </c>
      <c r="BL424" s="107"/>
      <c r="BM424" s="40">
        <f t="shared" si="1270"/>
        <v>45.442869248215388</v>
      </c>
      <c r="BO424" s="48">
        <v>4.3125</v>
      </c>
      <c r="BP424" s="9">
        <v>0</v>
      </c>
      <c r="BQ424" s="48">
        <v>4.3125</v>
      </c>
      <c r="BR424" s="9">
        <v>0</v>
      </c>
      <c r="BS424" s="40">
        <f t="shared" si="1271"/>
        <v>0</v>
      </c>
      <c r="BT424" s="47">
        <f t="shared" si="1272"/>
        <v>0</v>
      </c>
      <c r="BU424" s="107"/>
      <c r="BV424" s="40">
        <f t="shared" si="1273"/>
        <v>0</v>
      </c>
      <c r="BX424" s="48">
        <v>4.3125</v>
      </c>
      <c r="BY424" s="9">
        <v>97.08</v>
      </c>
      <c r="BZ424" s="48">
        <v>4.3125</v>
      </c>
      <c r="CA424" s="9">
        <v>-31.58</v>
      </c>
      <c r="CB424" s="40">
        <f t="shared" si="1274"/>
        <v>46.269791667692296</v>
      </c>
      <c r="CC424" s="47">
        <f t="shared" si="1275"/>
        <v>11.567447916923074</v>
      </c>
      <c r="CD424" s="107"/>
      <c r="CE424" s="40">
        <f t="shared" si="1276"/>
        <v>126.54788021113842</v>
      </c>
      <c r="CG424" s="48">
        <v>4.3125</v>
      </c>
      <c r="CH424" s="9">
        <v>97.1</v>
      </c>
      <c r="CI424" s="48">
        <v>4.3125</v>
      </c>
      <c r="CJ424" s="9">
        <v>-31.57</v>
      </c>
      <c r="CK424" s="40">
        <f t="shared" si="1277"/>
        <v>46.264669338461538</v>
      </c>
      <c r="CL424" s="47">
        <f t="shared" si="1278"/>
        <v>11.566167334615384</v>
      </c>
      <c r="CM424" s="107"/>
      <c r="CN424" s="40">
        <f t="shared" si="1279"/>
        <v>126.5338706406923</v>
      </c>
      <c r="CP424" s="48">
        <v>4.3125</v>
      </c>
      <c r="CQ424" s="9">
        <v>97.08</v>
      </c>
      <c r="CR424" s="48">
        <v>4.3125</v>
      </c>
      <c r="CS424" s="9">
        <v>-31.58</v>
      </c>
      <c r="CT424" s="40">
        <f t="shared" si="1280"/>
        <v>46.269791667692296</v>
      </c>
      <c r="CU424" s="47">
        <f t="shared" si="1281"/>
        <v>11.567447916923074</v>
      </c>
      <c r="CV424" s="107"/>
      <c r="CW424" s="40">
        <f t="shared" si="1282"/>
        <v>126.54788021113842</v>
      </c>
    </row>
    <row r="425" spans="1:101" s="9" customFormat="1">
      <c r="A425" s="9">
        <v>10.94</v>
      </c>
      <c r="B425" s="40">
        <f t="shared" si="1249"/>
        <v>2.7349999999999999</v>
      </c>
      <c r="D425" s="48">
        <v>4.322916666666667</v>
      </c>
      <c r="E425" s="9">
        <v>40.39</v>
      </c>
      <c r="F425" s="48">
        <v>4.322916666666667</v>
      </c>
      <c r="G425" s="9">
        <v>-52.09</v>
      </c>
      <c r="H425" s="47">
        <f t="shared" si="1250"/>
        <v>31.752934047692314</v>
      </c>
      <c r="I425" s="47">
        <f t="shared" si="1251"/>
        <v>7.9382335119230785</v>
      </c>
      <c r="J425" s="108"/>
      <c r="K425" s="40">
        <f t="shared" si="1252"/>
        <v>86.844274620438469</v>
      </c>
      <c r="M425" s="48">
        <v>4.322916666666667</v>
      </c>
      <c r="N425" s="9">
        <v>0</v>
      </c>
      <c r="O425" s="48">
        <v>4.322916666666667</v>
      </c>
      <c r="P425" s="9">
        <v>0</v>
      </c>
      <c r="Q425" s="47">
        <f t="shared" si="1253"/>
        <v>0</v>
      </c>
      <c r="R425" s="47">
        <f t="shared" si="1254"/>
        <v>0</v>
      </c>
      <c r="S425" s="108"/>
      <c r="T425" s="40">
        <f t="shared" si="1255"/>
        <v>0</v>
      </c>
      <c r="V425" s="48">
        <v>4.322916666666667</v>
      </c>
      <c r="W425" s="9">
        <v>0</v>
      </c>
      <c r="X425" s="48">
        <v>4.322916666666667</v>
      </c>
      <c r="Y425" s="40">
        <v>0</v>
      </c>
      <c r="Z425" s="40">
        <f t="shared" si="1256"/>
        <v>0</v>
      </c>
      <c r="AA425" s="47">
        <f t="shared" si="1257"/>
        <v>0</v>
      </c>
      <c r="AB425" s="108"/>
      <c r="AC425" s="40">
        <f t="shared" si="1258"/>
        <v>0</v>
      </c>
      <c r="AE425" s="48">
        <v>4.322916666666667</v>
      </c>
      <c r="AF425" s="9">
        <v>55.54</v>
      </c>
      <c r="AG425" s="48">
        <v>4.322916666666667</v>
      </c>
      <c r="AH425" s="9">
        <v>-70.62</v>
      </c>
      <c r="AI425" s="40">
        <f t="shared" si="1259"/>
        <v>59.195574443076922</v>
      </c>
      <c r="AJ425" s="47">
        <f t="shared" si="1260"/>
        <v>14.79889361076923</v>
      </c>
      <c r="AK425" s="108"/>
      <c r="AL425" s="40">
        <f t="shared" si="1261"/>
        <v>161.89989610181539</v>
      </c>
      <c r="AN425" s="48">
        <v>4.322916666666667</v>
      </c>
      <c r="AO425" s="9">
        <v>0</v>
      </c>
      <c r="AP425" s="48">
        <v>4.322916666666667</v>
      </c>
      <c r="AQ425" s="9">
        <v>0</v>
      </c>
      <c r="AR425" s="40">
        <f t="shared" si="1262"/>
        <v>0</v>
      </c>
      <c r="AS425" s="47">
        <f t="shared" si="1263"/>
        <v>0</v>
      </c>
      <c r="AT425" s="108"/>
      <c r="AU425" s="40">
        <f t="shared" si="1264"/>
        <v>0</v>
      </c>
      <c r="AW425" s="48">
        <v>4.322916666666667</v>
      </c>
      <c r="AX425" s="9">
        <v>38.119999999999997</v>
      </c>
      <c r="AY425" s="48">
        <v>4.322916666666667</v>
      </c>
      <c r="AZ425" s="9">
        <v>-56.52</v>
      </c>
      <c r="BA425" s="40">
        <f t="shared" si="1265"/>
        <v>32.517016836923077</v>
      </c>
      <c r="BB425" s="47">
        <f t="shared" si="1266"/>
        <v>8.1292542092307691</v>
      </c>
      <c r="BC425" s="108"/>
      <c r="BD425" s="40">
        <f t="shared" si="1267"/>
        <v>88.934041048984611</v>
      </c>
      <c r="BF425" s="48">
        <v>4.322916666666667</v>
      </c>
      <c r="BG425" s="9">
        <v>33.17</v>
      </c>
      <c r="BH425" s="48">
        <v>4.322916666666667</v>
      </c>
      <c r="BI425" s="9">
        <v>33.17</v>
      </c>
      <c r="BJ425" s="40">
        <f t="shared" si="1268"/>
        <v>16.60529493692308</v>
      </c>
      <c r="BK425" s="47">
        <f t="shared" si="1269"/>
        <v>4.1513237342307701</v>
      </c>
      <c r="BL425" s="108"/>
      <c r="BM425" s="40">
        <f t="shared" si="1270"/>
        <v>45.415481652484623</v>
      </c>
      <c r="BO425" s="48">
        <v>4.322916666666667</v>
      </c>
      <c r="BP425" s="9">
        <v>0</v>
      </c>
      <c r="BQ425" s="48">
        <v>4.322916666666667</v>
      </c>
      <c r="BR425" s="9">
        <v>0</v>
      </c>
      <c r="BS425" s="40">
        <f t="shared" si="1271"/>
        <v>0</v>
      </c>
      <c r="BT425" s="47">
        <f t="shared" si="1272"/>
        <v>0</v>
      </c>
      <c r="BU425" s="108"/>
      <c r="BV425" s="40">
        <f t="shared" si="1273"/>
        <v>0</v>
      </c>
      <c r="BX425" s="48">
        <v>4.322916666666667</v>
      </c>
      <c r="BY425" s="9">
        <v>97.05</v>
      </c>
      <c r="BZ425" s="48">
        <v>4.322916666666667</v>
      </c>
      <c r="CA425" s="9">
        <v>-31.59</v>
      </c>
      <c r="CB425" s="40">
        <f t="shared" si="1274"/>
        <v>46.270140300000001</v>
      </c>
      <c r="CC425" s="47">
        <f t="shared" si="1275"/>
        <v>11.567535075</v>
      </c>
      <c r="CD425" s="108"/>
      <c r="CE425" s="40">
        <f t="shared" si="1276"/>
        <v>126.5488337205</v>
      </c>
      <c r="CG425" s="48">
        <v>4.322916666666667</v>
      </c>
      <c r="CH425" s="9">
        <v>97.07</v>
      </c>
      <c r="CI425" s="48">
        <v>4.322916666666667</v>
      </c>
      <c r="CJ425" s="9">
        <v>-31.58</v>
      </c>
      <c r="CK425" s="40">
        <f t="shared" si="1277"/>
        <v>46.265025516923068</v>
      </c>
      <c r="CL425" s="47">
        <f t="shared" si="1278"/>
        <v>11.566256379230767</v>
      </c>
      <c r="CM425" s="108"/>
      <c r="CN425" s="40">
        <f t="shared" si="1279"/>
        <v>126.53484478878458</v>
      </c>
      <c r="CP425" s="48">
        <v>4.322916666666667</v>
      </c>
      <c r="CQ425" s="9">
        <v>97.05</v>
      </c>
      <c r="CR425" s="48">
        <v>4.322916666666667</v>
      </c>
      <c r="CS425" s="9">
        <v>-31.59</v>
      </c>
      <c r="CT425" s="40">
        <f t="shared" si="1280"/>
        <v>46.270140300000001</v>
      </c>
      <c r="CU425" s="47">
        <f t="shared" si="1281"/>
        <v>11.567535075</v>
      </c>
      <c r="CV425" s="108"/>
      <c r="CW425" s="40">
        <f t="shared" si="1282"/>
        <v>126.5488337205</v>
      </c>
    </row>
    <row r="426" spans="1:101" s="9" customFormat="1">
      <c r="A426" s="9">
        <v>10.94</v>
      </c>
      <c r="B426" s="40">
        <f t="shared" si="1249"/>
        <v>2.7349999999999999</v>
      </c>
      <c r="D426" s="48">
        <v>4.333333333333333</v>
      </c>
      <c r="E426" s="9">
        <v>40.880000000000003</v>
      </c>
      <c r="F426" s="48">
        <v>4.333333333333333</v>
      </c>
      <c r="G426" s="9">
        <v>-51.08</v>
      </c>
      <c r="H426" s="47">
        <f t="shared" si="1250"/>
        <v>31.515008344615381</v>
      </c>
      <c r="I426" s="47">
        <f t="shared" si="1251"/>
        <v>7.8787520861538454</v>
      </c>
      <c r="J426" s="106">
        <f t="shared" ref="J426" si="1360">SUM(I426:I429)</f>
        <v>31.680787911923076</v>
      </c>
      <c r="K426" s="40">
        <f t="shared" si="1252"/>
        <v>86.193547822523058</v>
      </c>
      <c r="M426" s="48">
        <v>4.333333333333333</v>
      </c>
      <c r="N426" s="9">
        <v>0</v>
      </c>
      <c r="O426" s="48">
        <v>4.333333333333333</v>
      </c>
      <c r="P426" s="9">
        <v>0</v>
      </c>
      <c r="Q426" s="47">
        <f t="shared" si="1253"/>
        <v>0</v>
      </c>
      <c r="R426" s="47">
        <f t="shared" si="1254"/>
        <v>0</v>
      </c>
      <c r="S426" s="106">
        <f t="shared" ref="S426" si="1361">SUM(R426:R429)</f>
        <v>0</v>
      </c>
      <c r="T426" s="40">
        <f t="shared" si="1255"/>
        <v>0</v>
      </c>
      <c r="V426" s="48">
        <v>4.333333333333333</v>
      </c>
      <c r="W426" s="9">
        <v>0</v>
      </c>
      <c r="X426" s="48">
        <v>4.333333333333333</v>
      </c>
      <c r="Y426" s="40">
        <v>0</v>
      </c>
      <c r="Z426" s="40">
        <f t="shared" si="1256"/>
        <v>0</v>
      </c>
      <c r="AA426" s="47">
        <f t="shared" si="1257"/>
        <v>0</v>
      </c>
      <c r="AB426" s="106">
        <f t="shared" ref="AB426" si="1362">SUM(AA426:AA429)</f>
        <v>16.702995745384619</v>
      </c>
      <c r="AC426" s="40">
        <f t="shared" si="1258"/>
        <v>0</v>
      </c>
      <c r="AE426" s="48">
        <v>4.333333333333333</v>
      </c>
      <c r="AF426" s="9">
        <v>56.02</v>
      </c>
      <c r="AG426" s="48">
        <v>4.333333333333333</v>
      </c>
      <c r="AH426" s="9">
        <v>-69.5</v>
      </c>
      <c r="AI426" s="40">
        <f t="shared" si="1259"/>
        <v>58.760239846153851</v>
      </c>
      <c r="AJ426" s="47">
        <f t="shared" si="1260"/>
        <v>14.690059961538463</v>
      </c>
      <c r="AK426" s="106">
        <f t="shared" ref="AK426" si="1363">SUM(AJ426:AJ429)</f>
        <v>60.567399560769232</v>
      </c>
      <c r="AL426" s="40">
        <f t="shared" si="1261"/>
        <v>160.70925597923079</v>
      </c>
      <c r="AN426" s="48">
        <v>4.333333333333333</v>
      </c>
      <c r="AO426" s="9">
        <v>0</v>
      </c>
      <c r="AP426" s="48">
        <v>4.333333333333333</v>
      </c>
      <c r="AQ426" s="9">
        <v>0</v>
      </c>
      <c r="AR426" s="40">
        <f t="shared" si="1262"/>
        <v>0</v>
      </c>
      <c r="AS426" s="47">
        <f t="shared" si="1263"/>
        <v>0</v>
      </c>
      <c r="AT426" s="106">
        <f t="shared" ref="AT426" si="1364">SUM(AS426:AS429)</f>
        <v>0</v>
      </c>
      <c r="AU426" s="40">
        <f t="shared" si="1264"/>
        <v>0</v>
      </c>
      <c r="AW426" s="48">
        <v>4.333333333333333</v>
      </c>
      <c r="AX426" s="9">
        <v>38.29</v>
      </c>
      <c r="AY426" s="48">
        <v>4.333333333333333</v>
      </c>
      <c r="AZ426" s="9">
        <v>-56.2</v>
      </c>
      <c r="BA426" s="40">
        <f t="shared" si="1265"/>
        <v>32.477106738461536</v>
      </c>
      <c r="BB426" s="47">
        <f t="shared" si="1266"/>
        <v>8.1192766846153841</v>
      </c>
      <c r="BC426" s="106">
        <f t="shared" ref="BC426" si="1365">SUM(BB426:BB429)</f>
        <v>32.48017651384616</v>
      </c>
      <c r="BD426" s="40">
        <f t="shared" si="1267"/>
        <v>88.824886929692298</v>
      </c>
      <c r="BF426" s="48">
        <v>4.333333333333333</v>
      </c>
      <c r="BG426" s="9">
        <v>33.26</v>
      </c>
      <c r="BH426" s="48">
        <v>4.333333333333333</v>
      </c>
      <c r="BI426" s="9">
        <v>33.26</v>
      </c>
      <c r="BJ426" s="40">
        <f t="shared" si="1268"/>
        <v>16.695527316923076</v>
      </c>
      <c r="BK426" s="47">
        <f t="shared" si="1269"/>
        <v>4.1738818292307691</v>
      </c>
      <c r="BL426" s="106">
        <f t="shared" ref="BL426" si="1366">SUM(BK426:BK429)</f>
        <v>16.71561517846154</v>
      </c>
      <c r="BM426" s="40">
        <f t="shared" si="1270"/>
        <v>45.662267211784609</v>
      </c>
      <c r="BO426" s="48">
        <v>4.333333333333333</v>
      </c>
      <c r="BP426" s="9">
        <v>0</v>
      </c>
      <c r="BQ426" s="48">
        <v>4.333333333333333</v>
      </c>
      <c r="BR426" s="9">
        <v>0</v>
      </c>
      <c r="BS426" s="40">
        <f t="shared" si="1271"/>
        <v>0</v>
      </c>
      <c r="BT426" s="47">
        <f t="shared" si="1272"/>
        <v>0</v>
      </c>
      <c r="BU426" s="106">
        <f t="shared" ref="BU426" si="1367">SUM(BT426:BT429)</f>
        <v>0</v>
      </c>
      <c r="BV426" s="40">
        <f t="shared" si="1273"/>
        <v>0</v>
      </c>
      <c r="BX426" s="48">
        <v>4.333333333333333</v>
      </c>
      <c r="BY426" s="9">
        <v>99.72</v>
      </c>
      <c r="BZ426" s="48">
        <v>4.333333333333333</v>
      </c>
      <c r="CA426" s="9">
        <v>-30.15</v>
      </c>
      <c r="CB426" s="40">
        <f t="shared" si="1274"/>
        <v>45.375898430769233</v>
      </c>
      <c r="CC426" s="47">
        <f t="shared" si="1275"/>
        <v>11.343974607692308</v>
      </c>
      <c r="CD426" s="106">
        <f t="shared" ref="CD426" si="1368">SUM(CC426:CC429)</f>
        <v>45.318878183076919</v>
      </c>
      <c r="CE426" s="40">
        <f t="shared" si="1276"/>
        <v>124.10308220815385</v>
      </c>
      <c r="CG426" s="48">
        <v>4.333333333333333</v>
      </c>
      <c r="CH426" s="9">
        <v>99.74</v>
      </c>
      <c r="CI426" s="48">
        <v>4.333333333333333</v>
      </c>
      <c r="CJ426" s="9">
        <v>-30.14</v>
      </c>
      <c r="CK426" s="40">
        <f t="shared" si="1277"/>
        <v>45.369946024615381</v>
      </c>
      <c r="CL426" s="47">
        <f t="shared" si="1278"/>
        <v>11.342486506153845</v>
      </c>
      <c r="CM426" s="106">
        <f t="shared" ref="CM426" si="1369">SUM(CL426:CL429)</f>
        <v>45.312874463076923</v>
      </c>
      <c r="CN426" s="40">
        <f t="shared" si="1279"/>
        <v>124.08680237732305</v>
      </c>
      <c r="CP426" s="48">
        <v>4.333333333333333</v>
      </c>
      <c r="CQ426" s="9">
        <v>99.72</v>
      </c>
      <c r="CR426" s="48">
        <v>4.333333333333333</v>
      </c>
      <c r="CS426" s="9">
        <v>-30.15</v>
      </c>
      <c r="CT426" s="40">
        <f t="shared" si="1280"/>
        <v>45.375898430769233</v>
      </c>
      <c r="CU426" s="47">
        <f t="shared" si="1281"/>
        <v>11.343974607692308</v>
      </c>
      <c r="CV426" s="106">
        <f t="shared" ref="CV426" si="1370">SUM(CU426:CU429)</f>
        <v>45.318878183076919</v>
      </c>
      <c r="CW426" s="40">
        <f t="shared" si="1282"/>
        <v>124.10308220815385</v>
      </c>
    </row>
    <row r="427" spans="1:101" s="9" customFormat="1">
      <c r="A427" s="9">
        <v>10.94</v>
      </c>
      <c r="B427" s="40">
        <f t="shared" si="1249"/>
        <v>2.7349999999999999</v>
      </c>
      <c r="D427" s="48">
        <v>4.34375</v>
      </c>
      <c r="E427" s="9">
        <v>40.89</v>
      </c>
      <c r="F427" s="48">
        <v>4.34375</v>
      </c>
      <c r="G427" s="9">
        <v>-51.07</v>
      </c>
      <c r="H427" s="47">
        <f t="shared" si="1250"/>
        <v>31.516546250769231</v>
      </c>
      <c r="I427" s="47">
        <f t="shared" si="1251"/>
        <v>7.8791365626923078</v>
      </c>
      <c r="J427" s="107"/>
      <c r="K427" s="40">
        <f t="shared" si="1252"/>
        <v>86.197753995853844</v>
      </c>
      <c r="M427" s="48">
        <v>4.34375</v>
      </c>
      <c r="N427" s="9">
        <v>0</v>
      </c>
      <c r="O427" s="48">
        <v>4.34375</v>
      </c>
      <c r="P427" s="9">
        <v>0</v>
      </c>
      <c r="Q427" s="47">
        <f t="shared" si="1253"/>
        <v>0</v>
      </c>
      <c r="R427" s="47">
        <f t="shared" si="1254"/>
        <v>0</v>
      </c>
      <c r="S427" s="107"/>
      <c r="T427" s="40">
        <f t="shared" si="1255"/>
        <v>0</v>
      </c>
      <c r="V427" s="48">
        <v>4.34375</v>
      </c>
      <c r="W427" s="9">
        <v>0</v>
      </c>
      <c r="X427" s="48">
        <v>4.34375</v>
      </c>
      <c r="Y427" s="40">
        <v>0</v>
      </c>
      <c r="Z427" s="40">
        <f t="shared" si="1256"/>
        <v>0</v>
      </c>
      <c r="AA427" s="47">
        <f t="shared" si="1257"/>
        <v>0</v>
      </c>
      <c r="AB427" s="107"/>
      <c r="AC427" s="40">
        <f t="shared" si="1258"/>
        <v>0</v>
      </c>
      <c r="AE427" s="48">
        <v>4.34375</v>
      </c>
      <c r="AF427" s="9">
        <v>56.1</v>
      </c>
      <c r="AG427" s="48">
        <v>4.34375</v>
      </c>
      <c r="AH427" s="9">
        <v>-69.31</v>
      </c>
      <c r="AI427" s="40">
        <f t="shared" si="1259"/>
        <v>58.68328416923076</v>
      </c>
      <c r="AJ427" s="47">
        <f t="shared" si="1260"/>
        <v>14.67082104230769</v>
      </c>
      <c r="AK427" s="107"/>
      <c r="AL427" s="40">
        <f t="shared" si="1261"/>
        <v>160.49878220284612</v>
      </c>
      <c r="AN427" s="48">
        <v>4.34375</v>
      </c>
      <c r="AO427" s="9">
        <v>0</v>
      </c>
      <c r="AP427" s="48">
        <v>4.34375</v>
      </c>
      <c r="AQ427" s="9">
        <v>0</v>
      </c>
      <c r="AR427" s="40">
        <f t="shared" si="1262"/>
        <v>0</v>
      </c>
      <c r="AS427" s="47">
        <f t="shared" si="1263"/>
        <v>0</v>
      </c>
      <c r="AT427" s="107"/>
      <c r="AU427" s="40">
        <f t="shared" si="1264"/>
        <v>0</v>
      </c>
      <c r="AW427" s="48">
        <v>4.34375</v>
      </c>
      <c r="AX427" s="9">
        <v>38.29</v>
      </c>
      <c r="AY427" s="48">
        <v>4.34375</v>
      </c>
      <c r="AZ427" s="9">
        <v>-56.2</v>
      </c>
      <c r="BA427" s="40">
        <f t="shared" si="1265"/>
        <v>32.477106738461536</v>
      </c>
      <c r="BB427" s="47">
        <f t="shared" si="1266"/>
        <v>8.1192766846153841</v>
      </c>
      <c r="BC427" s="107"/>
      <c r="BD427" s="40">
        <f t="shared" si="1267"/>
        <v>88.824886929692298</v>
      </c>
      <c r="BF427" s="48">
        <v>4.34375</v>
      </c>
      <c r="BG427" s="9">
        <v>33.28</v>
      </c>
      <c r="BH427" s="48">
        <v>4.34375</v>
      </c>
      <c r="BI427" s="9">
        <v>33.28</v>
      </c>
      <c r="BJ427" s="40">
        <f t="shared" si="1268"/>
        <v>16.715612160000006</v>
      </c>
      <c r="BK427" s="47">
        <f t="shared" si="1269"/>
        <v>4.1789030400000016</v>
      </c>
      <c r="BL427" s="107"/>
      <c r="BM427" s="40">
        <f t="shared" si="1270"/>
        <v>45.717199257600015</v>
      </c>
      <c r="BO427" s="48">
        <v>4.34375</v>
      </c>
      <c r="BP427" s="9">
        <v>0</v>
      </c>
      <c r="BQ427" s="48">
        <v>4.34375</v>
      </c>
      <c r="BR427" s="9">
        <v>0</v>
      </c>
      <c r="BS427" s="40">
        <f t="shared" si="1271"/>
        <v>0</v>
      </c>
      <c r="BT427" s="47">
        <f t="shared" si="1272"/>
        <v>0</v>
      </c>
      <c r="BU427" s="107"/>
      <c r="BV427" s="40">
        <f t="shared" si="1273"/>
        <v>0</v>
      </c>
      <c r="BX427" s="48">
        <v>4.34375</v>
      </c>
      <c r="BY427" s="9">
        <v>99.74</v>
      </c>
      <c r="BZ427" s="48">
        <v>4.34375</v>
      </c>
      <c r="CA427" s="9">
        <v>-30.14</v>
      </c>
      <c r="CB427" s="40">
        <f t="shared" si="1274"/>
        <v>45.369946024615381</v>
      </c>
      <c r="CC427" s="47">
        <f t="shared" si="1275"/>
        <v>11.342486506153845</v>
      </c>
      <c r="CD427" s="107"/>
      <c r="CE427" s="40">
        <f t="shared" si="1276"/>
        <v>124.08680237732305</v>
      </c>
      <c r="CG427" s="48">
        <v>4.34375</v>
      </c>
      <c r="CH427" s="9">
        <v>99.76</v>
      </c>
      <c r="CI427" s="48">
        <v>4.34375</v>
      </c>
      <c r="CJ427" s="9">
        <v>-30.13</v>
      </c>
      <c r="CK427" s="40">
        <f t="shared" si="1277"/>
        <v>45.363987581538467</v>
      </c>
      <c r="CL427" s="47">
        <f t="shared" si="1278"/>
        <v>11.340996895384617</v>
      </c>
      <c r="CM427" s="107"/>
      <c r="CN427" s="40">
        <f t="shared" si="1279"/>
        <v>124.07050603550771</v>
      </c>
      <c r="CP427" s="48">
        <v>4.34375</v>
      </c>
      <c r="CQ427" s="9">
        <v>99.74</v>
      </c>
      <c r="CR427" s="48">
        <v>4.34375</v>
      </c>
      <c r="CS427" s="9">
        <v>-30.14</v>
      </c>
      <c r="CT427" s="40">
        <f t="shared" si="1280"/>
        <v>45.369946024615381</v>
      </c>
      <c r="CU427" s="47">
        <f t="shared" si="1281"/>
        <v>11.342486506153845</v>
      </c>
      <c r="CV427" s="107"/>
      <c r="CW427" s="40">
        <f t="shared" si="1282"/>
        <v>124.08680237732305</v>
      </c>
    </row>
    <row r="428" spans="1:101" s="9" customFormat="1">
      <c r="A428" s="9">
        <v>10.94</v>
      </c>
      <c r="B428" s="40">
        <f t="shared" si="1249"/>
        <v>2.7349999999999999</v>
      </c>
      <c r="D428" s="48">
        <v>4.354166666666667</v>
      </c>
      <c r="E428" s="9">
        <v>40.17</v>
      </c>
      <c r="F428" s="48">
        <v>4.354166666666667</v>
      </c>
      <c r="G428" s="9">
        <v>-52.52</v>
      </c>
      <c r="H428" s="47">
        <f t="shared" si="1250"/>
        <v>31.840670160000009</v>
      </c>
      <c r="I428" s="47">
        <f t="shared" si="1251"/>
        <v>7.9601675400000023</v>
      </c>
      <c r="J428" s="107"/>
      <c r="K428" s="40">
        <f t="shared" si="1252"/>
        <v>87.084232887600024</v>
      </c>
      <c r="M428" s="48">
        <v>4.354166666666667</v>
      </c>
      <c r="N428" s="9">
        <v>0</v>
      </c>
      <c r="O428" s="48">
        <v>4.354166666666667</v>
      </c>
      <c r="P428" s="9">
        <v>0</v>
      </c>
      <c r="Q428" s="47">
        <f t="shared" si="1253"/>
        <v>0</v>
      </c>
      <c r="R428" s="47">
        <f t="shared" si="1254"/>
        <v>0</v>
      </c>
      <c r="S428" s="107"/>
      <c r="T428" s="40">
        <f t="shared" si="1255"/>
        <v>0</v>
      </c>
      <c r="V428" s="48">
        <v>4.354166666666667</v>
      </c>
      <c r="W428" s="9">
        <v>48.35</v>
      </c>
      <c r="X428" s="48">
        <v>4.354166666666667</v>
      </c>
      <c r="Y428" s="40">
        <v>0</v>
      </c>
      <c r="Z428" s="40">
        <f t="shared" si="1256"/>
        <v>0</v>
      </c>
      <c r="AA428" s="47">
        <f t="shared" si="1257"/>
        <v>0</v>
      </c>
      <c r="AB428" s="107"/>
      <c r="AC428" s="40">
        <f t="shared" si="1258"/>
        <v>0</v>
      </c>
      <c r="AE428" s="48">
        <v>4.354166666666667</v>
      </c>
      <c r="AF428" s="9">
        <v>48.32</v>
      </c>
      <c r="AG428" s="48">
        <v>4.354166666666667</v>
      </c>
      <c r="AH428" s="9">
        <v>-85.58</v>
      </c>
      <c r="AI428" s="40">
        <f t="shared" si="1259"/>
        <v>62.410097132307691</v>
      </c>
      <c r="AJ428" s="47">
        <f t="shared" si="1260"/>
        <v>15.602524283076923</v>
      </c>
      <c r="AK428" s="107"/>
      <c r="AL428" s="40">
        <f t="shared" si="1261"/>
        <v>170.69161565686153</v>
      </c>
      <c r="AN428" s="48">
        <v>4.354166666666667</v>
      </c>
      <c r="AO428" s="9">
        <v>0</v>
      </c>
      <c r="AP428" s="48">
        <v>4.354166666666667</v>
      </c>
      <c r="AQ428" s="9">
        <v>0</v>
      </c>
      <c r="AR428" s="40">
        <f t="shared" si="1262"/>
        <v>0</v>
      </c>
      <c r="AS428" s="47">
        <f t="shared" si="1263"/>
        <v>0</v>
      </c>
      <c r="AT428" s="107"/>
      <c r="AU428" s="40">
        <f t="shared" si="1264"/>
        <v>0</v>
      </c>
      <c r="AW428" s="48">
        <v>4.354166666666667</v>
      </c>
      <c r="AX428" s="9">
        <v>38.270000000000003</v>
      </c>
      <c r="AY428" s="48">
        <v>4.354166666666667</v>
      </c>
      <c r="AZ428" s="9">
        <v>-56.24</v>
      </c>
      <c r="BA428" s="40">
        <f t="shared" si="1265"/>
        <v>32.483246289230777</v>
      </c>
      <c r="BB428" s="47">
        <f t="shared" si="1266"/>
        <v>8.1208115723076943</v>
      </c>
      <c r="BC428" s="107"/>
      <c r="BD428" s="40">
        <f t="shared" si="1267"/>
        <v>88.841678601046169</v>
      </c>
      <c r="BF428" s="48">
        <v>4.354166666666667</v>
      </c>
      <c r="BG428" s="9">
        <v>33.28</v>
      </c>
      <c r="BH428" s="48">
        <v>4.354166666666667</v>
      </c>
      <c r="BI428" s="9">
        <v>33.28</v>
      </c>
      <c r="BJ428" s="40">
        <f t="shared" si="1268"/>
        <v>16.715612160000006</v>
      </c>
      <c r="BK428" s="47">
        <f t="shared" si="1269"/>
        <v>4.1789030400000016</v>
      </c>
      <c r="BL428" s="107"/>
      <c r="BM428" s="40">
        <f t="shared" si="1270"/>
        <v>45.717199257600015</v>
      </c>
      <c r="BO428" s="48">
        <v>4.354166666666667</v>
      </c>
      <c r="BP428" s="9">
        <v>0</v>
      </c>
      <c r="BQ428" s="48">
        <v>4.354166666666667</v>
      </c>
      <c r="BR428" s="9">
        <v>0</v>
      </c>
      <c r="BS428" s="40">
        <f t="shared" si="1271"/>
        <v>0</v>
      </c>
      <c r="BT428" s="47">
        <f t="shared" si="1272"/>
        <v>0</v>
      </c>
      <c r="BU428" s="107"/>
      <c r="BV428" s="40">
        <f t="shared" si="1273"/>
        <v>0</v>
      </c>
      <c r="BX428" s="48">
        <v>4.354166666666667</v>
      </c>
      <c r="BY428" s="9">
        <v>100.02</v>
      </c>
      <c r="BZ428" s="48">
        <v>4.354166666666667</v>
      </c>
      <c r="CA428" s="9">
        <v>-29.99</v>
      </c>
      <c r="CB428" s="40">
        <f t="shared" si="1274"/>
        <v>45.270883135384608</v>
      </c>
      <c r="CC428" s="47">
        <f t="shared" si="1275"/>
        <v>11.317720783846152</v>
      </c>
      <c r="CD428" s="107"/>
      <c r="CE428" s="40">
        <f t="shared" si="1276"/>
        <v>123.8158653752769</v>
      </c>
      <c r="CG428" s="48">
        <v>4.354166666666667</v>
      </c>
      <c r="CH428" s="9">
        <v>100.04</v>
      </c>
      <c r="CI428" s="48">
        <v>4.354166666666667</v>
      </c>
      <c r="CJ428" s="9">
        <v>-29.98</v>
      </c>
      <c r="CK428" s="40">
        <f t="shared" si="1277"/>
        <v>45.264837156923072</v>
      </c>
      <c r="CL428" s="47">
        <f t="shared" si="1278"/>
        <v>11.316209289230768</v>
      </c>
      <c r="CM428" s="107"/>
      <c r="CN428" s="40">
        <f t="shared" si="1279"/>
        <v>123.79932962418459</v>
      </c>
      <c r="CP428" s="48">
        <v>4.354166666666667</v>
      </c>
      <c r="CQ428" s="9">
        <v>100.02</v>
      </c>
      <c r="CR428" s="48">
        <v>4.354166666666667</v>
      </c>
      <c r="CS428" s="9">
        <v>-29.99</v>
      </c>
      <c r="CT428" s="40">
        <f t="shared" si="1280"/>
        <v>45.270883135384608</v>
      </c>
      <c r="CU428" s="47">
        <f t="shared" si="1281"/>
        <v>11.317720783846152</v>
      </c>
      <c r="CV428" s="107"/>
      <c r="CW428" s="40">
        <f t="shared" si="1282"/>
        <v>123.8158653752769</v>
      </c>
    </row>
    <row r="429" spans="1:101" s="9" customFormat="1">
      <c r="A429" s="9">
        <v>10.94</v>
      </c>
      <c r="B429" s="40">
        <f t="shared" si="1249"/>
        <v>2.7349999999999999</v>
      </c>
      <c r="D429" s="48">
        <v>4.364583333333333</v>
      </c>
      <c r="E429" s="9">
        <v>40.159999999999997</v>
      </c>
      <c r="F429" s="48">
        <v>4.364583333333333</v>
      </c>
      <c r="G429" s="9">
        <v>-52.55</v>
      </c>
      <c r="H429" s="47">
        <f t="shared" si="1250"/>
        <v>31.85092689230769</v>
      </c>
      <c r="I429" s="47">
        <f t="shared" si="1251"/>
        <v>7.9627317230769226</v>
      </c>
      <c r="J429" s="108"/>
      <c r="K429" s="40">
        <f t="shared" si="1252"/>
        <v>87.112285050461523</v>
      </c>
      <c r="M429" s="48">
        <v>4.364583333333333</v>
      </c>
      <c r="N429" s="9">
        <v>0</v>
      </c>
      <c r="O429" s="48">
        <v>4.364583333333333</v>
      </c>
      <c r="P429" s="9">
        <v>0</v>
      </c>
      <c r="Q429" s="47">
        <f t="shared" si="1253"/>
        <v>0</v>
      </c>
      <c r="R429" s="47">
        <f t="shared" si="1254"/>
        <v>0</v>
      </c>
      <c r="S429" s="108"/>
      <c r="T429" s="40">
        <f t="shared" si="1255"/>
        <v>0</v>
      </c>
      <c r="V429" s="48">
        <v>4.364583333333333</v>
      </c>
      <c r="W429" s="9">
        <v>48.26</v>
      </c>
      <c r="X429" s="48">
        <v>4.364583333333333</v>
      </c>
      <c r="Y429" s="40">
        <v>-91.73</v>
      </c>
      <c r="Z429" s="40">
        <f t="shared" si="1256"/>
        <v>66.811982981538478</v>
      </c>
      <c r="AA429" s="47">
        <f t="shared" si="1257"/>
        <v>16.702995745384619</v>
      </c>
      <c r="AB429" s="108"/>
      <c r="AC429" s="40">
        <f t="shared" si="1258"/>
        <v>182.73077345450773</v>
      </c>
      <c r="AE429" s="48">
        <v>4.364583333333333</v>
      </c>
      <c r="AF429" s="9">
        <v>48.24</v>
      </c>
      <c r="AG429" s="48">
        <v>4.364583333333333</v>
      </c>
      <c r="AH429" s="9">
        <v>-85.73</v>
      </c>
      <c r="AI429" s="40">
        <f t="shared" si="1259"/>
        <v>62.415977095384619</v>
      </c>
      <c r="AJ429" s="47">
        <f t="shared" si="1260"/>
        <v>15.603994273846155</v>
      </c>
      <c r="AK429" s="108"/>
      <c r="AL429" s="40">
        <f t="shared" si="1261"/>
        <v>170.70769735587692</v>
      </c>
      <c r="AN429" s="48">
        <v>4.364583333333333</v>
      </c>
      <c r="AO429" s="9">
        <v>0</v>
      </c>
      <c r="AP429" s="48">
        <v>4.364583333333333</v>
      </c>
      <c r="AQ429" s="9">
        <v>0</v>
      </c>
      <c r="AR429" s="40">
        <f t="shared" si="1262"/>
        <v>0</v>
      </c>
      <c r="AS429" s="47">
        <f t="shared" si="1263"/>
        <v>0</v>
      </c>
      <c r="AT429" s="108"/>
      <c r="AU429" s="40">
        <f t="shared" si="1264"/>
        <v>0</v>
      </c>
      <c r="AW429" s="48">
        <v>4.364583333333333</v>
      </c>
      <c r="AX429" s="9">
        <v>38.270000000000003</v>
      </c>
      <c r="AY429" s="48">
        <v>4.364583333333333</v>
      </c>
      <c r="AZ429" s="9">
        <v>-56.24</v>
      </c>
      <c r="BA429" s="40">
        <f t="shared" si="1265"/>
        <v>32.483246289230777</v>
      </c>
      <c r="BB429" s="47">
        <f t="shared" si="1266"/>
        <v>8.1208115723076943</v>
      </c>
      <c r="BC429" s="108"/>
      <c r="BD429" s="40">
        <f t="shared" si="1267"/>
        <v>88.841678601046169</v>
      </c>
      <c r="BF429" s="48">
        <v>4.364583333333333</v>
      </c>
      <c r="BG429" s="9">
        <v>33.299999999999997</v>
      </c>
      <c r="BH429" s="48">
        <v>4.364583333333333</v>
      </c>
      <c r="BI429" s="9">
        <v>33.299999999999997</v>
      </c>
      <c r="BJ429" s="40">
        <f t="shared" si="1268"/>
        <v>16.735709076923076</v>
      </c>
      <c r="BK429" s="47">
        <f t="shared" si="1269"/>
        <v>4.183927269230769</v>
      </c>
      <c r="BL429" s="108"/>
      <c r="BM429" s="40">
        <f t="shared" si="1270"/>
        <v>45.772164325384608</v>
      </c>
      <c r="BO429" s="48">
        <v>4.364583333333333</v>
      </c>
      <c r="BP429" s="9">
        <v>0</v>
      </c>
      <c r="BQ429" s="48">
        <v>4.364583333333333</v>
      </c>
      <c r="BR429" s="9">
        <v>0</v>
      </c>
      <c r="BS429" s="40">
        <f t="shared" si="1271"/>
        <v>0</v>
      </c>
      <c r="BT429" s="47">
        <f t="shared" si="1272"/>
        <v>0</v>
      </c>
      <c r="BU429" s="108"/>
      <c r="BV429" s="40">
        <f t="shared" si="1273"/>
        <v>0</v>
      </c>
      <c r="BX429" s="48">
        <v>4.364583333333333</v>
      </c>
      <c r="BY429" s="9">
        <v>100.06</v>
      </c>
      <c r="BZ429" s="48">
        <v>4.364583333333333</v>
      </c>
      <c r="CA429" s="9">
        <v>-29.97</v>
      </c>
      <c r="CB429" s="40">
        <f t="shared" si="1274"/>
        <v>45.258785141538468</v>
      </c>
      <c r="CC429" s="47">
        <f t="shared" si="1275"/>
        <v>11.314696285384617</v>
      </c>
      <c r="CD429" s="108"/>
      <c r="CE429" s="40">
        <f t="shared" si="1276"/>
        <v>123.78277736210771</v>
      </c>
      <c r="CG429" s="48">
        <v>4.364583333333333</v>
      </c>
      <c r="CH429" s="9">
        <v>100.08</v>
      </c>
      <c r="CI429" s="48">
        <v>4.364583333333333</v>
      </c>
      <c r="CJ429" s="9">
        <v>-29.96</v>
      </c>
      <c r="CK429" s="40">
        <f t="shared" si="1277"/>
        <v>45.252727089230767</v>
      </c>
      <c r="CL429" s="47">
        <f t="shared" si="1278"/>
        <v>11.313181772307692</v>
      </c>
      <c r="CM429" s="108"/>
      <c r="CN429" s="40">
        <f t="shared" si="1279"/>
        <v>123.76620858904614</v>
      </c>
      <c r="CP429" s="48">
        <v>4.364583333333333</v>
      </c>
      <c r="CQ429" s="9">
        <v>100.06</v>
      </c>
      <c r="CR429" s="48">
        <v>4.364583333333333</v>
      </c>
      <c r="CS429" s="9">
        <v>-29.97</v>
      </c>
      <c r="CT429" s="40">
        <f t="shared" si="1280"/>
        <v>45.258785141538468</v>
      </c>
      <c r="CU429" s="47">
        <f t="shared" si="1281"/>
        <v>11.314696285384617</v>
      </c>
      <c r="CV429" s="108"/>
      <c r="CW429" s="40">
        <f t="shared" si="1282"/>
        <v>123.78277736210771</v>
      </c>
    </row>
    <row r="430" spans="1:101" s="9" customFormat="1">
      <c r="A430" s="9">
        <v>10.94</v>
      </c>
      <c r="B430" s="40">
        <f t="shared" si="1249"/>
        <v>2.7349999999999999</v>
      </c>
      <c r="D430" s="48">
        <v>4.375</v>
      </c>
      <c r="E430" s="9">
        <v>40.26</v>
      </c>
      <c r="F430" s="48">
        <v>4.375</v>
      </c>
      <c r="G430" s="9">
        <v>-52.35</v>
      </c>
      <c r="H430" s="47">
        <f t="shared" si="1250"/>
        <v>31.808713707692306</v>
      </c>
      <c r="I430" s="47">
        <f t="shared" si="1251"/>
        <v>7.9521784269230764</v>
      </c>
      <c r="J430" s="106">
        <f t="shared" ref="J430" si="1371">SUM(I430:I433)</f>
        <v>31.819635256153845</v>
      </c>
      <c r="K430" s="40">
        <f t="shared" si="1252"/>
        <v>86.996831990538453</v>
      </c>
      <c r="M430" s="48">
        <v>4.375</v>
      </c>
      <c r="N430" s="9">
        <v>0</v>
      </c>
      <c r="O430" s="48">
        <v>4.375</v>
      </c>
      <c r="P430" s="9">
        <v>0</v>
      </c>
      <c r="Q430" s="47">
        <f t="shared" si="1253"/>
        <v>0</v>
      </c>
      <c r="R430" s="47">
        <f t="shared" si="1254"/>
        <v>0</v>
      </c>
      <c r="S430" s="106">
        <f t="shared" ref="S430" si="1372">SUM(R430:R433)</f>
        <v>0</v>
      </c>
      <c r="T430" s="40">
        <f t="shared" si="1255"/>
        <v>0</v>
      </c>
      <c r="V430" s="48">
        <v>4.375</v>
      </c>
      <c r="W430" s="9">
        <v>48.29</v>
      </c>
      <c r="X430" s="48">
        <v>4.375</v>
      </c>
      <c r="Y430" s="40">
        <v>-91.57</v>
      </c>
      <c r="Z430" s="40">
        <f t="shared" si="1256"/>
        <v>66.736906296923081</v>
      </c>
      <c r="AA430" s="47">
        <f t="shared" si="1257"/>
        <v>16.68422657423077</v>
      </c>
      <c r="AB430" s="106">
        <f t="shared" ref="AB430" si="1373">SUM(AA430:AA433)</f>
        <v>66.710369492307692</v>
      </c>
      <c r="AC430" s="40">
        <f t="shared" si="1258"/>
        <v>182.52543872208463</v>
      </c>
      <c r="AE430" s="48">
        <v>4.375</v>
      </c>
      <c r="AF430" s="9">
        <v>48.26</v>
      </c>
      <c r="AG430" s="48">
        <v>4.375</v>
      </c>
      <c r="AH430" s="9">
        <v>-85.68</v>
      </c>
      <c r="AI430" s="40">
        <f t="shared" si="1259"/>
        <v>62.405436627692303</v>
      </c>
      <c r="AJ430" s="47">
        <f t="shared" si="1260"/>
        <v>15.601359156923076</v>
      </c>
      <c r="AK430" s="106">
        <f t="shared" ref="AK430" si="1374">SUM(AJ430:AJ433)</f>
        <v>62.413881151153838</v>
      </c>
      <c r="AL430" s="40">
        <f t="shared" si="1261"/>
        <v>170.67886917673843</v>
      </c>
      <c r="AN430" s="48">
        <v>4.375</v>
      </c>
      <c r="AO430" s="9">
        <v>0</v>
      </c>
      <c r="AP430" s="48">
        <v>4.375</v>
      </c>
      <c r="AQ430" s="9">
        <v>0</v>
      </c>
      <c r="AR430" s="40">
        <f t="shared" si="1262"/>
        <v>0</v>
      </c>
      <c r="AS430" s="47">
        <f t="shared" si="1263"/>
        <v>0</v>
      </c>
      <c r="AT430" s="106">
        <f t="shared" ref="AT430" si="1375">SUM(AS430:AS433)</f>
        <v>0</v>
      </c>
      <c r="AU430" s="40">
        <f t="shared" si="1264"/>
        <v>0</v>
      </c>
      <c r="AW430" s="48">
        <v>4.375</v>
      </c>
      <c r="AX430" s="9">
        <v>38.409999999999997</v>
      </c>
      <c r="AY430" s="48">
        <v>4.375</v>
      </c>
      <c r="AZ430" s="9">
        <v>-55.98</v>
      </c>
      <c r="BA430" s="40">
        <f t="shared" si="1265"/>
        <v>32.451356243076916</v>
      </c>
      <c r="BB430" s="47">
        <f t="shared" si="1266"/>
        <v>8.1128390607692289</v>
      </c>
      <c r="BC430" s="106">
        <f t="shared" ref="BC430" si="1376">SUM(BB430:BB433)</f>
        <v>32.447008526538454</v>
      </c>
      <c r="BD430" s="40">
        <f t="shared" si="1267"/>
        <v>88.754459324815357</v>
      </c>
      <c r="BF430" s="48">
        <v>4.375</v>
      </c>
      <c r="BG430" s="9">
        <v>33.32</v>
      </c>
      <c r="BH430" s="48">
        <v>4.375</v>
      </c>
      <c r="BI430" s="9">
        <v>33.32</v>
      </c>
      <c r="BJ430" s="40">
        <f t="shared" si="1268"/>
        <v>16.755818067692307</v>
      </c>
      <c r="BK430" s="47">
        <f t="shared" si="1269"/>
        <v>4.1889545169230766</v>
      </c>
      <c r="BL430" s="106">
        <f t="shared" ref="BL430" si="1377">SUM(BK430:BK433)</f>
        <v>16.780976190000001</v>
      </c>
      <c r="BM430" s="40">
        <f t="shared" si="1270"/>
        <v>45.827162415138453</v>
      </c>
      <c r="BO430" s="48">
        <v>4.375</v>
      </c>
      <c r="BP430" s="9">
        <v>0</v>
      </c>
      <c r="BQ430" s="48">
        <v>4.375</v>
      </c>
      <c r="BR430" s="9">
        <v>0</v>
      </c>
      <c r="BS430" s="40">
        <f t="shared" si="1271"/>
        <v>0</v>
      </c>
      <c r="BT430" s="47">
        <f t="shared" si="1272"/>
        <v>0</v>
      </c>
      <c r="BU430" s="106">
        <f t="shared" ref="BU430" si="1378">SUM(BT430:BT433)</f>
        <v>0</v>
      </c>
      <c r="BV430" s="40">
        <f t="shared" si="1273"/>
        <v>0</v>
      </c>
      <c r="BX430" s="48">
        <v>4.375</v>
      </c>
      <c r="BY430" s="9">
        <v>100.1</v>
      </c>
      <c r="BZ430" s="48">
        <v>4.375</v>
      </c>
      <c r="CA430" s="9">
        <v>-29.95</v>
      </c>
      <c r="CB430" s="40">
        <f t="shared" si="1274"/>
        <v>45.246662999999998</v>
      </c>
      <c r="CC430" s="47">
        <f t="shared" si="1275"/>
        <v>11.31166575</v>
      </c>
      <c r="CD430" s="106">
        <f t="shared" ref="CD430" si="1379">SUM(CC430:CC433)</f>
        <v>45.223906063846158</v>
      </c>
      <c r="CE430" s="40">
        <f t="shared" si="1276"/>
        <v>123.74962330499999</v>
      </c>
      <c r="CG430" s="48">
        <v>4.375</v>
      </c>
      <c r="CH430" s="9">
        <v>100.12</v>
      </c>
      <c r="CI430" s="48">
        <v>4.375</v>
      </c>
      <c r="CJ430" s="9">
        <v>-29.94</v>
      </c>
      <c r="CK430" s="40">
        <f t="shared" si="1277"/>
        <v>45.240592873846161</v>
      </c>
      <c r="CL430" s="47">
        <f t="shared" si="1278"/>
        <v>11.31014821846154</v>
      </c>
      <c r="CM430" s="106">
        <f t="shared" ref="CM430" si="1380">SUM(CL430:CL433)</f>
        <v>45.217819336153852</v>
      </c>
      <c r="CN430" s="40">
        <f t="shared" si="1279"/>
        <v>123.73302150996925</v>
      </c>
      <c r="CP430" s="48">
        <v>4.375</v>
      </c>
      <c r="CQ430" s="9">
        <v>100.1</v>
      </c>
      <c r="CR430" s="48">
        <v>4.375</v>
      </c>
      <c r="CS430" s="9">
        <v>-29.95</v>
      </c>
      <c r="CT430" s="40">
        <f t="shared" si="1280"/>
        <v>45.246662999999998</v>
      </c>
      <c r="CU430" s="47">
        <f t="shared" si="1281"/>
        <v>11.31166575</v>
      </c>
      <c r="CV430" s="106">
        <f t="shared" ref="CV430" si="1381">SUM(CU430:CU433)</f>
        <v>45.223906063846158</v>
      </c>
      <c r="CW430" s="40">
        <f t="shared" si="1282"/>
        <v>123.74962330499999</v>
      </c>
    </row>
    <row r="431" spans="1:101" s="9" customFormat="1">
      <c r="A431" s="9">
        <v>10.94</v>
      </c>
      <c r="B431" s="40">
        <f t="shared" si="1249"/>
        <v>2.7349999999999999</v>
      </c>
      <c r="D431" s="48">
        <v>4.385416666666667</v>
      </c>
      <c r="E431" s="9">
        <v>40.25</v>
      </c>
      <c r="F431" s="48">
        <v>4.385416666666667</v>
      </c>
      <c r="G431" s="9">
        <v>-52.38</v>
      </c>
      <c r="H431" s="47">
        <f t="shared" si="1250"/>
        <v>31.819036846153846</v>
      </c>
      <c r="I431" s="47">
        <f t="shared" si="1251"/>
        <v>7.9547592115384615</v>
      </c>
      <c r="J431" s="107"/>
      <c r="K431" s="40">
        <f t="shared" si="1252"/>
        <v>87.025065774230768</v>
      </c>
      <c r="M431" s="48">
        <v>4.385416666666667</v>
      </c>
      <c r="N431" s="9">
        <v>0</v>
      </c>
      <c r="O431" s="48">
        <v>4.385416666666667</v>
      </c>
      <c r="P431" s="9">
        <v>0</v>
      </c>
      <c r="Q431" s="47">
        <f t="shared" si="1253"/>
        <v>0</v>
      </c>
      <c r="R431" s="47">
        <f t="shared" si="1254"/>
        <v>0</v>
      </c>
      <c r="S431" s="107"/>
      <c r="T431" s="40">
        <f t="shared" si="1255"/>
        <v>0</v>
      </c>
      <c r="V431" s="48">
        <v>4.385416666666667</v>
      </c>
      <c r="W431" s="9">
        <v>48.31</v>
      </c>
      <c r="X431" s="48">
        <v>4.385416666666667</v>
      </c>
      <c r="Y431" s="40">
        <v>-91.59</v>
      </c>
      <c r="Z431" s="40">
        <f t="shared" si="1256"/>
        <v>66.779128536923096</v>
      </c>
      <c r="AA431" s="47">
        <f t="shared" si="1257"/>
        <v>16.694782134230774</v>
      </c>
      <c r="AB431" s="107"/>
      <c r="AC431" s="40">
        <f t="shared" si="1258"/>
        <v>182.64091654848465</v>
      </c>
      <c r="AE431" s="48">
        <v>4.385416666666667</v>
      </c>
      <c r="AF431" s="9">
        <v>48.29</v>
      </c>
      <c r="AG431" s="48">
        <v>4.385416666666667</v>
      </c>
      <c r="AH431" s="9">
        <v>-85.64</v>
      </c>
      <c r="AI431" s="40">
        <f t="shared" si="1259"/>
        <v>62.415077593846142</v>
      </c>
      <c r="AJ431" s="47">
        <f t="shared" si="1260"/>
        <v>15.603769398461536</v>
      </c>
      <c r="AK431" s="107"/>
      <c r="AL431" s="40">
        <f t="shared" si="1261"/>
        <v>170.70523721916919</v>
      </c>
      <c r="AN431" s="48">
        <v>4.385416666666667</v>
      </c>
      <c r="AO431" s="9">
        <v>0</v>
      </c>
      <c r="AP431" s="48">
        <v>4.385416666666667</v>
      </c>
      <c r="AQ431" s="9">
        <v>0</v>
      </c>
      <c r="AR431" s="40">
        <f t="shared" si="1262"/>
        <v>0</v>
      </c>
      <c r="AS431" s="47">
        <f t="shared" si="1263"/>
        <v>0</v>
      </c>
      <c r="AT431" s="107"/>
      <c r="AU431" s="40">
        <f t="shared" si="1264"/>
        <v>0</v>
      </c>
      <c r="AW431" s="48">
        <v>4.385416666666667</v>
      </c>
      <c r="AX431" s="9">
        <v>38.409999999999997</v>
      </c>
      <c r="AY431" s="48">
        <v>4.385416666666667</v>
      </c>
      <c r="AZ431" s="9">
        <v>-55.98</v>
      </c>
      <c r="BA431" s="40">
        <f t="shared" si="1265"/>
        <v>32.451356243076916</v>
      </c>
      <c r="BB431" s="47">
        <f t="shared" si="1266"/>
        <v>8.1128390607692289</v>
      </c>
      <c r="BC431" s="107"/>
      <c r="BD431" s="40">
        <f t="shared" si="1267"/>
        <v>88.754459324815357</v>
      </c>
      <c r="BF431" s="48">
        <v>4.385416666666667</v>
      </c>
      <c r="BG431" s="9">
        <v>33.340000000000003</v>
      </c>
      <c r="BH431" s="48">
        <v>4.385416666666667</v>
      </c>
      <c r="BI431" s="9">
        <v>33.340000000000003</v>
      </c>
      <c r="BJ431" s="40">
        <f t="shared" si="1268"/>
        <v>16.775939132307695</v>
      </c>
      <c r="BK431" s="47">
        <f t="shared" si="1269"/>
        <v>4.1939847830769237</v>
      </c>
      <c r="BL431" s="107"/>
      <c r="BM431" s="40">
        <f t="shared" si="1270"/>
        <v>45.882193526861542</v>
      </c>
      <c r="BO431" s="48">
        <v>4.385416666666667</v>
      </c>
      <c r="BP431" s="9">
        <v>0</v>
      </c>
      <c r="BQ431" s="48">
        <v>4.385416666666667</v>
      </c>
      <c r="BR431" s="9">
        <v>0</v>
      </c>
      <c r="BS431" s="40">
        <f t="shared" si="1271"/>
        <v>0</v>
      </c>
      <c r="BT431" s="47">
        <f t="shared" si="1272"/>
        <v>0</v>
      </c>
      <c r="BU431" s="107"/>
      <c r="BV431" s="40">
        <f t="shared" si="1273"/>
        <v>0</v>
      </c>
      <c r="BX431" s="48">
        <v>4.385416666666667</v>
      </c>
      <c r="BY431" s="9">
        <v>100.13</v>
      </c>
      <c r="BZ431" s="48">
        <v>4.385416666666667</v>
      </c>
      <c r="CA431" s="9">
        <v>-29.93</v>
      </c>
      <c r="CB431" s="40">
        <f t="shared" si="1274"/>
        <v>45.229999583076911</v>
      </c>
      <c r="CC431" s="47">
        <f t="shared" si="1275"/>
        <v>11.307499895769228</v>
      </c>
      <c r="CD431" s="107"/>
      <c r="CE431" s="40">
        <f t="shared" si="1276"/>
        <v>123.70404885971534</v>
      </c>
      <c r="CG431" s="48">
        <v>4.385416666666667</v>
      </c>
      <c r="CH431" s="9">
        <v>100.15</v>
      </c>
      <c r="CI431" s="48">
        <v>4.385416666666667</v>
      </c>
      <c r="CJ431" s="9">
        <v>-29.92</v>
      </c>
      <c r="CK431" s="40">
        <f t="shared" si="1277"/>
        <v>45.223918892307694</v>
      </c>
      <c r="CL431" s="47">
        <f t="shared" si="1278"/>
        <v>11.305979723076923</v>
      </c>
      <c r="CM431" s="107"/>
      <c r="CN431" s="40">
        <f t="shared" si="1279"/>
        <v>123.68741817046154</v>
      </c>
      <c r="CP431" s="48">
        <v>4.385416666666667</v>
      </c>
      <c r="CQ431" s="9">
        <v>100.13</v>
      </c>
      <c r="CR431" s="48">
        <v>4.385416666666667</v>
      </c>
      <c r="CS431" s="9">
        <v>-29.93</v>
      </c>
      <c r="CT431" s="40">
        <f t="shared" si="1280"/>
        <v>45.229999583076911</v>
      </c>
      <c r="CU431" s="47">
        <f t="shared" si="1281"/>
        <v>11.307499895769228</v>
      </c>
      <c r="CV431" s="107"/>
      <c r="CW431" s="40">
        <f t="shared" si="1282"/>
        <v>123.70404885971534</v>
      </c>
    </row>
    <row r="432" spans="1:101" s="9" customFormat="1">
      <c r="A432" s="9">
        <v>10.94</v>
      </c>
      <c r="B432" s="40">
        <f t="shared" si="1249"/>
        <v>2.7349999999999999</v>
      </c>
      <c r="D432" s="48">
        <v>4.395833333333333</v>
      </c>
      <c r="E432" s="9">
        <v>40.24</v>
      </c>
      <c r="F432" s="48">
        <v>4.395833333333333</v>
      </c>
      <c r="G432" s="9">
        <v>-52.4</v>
      </c>
      <c r="H432" s="47">
        <f t="shared" si="1250"/>
        <v>31.823277784615382</v>
      </c>
      <c r="I432" s="47">
        <f t="shared" si="1251"/>
        <v>7.9558194461538454</v>
      </c>
      <c r="J432" s="107"/>
      <c r="K432" s="40">
        <f t="shared" si="1252"/>
        <v>87.036664740923058</v>
      </c>
      <c r="M432" s="48">
        <v>4.395833333333333</v>
      </c>
      <c r="N432" s="9">
        <v>0</v>
      </c>
      <c r="O432" s="48">
        <v>4.395833333333333</v>
      </c>
      <c r="P432" s="9">
        <v>0</v>
      </c>
      <c r="Q432" s="47">
        <f t="shared" si="1253"/>
        <v>0</v>
      </c>
      <c r="R432" s="47">
        <f t="shared" si="1254"/>
        <v>0</v>
      </c>
      <c r="S432" s="107"/>
      <c r="T432" s="40">
        <f t="shared" si="1255"/>
        <v>0</v>
      </c>
      <c r="V432" s="48">
        <v>4.395833333333333</v>
      </c>
      <c r="W432" s="9">
        <v>48.24</v>
      </c>
      <c r="X432" s="48">
        <v>4.395833333333333</v>
      </c>
      <c r="Y432" s="40">
        <v>-91.61</v>
      </c>
      <c r="Z432" s="40">
        <f t="shared" si="1256"/>
        <v>66.696928283076915</v>
      </c>
      <c r="AA432" s="47">
        <f t="shared" si="1257"/>
        <v>16.674232070769229</v>
      </c>
      <c r="AB432" s="107"/>
      <c r="AC432" s="40">
        <f t="shared" si="1258"/>
        <v>182.41609885421536</v>
      </c>
      <c r="AE432" s="48">
        <v>4.395833333333333</v>
      </c>
      <c r="AF432" s="9">
        <v>48.22</v>
      </c>
      <c r="AG432" s="48">
        <v>4.395833333333333</v>
      </c>
      <c r="AH432" s="9">
        <v>-85.77</v>
      </c>
      <c r="AI432" s="40">
        <f t="shared" si="1259"/>
        <v>62.419209867692302</v>
      </c>
      <c r="AJ432" s="47">
        <f t="shared" si="1260"/>
        <v>15.604802466923076</v>
      </c>
      <c r="AK432" s="107"/>
      <c r="AL432" s="40">
        <f t="shared" si="1261"/>
        <v>170.71653898813844</v>
      </c>
      <c r="AN432" s="48">
        <v>4.395833333333333</v>
      </c>
      <c r="AO432" s="9">
        <v>0</v>
      </c>
      <c r="AP432" s="48">
        <v>4.395833333333333</v>
      </c>
      <c r="AQ432" s="9">
        <v>0</v>
      </c>
      <c r="AR432" s="40">
        <f t="shared" si="1262"/>
        <v>0</v>
      </c>
      <c r="AS432" s="47">
        <f t="shared" si="1263"/>
        <v>0</v>
      </c>
      <c r="AT432" s="107"/>
      <c r="AU432" s="40">
        <f t="shared" si="1264"/>
        <v>0</v>
      </c>
      <c r="AW432" s="48">
        <v>4.395833333333333</v>
      </c>
      <c r="AX432" s="9">
        <v>38.409999999999997</v>
      </c>
      <c r="AY432" s="48">
        <v>4.395833333333333</v>
      </c>
      <c r="AZ432" s="9">
        <v>-55.97</v>
      </c>
      <c r="BA432" s="40">
        <f t="shared" si="1265"/>
        <v>32.445559287692305</v>
      </c>
      <c r="BB432" s="47">
        <f t="shared" si="1266"/>
        <v>8.1113898219230762</v>
      </c>
      <c r="BC432" s="107"/>
      <c r="BD432" s="40">
        <f t="shared" si="1267"/>
        <v>88.738604651838443</v>
      </c>
      <c r="BF432" s="48">
        <v>4.395833333333333</v>
      </c>
      <c r="BG432" s="9">
        <v>33.35</v>
      </c>
      <c r="BH432" s="48">
        <v>4.395833333333333</v>
      </c>
      <c r="BI432" s="9">
        <v>33.35</v>
      </c>
      <c r="BJ432" s="40">
        <f t="shared" si="1268"/>
        <v>16.786004192307693</v>
      </c>
      <c r="BK432" s="47">
        <f t="shared" si="1269"/>
        <v>4.1965010480769234</v>
      </c>
      <c r="BL432" s="107"/>
      <c r="BM432" s="40">
        <f t="shared" si="1270"/>
        <v>45.909721465961539</v>
      </c>
      <c r="BO432" s="48">
        <v>4.395833333333333</v>
      </c>
      <c r="BP432" s="9">
        <v>0</v>
      </c>
      <c r="BQ432" s="48">
        <v>4.395833333333333</v>
      </c>
      <c r="BR432" s="9">
        <v>0</v>
      </c>
      <c r="BS432" s="40">
        <f t="shared" si="1271"/>
        <v>0</v>
      </c>
      <c r="BT432" s="47">
        <f t="shared" si="1272"/>
        <v>0</v>
      </c>
      <c r="BU432" s="107"/>
      <c r="BV432" s="40">
        <f t="shared" si="1273"/>
        <v>0</v>
      </c>
      <c r="BX432" s="48">
        <v>4.395833333333333</v>
      </c>
      <c r="BY432" s="9">
        <v>100.17</v>
      </c>
      <c r="BZ432" s="48">
        <v>4.395833333333333</v>
      </c>
      <c r="CA432" s="9">
        <v>-29.91</v>
      </c>
      <c r="CB432" s="40">
        <f t="shared" si="1274"/>
        <v>45.217832164615388</v>
      </c>
      <c r="CC432" s="47">
        <f t="shared" si="1275"/>
        <v>11.304458041153847</v>
      </c>
      <c r="CD432" s="107"/>
      <c r="CE432" s="40">
        <f t="shared" si="1276"/>
        <v>123.67077097022307</v>
      </c>
      <c r="CG432" s="48">
        <v>4.395833333333333</v>
      </c>
      <c r="CH432" s="9">
        <v>100.19</v>
      </c>
      <c r="CI432" s="48">
        <v>4.395833333333333</v>
      </c>
      <c r="CJ432" s="9">
        <v>-29.9</v>
      </c>
      <c r="CK432" s="40">
        <f t="shared" si="1277"/>
        <v>45.211739399999999</v>
      </c>
      <c r="CL432" s="47">
        <f t="shared" si="1278"/>
        <v>11.30293485</v>
      </c>
      <c r="CM432" s="107"/>
      <c r="CN432" s="40">
        <f t="shared" si="1279"/>
        <v>123.65410725899999</v>
      </c>
      <c r="CP432" s="48">
        <v>4.395833333333333</v>
      </c>
      <c r="CQ432" s="9">
        <v>100.17</v>
      </c>
      <c r="CR432" s="48">
        <v>4.395833333333333</v>
      </c>
      <c r="CS432" s="9">
        <v>-29.91</v>
      </c>
      <c r="CT432" s="40">
        <f t="shared" si="1280"/>
        <v>45.217832164615388</v>
      </c>
      <c r="CU432" s="47">
        <f t="shared" si="1281"/>
        <v>11.304458041153847</v>
      </c>
      <c r="CV432" s="107"/>
      <c r="CW432" s="40">
        <f t="shared" si="1282"/>
        <v>123.67077097022307</v>
      </c>
    </row>
    <row r="433" spans="1:101" s="9" customFormat="1">
      <c r="A433" s="9">
        <v>10.94</v>
      </c>
      <c r="B433" s="40">
        <f t="shared" si="1249"/>
        <v>2.7349999999999999</v>
      </c>
      <c r="D433" s="48">
        <v>4.40625</v>
      </c>
      <c r="E433" s="9">
        <v>40.229999999999997</v>
      </c>
      <c r="F433" s="48">
        <v>4.40625</v>
      </c>
      <c r="G433" s="9">
        <v>-52.42</v>
      </c>
      <c r="H433" s="47">
        <f t="shared" si="1250"/>
        <v>31.827512686153842</v>
      </c>
      <c r="I433" s="47">
        <f t="shared" si="1251"/>
        <v>7.9568781715384604</v>
      </c>
      <c r="J433" s="108"/>
      <c r="K433" s="40">
        <f t="shared" si="1252"/>
        <v>87.048247196630754</v>
      </c>
      <c r="M433" s="48">
        <v>4.40625</v>
      </c>
      <c r="N433" s="9">
        <v>0</v>
      </c>
      <c r="O433" s="48">
        <v>4.40625</v>
      </c>
      <c r="P433" s="9">
        <v>0</v>
      </c>
      <c r="Q433" s="47">
        <f t="shared" si="1253"/>
        <v>0</v>
      </c>
      <c r="R433" s="47">
        <f t="shared" si="1254"/>
        <v>0</v>
      </c>
      <c r="S433" s="108"/>
      <c r="T433" s="40">
        <f t="shared" si="1255"/>
        <v>0</v>
      </c>
      <c r="V433" s="48">
        <v>4.40625</v>
      </c>
      <c r="W433" s="9">
        <v>48.18</v>
      </c>
      <c r="X433" s="48">
        <v>4.40625</v>
      </c>
      <c r="Y433" s="40">
        <v>-91.63</v>
      </c>
      <c r="Z433" s="40">
        <f t="shared" si="1256"/>
        <v>66.628514852307674</v>
      </c>
      <c r="AA433" s="47">
        <f t="shared" si="1257"/>
        <v>16.657128713076919</v>
      </c>
      <c r="AB433" s="108"/>
      <c r="AC433" s="40">
        <f t="shared" si="1258"/>
        <v>182.22898812106149</v>
      </c>
      <c r="AE433" s="48">
        <v>4.40625</v>
      </c>
      <c r="AF433" s="9">
        <v>48.15</v>
      </c>
      <c r="AG433" s="48">
        <v>4.40625</v>
      </c>
      <c r="AH433" s="9">
        <v>-85.89</v>
      </c>
      <c r="AI433" s="40">
        <f t="shared" si="1259"/>
        <v>62.415800515384603</v>
      </c>
      <c r="AJ433" s="47">
        <f t="shared" si="1260"/>
        <v>15.603950128846151</v>
      </c>
      <c r="AK433" s="108"/>
      <c r="AL433" s="40">
        <f t="shared" si="1261"/>
        <v>170.70721440957689</v>
      </c>
      <c r="AN433" s="48">
        <v>4.40625</v>
      </c>
      <c r="AO433" s="9">
        <v>0</v>
      </c>
      <c r="AP433" s="48">
        <v>4.40625</v>
      </c>
      <c r="AQ433" s="9">
        <v>0</v>
      </c>
      <c r="AR433" s="40">
        <f t="shared" si="1262"/>
        <v>0</v>
      </c>
      <c r="AS433" s="47">
        <f t="shared" si="1263"/>
        <v>0</v>
      </c>
      <c r="AT433" s="108"/>
      <c r="AU433" s="40">
        <f t="shared" si="1264"/>
        <v>0</v>
      </c>
      <c r="AW433" s="48">
        <v>4.40625</v>
      </c>
      <c r="AX433" s="9">
        <v>38.409999999999997</v>
      </c>
      <c r="AY433" s="48">
        <v>4.40625</v>
      </c>
      <c r="AZ433" s="9">
        <v>-55.96</v>
      </c>
      <c r="BA433" s="40">
        <f t="shared" si="1265"/>
        <v>32.439762332307694</v>
      </c>
      <c r="BB433" s="47">
        <f t="shared" si="1266"/>
        <v>8.1099405830769236</v>
      </c>
      <c r="BC433" s="108"/>
      <c r="BD433" s="40">
        <f t="shared" si="1267"/>
        <v>88.722749978861543</v>
      </c>
      <c r="BF433" s="48">
        <v>4.40625</v>
      </c>
      <c r="BG433" s="9">
        <v>33.369999999999997</v>
      </c>
      <c r="BH433" s="48">
        <v>4.40625</v>
      </c>
      <c r="BI433" s="9">
        <v>33.369999999999997</v>
      </c>
      <c r="BJ433" s="40">
        <f t="shared" si="1268"/>
        <v>16.806143367692304</v>
      </c>
      <c r="BK433" s="47">
        <f t="shared" si="1269"/>
        <v>4.2015358419230759</v>
      </c>
      <c r="BL433" s="108"/>
      <c r="BM433" s="40">
        <f t="shared" si="1270"/>
        <v>45.964802110638452</v>
      </c>
      <c r="BO433" s="48">
        <v>4.40625</v>
      </c>
      <c r="BP433" s="9">
        <v>0</v>
      </c>
      <c r="BQ433" s="48">
        <v>4.40625</v>
      </c>
      <c r="BR433" s="9">
        <v>0</v>
      </c>
      <c r="BS433" s="40">
        <f t="shared" si="1271"/>
        <v>0</v>
      </c>
      <c r="BT433" s="47">
        <f t="shared" si="1272"/>
        <v>0</v>
      </c>
      <c r="BU433" s="108"/>
      <c r="BV433" s="40">
        <f t="shared" si="1273"/>
        <v>0</v>
      </c>
      <c r="BX433" s="48">
        <v>4.40625</v>
      </c>
      <c r="BY433" s="9">
        <v>100.2</v>
      </c>
      <c r="BZ433" s="48">
        <v>4.40625</v>
      </c>
      <c r="CA433" s="9">
        <v>-29.89</v>
      </c>
      <c r="CB433" s="40">
        <f t="shared" si="1274"/>
        <v>45.201129507692315</v>
      </c>
      <c r="CC433" s="47">
        <f t="shared" si="1275"/>
        <v>11.300282376923079</v>
      </c>
      <c r="CD433" s="108"/>
      <c r="CE433" s="40">
        <f t="shared" si="1276"/>
        <v>123.62508920353848</v>
      </c>
      <c r="CG433" s="48">
        <v>4.40625</v>
      </c>
      <c r="CH433" s="9">
        <v>100.22</v>
      </c>
      <c r="CI433" s="48">
        <v>4.40625</v>
      </c>
      <c r="CJ433" s="9">
        <v>-29.88</v>
      </c>
      <c r="CK433" s="40">
        <f t="shared" si="1277"/>
        <v>45.195026178461539</v>
      </c>
      <c r="CL433" s="47">
        <f t="shared" si="1278"/>
        <v>11.298756544615385</v>
      </c>
      <c r="CM433" s="108"/>
      <c r="CN433" s="40">
        <f t="shared" si="1279"/>
        <v>123.6083965980923</v>
      </c>
      <c r="CP433" s="48">
        <v>4.40625</v>
      </c>
      <c r="CQ433" s="9">
        <v>100.2</v>
      </c>
      <c r="CR433" s="48">
        <v>4.40625</v>
      </c>
      <c r="CS433" s="9">
        <v>-29.89</v>
      </c>
      <c r="CT433" s="40">
        <f t="shared" si="1280"/>
        <v>45.201129507692315</v>
      </c>
      <c r="CU433" s="47">
        <f t="shared" si="1281"/>
        <v>11.300282376923079</v>
      </c>
      <c r="CV433" s="108"/>
      <c r="CW433" s="40">
        <f t="shared" si="1282"/>
        <v>123.62508920353848</v>
      </c>
    </row>
    <row r="434" spans="1:101" s="9" customFormat="1">
      <c r="A434" s="9">
        <v>27.68</v>
      </c>
      <c r="B434" s="40">
        <f t="shared" si="1249"/>
        <v>6.92</v>
      </c>
      <c r="D434" s="48">
        <v>4.416666666666667</v>
      </c>
      <c r="E434" s="9">
        <v>39.68</v>
      </c>
      <c r="F434" s="48">
        <v>4.416666666666667</v>
      </c>
      <c r="G434" s="9">
        <v>-53.51</v>
      </c>
      <c r="H434" s="47">
        <f t="shared" si="1250"/>
        <v>32.045146781538456</v>
      </c>
      <c r="I434" s="47">
        <f t="shared" si="1251"/>
        <v>8.011286695384614</v>
      </c>
      <c r="J434" s="106">
        <f t="shared" ref="J434" si="1382">SUM(I434:I437)</f>
        <v>32.060582061923071</v>
      </c>
      <c r="K434" s="40">
        <f t="shared" si="1252"/>
        <v>221.75241572824612</v>
      </c>
      <c r="M434" s="48">
        <v>4.416666666666667</v>
      </c>
      <c r="N434" s="9">
        <v>0</v>
      </c>
      <c r="O434" s="48">
        <v>4.416666666666667</v>
      </c>
      <c r="P434" s="9">
        <v>0</v>
      </c>
      <c r="Q434" s="47">
        <f t="shared" si="1253"/>
        <v>0</v>
      </c>
      <c r="R434" s="47">
        <f t="shared" si="1254"/>
        <v>0</v>
      </c>
      <c r="S434" s="106">
        <f t="shared" ref="S434" si="1383">SUM(R434:R437)</f>
        <v>0</v>
      </c>
      <c r="T434" s="40">
        <f t="shared" si="1255"/>
        <v>0</v>
      </c>
      <c r="V434" s="48">
        <v>4.416666666666667</v>
      </c>
      <c r="W434" s="9">
        <v>46.98</v>
      </c>
      <c r="X434" s="48">
        <v>4.416666666666667</v>
      </c>
      <c r="Y434" s="40">
        <v>-92.72</v>
      </c>
      <c r="Z434" s="40">
        <f t="shared" si="1256"/>
        <v>65.741874978461539</v>
      </c>
      <c r="AA434" s="47">
        <f t="shared" si="1257"/>
        <v>16.435468744615385</v>
      </c>
      <c r="AB434" s="106">
        <f t="shared" ref="AB434" si="1384">SUM(AA434:AA437)</f>
        <v>65.583435554999994</v>
      </c>
      <c r="AC434" s="40">
        <f t="shared" si="1258"/>
        <v>454.93377485095385</v>
      </c>
      <c r="AE434" s="48">
        <v>4.416666666666667</v>
      </c>
      <c r="AF434" s="9">
        <v>46.95</v>
      </c>
      <c r="AG434" s="48">
        <v>4.416666666666667</v>
      </c>
      <c r="AH434" s="9">
        <v>-88.05</v>
      </c>
      <c r="AI434" s="40">
        <f t="shared" si="1259"/>
        <v>62.39080765384616</v>
      </c>
      <c r="AJ434" s="47">
        <f t="shared" si="1260"/>
        <v>15.59770191346154</v>
      </c>
      <c r="AK434" s="106">
        <f t="shared" ref="AK434" si="1385">SUM(AJ434:AJ437)</f>
        <v>62.377180809230772</v>
      </c>
      <c r="AL434" s="40">
        <f t="shared" si="1261"/>
        <v>431.74438896461544</v>
      </c>
      <c r="AN434" s="48">
        <v>4.416666666666667</v>
      </c>
      <c r="AO434" s="9">
        <v>0</v>
      </c>
      <c r="AP434" s="48">
        <v>4.416666666666667</v>
      </c>
      <c r="AQ434" s="9">
        <v>0</v>
      </c>
      <c r="AR434" s="40">
        <f t="shared" si="1262"/>
        <v>0</v>
      </c>
      <c r="AS434" s="47">
        <f t="shared" si="1263"/>
        <v>0</v>
      </c>
      <c r="AT434" s="106">
        <f t="shared" ref="AT434" si="1386">SUM(AS434:AS437)</f>
        <v>0</v>
      </c>
      <c r="AU434" s="40">
        <f t="shared" si="1264"/>
        <v>0</v>
      </c>
      <c r="AW434" s="48">
        <v>4.416666666666667</v>
      </c>
      <c r="AX434" s="9">
        <v>38.090000000000003</v>
      </c>
      <c r="AY434" s="48">
        <v>4.416666666666667</v>
      </c>
      <c r="AZ434" s="9">
        <v>-56.59</v>
      </c>
      <c r="BA434" s="40">
        <f t="shared" si="1265"/>
        <v>32.531666940000008</v>
      </c>
      <c r="BB434" s="47">
        <f t="shared" si="1266"/>
        <v>8.132916735000002</v>
      </c>
      <c r="BC434" s="106">
        <f t="shared" ref="BC434" si="1387">SUM(BB434:BB437)</f>
        <v>32.536187463461538</v>
      </c>
      <c r="BD434" s="40">
        <f t="shared" si="1267"/>
        <v>225.11913522480006</v>
      </c>
      <c r="BF434" s="48">
        <v>4.416666666666667</v>
      </c>
      <c r="BG434" s="9">
        <v>33.130000000000003</v>
      </c>
      <c r="BH434" s="48">
        <v>4.416666666666667</v>
      </c>
      <c r="BI434" s="9">
        <v>33.130000000000003</v>
      </c>
      <c r="BJ434" s="40">
        <f t="shared" si="1268"/>
        <v>16.565270136923079</v>
      </c>
      <c r="BK434" s="47">
        <f t="shared" si="1269"/>
        <v>4.1413175342307698</v>
      </c>
      <c r="BL434" s="106">
        <f t="shared" ref="BL434" si="1388">SUM(BK434:BK437)</f>
        <v>16.565270136923079</v>
      </c>
      <c r="BM434" s="40">
        <f t="shared" si="1270"/>
        <v>114.63166934750771</v>
      </c>
      <c r="BO434" s="48">
        <v>4.416666666666667</v>
      </c>
      <c r="BP434" s="9">
        <v>0</v>
      </c>
      <c r="BQ434" s="48">
        <v>4.416666666666667</v>
      </c>
      <c r="BR434" s="9">
        <v>0</v>
      </c>
      <c r="BS434" s="40">
        <f t="shared" si="1271"/>
        <v>0</v>
      </c>
      <c r="BT434" s="47">
        <f t="shared" si="1272"/>
        <v>0</v>
      </c>
      <c r="BU434" s="106">
        <f t="shared" ref="BU434" si="1389">SUM(BT434:BT437)</f>
        <v>0</v>
      </c>
      <c r="BV434" s="40">
        <f t="shared" si="1273"/>
        <v>0</v>
      </c>
      <c r="BX434" s="48">
        <v>4.416666666666667</v>
      </c>
      <c r="BY434" s="9">
        <v>112.05</v>
      </c>
      <c r="BZ434" s="48">
        <v>4.416666666666667</v>
      </c>
      <c r="CA434" s="9">
        <v>-23.32</v>
      </c>
      <c r="CB434" s="40">
        <f t="shared" si="1274"/>
        <v>39.436290553846149</v>
      </c>
      <c r="CC434" s="47">
        <f t="shared" si="1275"/>
        <v>9.8590726384615373</v>
      </c>
      <c r="CD434" s="106">
        <f t="shared" ref="CD434" si="1390">SUM(CC434:CC437)</f>
        <v>39.365057502692309</v>
      </c>
      <c r="CE434" s="40">
        <f t="shared" si="1276"/>
        <v>272.89913063261537</v>
      </c>
      <c r="CG434" s="48">
        <v>4.416666666666667</v>
      </c>
      <c r="CH434" s="9">
        <v>112.07</v>
      </c>
      <c r="CI434" s="48">
        <v>4.416666666666667</v>
      </c>
      <c r="CJ434" s="9">
        <v>-23.31</v>
      </c>
      <c r="CK434" s="40">
        <f t="shared" si="1277"/>
        <v>39.426415656923069</v>
      </c>
      <c r="CL434" s="47">
        <f t="shared" si="1278"/>
        <v>9.8566039142307673</v>
      </c>
      <c r="CM434" s="106">
        <f t="shared" ref="CM434" si="1391">SUM(CL434:CL437)</f>
        <v>39.351788345769229</v>
      </c>
      <c r="CN434" s="40">
        <f t="shared" si="1279"/>
        <v>272.83079634590763</v>
      </c>
      <c r="CP434" s="48">
        <v>4.416666666666667</v>
      </c>
      <c r="CQ434" s="9">
        <v>0</v>
      </c>
      <c r="CR434" s="48">
        <v>4.416666666666667</v>
      </c>
      <c r="CS434" s="9">
        <v>0</v>
      </c>
      <c r="CT434" s="40">
        <f t="shared" si="1280"/>
        <v>0</v>
      </c>
      <c r="CU434" s="47">
        <f t="shared" si="1281"/>
        <v>0</v>
      </c>
      <c r="CV434" s="106">
        <f t="shared" ref="CV434" si="1392">SUM(CU434:CU437)</f>
        <v>0</v>
      </c>
      <c r="CW434" s="40">
        <f t="shared" si="1282"/>
        <v>0</v>
      </c>
    </row>
    <row r="435" spans="1:101" s="9" customFormat="1">
      <c r="A435" s="9">
        <v>27.68</v>
      </c>
      <c r="B435" s="40">
        <f t="shared" si="1249"/>
        <v>6.92</v>
      </c>
      <c r="D435" s="48">
        <v>4.427083333333333</v>
      </c>
      <c r="E435" s="9">
        <v>39.65</v>
      </c>
      <c r="F435" s="48">
        <v>4.427083333333333</v>
      </c>
      <c r="G435" s="9">
        <v>-53.57</v>
      </c>
      <c r="H435" s="47">
        <f t="shared" si="1250"/>
        <v>32.056823700000002</v>
      </c>
      <c r="I435" s="47">
        <f t="shared" si="1251"/>
        <v>8.0142059250000006</v>
      </c>
      <c r="J435" s="107"/>
      <c r="K435" s="40">
        <f t="shared" si="1252"/>
        <v>221.83322000400003</v>
      </c>
      <c r="M435" s="48">
        <v>4.427083333333333</v>
      </c>
      <c r="N435" s="9">
        <v>0</v>
      </c>
      <c r="O435" s="48">
        <v>4.427083333333333</v>
      </c>
      <c r="P435" s="9">
        <v>0</v>
      </c>
      <c r="Q435" s="47">
        <f t="shared" si="1253"/>
        <v>0</v>
      </c>
      <c r="R435" s="47">
        <f t="shared" si="1254"/>
        <v>0</v>
      </c>
      <c r="S435" s="107"/>
      <c r="T435" s="40">
        <f t="shared" si="1255"/>
        <v>0</v>
      </c>
      <c r="V435" s="48">
        <v>4.427083333333333</v>
      </c>
      <c r="W435" s="9">
        <v>46.85</v>
      </c>
      <c r="X435" s="48">
        <v>4.427083333333333</v>
      </c>
      <c r="Y435" s="40">
        <v>-92.82</v>
      </c>
      <c r="Z435" s="40">
        <f t="shared" si="1256"/>
        <v>65.630665800000003</v>
      </c>
      <c r="AA435" s="47">
        <f t="shared" si="1257"/>
        <v>16.407666450000001</v>
      </c>
      <c r="AB435" s="107"/>
      <c r="AC435" s="40">
        <f t="shared" si="1258"/>
        <v>454.164207336</v>
      </c>
      <c r="AE435" s="48">
        <v>4.427083333333333</v>
      </c>
      <c r="AF435" s="9">
        <v>46.83</v>
      </c>
      <c r="AG435" s="48">
        <v>4.427083333333333</v>
      </c>
      <c r="AH435" s="9">
        <v>-88.27</v>
      </c>
      <c r="AI435" s="40">
        <f t="shared" si="1259"/>
        <v>62.386832339999991</v>
      </c>
      <c r="AJ435" s="47">
        <f t="shared" si="1260"/>
        <v>15.596708084999998</v>
      </c>
      <c r="AK435" s="107"/>
      <c r="AL435" s="40">
        <f t="shared" si="1261"/>
        <v>431.71687979279994</v>
      </c>
      <c r="AN435" s="48">
        <v>4.427083333333333</v>
      </c>
      <c r="AO435" s="9">
        <v>0</v>
      </c>
      <c r="AP435" s="48">
        <v>4.427083333333333</v>
      </c>
      <c r="AQ435" s="9">
        <v>0</v>
      </c>
      <c r="AR435" s="40">
        <f t="shared" si="1262"/>
        <v>0</v>
      </c>
      <c r="AS435" s="47">
        <f t="shared" si="1263"/>
        <v>0</v>
      </c>
      <c r="AT435" s="107"/>
      <c r="AU435" s="40">
        <f t="shared" si="1264"/>
        <v>0</v>
      </c>
      <c r="AW435" s="48">
        <v>4.427083333333333</v>
      </c>
      <c r="AX435" s="9">
        <v>38.07</v>
      </c>
      <c r="AY435" s="48">
        <v>4.427083333333333</v>
      </c>
      <c r="AZ435" s="9">
        <v>-56.62</v>
      </c>
      <c r="BA435" s="40">
        <f t="shared" si="1265"/>
        <v>32.531822390769229</v>
      </c>
      <c r="BB435" s="47">
        <f t="shared" si="1266"/>
        <v>8.1329555976923071</v>
      </c>
      <c r="BC435" s="107"/>
      <c r="BD435" s="40">
        <f t="shared" si="1267"/>
        <v>225.12021094412307</v>
      </c>
      <c r="BF435" s="48">
        <v>4.427083333333333</v>
      </c>
      <c r="BG435" s="9">
        <v>33.130000000000003</v>
      </c>
      <c r="BH435" s="48">
        <v>4.427083333333333</v>
      </c>
      <c r="BI435" s="9">
        <v>33.130000000000003</v>
      </c>
      <c r="BJ435" s="40">
        <f t="shared" si="1268"/>
        <v>16.565270136923079</v>
      </c>
      <c r="BK435" s="47">
        <f t="shared" si="1269"/>
        <v>4.1413175342307698</v>
      </c>
      <c r="BL435" s="107"/>
      <c r="BM435" s="40">
        <f t="shared" si="1270"/>
        <v>114.63166934750771</v>
      </c>
      <c r="BO435" s="48">
        <v>4.427083333333333</v>
      </c>
      <c r="BP435" s="9">
        <v>0</v>
      </c>
      <c r="BQ435" s="48">
        <v>4.427083333333333</v>
      </c>
      <c r="BR435" s="9">
        <v>0</v>
      </c>
      <c r="BS435" s="40">
        <f t="shared" si="1271"/>
        <v>0</v>
      </c>
      <c r="BT435" s="47">
        <f t="shared" si="1272"/>
        <v>0</v>
      </c>
      <c r="BU435" s="107"/>
      <c r="BV435" s="40">
        <f t="shared" si="1273"/>
        <v>0</v>
      </c>
      <c r="BX435" s="48">
        <v>4.427083333333333</v>
      </c>
      <c r="BY435" s="9">
        <v>112.13</v>
      </c>
      <c r="BZ435" s="48">
        <v>4.427083333333333</v>
      </c>
      <c r="CA435" s="9">
        <v>-23.28</v>
      </c>
      <c r="CB435" s="40">
        <f t="shared" si="1274"/>
        <v>39.396754744615393</v>
      </c>
      <c r="CC435" s="47">
        <f t="shared" si="1275"/>
        <v>9.8491886861538482</v>
      </c>
      <c r="CD435" s="107"/>
      <c r="CE435" s="40">
        <f t="shared" si="1276"/>
        <v>272.62554283273852</v>
      </c>
      <c r="CG435" s="48">
        <v>4.427083333333333</v>
      </c>
      <c r="CH435" s="9">
        <v>112.15</v>
      </c>
      <c r="CI435" s="48">
        <v>4.427083333333333</v>
      </c>
      <c r="CJ435" s="9">
        <v>-23.26</v>
      </c>
      <c r="CK435" s="40">
        <f t="shared" si="1277"/>
        <v>39.369929676923086</v>
      </c>
      <c r="CL435" s="47">
        <f t="shared" si="1278"/>
        <v>9.8424824192307714</v>
      </c>
      <c r="CM435" s="107"/>
      <c r="CN435" s="40">
        <f t="shared" si="1279"/>
        <v>272.43991336430776</v>
      </c>
      <c r="CP435" s="48">
        <v>4.427083333333333</v>
      </c>
      <c r="CQ435" s="9">
        <v>0</v>
      </c>
      <c r="CR435" s="48">
        <v>4.427083333333333</v>
      </c>
      <c r="CS435" s="9">
        <v>0</v>
      </c>
      <c r="CT435" s="40">
        <f t="shared" si="1280"/>
        <v>0</v>
      </c>
      <c r="CU435" s="47">
        <f t="shared" si="1281"/>
        <v>0</v>
      </c>
      <c r="CV435" s="107"/>
      <c r="CW435" s="40">
        <f t="shared" si="1282"/>
        <v>0</v>
      </c>
    </row>
    <row r="436" spans="1:101" s="9" customFormat="1">
      <c r="A436" s="9">
        <v>27.68</v>
      </c>
      <c r="B436" s="40">
        <f t="shared" si="1249"/>
        <v>6.92</v>
      </c>
      <c r="D436" s="48">
        <v>4.4375</v>
      </c>
      <c r="E436" s="9">
        <v>39.619999999999997</v>
      </c>
      <c r="F436" s="48">
        <v>4.4375</v>
      </c>
      <c r="G436" s="9">
        <v>-53.63</v>
      </c>
      <c r="H436" s="47">
        <f t="shared" si="1250"/>
        <v>32.068446286153851</v>
      </c>
      <c r="I436" s="47">
        <f t="shared" si="1251"/>
        <v>8.0171115715384627</v>
      </c>
      <c r="J436" s="107"/>
      <c r="K436" s="40">
        <f t="shared" si="1252"/>
        <v>221.91364830018463</v>
      </c>
      <c r="M436" s="48">
        <v>4.4375</v>
      </c>
      <c r="N436" s="9">
        <v>0</v>
      </c>
      <c r="O436" s="48">
        <v>4.4375</v>
      </c>
      <c r="P436" s="9">
        <v>0</v>
      </c>
      <c r="Q436" s="47">
        <f t="shared" si="1253"/>
        <v>0</v>
      </c>
      <c r="R436" s="47">
        <f t="shared" si="1254"/>
        <v>0</v>
      </c>
      <c r="S436" s="107"/>
      <c r="T436" s="40">
        <f t="shared" si="1255"/>
        <v>0</v>
      </c>
      <c r="V436" s="48">
        <v>4.4375</v>
      </c>
      <c r="W436" s="9">
        <v>46.73</v>
      </c>
      <c r="X436" s="48">
        <v>4.4375</v>
      </c>
      <c r="Y436" s="40">
        <v>-92.92</v>
      </c>
      <c r="Z436" s="40">
        <f t="shared" si="1256"/>
        <v>65.533087993846152</v>
      </c>
      <c r="AA436" s="47">
        <f t="shared" si="1257"/>
        <v>16.383271998461538</v>
      </c>
      <c r="AB436" s="107"/>
      <c r="AC436" s="40">
        <f t="shared" si="1258"/>
        <v>453.48896891741538</v>
      </c>
      <c r="AE436" s="48">
        <v>4.4375</v>
      </c>
      <c r="AF436" s="9">
        <v>46.71</v>
      </c>
      <c r="AG436" s="48">
        <v>4.4375</v>
      </c>
      <c r="AH436" s="9">
        <v>-88.48</v>
      </c>
      <c r="AI436" s="40">
        <f t="shared" si="1259"/>
        <v>62.375010535384625</v>
      </c>
      <c r="AJ436" s="47">
        <f t="shared" si="1260"/>
        <v>15.593752633846156</v>
      </c>
      <c r="AK436" s="107"/>
      <c r="AL436" s="40">
        <f t="shared" si="1261"/>
        <v>431.6350729048616</v>
      </c>
      <c r="AN436" s="48">
        <v>4.4375</v>
      </c>
      <c r="AO436" s="9">
        <v>0</v>
      </c>
      <c r="AP436" s="48">
        <v>4.4375</v>
      </c>
      <c r="AQ436" s="9">
        <v>0</v>
      </c>
      <c r="AR436" s="40">
        <f t="shared" si="1262"/>
        <v>0</v>
      </c>
      <c r="AS436" s="47">
        <f t="shared" si="1263"/>
        <v>0</v>
      </c>
      <c r="AT436" s="107"/>
      <c r="AU436" s="40">
        <f t="shared" si="1264"/>
        <v>0</v>
      </c>
      <c r="AW436" s="48">
        <v>4.4375</v>
      </c>
      <c r="AX436" s="9">
        <v>38.049999999999997</v>
      </c>
      <c r="AY436" s="48">
        <v>4.4375</v>
      </c>
      <c r="AZ436" s="9">
        <v>-56.66</v>
      </c>
      <c r="BA436" s="40">
        <f t="shared" si="1265"/>
        <v>32.537702353846143</v>
      </c>
      <c r="BB436" s="47">
        <f t="shared" si="1266"/>
        <v>8.1344255884615357</v>
      </c>
      <c r="BC436" s="107"/>
      <c r="BD436" s="40">
        <f t="shared" si="1267"/>
        <v>225.1609002886153</v>
      </c>
      <c r="BF436" s="48">
        <v>4.4375</v>
      </c>
      <c r="BG436" s="9">
        <v>33.130000000000003</v>
      </c>
      <c r="BH436" s="48">
        <v>4.4375</v>
      </c>
      <c r="BI436" s="9">
        <v>33.130000000000003</v>
      </c>
      <c r="BJ436" s="40">
        <f t="shared" si="1268"/>
        <v>16.565270136923079</v>
      </c>
      <c r="BK436" s="47">
        <f t="shared" si="1269"/>
        <v>4.1413175342307698</v>
      </c>
      <c r="BL436" s="107"/>
      <c r="BM436" s="40">
        <f t="shared" si="1270"/>
        <v>114.63166934750771</v>
      </c>
      <c r="BO436" s="48">
        <v>4.4375</v>
      </c>
      <c r="BP436" s="9">
        <v>0</v>
      </c>
      <c r="BQ436" s="48">
        <v>4.4375</v>
      </c>
      <c r="BR436" s="9">
        <v>0</v>
      </c>
      <c r="BS436" s="40">
        <f t="shared" si="1271"/>
        <v>0</v>
      </c>
      <c r="BT436" s="47">
        <f t="shared" si="1272"/>
        <v>0</v>
      </c>
      <c r="BU436" s="107"/>
      <c r="BV436" s="40">
        <f t="shared" si="1273"/>
        <v>0</v>
      </c>
      <c r="BX436" s="48">
        <v>4.4375</v>
      </c>
      <c r="BY436" s="9">
        <v>112.21</v>
      </c>
      <c r="BZ436" s="48">
        <v>4.4375</v>
      </c>
      <c r="CA436" s="9">
        <v>-23.23</v>
      </c>
      <c r="CB436" s="40">
        <f t="shared" si="1274"/>
        <v>39.340187266153833</v>
      </c>
      <c r="CC436" s="47">
        <f t="shared" si="1275"/>
        <v>9.8350468165384584</v>
      </c>
      <c r="CD436" s="107"/>
      <c r="CE436" s="40">
        <f t="shared" si="1276"/>
        <v>272.23409588178453</v>
      </c>
      <c r="CG436" s="48">
        <v>4.4375</v>
      </c>
      <c r="CH436" s="9">
        <v>112.24</v>
      </c>
      <c r="CI436" s="48">
        <v>4.4375</v>
      </c>
      <c r="CJ436" s="9">
        <v>-23.22</v>
      </c>
      <c r="CK436" s="40">
        <f t="shared" si="1277"/>
        <v>39.333765489230771</v>
      </c>
      <c r="CL436" s="47">
        <f t="shared" si="1278"/>
        <v>9.8334413723076928</v>
      </c>
      <c r="CM436" s="107"/>
      <c r="CN436" s="40">
        <f t="shared" si="1279"/>
        <v>272.18965718547696</v>
      </c>
      <c r="CP436" s="48">
        <v>4.4375</v>
      </c>
      <c r="CQ436" s="9">
        <v>0</v>
      </c>
      <c r="CR436" s="48">
        <v>4.4375</v>
      </c>
      <c r="CS436" s="9">
        <v>0</v>
      </c>
      <c r="CT436" s="40">
        <f t="shared" si="1280"/>
        <v>0</v>
      </c>
      <c r="CU436" s="47">
        <f t="shared" si="1281"/>
        <v>0</v>
      </c>
      <c r="CV436" s="107"/>
      <c r="CW436" s="40">
        <f t="shared" si="1282"/>
        <v>0</v>
      </c>
    </row>
    <row r="437" spans="1:101" s="9" customFormat="1">
      <c r="A437" s="9">
        <v>27.68</v>
      </c>
      <c r="B437" s="40">
        <f t="shared" si="1249"/>
        <v>6.92</v>
      </c>
      <c r="D437" s="48">
        <v>4.447916666666667</v>
      </c>
      <c r="E437" s="9">
        <v>39.58</v>
      </c>
      <c r="F437" s="48">
        <v>4.447916666666667</v>
      </c>
      <c r="G437" s="9">
        <v>-53.69</v>
      </c>
      <c r="H437" s="47">
        <f t="shared" si="1250"/>
        <v>32.071911479999997</v>
      </c>
      <c r="I437" s="47">
        <f t="shared" si="1251"/>
        <v>8.0179778699999993</v>
      </c>
      <c r="J437" s="108"/>
      <c r="K437" s="40">
        <f t="shared" si="1252"/>
        <v>221.93762744159997</v>
      </c>
      <c r="M437" s="48">
        <v>4.447916666666667</v>
      </c>
      <c r="N437" s="9">
        <v>0</v>
      </c>
      <c r="O437" s="48">
        <v>4.447916666666667</v>
      </c>
      <c r="P437" s="9">
        <v>0</v>
      </c>
      <c r="Q437" s="47">
        <f t="shared" si="1253"/>
        <v>0</v>
      </c>
      <c r="R437" s="47">
        <f t="shared" si="1254"/>
        <v>0</v>
      </c>
      <c r="S437" s="108"/>
      <c r="T437" s="40">
        <f t="shared" si="1255"/>
        <v>0</v>
      </c>
      <c r="V437" s="48">
        <v>4.447916666666667</v>
      </c>
      <c r="W437" s="9">
        <v>46.61</v>
      </c>
      <c r="X437" s="48">
        <v>4.447916666666667</v>
      </c>
      <c r="Y437" s="40">
        <v>-93.01</v>
      </c>
      <c r="Z437" s="40">
        <f t="shared" si="1256"/>
        <v>65.428113447692311</v>
      </c>
      <c r="AA437" s="47">
        <f t="shared" si="1257"/>
        <v>16.357028361923078</v>
      </c>
      <c r="AB437" s="108"/>
      <c r="AC437" s="40">
        <f t="shared" si="1258"/>
        <v>452.76254505803081</v>
      </c>
      <c r="AE437" s="48">
        <v>4.447916666666667</v>
      </c>
      <c r="AF437" s="9">
        <v>46.58</v>
      </c>
      <c r="AG437" s="48">
        <v>4.447916666666667</v>
      </c>
      <c r="AH437" s="9">
        <v>-88.7</v>
      </c>
      <c r="AI437" s="40">
        <f t="shared" si="1259"/>
        <v>62.356072707692306</v>
      </c>
      <c r="AJ437" s="47">
        <f t="shared" si="1260"/>
        <v>15.589018176923076</v>
      </c>
      <c r="AK437" s="108"/>
      <c r="AL437" s="40">
        <f t="shared" si="1261"/>
        <v>431.50402313723077</v>
      </c>
      <c r="AN437" s="48">
        <v>4.447916666666667</v>
      </c>
      <c r="AO437" s="9">
        <v>0</v>
      </c>
      <c r="AP437" s="48">
        <v>4.447916666666667</v>
      </c>
      <c r="AQ437" s="9">
        <v>0</v>
      </c>
      <c r="AR437" s="40">
        <f t="shared" si="1262"/>
        <v>0</v>
      </c>
      <c r="AS437" s="47">
        <f t="shared" si="1263"/>
        <v>0</v>
      </c>
      <c r="AT437" s="108"/>
      <c r="AU437" s="40">
        <f t="shared" si="1264"/>
        <v>0</v>
      </c>
      <c r="AW437" s="48">
        <v>4.447916666666667</v>
      </c>
      <c r="AX437" s="9">
        <v>38.03</v>
      </c>
      <c r="AY437" s="48">
        <v>4.447916666666667</v>
      </c>
      <c r="AZ437" s="9">
        <v>-56.7</v>
      </c>
      <c r="BA437" s="40">
        <f t="shared" si="1265"/>
        <v>32.543558169230771</v>
      </c>
      <c r="BB437" s="47">
        <f t="shared" si="1266"/>
        <v>8.1358895423076927</v>
      </c>
      <c r="BC437" s="108"/>
      <c r="BD437" s="40">
        <f t="shared" si="1267"/>
        <v>225.20142253107693</v>
      </c>
      <c r="BF437" s="48">
        <v>4.447916666666667</v>
      </c>
      <c r="BG437" s="9">
        <v>33.130000000000003</v>
      </c>
      <c r="BH437" s="48">
        <v>4.447916666666667</v>
      </c>
      <c r="BI437" s="9">
        <v>33.130000000000003</v>
      </c>
      <c r="BJ437" s="40">
        <f t="shared" si="1268"/>
        <v>16.565270136923079</v>
      </c>
      <c r="BK437" s="47">
        <f t="shared" si="1269"/>
        <v>4.1413175342307698</v>
      </c>
      <c r="BL437" s="108"/>
      <c r="BM437" s="40">
        <f t="shared" si="1270"/>
        <v>114.63166934750771</v>
      </c>
      <c r="BO437" s="48">
        <v>4.447916666666667</v>
      </c>
      <c r="BP437" s="9">
        <v>0</v>
      </c>
      <c r="BQ437" s="48">
        <v>4.447916666666667</v>
      </c>
      <c r="BR437" s="9">
        <v>0</v>
      </c>
      <c r="BS437" s="40">
        <f t="shared" si="1271"/>
        <v>0</v>
      </c>
      <c r="BT437" s="47">
        <f t="shared" si="1272"/>
        <v>0</v>
      </c>
      <c r="BU437" s="108"/>
      <c r="BV437" s="40">
        <f t="shared" si="1273"/>
        <v>0</v>
      </c>
      <c r="BX437" s="48">
        <v>4.447916666666667</v>
      </c>
      <c r="BY437" s="9">
        <v>112.3</v>
      </c>
      <c r="BZ437" s="48">
        <v>4.447916666666667</v>
      </c>
      <c r="CA437" s="9">
        <v>-23.18</v>
      </c>
      <c r="CB437" s="40">
        <f t="shared" si="1274"/>
        <v>39.286997446153848</v>
      </c>
      <c r="CC437" s="47">
        <f t="shared" si="1275"/>
        <v>9.8217493615384619</v>
      </c>
      <c r="CD437" s="108"/>
      <c r="CE437" s="40">
        <f t="shared" si="1276"/>
        <v>271.8660223273846</v>
      </c>
      <c r="CG437" s="48">
        <v>4.447916666666667</v>
      </c>
      <c r="CH437" s="9">
        <v>112.32</v>
      </c>
      <c r="CI437" s="48">
        <v>4.447916666666667</v>
      </c>
      <c r="CJ437" s="9">
        <v>-23.17</v>
      </c>
      <c r="CK437" s="40">
        <f t="shared" si="1277"/>
        <v>39.277042559999998</v>
      </c>
      <c r="CL437" s="47">
        <f t="shared" si="1278"/>
        <v>9.8192606399999995</v>
      </c>
      <c r="CM437" s="108"/>
      <c r="CN437" s="40">
        <f t="shared" si="1279"/>
        <v>271.79713451519996</v>
      </c>
      <c r="CP437" s="48">
        <v>4.447916666666667</v>
      </c>
      <c r="CQ437" s="9">
        <v>0</v>
      </c>
      <c r="CR437" s="48">
        <v>4.447916666666667</v>
      </c>
      <c r="CS437" s="9">
        <v>0</v>
      </c>
      <c r="CT437" s="40">
        <f t="shared" si="1280"/>
        <v>0</v>
      </c>
      <c r="CU437" s="47">
        <f t="shared" si="1281"/>
        <v>0</v>
      </c>
      <c r="CV437" s="108"/>
      <c r="CW437" s="40">
        <f t="shared" si="1282"/>
        <v>0</v>
      </c>
    </row>
    <row r="438" spans="1:101" s="9" customFormat="1">
      <c r="A438" s="9">
        <v>27.68</v>
      </c>
      <c r="B438" s="40">
        <f t="shared" si="1249"/>
        <v>6.92</v>
      </c>
      <c r="D438" s="48">
        <v>4.458333333333333</v>
      </c>
      <c r="E438" s="9">
        <v>39.270000000000003</v>
      </c>
      <c r="F438" s="48">
        <v>4.458333333333333</v>
      </c>
      <c r="G438" s="9">
        <v>-54.31</v>
      </c>
      <c r="H438" s="47">
        <f t="shared" si="1250"/>
        <v>32.1881750723077</v>
      </c>
      <c r="I438" s="47">
        <f t="shared" si="1251"/>
        <v>8.0470437680769251</v>
      </c>
      <c r="J438" s="106">
        <f t="shared" ref="J438" si="1393">SUM(I438:I441)</f>
        <v>32.025995397692306</v>
      </c>
      <c r="K438" s="40">
        <f t="shared" si="1252"/>
        <v>222.7421715003693</v>
      </c>
      <c r="M438" s="48">
        <v>4.458333333333333</v>
      </c>
      <c r="N438" s="9">
        <v>0</v>
      </c>
      <c r="O438" s="48">
        <v>4.458333333333333</v>
      </c>
      <c r="P438" s="9">
        <v>0</v>
      </c>
      <c r="Q438" s="47">
        <f t="shared" si="1253"/>
        <v>0</v>
      </c>
      <c r="R438" s="47">
        <f t="shared" si="1254"/>
        <v>0</v>
      </c>
      <c r="S438" s="106">
        <f t="shared" ref="S438" si="1394">SUM(R438:R441)</f>
        <v>0</v>
      </c>
      <c r="T438" s="40">
        <f t="shared" si="1255"/>
        <v>0</v>
      </c>
      <c r="V438" s="48">
        <v>4.458333333333333</v>
      </c>
      <c r="W438" s="9">
        <v>46.08</v>
      </c>
      <c r="X438" s="48">
        <v>4.458333333333333</v>
      </c>
      <c r="Y438" s="40">
        <v>-93.79</v>
      </c>
      <c r="Z438" s="40">
        <f t="shared" si="1256"/>
        <v>65.226587372307691</v>
      </c>
      <c r="AA438" s="47">
        <f t="shared" si="1257"/>
        <v>16.306646843076923</v>
      </c>
      <c r="AB438" s="106">
        <f t="shared" ref="AB438" si="1395">SUM(AA438:AA441)</f>
        <v>16.306646843076923</v>
      </c>
      <c r="AC438" s="40">
        <f t="shared" si="1258"/>
        <v>451.3679846163692</v>
      </c>
      <c r="AE438" s="48">
        <v>4.458333333333333</v>
      </c>
      <c r="AF438" s="9">
        <v>46.06</v>
      </c>
      <c r="AG438" s="48">
        <v>4.458333333333333</v>
      </c>
      <c r="AH438" s="9">
        <v>-89.61</v>
      </c>
      <c r="AI438" s="40">
        <f t="shared" si="1259"/>
        <v>62.292543147692321</v>
      </c>
      <c r="AJ438" s="47">
        <f t="shared" si="1260"/>
        <v>15.57313578692308</v>
      </c>
      <c r="AK438" s="106">
        <f t="shared" ref="AK438" si="1396">SUM(AJ438:AJ441)</f>
        <v>60.697522796538465</v>
      </c>
      <c r="AL438" s="40">
        <f t="shared" si="1261"/>
        <v>431.06439858203083</v>
      </c>
      <c r="AN438" s="48">
        <v>4.458333333333333</v>
      </c>
      <c r="AO438" s="9">
        <v>0</v>
      </c>
      <c r="AP438" s="48">
        <v>4.458333333333333</v>
      </c>
      <c r="AQ438" s="9">
        <v>0</v>
      </c>
      <c r="AR438" s="40">
        <f t="shared" si="1262"/>
        <v>0</v>
      </c>
      <c r="AS438" s="47">
        <f t="shared" si="1263"/>
        <v>0</v>
      </c>
      <c r="AT438" s="106">
        <f t="shared" ref="AT438" si="1397">SUM(AS438:AS441)</f>
        <v>0</v>
      </c>
      <c r="AU438" s="40">
        <f t="shared" si="1264"/>
        <v>0</v>
      </c>
      <c r="AW438" s="48">
        <v>4.458333333333333</v>
      </c>
      <c r="AX438" s="9">
        <v>37.96</v>
      </c>
      <c r="AY438" s="48">
        <v>4.458333333333333</v>
      </c>
      <c r="AZ438" s="9">
        <v>-56.82</v>
      </c>
      <c r="BA438" s="40">
        <f t="shared" si="1265"/>
        <v>32.552405280000002</v>
      </c>
      <c r="BB438" s="47">
        <f t="shared" si="1266"/>
        <v>8.1381013200000005</v>
      </c>
      <c r="BC438" s="106">
        <f t="shared" ref="BC438" si="1398">SUM(BB438:BB441)</f>
        <v>32.523366925384614</v>
      </c>
      <c r="BD438" s="40">
        <f t="shared" si="1267"/>
        <v>225.26264453760001</v>
      </c>
      <c r="BF438" s="48">
        <v>4.458333333333333</v>
      </c>
      <c r="BG438" s="9">
        <v>33.08</v>
      </c>
      <c r="BH438" s="48">
        <v>4.458333333333333</v>
      </c>
      <c r="BI438" s="9">
        <v>33.08</v>
      </c>
      <c r="BJ438" s="40">
        <f t="shared" si="1268"/>
        <v>16.515307052307691</v>
      </c>
      <c r="BK438" s="47">
        <f t="shared" si="1269"/>
        <v>4.1288267630769226</v>
      </c>
      <c r="BL438" s="106">
        <f t="shared" ref="BL438" si="1399">SUM(BK438:BK441)</f>
        <v>16.630502863846154</v>
      </c>
      <c r="BM438" s="40">
        <f t="shared" si="1270"/>
        <v>114.28592480196922</v>
      </c>
      <c r="BO438" s="48">
        <v>4.458333333333333</v>
      </c>
      <c r="BP438" s="9">
        <v>0</v>
      </c>
      <c r="BQ438" s="48">
        <v>4.458333333333333</v>
      </c>
      <c r="BR438" s="9">
        <v>0</v>
      </c>
      <c r="BS438" s="40">
        <f t="shared" si="1271"/>
        <v>0</v>
      </c>
      <c r="BT438" s="47">
        <f t="shared" si="1272"/>
        <v>0</v>
      </c>
      <c r="BU438" s="106">
        <f t="shared" ref="BU438" si="1400">SUM(BT438:BT441)</f>
        <v>0</v>
      </c>
      <c r="BV438" s="40">
        <f t="shared" si="1273"/>
        <v>0</v>
      </c>
      <c r="BX438" s="48">
        <v>4.458333333333333</v>
      </c>
      <c r="BY438" s="9">
        <v>111.48</v>
      </c>
      <c r="BZ438" s="48">
        <v>4.458333333333333</v>
      </c>
      <c r="CA438" s="9">
        <v>-23.65</v>
      </c>
      <c r="CB438" s="40">
        <f t="shared" si="1274"/>
        <v>39.790899415384615</v>
      </c>
      <c r="CC438" s="47">
        <f t="shared" si="1275"/>
        <v>9.9477248538461538</v>
      </c>
      <c r="CD438" s="106">
        <f t="shared" ref="CD438" si="1401">SUM(CC438:CC441)</f>
        <v>42.901730781923078</v>
      </c>
      <c r="CE438" s="40">
        <f t="shared" si="1276"/>
        <v>275.35302395446155</v>
      </c>
      <c r="CG438" s="48">
        <v>4.458333333333333</v>
      </c>
      <c r="CH438" s="9">
        <v>111.5</v>
      </c>
      <c r="CI438" s="48">
        <v>4.458333333333333</v>
      </c>
      <c r="CJ438" s="9">
        <v>-23.63</v>
      </c>
      <c r="CK438" s="40">
        <f t="shared" si="1277"/>
        <v>39.764382230769229</v>
      </c>
      <c r="CL438" s="47">
        <f t="shared" si="1278"/>
        <v>9.9410955576923072</v>
      </c>
      <c r="CM438" s="106">
        <f t="shared" ref="CM438" si="1402">SUM(CL438:CL441)</f>
        <v>42.889983684230771</v>
      </c>
      <c r="CN438" s="40">
        <f t="shared" si="1279"/>
        <v>275.16952503692306</v>
      </c>
      <c r="CP438" s="48">
        <v>4.458333333333333</v>
      </c>
      <c r="CQ438" s="9">
        <v>0</v>
      </c>
      <c r="CR438" s="48">
        <v>4.458333333333333</v>
      </c>
      <c r="CS438" s="9">
        <v>0</v>
      </c>
      <c r="CT438" s="40">
        <f t="shared" si="1280"/>
        <v>0</v>
      </c>
      <c r="CU438" s="47">
        <f t="shared" si="1281"/>
        <v>0</v>
      </c>
      <c r="CV438" s="106">
        <f t="shared" ref="CV438" si="1403">SUM(CU438:CU441)</f>
        <v>22.976434149230769</v>
      </c>
      <c r="CW438" s="40">
        <f t="shared" si="1282"/>
        <v>0</v>
      </c>
    </row>
    <row r="439" spans="1:101" s="9" customFormat="1">
      <c r="A439" s="9">
        <v>27.68</v>
      </c>
      <c r="B439" s="40">
        <f t="shared" si="1249"/>
        <v>6.92</v>
      </c>
      <c r="D439" s="48">
        <v>4.46875</v>
      </c>
      <c r="E439" s="9">
        <v>39.86</v>
      </c>
      <c r="F439" s="48">
        <v>4.46875</v>
      </c>
      <c r="G439" s="9">
        <v>-53.15</v>
      </c>
      <c r="H439" s="47">
        <f t="shared" si="1250"/>
        <v>31.973944292307692</v>
      </c>
      <c r="I439" s="47">
        <f t="shared" si="1251"/>
        <v>7.993486073076923</v>
      </c>
      <c r="J439" s="107"/>
      <c r="K439" s="40">
        <f t="shared" si="1252"/>
        <v>221.25969450276924</v>
      </c>
      <c r="M439" s="48">
        <v>4.46875</v>
      </c>
      <c r="N439" s="9">
        <v>0</v>
      </c>
      <c r="O439" s="48">
        <v>4.46875</v>
      </c>
      <c r="P439" s="9">
        <v>0</v>
      </c>
      <c r="Q439" s="47">
        <f t="shared" si="1253"/>
        <v>0</v>
      </c>
      <c r="R439" s="47">
        <f t="shared" si="1254"/>
        <v>0</v>
      </c>
      <c r="S439" s="107"/>
      <c r="T439" s="40">
        <f t="shared" si="1255"/>
        <v>0</v>
      </c>
      <c r="V439" s="48">
        <v>4.46875</v>
      </c>
      <c r="W439" s="9">
        <v>0</v>
      </c>
      <c r="X439" s="48">
        <v>4.46875</v>
      </c>
      <c r="Y439" s="40">
        <v>-93.93</v>
      </c>
      <c r="Z439" s="40">
        <f t="shared" si="1256"/>
        <v>0</v>
      </c>
      <c r="AA439" s="47">
        <f t="shared" si="1257"/>
        <v>0</v>
      </c>
      <c r="AB439" s="107"/>
      <c r="AC439" s="40">
        <f t="shared" si="1258"/>
        <v>0</v>
      </c>
      <c r="AE439" s="48">
        <v>4.46875</v>
      </c>
      <c r="AF439" s="9">
        <v>54.27</v>
      </c>
      <c r="AG439" s="48">
        <v>4.46875</v>
      </c>
      <c r="AH439" s="9">
        <v>-73.47</v>
      </c>
      <c r="AI439" s="40">
        <f t="shared" si="1259"/>
        <v>60.176304290769231</v>
      </c>
      <c r="AJ439" s="47">
        <f t="shared" si="1260"/>
        <v>15.044076072692308</v>
      </c>
      <c r="AK439" s="107"/>
      <c r="AL439" s="40">
        <f t="shared" si="1261"/>
        <v>416.42002569212309</v>
      </c>
      <c r="AN439" s="48">
        <v>4.46875</v>
      </c>
      <c r="AO439" s="9">
        <v>0</v>
      </c>
      <c r="AP439" s="48">
        <v>4.46875</v>
      </c>
      <c r="AQ439" s="9">
        <v>0</v>
      </c>
      <c r="AR439" s="40">
        <f t="shared" si="1262"/>
        <v>0</v>
      </c>
      <c r="AS439" s="47">
        <f t="shared" si="1263"/>
        <v>0</v>
      </c>
      <c r="AT439" s="107"/>
      <c r="AU439" s="40">
        <f t="shared" si="1264"/>
        <v>0</v>
      </c>
      <c r="AW439" s="48">
        <v>4.46875</v>
      </c>
      <c r="AX439" s="9">
        <v>37.97</v>
      </c>
      <c r="AY439" s="48">
        <v>4.46875</v>
      </c>
      <c r="AZ439" s="9">
        <v>-56.79</v>
      </c>
      <c r="BA439" s="40">
        <f t="shared" si="1265"/>
        <v>32.543789081538463</v>
      </c>
      <c r="BB439" s="47">
        <f t="shared" si="1266"/>
        <v>8.1359472703846158</v>
      </c>
      <c r="BC439" s="107"/>
      <c r="BD439" s="40">
        <f t="shared" si="1267"/>
        <v>225.20302044424616</v>
      </c>
      <c r="BF439" s="48">
        <v>4.46875</v>
      </c>
      <c r="BG439" s="9">
        <v>33.1</v>
      </c>
      <c r="BH439" s="48">
        <v>4.46875</v>
      </c>
      <c r="BI439" s="9">
        <v>33.1</v>
      </c>
      <c r="BJ439" s="40">
        <f t="shared" si="1268"/>
        <v>16.535283230769235</v>
      </c>
      <c r="BK439" s="47">
        <f t="shared" si="1269"/>
        <v>4.1338208076923086</v>
      </c>
      <c r="BL439" s="107"/>
      <c r="BM439" s="40">
        <f t="shared" si="1270"/>
        <v>114.42415995692311</v>
      </c>
      <c r="BO439" s="48">
        <v>4.46875</v>
      </c>
      <c r="BP439" s="9">
        <v>0</v>
      </c>
      <c r="BQ439" s="48">
        <v>4.46875</v>
      </c>
      <c r="BR439" s="9">
        <v>0</v>
      </c>
      <c r="BS439" s="40">
        <f t="shared" si="1271"/>
        <v>0</v>
      </c>
      <c r="BT439" s="47">
        <f t="shared" si="1272"/>
        <v>0</v>
      </c>
      <c r="BU439" s="107"/>
      <c r="BV439" s="40">
        <f t="shared" si="1273"/>
        <v>0</v>
      </c>
      <c r="BX439" s="48">
        <v>4.46875</v>
      </c>
      <c r="BY439" s="9">
        <v>111.25</v>
      </c>
      <c r="BZ439" s="48">
        <v>4.46875</v>
      </c>
      <c r="CA439" s="9">
        <v>-23.77</v>
      </c>
      <c r="CB439" s="40">
        <f t="shared" si="1274"/>
        <v>39.910287115384619</v>
      </c>
      <c r="CC439" s="47">
        <f t="shared" si="1275"/>
        <v>9.9775717788461549</v>
      </c>
      <c r="CD439" s="107"/>
      <c r="CE439" s="40">
        <f t="shared" si="1276"/>
        <v>276.17918683846159</v>
      </c>
      <c r="CG439" s="48">
        <v>4.46875</v>
      </c>
      <c r="CH439" s="9">
        <v>111.27</v>
      </c>
      <c r="CI439" s="48">
        <v>4.46875</v>
      </c>
      <c r="CJ439" s="9">
        <v>-23.76</v>
      </c>
      <c r="CK439" s="40">
        <f t="shared" si="1277"/>
        <v>39.900668787692304</v>
      </c>
      <c r="CL439" s="47">
        <f t="shared" si="1278"/>
        <v>9.975167196923076</v>
      </c>
      <c r="CM439" s="107"/>
      <c r="CN439" s="40">
        <f t="shared" si="1279"/>
        <v>276.11262801083075</v>
      </c>
      <c r="CP439" s="48">
        <v>4.46875</v>
      </c>
      <c r="CQ439" s="9">
        <v>0</v>
      </c>
      <c r="CR439" s="48">
        <v>4.46875</v>
      </c>
      <c r="CS439" s="9">
        <v>0</v>
      </c>
      <c r="CT439" s="40">
        <f t="shared" si="1280"/>
        <v>0</v>
      </c>
      <c r="CU439" s="47">
        <f t="shared" si="1281"/>
        <v>0</v>
      </c>
      <c r="CV439" s="107"/>
      <c r="CW439" s="40">
        <f t="shared" si="1282"/>
        <v>0</v>
      </c>
    </row>
    <row r="440" spans="1:101" s="9" customFormat="1">
      <c r="A440" s="9">
        <v>27.68</v>
      </c>
      <c r="B440" s="40">
        <f t="shared" si="1249"/>
        <v>6.92</v>
      </c>
      <c r="D440" s="48">
        <v>4.479166666666667</v>
      </c>
      <c r="E440" s="9">
        <v>39.880000000000003</v>
      </c>
      <c r="F440" s="48">
        <v>4.479166666666667</v>
      </c>
      <c r="G440" s="9">
        <v>-53.12</v>
      </c>
      <c r="H440" s="47">
        <f t="shared" si="1250"/>
        <v>31.971930978461536</v>
      </c>
      <c r="I440" s="47">
        <f t="shared" si="1251"/>
        <v>7.992982744615384</v>
      </c>
      <c r="J440" s="107"/>
      <c r="K440" s="40">
        <f t="shared" si="1252"/>
        <v>221.24576237095383</v>
      </c>
      <c r="M440" s="48">
        <v>4.479166666666667</v>
      </c>
      <c r="N440" s="9">
        <v>0</v>
      </c>
      <c r="O440" s="48">
        <v>4.479166666666667</v>
      </c>
      <c r="P440" s="9">
        <v>0</v>
      </c>
      <c r="Q440" s="47">
        <f t="shared" si="1253"/>
        <v>0</v>
      </c>
      <c r="R440" s="47">
        <f t="shared" si="1254"/>
        <v>0</v>
      </c>
      <c r="S440" s="107"/>
      <c r="T440" s="40">
        <f t="shared" si="1255"/>
        <v>0</v>
      </c>
      <c r="V440" s="48">
        <v>4.479166666666667</v>
      </c>
      <c r="W440" s="9">
        <v>0</v>
      </c>
      <c r="X440" s="48">
        <v>4.479166666666667</v>
      </c>
      <c r="Y440" s="40">
        <v>-94.07</v>
      </c>
      <c r="Z440" s="40">
        <f t="shared" si="1256"/>
        <v>0</v>
      </c>
      <c r="AA440" s="47">
        <f t="shared" si="1257"/>
        <v>0</v>
      </c>
      <c r="AB440" s="107"/>
      <c r="AC440" s="40">
        <f t="shared" si="1258"/>
        <v>0</v>
      </c>
      <c r="AE440" s="48">
        <v>4.479166666666667</v>
      </c>
      <c r="AF440" s="9">
        <v>54.31</v>
      </c>
      <c r="AG440" s="48">
        <v>4.479166666666667</v>
      </c>
      <c r="AH440" s="9">
        <v>-73.400000000000006</v>
      </c>
      <c r="AI440" s="40">
        <f t="shared" si="1259"/>
        <v>60.163281138461549</v>
      </c>
      <c r="AJ440" s="47">
        <f t="shared" si="1260"/>
        <v>15.040820284615387</v>
      </c>
      <c r="AK440" s="107"/>
      <c r="AL440" s="40">
        <f t="shared" si="1261"/>
        <v>416.32990547815393</v>
      </c>
      <c r="AN440" s="48">
        <v>4.479166666666667</v>
      </c>
      <c r="AO440" s="9">
        <v>0</v>
      </c>
      <c r="AP440" s="48">
        <v>4.479166666666667</v>
      </c>
      <c r="AQ440" s="9">
        <v>0</v>
      </c>
      <c r="AR440" s="40">
        <f t="shared" si="1262"/>
        <v>0</v>
      </c>
      <c r="AS440" s="47">
        <f t="shared" si="1263"/>
        <v>0</v>
      </c>
      <c r="AT440" s="107"/>
      <c r="AU440" s="40">
        <f t="shared" si="1264"/>
        <v>0</v>
      </c>
      <c r="AW440" s="48">
        <v>4.479166666666667</v>
      </c>
      <c r="AX440" s="9">
        <v>38.21</v>
      </c>
      <c r="AY440" s="48">
        <v>4.479166666666667</v>
      </c>
      <c r="AZ440" s="9">
        <v>-56.35</v>
      </c>
      <c r="BA440" s="40">
        <f t="shared" si="1265"/>
        <v>32.495753284615382</v>
      </c>
      <c r="BB440" s="47">
        <f t="shared" si="1266"/>
        <v>8.1239383211538456</v>
      </c>
      <c r="BC440" s="107"/>
      <c r="BD440" s="40">
        <f t="shared" si="1267"/>
        <v>224.87061272953844</v>
      </c>
      <c r="BF440" s="48">
        <v>4.479166666666667</v>
      </c>
      <c r="BG440" s="9">
        <v>33.29</v>
      </c>
      <c r="BH440" s="48">
        <v>4.479166666666667</v>
      </c>
      <c r="BI440" s="9">
        <v>33.29</v>
      </c>
      <c r="BJ440" s="40">
        <f t="shared" si="1268"/>
        <v>16.725659109230769</v>
      </c>
      <c r="BK440" s="47">
        <f t="shared" si="1269"/>
        <v>4.1814147773076922</v>
      </c>
      <c r="BL440" s="107"/>
      <c r="BM440" s="40">
        <f t="shared" si="1270"/>
        <v>115.74156103587691</v>
      </c>
      <c r="BO440" s="48">
        <v>4.479166666666667</v>
      </c>
      <c r="BP440" s="9">
        <v>0</v>
      </c>
      <c r="BQ440" s="48">
        <v>4.479166666666667</v>
      </c>
      <c r="BR440" s="9">
        <v>0</v>
      </c>
      <c r="BS440" s="40">
        <f t="shared" si="1271"/>
        <v>0</v>
      </c>
      <c r="BT440" s="47">
        <f t="shared" si="1272"/>
        <v>0</v>
      </c>
      <c r="BU440" s="107"/>
      <c r="BV440" s="40">
        <f t="shared" si="1273"/>
        <v>0</v>
      </c>
      <c r="BX440" s="48">
        <v>4.479166666666667</v>
      </c>
      <c r="BY440" s="9">
        <v>98.06</v>
      </c>
      <c r="BZ440" s="48">
        <v>4.479166666666667</v>
      </c>
      <c r="CA440" s="9">
        <v>-31.05</v>
      </c>
      <c r="CB440" s="40">
        <f t="shared" si="1274"/>
        <v>45.952500046153851</v>
      </c>
      <c r="CC440" s="47">
        <f t="shared" si="1275"/>
        <v>11.488125011538463</v>
      </c>
      <c r="CD440" s="107"/>
      <c r="CE440" s="40">
        <f t="shared" si="1276"/>
        <v>317.99130031938466</v>
      </c>
      <c r="CG440" s="48">
        <v>4.479166666666667</v>
      </c>
      <c r="CH440" s="9">
        <v>98.08</v>
      </c>
      <c r="CI440" s="48">
        <v>4.479166666666667</v>
      </c>
      <c r="CJ440" s="9">
        <v>-31.04</v>
      </c>
      <c r="CK440" s="40">
        <f t="shared" si="1277"/>
        <v>45.94706983384615</v>
      </c>
      <c r="CL440" s="47">
        <f t="shared" si="1278"/>
        <v>11.486767458461538</v>
      </c>
      <c r="CM440" s="107"/>
      <c r="CN440" s="40">
        <f t="shared" si="1279"/>
        <v>317.95372325021538</v>
      </c>
      <c r="CP440" s="48">
        <v>4.479166666666667</v>
      </c>
      <c r="CQ440" s="9">
        <v>98.06</v>
      </c>
      <c r="CR440" s="48">
        <v>4.479166666666667</v>
      </c>
      <c r="CS440" s="9">
        <v>-31.05</v>
      </c>
      <c r="CT440" s="40">
        <f t="shared" si="1280"/>
        <v>45.952500046153851</v>
      </c>
      <c r="CU440" s="47">
        <f t="shared" si="1281"/>
        <v>11.488125011538463</v>
      </c>
      <c r="CV440" s="107"/>
      <c r="CW440" s="40">
        <f t="shared" si="1282"/>
        <v>317.99130031938466</v>
      </c>
    </row>
    <row r="441" spans="1:101" s="9" customFormat="1">
      <c r="A441" s="9">
        <v>27.68</v>
      </c>
      <c r="B441" s="40">
        <f t="shared" si="1249"/>
        <v>6.92</v>
      </c>
      <c r="D441" s="48">
        <v>4.489583333333333</v>
      </c>
      <c r="E441" s="9">
        <v>39.869999999999997</v>
      </c>
      <c r="F441" s="48">
        <v>4.489583333333333</v>
      </c>
      <c r="G441" s="9">
        <v>-53.13</v>
      </c>
      <c r="H441" s="47">
        <f t="shared" si="1250"/>
        <v>31.969931247692308</v>
      </c>
      <c r="I441" s="47">
        <f t="shared" si="1251"/>
        <v>7.9924828119230771</v>
      </c>
      <c r="J441" s="108"/>
      <c r="K441" s="40">
        <f t="shared" si="1252"/>
        <v>221.23192423403077</v>
      </c>
      <c r="M441" s="48">
        <v>4.489583333333333</v>
      </c>
      <c r="N441" s="9">
        <v>0</v>
      </c>
      <c r="O441" s="48">
        <v>4.489583333333333</v>
      </c>
      <c r="P441" s="9">
        <v>0</v>
      </c>
      <c r="Q441" s="47">
        <f t="shared" si="1253"/>
        <v>0</v>
      </c>
      <c r="R441" s="47">
        <f t="shared" si="1254"/>
        <v>0</v>
      </c>
      <c r="S441" s="108"/>
      <c r="T441" s="40">
        <f t="shared" si="1255"/>
        <v>0</v>
      </c>
      <c r="V441" s="48">
        <v>4.489583333333333</v>
      </c>
      <c r="W441" s="9">
        <v>0</v>
      </c>
      <c r="X441" s="48">
        <v>4.489583333333333</v>
      </c>
      <c r="Y441" s="40">
        <v>0</v>
      </c>
      <c r="Z441" s="40">
        <f t="shared" si="1256"/>
        <v>0</v>
      </c>
      <c r="AA441" s="47">
        <f t="shared" si="1257"/>
        <v>0</v>
      </c>
      <c r="AB441" s="108"/>
      <c r="AC441" s="40">
        <f t="shared" si="1258"/>
        <v>0</v>
      </c>
      <c r="AE441" s="48">
        <v>4.489583333333333</v>
      </c>
      <c r="AF441" s="9">
        <v>54.32</v>
      </c>
      <c r="AG441" s="48">
        <v>4.489583333333333</v>
      </c>
      <c r="AH441" s="9">
        <v>-73.38</v>
      </c>
      <c r="AI441" s="40">
        <f t="shared" si="1259"/>
        <v>60.157962609230772</v>
      </c>
      <c r="AJ441" s="47">
        <f t="shared" si="1260"/>
        <v>15.039490652307693</v>
      </c>
      <c r="AK441" s="108"/>
      <c r="AL441" s="40">
        <f t="shared" si="1261"/>
        <v>416.29310125587693</v>
      </c>
      <c r="AN441" s="48">
        <v>4.489583333333333</v>
      </c>
      <c r="AO441" s="9">
        <v>0</v>
      </c>
      <c r="AP441" s="48">
        <v>4.489583333333333</v>
      </c>
      <c r="AQ441" s="9">
        <v>0</v>
      </c>
      <c r="AR441" s="40">
        <f t="shared" si="1262"/>
        <v>0</v>
      </c>
      <c r="AS441" s="47">
        <f t="shared" si="1263"/>
        <v>0</v>
      </c>
      <c r="AT441" s="108"/>
      <c r="AU441" s="40">
        <f t="shared" si="1264"/>
        <v>0</v>
      </c>
      <c r="AW441" s="48">
        <v>4.489583333333333</v>
      </c>
      <c r="AX441" s="9">
        <v>38.21</v>
      </c>
      <c r="AY441" s="48">
        <v>4.489583333333333</v>
      </c>
      <c r="AZ441" s="9">
        <v>-56.36</v>
      </c>
      <c r="BA441" s="40">
        <f t="shared" si="1265"/>
        <v>32.501520055384617</v>
      </c>
      <c r="BB441" s="47">
        <f t="shared" si="1266"/>
        <v>8.1253800138461543</v>
      </c>
      <c r="BC441" s="108"/>
      <c r="BD441" s="40">
        <f t="shared" si="1267"/>
        <v>224.91051878326155</v>
      </c>
      <c r="BF441" s="48">
        <v>4.489583333333333</v>
      </c>
      <c r="BG441" s="9">
        <v>33.31</v>
      </c>
      <c r="BH441" s="48">
        <v>4.489583333333333</v>
      </c>
      <c r="BI441" s="9">
        <v>33.31</v>
      </c>
      <c r="BJ441" s="40">
        <f t="shared" si="1268"/>
        <v>16.745762063076924</v>
      </c>
      <c r="BK441" s="47">
        <f t="shared" si="1269"/>
        <v>4.186440515769231</v>
      </c>
      <c r="BL441" s="108"/>
      <c r="BM441" s="40">
        <f t="shared" si="1270"/>
        <v>115.88067347649232</v>
      </c>
      <c r="BO441" s="48">
        <v>4.489583333333333</v>
      </c>
      <c r="BP441" s="9">
        <v>0</v>
      </c>
      <c r="BQ441" s="48">
        <v>4.489583333333333</v>
      </c>
      <c r="BR441" s="9">
        <v>0</v>
      </c>
      <c r="BS441" s="40">
        <f t="shared" si="1271"/>
        <v>0</v>
      </c>
      <c r="BT441" s="47">
        <f t="shared" si="1272"/>
        <v>0</v>
      </c>
      <c r="BU441" s="108"/>
      <c r="BV441" s="40">
        <f t="shared" si="1273"/>
        <v>0</v>
      </c>
      <c r="BX441" s="48">
        <v>4.489583333333333</v>
      </c>
      <c r="BY441" s="9">
        <v>98.03</v>
      </c>
      <c r="BZ441" s="48">
        <v>4.489583333333333</v>
      </c>
      <c r="CA441" s="9">
        <v>-31.06</v>
      </c>
      <c r="CB441" s="40">
        <f t="shared" si="1274"/>
        <v>45.953236550769233</v>
      </c>
      <c r="CC441" s="47">
        <f t="shared" si="1275"/>
        <v>11.488309137692308</v>
      </c>
      <c r="CD441" s="108"/>
      <c r="CE441" s="40">
        <f t="shared" si="1276"/>
        <v>317.99639693132309</v>
      </c>
      <c r="CG441" s="48">
        <v>4.489583333333333</v>
      </c>
      <c r="CH441" s="9">
        <v>98.05</v>
      </c>
      <c r="CI441" s="48">
        <v>4.489583333333333</v>
      </c>
      <c r="CJ441" s="9">
        <v>-31.05</v>
      </c>
      <c r="CK441" s="40">
        <f t="shared" si="1277"/>
        <v>45.9478138846154</v>
      </c>
      <c r="CL441" s="47">
        <f t="shared" si="1278"/>
        <v>11.48695347115385</v>
      </c>
      <c r="CM441" s="108"/>
      <c r="CN441" s="40">
        <f t="shared" si="1279"/>
        <v>317.95887208153857</v>
      </c>
      <c r="CP441" s="48">
        <v>4.489583333333333</v>
      </c>
      <c r="CQ441" s="9">
        <v>98.03</v>
      </c>
      <c r="CR441" s="48">
        <v>4.489583333333333</v>
      </c>
      <c r="CS441" s="9">
        <v>-31.06</v>
      </c>
      <c r="CT441" s="40">
        <f t="shared" si="1280"/>
        <v>45.953236550769233</v>
      </c>
      <c r="CU441" s="47">
        <f t="shared" si="1281"/>
        <v>11.488309137692308</v>
      </c>
      <c r="CV441" s="108"/>
      <c r="CW441" s="40">
        <f t="shared" si="1282"/>
        <v>317.99639693132309</v>
      </c>
    </row>
    <row r="442" spans="1:101" s="9" customFormat="1">
      <c r="A442" s="9">
        <v>27.68</v>
      </c>
      <c r="B442" s="40">
        <f t="shared" si="1249"/>
        <v>6.92</v>
      </c>
      <c r="D442" s="48">
        <v>4.5</v>
      </c>
      <c r="E442" s="9">
        <v>39.520000000000003</v>
      </c>
      <c r="F442" s="48">
        <v>4.5</v>
      </c>
      <c r="G442" s="9">
        <v>-53.81</v>
      </c>
      <c r="H442" s="47">
        <f t="shared" si="1250"/>
        <v>32.094866880000005</v>
      </c>
      <c r="I442" s="47">
        <f t="shared" si="1251"/>
        <v>8.0237167200000012</v>
      </c>
      <c r="J442" s="106">
        <f t="shared" ref="J442" si="1404">SUM(I442:I445)</f>
        <v>32.110858689230767</v>
      </c>
      <c r="K442" s="40">
        <f t="shared" si="1252"/>
        <v>222.09647880960003</v>
      </c>
      <c r="M442" s="48">
        <v>4.5</v>
      </c>
      <c r="N442" s="9">
        <v>0</v>
      </c>
      <c r="O442" s="48">
        <v>4.5</v>
      </c>
      <c r="P442" s="9">
        <v>0</v>
      </c>
      <c r="Q442" s="47">
        <f t="shared" si="1253"/>
        <v>0</v>
      </c>
      <c r="R442" s="47">
        <f t="shared" si="1254"/>
        <v>0</v>
      </c>
      <c r="S442" s="106">
        <f t="shared" ref="S442" si="1405">SUM(R442:R445)</f>
        <v>0</v>
      </c>
      <c r="T442" s="40">
        <f t="shared" si="1255"/>
        <v>0</v>
      </c>
      <c r="V442" s="48">
        <v>4.5</v>
      </c>
      <c r="W442" s="9">
        <v>0</v>
      </c>
      <c r="X442" s="48">
        <v>4.5</v>
      </c>
      <c r="Y442" s="40">
        <v>0</v>
      </c>
      <c r="Z442" s="40">
        <f t="shared" si="1256"/>
        <v>0</v>
      </c>
      <c r="AA442" s="47">
        <f t="shared" si="1257"/>
        <v>0</v>
      </c>
      <c r="AB442" s="106">
        <f t="shared" ref="AB442" si="1406">SUM(AA442:AA445)</f>
        <v>0</v>
      </c>
      <c r="AC442" s="40">
        <f t="shared" si="1258"/>
        <v>0</v>
      </c>
      <c r="AE442" s="48">
        <v>4.5</v>
      </c>
      <c r="AF442" s="9">
        <v>53.99</v>
      </c>
      <c r="AG442" s="48">
        <v>4.5</v>
      </c>
      <c r="AH442" s="9">
        <v>-74.11</v>
      </c>
      <c r="AI442" s="40">
        <f t="shared" si="1259"/>
        <v>60.387324936923093</v>
      </c>
      <c r="AJ442" s="47">
        <f t="shared" si="1260"/>
        <v>15.096831234230773</v>
      </c>
      <c r="AK442" s="106">
        <f t="shared" ref="AK442" si="1407">SUM(AJ442:AJ445)</f>
        <v>60.42343403769231</v>
      </c>
      <c r="AL442" s="40">
        <f t="shared" si="1261"/>
        <v>417.8802885635078</v>
      </c>
      <c r="AN442" s="48">
        <v>4.5</v>
      </c>
      <c r="AO442" s="9">
        <v>0</v>
      </c>
      <c r="AP442" s="48">
        <v>4.5</v>
      </c>
      <c r="AQ442" s="9">
        <v>0</v>
      </c>
      <c r="AR442" s="40">
        <f t="shared" si="1262"/>
        <v>0</v>
      </c>
      <c r="AS442" s="47">
        <f t="shared" si="1263"/>
        <v>0</v>
      </c>
      <c r="AT442" s="106">
        <f t="shared" ref="AT442" si="1408">SUM(AS442:AS445)</f>
        <v>0</v>
      </c>
      <c r="AU442" s="40">
        <f t="shared" si="1264"/>
        <v>0</v>
      </c>
      <c r="AW442" s="48">
        <v>4.5</v>
      </c>
      <c r="AX442" s="9">
        <v>37.590000000000003</v>
      </c>
      <c r="AY442" s="48">
        <v>4.5</v>
      </c>
      <c r="AZ442" s="9">
        <v>-57.51</v>
      </c>
      <c r="BA442" s="40">
        <f t="shared" si="1265"/>
        <v>32.626564352307696</v>
      </c>
      <c r="BB442" s="47">
        <f t="shared" si="1266"/>
        <v>8.156641088076924</v>
      </c>
      <c r="BC442" s="106">
        <f t="shared" ref="BC442" si="1409">SUM(BB442:BB445)</f>
        <v>32.634522526153845</v>
      </c>
      <c r="BD442" s="40">
        <f t="shared" si="1267"/>
        <v>225.77582531796926</v>
      </c>
      <c r="BF442" s="48">
        <v>4.5</v>
      </c>
      <c r="BG442" s="9">
        <v>33.18</v>
      </c>
      <c r="BH442" s="48">
        <v>4.5</v>
      </c>
      <c r="BI442" s="9">
        <v>33.18</v>
      </c>
      <c r="BJ442" s="40">
        <f t="shared" si="1268"/>
        <v>16.615308683076925</v>
      </c>
      <c r="BK442" s="47">
        <f t="shared" si="1269"/>
        <v>4.1538271707692314</v>
      </c>
      <c r="BL442" s="106">
        <f t="shared" ref="BL442" si="1410">SUM(BK442:BK445)</f>
        <v>16.602793009615382</v>
      </c>
      <c r="BM442" s="40">
        <f t="shared" si="1270"/>
        <v>114.97793608689233</v>
      </c>
      <c r="BO442" s="48">
        <v>4.5</v>
      </c>
      <c r="BP442" s="9">
        <v>0</v>
      </c>
      <c r="BQ442" s="48">
        <v>4.5</v>
      </c>
      <c r="BR442" s="9">
        <v>0</v>
      </c>
      <c r="BS442" s="40">
        <f t="shared" si="1271"/>
        <v>0</v>
      </c>
      <c r="BT442" s="47">
        <f t="shared" si="1272"/>
        <v>0</v>
      </c>
      <c r="BU442" s="106">
        <f t="shared" ref="BU442" si="1411">SUM(BT442:BT445)</f>
        <v>0</v>
      </c>
      <c r="BV442" s="40">
        <f t="shared" si="1273"/>
        <v>0</v>
      </c>
      <c r="BX442" s="48">
        <v>4.5</v>
      </c>
      <c r="BY442" s="9">
        <v>96.64</v>
      </c>
      <c r="BZ442" s="48">
        <v>4.5</v>
      </c>
      <c r="CA442" s="9">
        <v>-31.81</v>
      </c>
      <c r="CB442" s="40">
        <f t="shared" si="1274"/>
        <v>46.39554077538461</v>
      </c>
      <c r="CC442" s="47">
        <f t="shared" si="1275"/>
        <v>11.598885193846153</v>
      </c>
      <c r="CD442" s="106">
        <f t="shared" ref="CD442" si="1412">SUM(CC442:CC445)</f>
        <v>46.421447853461537</v>
      </c>
      <c r="CE442" s="40">
        <f t="shared" si="1276"/>
        <v>321.0571421656615</v>
      </c>
      <c r="CG442" s="48">
        <v>4.5</v>
      </c>
      <c r="CH442" s="9">
        <v>96.66</v>
      </c>
      <c r="CI442" s="48">
        <v>4.5</v>
      </c>
      <c r="CJ442" s="9">
        <v>-31.8</v>
      </c>
      <c r="CK442" s="40">
        <f t="shared" si="1277"/>
        <v>46.390554276923076</v>
      </c>
      <c r="CL442" s="47">
        <f t="shared" si="1278"/>
        <v>11.597638569230769</v>
      </c>
      <c r="CM442" s="106">
        <f t="shared" ref="CM442" si="1413">SUM(CL442:CL445)</f>
        <v>46.416485502692311</v>
      </c>
      <c r="CN442" s="40">
        <f t="shared" si="1279"/>
        <v>321.02263559630768</v>
      </c>
      <c r="CP442" s="48">
        <v>4.5</v>
      </c>
      <c r="CQ442" s="9">
        <v>96.64</v>
      </c>
      <c r="CR442" s="48">
        <v>4.5</v>
      </c>
      <c r="CS442" s="9">
        <v>-31.81</v>
      </c>
      <c r="CT442" s="40">
        <f t="shared" si="1280"/>
        <v>46.39554077538461</v>
      </c>
      <c r="CU442" s="47">
        <f t="shared" si="1281"/>
        <v>11.598885193846153</v>
      </c>
      <c r="CV442" s="106">
        <f t="shared" ref="CV442" si="1414">SUM(CU442:CU445)</f>
        <v>46.421447853461537</v>
      </c>
      <c r="CW442" s="40">
        <f t="shared" si="1282"/>
        <v>321.0571421656615</v>
      </c>
    </row>
    <row r="443" spans="1:101" s="9" customFormat="1">
      <c r="A443" s="9">
        <v>27.68</v>
      </c>
      <c r="B443" s="40">
        <f t="shared" si="1249"/>
        <v>6.92</v>
      </c>
      <c r="D443" s="48">
        <v>4.510416666666667</v>
      </c>
      <c r="E443" s="9">
        <v>39.51</v>
      </c>
      <c r="F443" s="48">
        <v>4.510416666666667</v>
      </c>
      <c r="G443" s="9">
        <v>-53.85</v>
      </c>
      <c r="H443" s="47">
        <f t="shared" si="1250"/>
        <v>32.110597592307684</v>
      </c>
      <c r="I443" s="47">
        <f t="shared" si="1251"/>
        <v>8.027649398076921</v>
      </c>
      <c r="J443" s="107"/>
      <c r="K443" s="40">
        <f t="shared" si="1252"/>
        <v>222.20533533876917</v>
      </c>
      <c r="M443" s="48">
        <v>4.510416666666667</v>
      </c>
      <c r="N443" s="9">
        <v>0</v>
      </c>
      <c r="O443" s="48">
        <v>4.510416666666667</v>
      </c>
      <c r="P443" s="9">
        <v>0</v>
      </c>
      <c r="Q443" s="47">
        <f t="shared" si="1253"/>
        <v>0</v>
      </c>
      <c r="R443" s="47">
        <f t="shared" si="1254"/>
        <v>0</v>
      </c>
      <c r="S443" s="107"/>
      <c r="T443" s="40">
        <f t="shared" si="1255"/>
        <v>0</v>
      </c>
      <c r="V443" s="48">
        <v>4.510416666666667</v>
      </c>
      <c r="W443" s="9">
        <v>0</v>
      </c>
      <c r="X443" s="48">
        <v>4.510416666666667</v>
      </c>
      <c r="Y443" s="40">
        <v>0</v>
      </c>
      <c r="Z443" s="40">
        <f t="shared" si="1256"/>
        <v>0</v>
      </c>
      <c r="AA443" s="47">
        <f t="shared" si="1257"/>
        <v>0</v>
      </c>
      <c r="AB443" s="107"/>
      <c r="AC443" s="40">
        <f t="shared" si="1258"/>
        <v>0</v>
      </c>
      <c r="AE443" s="48">
        <v>4.510416666666667</v>
      </c>
      <c r="AF443" s="9">
        <v>53.95</v>
      </c>
      <c r="AG443" s="48">
        <v>4.510416666666667</v>
      </c>
      <c r="AH443" s="9">
        <v>-74.19</v>
      </c>
      <c r="AI443" s="40">
        <f t="shared" si="1259"/>
        <v>60.407723700000005</v>
      </c>
      <c r="AJ443" s="47">
        <f t="shared" si="1260"/>
        <v>15.101930925000001</v>
      </c>
      <c r="AK443" s="107"/>
      <c r="AL443" s="40">
        <f t="shared" si="1261"/>
        <v>418.02144800400004</v>
      </c>
      <c r="AN443" s="48">
        <v>4.510416666666667</v>
      </c>
      <c r="AO443" s="9">
        <v>0</v>
      </c>
      <c r="AP443" s="48">
        <v>4.510416666666667</v>
      </c>
      <c r="AQ443" s="9">
        <v>0</v>
      </c>
      <c r="AR443" s="40">
        <f t="shared" si="1262"/>
        <v>0</v>
      </c>
      <c r="AS443" s="47">
        <f t="shared" si="1263"/>
        <v>0</v>
      </c>
      <c r="AT443" s="107"/>
      <c r="AU443" s="40">
        <f t="shared" si="1264"/>
        <v>0</v>
      </c>
      <c r="AW443" s="48">
        <v>4.510416666666667</v>
      </c>
      <c r="AX443" s="9">
        <v>37.57</v>
      </c>
      <c r="AY443" s="48">
        <v>4.510416666666667</v>
      </c>
      <c r="AZ443" s="9">
        <v>-57.55</v>
      </c>
      <c r="BA443" s="40">
        <f t="shared" si="1265"/>
        <v>32.6318859</v>
      </c>
      <c r="BB443" s="47">
        <f t="shared" si="1266"/>
        <v>8.1579714750000001</v>
      </c>
      <c r="BC443" s="107"/>
      <c r="BD443" s="40">
        <f t="shared" si="1267"/>
        <v>225.81265042800001</v>
      </c>
      <c r="BF443" s="48">
        <v>4.510416666666667</v>
      </c>
      <c r="BG443" s="9">
        <v>33.159999999999997</v>
      </c>
      <c r="BH443" s="48">
        <v>4.510416666666667</v>
      </c>
      <c r="BI443" s="9">
        <v>33.159999999999997</v>
      </c>
      <c r="BJ443" s="40">
        <f t="shared" si="1268"/>
        <v>16.595284209230766</v>
      </c>
      <c r="BK443" s="47">
        <f t="shared" si="1269"/>
        <v>4.1488210523076914</v>
      </c>
      <c r="BL443" s="107"/>
      <c r="BM443" s="40">
        <f t="shared" si="1270"/>
        <v>114.83936672787689</v>
      </c>
      <c r="BO443" s="48">
        <v>4.510416666666667</v>
      </c>
      <c r="BP443" s="9">
        <v>0</v>
      </c>
      <c r="BQ443" s="48">
        <v>4.510416666666667</v>
      </c>
      <c r="BR443" s="9">
        <v>0</v>
      </c>
      <c r="BS443" s="40">
        <f t="shared" si="1271"/>
        <v>0</v>
      </c>
      <c r="BT443" s="47">
        <f t="shared" si="1272"/>
        <v>0</v>
      </c>
      <c r="BU443" s="107"/>
      <c r="BV443" s="40">
        <f t="shared" si="1273"/>
        <v>0</v>
      </c>
      <c r="BX443" s="48">
        <v>4.510416666666667</v>
      </c>
      <c r="BY443" s="9">
        <v>96.59</v>
      </c>
      <c r="BZ443" s="48">
        <v>4.510416666666667</v>
      </c>
      <c r="CA443" s="9">
        <v>-31.84</v>
      </c>
      <c r="CB443" s="40">
        <f t="shared" si="1274"/>
        <v>46.415269439999996</v>
      </c>
      <c r="CC443" s="47">
        <f t="shared" si="1275"/>
        <v>11.603817359999999</v>
      </c>
      <c r="CD443" s="107"/>
      <c r="CE443" s="40">
        <f t="shared" si="1276"/>
        <v>321.19366452479994</v>
      </c>
      <c r="CG443" s="48">
        <v>4.510416666666667</v>
      </c>
      <c r="CH443" s="9">
        <v>96.61</v>
      </c>
      <c r="CI443" s="48">
        <v>4.510416666666667</v>
      </c>
      <c r="CJ443" s="9">
        <v>-31.83</v>
      </c>
      <c r="CK443" s="40">
        <f t="shared" si="1277"/>
        <v>46.410299543076924</v>
      </c>
      <c r="CL443" s="47">
        <f t="shared" si="1278"/>
        <v>11.602574885769231</v>
      </c>
      <c r="CM443" s="107"/>
      <c r="CN443" s="40">
        <f t="shared" si="1279"/>
        <v>321.15927283809231</v>
      </c>
      <c r="CP443" s="48">
        <v>4.510416666666667</v>
      </c>
      <c r="CQ443" s="9">
        <v>96.59</v>
      </c>
      <c r="CR443" s="48">
        <v>4.510416666666667</v>
      </c>
      <c r="CS443" s="9">
        <v>-31.84</v>
      </c>
      <c r="CT443" s="40">
        <f t="shared" si="1280"/>
        <v>46.415269439999996</v>
      </c>
      <c r="CU443" s="47">
        <f t="shared" si="1281"/>
        <v>11.603817359999999</v>
      </c>
      <c r="CV443" s="107"/>
      <c r="CW443" s="40">
        <f t="shared" si="1282"/>
        <v>321.19366452479994</v>
      </c>
    </row>
    <row r="444" spans="1:101" s="9" customFormat="1">
      <c r="A444" s="9">
        <v>27.68</v>
      </c>
      <c r="B444" s="40">
        <f t="shared" si="1249"/>
        <v>6.92</v>
      </c>
      <c r="D444" s="48">
        <v>4.520833333333333</v>
      </c>
      <c r="E444" s="9">
        <v>39.49</v>
      </c>
      <c r="F444" s="48">
        <v>4.520833333333333</v>
      </c>
      <c r="G444" s="9">
        <v>-53.89</v>
      </c>
      <c r="H444" s="47">
        <f t="shared" si="1250"/>
        <v>32.118182986153855</v>
      </c>
      <c r="I444" s="47">
        <f t="shared" si="1251"/>
        <v>8.0295457465384636</v>
      </c>
      <c r="J444" s="107"/>
      <c r="K444" s="40">
        <f t="shared" si="1252"/>
        <v>222.25782626418467</v>
      </c>
      <c r="M444" s="48">
        <v>4.520833333333333</v>
      </c>
      <c r="N444" s="9">
        <v>0</v>
      </c>
      <c r="O444" s="48">
        <v>4.520833333333333</v>
      </c>
      <c r="P444" s="9">
        <v>0</v>
      </c>
      <c r="Q444" s="47">
        <f t="shared" si="1253"/>
        <v>0</v>
      </c>
      <c r="R444" s="47">
        <f t="shared" si="1254"/>
        <v>0</v>
      </c>
      <c r="S444" s="107"/>
      <c r="T444" s="40">
        <f t="shared" si="1255"/>
        <v>0</v>
      </c>
      <c r="V444" s="48">
        <v>4.520833333333333</v>
      </c>
      <c r="W444" s="9">
        <v>0</v>
      </c>
      <c r="X444" s="48">
        <v>4.520833333333333</v>
      </c>
      <c r="Y444" s="40">
        <v>0</v>
      </c>
      <c r="Z444" s="40">
        <f t="shared" si="1256"/>
        <v>0</v>
      </c>
      <c r="AA444" s="47">
        <f t="shared" si="1257"/>
        <v>0</v>
      </c>
      <c r="AB444" s="107"/>
      <c r="AC444" s="40">
        <f t="shared" si="1258"/>
        <v>0</v>
      </c>
      <c r="AE444" s="48">
        <v>4.520833333333333</v>
      </c>
      <c r="AF444" s="9">
        <v>53.92</v>
      </c>
      <c r="AG444" s="48">
        <v>4.520833333333333</v>
      </c>
      <c r="AH444" s="9">
        <v>-74.27</v>
      </c>
      <c r="AI444" s="40">
        <f t="shared" si="1259"/>
        <v>60.439234929230778</v>
      </c>
      <c r="AJ444" s="47">
        <f t="shared" si="1260"/>
        <v>15.109808732307695</v>
      </c>
      <c r="AK444" s="107"/>
      <c r="AL444" s="40">
        <f t="shared" si="1261"/>
        <v>418.239505710277</v>
      </c>
      <c r="AN444" s="48">
        <v>4.520833333333333</v>
      </c>
      <c r="AO444" s="9">
        <v>0</v>
      </c>
      <c r="AP444" s="48">
        <v>4.520833333333333</v>
      </c>
      <c r="AQ444" s="9">
        <v>0</v>
      </c>
      <c r="AR444" s="40">
        <f t="shared" si="1262"/>
        <v>0</v>
      </c>
      <c r="AS444" s="47">
        <f t="shared" si="1263"/>
        <v>0</v>
      </c>
      <c r="AT444" s="107"/>
      <c r="AU444" s="40">
        <f t="shared" si="1264"/>
        <v>0</v>
      </c>
      <c r="AW444" s="48">
        <v>4.520833333333333</v>
      </c>
      <c r="AX444" s="9">
        <v>37.549999999999997</v>
      </c>
      <c r="AY444" s="48">
        <v>4.520833333333333</v>
      </c>
      <c r="AZ444" s="9">
        <v>-57.59</v>
      </c>
      <c r="BA444" s="40">
        <f t="shared" si="1265"/>
        <v>32.637183299999997</v>
      </c>
      <c r="BB444" s="47">
        <f t="shared" si="1266"/>
        <v>8.1592958249999992</v>
      </c>
      <c r="BC444" s="107"/>
      <c r="BD444" s="40">
        <f t="shared" si="1267"/>
        <v>225.84930843599997</v>
      </c>
      <c r="BF444" s="48">
        <v>4.520833333333333</v>
      </c>
      <c r="BG444" s="9">
        <v>33.159999999999997</v>
      </c>
      <c r="BH444" s="48">
        <v>4.520833333333333</v>
      </c>
      <c r="BI444" s="9">
        <v>33.159999999999997</v>
      </c>
      <c r="BJ444" s="40">
        <f t="shared" si="1268"/>
        <v>16.595284209230766</v>
      </c>
      <c r="BK444" s="47">
        <f t="shared" si="1269"/>
        <v>4.1488210523076914</v>
      </c>
      <c r="BL444" s="107"/>
      <c r="BM444" s="40">
        <f t="shared" si="1270"/>
        <v>114.83936672787689</v>
      </c>
      <c r="BO444" s="48">
        <v>4.520833333333333</v>
      </c>
      <c r="BP444" s="9">
        <v>0</v>
      </c>
      <c r="BQ444" s="48">
        <v>4.520833333333333</v>
      </c>
      <c r="BR444" s="9">
        <v>0</v>
      </c>
      <c r="BS444" s="40">
        <f t="shared" si="1271"/>
        <v>0</v>
      </c>
      <c r="BT444" s="47">
        <f t="shared" si="1272"/>
        <v>0</v>
      </c>
      <c r="BU444" s="107"/>
      <c r="BV444" s="40">
        <f t="shared" si="1273"/>
        <v>0</v>
      </c>
      <c r="BX444" s="48">
        <v>4.520833333333333</v>
      </c>
      <c r="BY444" s="9">
        <v>96.54</v>
      </c>
      <c r="BZ444" s="48">
        <v>4.520833333333333</v>
      </c>
      <c r="CA444" s="9">
        <v>-31.87</v>
      </c>
      <c r="CB444" s="40">
        <f t="shared" si="1274"/>
        <v>46.434952827692314</v>
      </c>
      <c r="CC444" s="47">
        <f t="shared" si="1275"/>
        <v>11.608738206923078</v>
      </c>
      <c r="CD444" s="107"/>
      <c r="CE444" s="40">
        <f t="shared" si="1276"/>
        <v>321.32987356763078</v>
      </c>
      <c r="CG444" s="48">
        <v>4.520833333333333</v>
      </c>
      <c r="CH444" s="9">
        <v>96.56</v>
      </c>
      <c r="CI444" s="48">
        <v>4.520833333333333</v>
      </c>
      <c r="CJ444" s="9">
        <v>-31.86</v>
      </c>
      <c r="CK444" s="40">
        <f t="shared" si="1277"/>
        <v>46.42999953230769</v>
      </c>
      <c r="CL444" s="47">
        <f t="shared" si="1278"/>
        <v>11.607499883076922</v>
      </c>
      <c r="CM444" s="107"/>
      <c r="CN444" s="40">
        <f t="shared" si="1279"/>
        <v>321.29559676356922</v>
      </c>
      <c r="CP444" s="48">
        <v>4.520833333333333</v>
      </c>
      <c r="CQ444" s="9">
        <v>96.54</v>
      </c>
      <c r="CR444" s="48">
        <v>4.520833333333333</v>
      </c>
      <c r="CS444" s="9">
        <v>-31.87</v>
      </c>
      <c r="CT444" s="40">
        <f t="shared" si="1280"/>
        <v>46.434952827692314</v>
      </c>
      <c r="CU444" s="47">
        <f t="shared" si="1281"/>
        <v>11.608738206923078</v>
      </c>
      <c r="CV444" s="107"/>
      <c r="CW444" s="40">
        <f t="shared" si="1282"/>
        <v>321.32987356763078</v>
      </c>
    </row>
    <row r="445" spans="1:101" s="9" customFormat="1">
      <c r="A445" s="9">
        <v>27.68</v>
      </c>
      <c r="B445" s="40">
        <f t="shared" si="1249"/>
        <v>6.92</v>
      </c>
      <c r="D445" s="48">
        <v>4.53125</v>
      </c>
      <c r="E445" s="9">
        <v>39.47</v>
      </c>
      <c r="F445" s="48">
        <v>4.53125</v>
      </c>
      <c r="G445" s="9">
        <v>-53.92</v>
      </c>
      <c r="H445" s="47">
        <f t="shared" si="1250"/>
        <v>32.119787298461539</v>
      </c>
      <c r="I445" s="47">
        <f t="shared" si="1251"/>
        <v>8.0299468246153847</v>
      </c>
      <c r="J445" s="108"/>
      <c r="K445" s="40">
        <f t="shared" si="1252"/>
        <v>222.26892810535384</v>
      </c>
      <c r="M445" s="48">
        <v>4.53125</v>
      </c>
      <c r="N445" s="9">
        <v>0</v>
      </c>
      <c r="O445" s="48">
        <v>4.53125</v>
      </c>
      <c r="P445" s="9">
        <v>0</v>
      </c>
      <c r="Q445" s="47">
        <f t="shared" si="1253"/>
        <v>0</v>
      </c>
      <c r="R445" s="47">
        <f t="shared" si="1254"/>
        <v>0</v>
      </c>
      <c r="S445" s="108"/>
      <c r="T445" s="40">
        <f t="shared" si="1255"/>
        <v>0</v>
      </c>
      <c r="V445" s="48">
        <v>4.53125</v>
      </c>
      <c r="W445" s="9">
        <v>0</v>
      </c>
      <c r="X445" s="48">
        <v>4.53125</v>
      </c>
      <c r="Y445" s="40">
        <v>0</v>
      </c>
      <c r="Z445" s="40">
        <f t="shared" si="1256"/>
        <v>0</v>
      </c>
      <c r="AA445" s="47">
        <f t="shared" si="1257"/>
        <v>0</v>
      </c>
      <c r="AB445" s="108"/>
      <c r="AC445" s="40">
        <f t="shared" si="1258"/>
        <v>0</v>
      </c>
      <c r="AE445" s="48">
        <v>4.53125</v>
      </c>
      <c r="AF445" s="9">
        <v>53.88</v>
      </c>
      <c r="AG445" s="48">
        <v>4.53125</v>
      </c>
      <c r="AH445" s="9">
        <v>-74.349999999999994</v>
      </c>
      <c r="AI445" s="40">
        <f t="shared" si="1259"/>
        <v>60.459452584615384</v>
      </c>
      <c r="AJ445" s="47">
        <f t="shared" si="1260"/>
        <v>15.114863146153846</v>
      </c>
      <c r="AK445" s="108"/>
      <c r="AL445" s="40">
        <f t="shared" si="1261"/>
        <v>418.37941188553845</v>
      </c>
      <c r="AN445" s="48">
        <v>4.53125</v>
      </c>
      <c r="AO445" s="9">
        <v>0</v>
      </c>
      <c r="AP445" s="48">
        <v>4.53125</v>
      </c>
      <c r="AQ445" s="9">
        <v>0</v>
      </c>
      <c r="AR445" s="40">
        <f t="shared" si="1262"/>
        <v>0</v>
      </c>
      <c r="AS445" s="47">
        <f t="shared" si="1263"/>
        <v>0</v>
      </c>
      <c r="AT445" s="108"/>
      <c r="AU445" s="40">
        <f t="shared" si="1264"/>
        <v>0</v>
      </c>
      <c r="AW445" s="48">
        <v>4.53125</v>
      </c>
      <c r="AX445" s="9">
        <v>37.53</v>
      </c>
      <c r="AY445" s="48">
        <v>4.53125</v>
      </c>
      <c r="AZ445" s="9">
        <v>-57.63</v>
      </c>
      <c r="BA445" s="40">
        <f t="shared" si="1265"/>
        <v>32.642456552307699</v>
      </c>
      <c r="BB445" s="47">
        <f t="shared" si="1266"/>
        <v>8.1606141380769248</v>
      </c>
      <c r="BC445" s="108"/>
      <c r="BD445" s="40">
        <f t="shared" si="1267"/>
        <v>225.88579934196929</v>
      </c>
      <c r="BF445" s="48">
        <v>4.53125</v>
      </c>
      <c r="BG445" s="9">
        <v>33.17</v>
      </c>
      <c r="BH445" s="48">
        <v>4.53125</v>
      </c>
      <c r="BI445" s="9">
        <v>33.17</v>
      </c>
      <c r="BJ445" s="40">
        <f t="shared" si="1268"/>
        <v>16.60529493692308</v>
      </c>
      <c r="BK445" s="47">
        <f t="shared" si="1269"/>
        <v>4.1513237342307701</v>
      </c>
      <c r="BL445" s="108"/>
      <c r="BM445" s="40">
        <f t="shared" si="1270"/>
        <v>114.90864096350771</v>
      </c>
      <c r="BO445" s="48">
        <v>4.53125</v>
      </c>
      <c r="BP445" s="9">
        <v>0</v>
      </c>
      <c r="BQ445" s="48">
        <v>4.53125</v>
      </c>
      <c r="BR445" s="9">
        <v>0</v>
      </c>
      <c r="BS445" s="40">
        <f t="shared" si="1271"/>
        <v>0</v>
      </c>
      <c r="BT445" s="47">
        <f t="shared" si="1272"/>
        <v>0</v>
      </c>
      <c r="BU445" s="108"/>
      <c r="BV445" s="40">
        <f t="shared" si="1273"/>
        <v>0</v>
      </c>
      <c r="BX445" s="48">
        <v>4.53125</v>
      </c>
      <c r="BY445" s="9">
        <v>96.49</v>
      </c>
      <c r="BZ445" s="48">
        <v>4.53125</v>
      </c>
      <c r="CA445" s="9">
        <v>-31.89</v>
      </c>
      <c r="CB445" s="40">
        <f t="shared" si="1274"/>
        <v>46.440028370769227</v>
      </c>
      <c r="CC445" s="47">
        <f t="shared" si="1275"/>
        <v>11.610007092692307</v>
      </c>
      <c r="CD445" s="108"/>
      <c r="CE445" s="40">
        <f t="shared" si="1276"/>
        <v>321.36499632572304</v>
      </c>
      <c r="CG445" s="48">
        <v>4.53125</v>
      </c>
      <c r="CH445" s="9">
        <v>96.51</v>
      </c>
      <c r="CI445" s="48">
        <v>4.53125</v>
      </c>
      <c r="CJ445" s="9">
        <v>-31.88</v>
      </c>
      <c r="CK445" s="40">
        <f t="shared" si="1277"/>
        <v>46.435088658461545</v>
      </c>
      <c r="CL445" s="47">
        <f t="shared" si="1278"/>
        <v>11.608772164615386</v>
      </c>
      <c r="CM445" s="108"/>
      <c r="CN445" s="40">
        <f t="shared" si="1279"/>
        <v>321.33081351655392</v>
      </c>
      <c r="CP445" s="48">
        <v>4.53125</v>
      </c>
      <c r="CQ445" s="9">
        <v>96.49</v>
      </c>
      <c r="CR445" s="48">
        <v>4.53125</v>
      </c>
      <c r="CS445" s="9">
        <v>-31.89</v>
      </c>
      <c r="CT445" s="40">
        <f t="shared" si="1280"/>
        <v>46.440028370769227</v>
      </c>
      <c r="CU445" s="47">
        <f t="shared" si="1281"/>
        <v>11.610007092692307</v>
      </c>
      <c r="CV445" s="108"/>
      <c r="CW445" s="40">
        <f t="shared" si="1282"/>
        <v>321.36499632572304</v>
      </c>
    </row>
    <row r="446" spans="1:101" s="9" customFormat="1">
      <c r="A446" s="9">
        <v>27.68</v>
      </c>
      <c r="B446" s="40">
        <f t="shared" si="1249"/>
        <v>6.92</v>
      </c>
      <c r="D446" s="48">
        <v>4.541666666666667</v>
      </c>
      <c r="E446" s="9">
        <v>39.26</v>
      </c>
      <c r="F446" s="48">
        <v>4.541666666666667</v>
      </c>
      <c r="G446" s="9">
        <v>-54.33</v>
      </c>
      <c r="H446" s="47">
        <f t="shared" si="1250"/>
        <v>32.191828919999999</v>
      </c>
      <c r="I446" s="47">
        <f t="shared" si="1251"/>
        <v>8.0479572299999997</v>
      </c>
      <c r="J446" s="106">
        <f t="shared" ref="J446" si="1415">SUM(I446:I449)</f>
        <v>32.206935565384612</v>
      </c>
      <c r="K446" s="40">
        <f t="shared" si="1252"/>
        <v>222.76745612639999</v>
      </c>
      <c r="M446" s="48">
        <v>4.541666666666667</v>
      </c>
      <c r="N446" s="9">
        <v>0</v>
      </c>
      <c r="O446" s="48">
        <v>4.541666666666667</v>
      </c>
      <c r="P446" s="9">
        <v>0</v>
      </c>
      <c r="Q446" s="47">
        <f t="shared" si="1253"/>
        <v>0</v>
      </c>
      <c r="R446" s="47">
        <f t="shared" si="1254"/>
        <v>0</v>
      </c>
      <c r="S446" s="106">
        <f t="shared" ref="S446" si="1416">SUM(R446:R449)</f>
        <v>0</v>
      </c>
      <c r="T446" s="40">
        <f t="shared" si="1255"/>
        <v>0</v>
      </c>
      <c r="V446" s="48">
        <v>4.541666666666667</v>
      </c>
      <c r="W446" s="9">
        <v>0</v>
      </c>
      <c r="X446" s="48">
        <v>4.541666666666667</v>
      </c>
      <c r="Y446" s="40">
        <v>0</v>
      </c>
      <c r="Z446" s="40">
        <f t="shared" si="1256"/>
        <v>0</v>
      </c>
      <c r="AA446" s="47">
        <f t="shared" si="1257"/>
        <v>0</v>
      </c>
      <c r="AB446" s="106">
        <f t="shared" ref="AB446" si="1417">SUM(AA446:AA449)</f>
        <v>0</v>
      </c>
      <c r="AC446" s="40">
        <f t="shared" si="1258"/>
        <v>0</v>
      </c>
      <c r="AE446" s="48">
        <v>4.541666666666667</v>
      </c>
      <c r="AF446" s="9">
        <v>53.84</v>
      </c>
      <c r="AG446" s="48">
        <v>4.541666666666667</v>
      </c>
      <c r="AH446" s="9">
        <v>-74.44</v>
      </c>
      <c r="AI446" s="40">
        <f t="shared" si="1259"/>
        <v>60.487699347692299</v>
      </c>
      <c r="AJ446" s="47">
        <f t="shared" si="1260"/>
        <v>15.121924836923075</v>
      </c>
      <c r="AK446" s="106">
        <f t="shared" ref="AK446" si="1418">SUM(AJ446:AJ449)</f>
        <v>60.520448146153846</v>
      </c>
      <c r="AL446" s="40">
        <f t="shared" si="1261"/>
        <v>418.57487948603068</v>
      </c>
      <c r="AN446" s="48">
        <v>4.541666666666667</v>
      </c>
      <c r="AO446" s="9">
        <v>0</v>
      </c>
      <c r="AP446" s="48">
        <v>4.541666666666667</v>
      </c>
      <c r="AQ446" s="9">
        <v>0</v>
      </c>
      <c r="AR446" s="40">
        <f t="shared" si="1262"/>
        <v>0</v>
      </c>
      <c r="AS446" s="47">
        <f t="shared" si="1263"/>
        <v>0</v>
      </c>
      <c r="AT446" s="106">
        <f t="shared" ref="AT446" si="1419">SUM(AS446:AS449)</f>
        <v>0</v>
      </c>
      <c r="AU446" s="40">
        <f t="shared" si="1264"/>
        <v>0</v>
      </c>
      <c r="AW446" s="48">
        <v>4.541666666666667</v>
      </c>
      <c r="AX446" s="9">
        <v>37.33</v>
      </c>
      <c r="AY446" s="48">
        <v>4.541666666666667</v>
      </c>
      <c r="AZ446" s="9">
        <v>-58</v>
      </c>
      <c r="BA446" s="40">
        <f t="shared" si="1265"/>
        <v>32.676959076923076</v>
      </c>
      <c r="BB446" s="47">
        <f t="shared" si="1266"/>
        <v>8.169239769230769</v>
      </c>
      <c r="BC446" s="106">
        <f t="shared" ref="BC446" si="1420">SUM(BB446:BB449)</f>
        <v>32.682554927307692</v>
      </c>
      <c r="BD446" s="40">
        <f t="shared" si="1267"/>
        <v>226.12455681230767</v>
      </c>
      <c r="BF446" s="48">
        <v>4.541666666666667</v>
      </c>
      <c r="BG446" s="9">
        <v>33.299999999999997</v>
      </c>
      <c r="BH446" s="48">
        <v>4.541666666666667</v>
      </c>
      <c r="BI446" s="9">
        <v>33.299999999999997</v>
      </c>
      <c r="BJ446" s="40">
        <f t="shared" si="1268"/>
        <v>16.735709076923076</v>
      </c>
      <c r="BK446" s="47">
        <f t="shared" si="1269"/>
        <v>4.183927269230769</v>
      </c>
      <c r="BL446" s="106">
        <f t="shared" ref="BL446" si="1421">SUM(BK446:BK449)</f>
        <v>16.735709831538461</v>
      </c>
      <c r="BM446" s="40">
        <f t="shared" si="1270"/>
        <v>115.81110681230768</v>
      </c>
      <c r="BO446" s="48">
        <v>4.541666666666667</v>
      </c>
      <c r="BP446" s="9">
        <v>0</v>
      </c>
      <c r="BQ446" s="48">
        <v>4.541666666666667</v>
      </c>
      <c r="BR446" s="9">
        <v>0</v>
      </c>
      <c r="BS446" s="40">
        <f t="shared" si="1271"/>
        <v>0</v>
      </c>
      <c r="BT446" s="47">
        <f t="shared" si="1272"/>
        <v>0</v>
      </c>
      <c r="BU446" s="106">
        <f t="shared" ref="BU446" si="1422">SUM(BT446:BT449)</f>
        <v>0</v>
      </c>
      <c r="BV446" s="40">
        <f t="shared" si="1273"/>
        <v>0</v>
      </c>
      <c r="BX446" s="48">
        <v>4.541666666666667</v>
      </c>
      <c r="BY446" s="9">
        <v>96.35</v>
      </c>
      <c r="BZ446" s="48">
        <v>4.541666666666667</v>
      </c>
      <c r="CA446" s="9">
        <v>-31.97</v>
      </c>
      <c r="CB446" s="40">
        <f t="shared" si="1274"/>
        <v>46.488978761538462</v>
      </c>
      <c r="CC446" s="47">
        <f t="shared" si="1275"/>
        <v>11.622244690384615</v>
      </c>
      <c r="CD446" s="106">
        <f t="shared" ref="CD446" si="1423">SUM(CC446:CC449)</f>
        <v>46.507253659615387</v>
      </c>
      <c r="CE446" s="40">
        <f t="shared" si="1276"/>
        <v>321.70373302984615</v>
      </c>
      <c r="CG446" s="48">
        <v>4.541666666666667</v>
      </c>
      <c r="CH446" s="9">
        <v>96.37</v>
      </c>
      <c r="CI446" s="48">
        <v>4.541666666666667</v>
      </c>
      <c r="CJ446" s="9">
        <v>-31.96</v>
      </c>
      <c r="CK446" s="40">
        <f t="shared" si="1277"/>
        <v>46.484084326153855</v>
      </c>
      <c r="CL446" s="47">
        <f t="shared" si="1278"/>
        <v>11.621021081538464</v>
      </c>
      <c r="CM446" s="106">
        <f t="shared" ref="CM446" si="1424">SUM(CL446:CL449)</f>
        <v>46.502381862692303</v>
      </c>
      <c r="CN446" s="40">
        <f t="shared" si="1279"/>
        <v>321.66986353698468</v>
      </c>
      <c r="CP446" s="48">
        <v>4.541666666666667</v>
      </c>
      <c r="CQ446" s="9">
        <v>96.35</v>
      </c>
      <c r="CR446" s="48">
        <v>4.541666666666667</v>
      </c>
      <c r="CS446" s="9">
        <v>-31.97</v>
      </c>
      <c r="CT446" s="40">
        <f t="shared" si="1280"/>
        <v>46.488978761538462</v>
      </c>
      <c r="CU446" s="47">
        <f t="shared" si="1281"/>
        <v>11.622244690384615</v>
      </c>
      <c r="CV446" s="106">
        <f t="shared" ref="CV446" si="1425">SUM(CU446:CU449)</f>
        <v>46.507253659615387</v>
      </c>
      <c r="CW446" s="40">
        <f t="shared" si="1282"/>
        <v>321.70373302984615</v>
      </c>
    </row>
    <row r="447" spans="1:101" s="9" customFormat="1">
      <c r="A447" s="9">
        <v>27.68</v>
      </c>
      <c r="B447" s="40">
        <f t="shared" si="1249"/>
        <v>6.92</v>
      </c>
      <c r="D447" s="48">
        <v>4.552083333333333</v>
      </c>
      <c r="E447" s="9">
        <v>39.229999999999997</v>
      </c>
      <c r="F447" s="48">
        <v>4.552083333333333</v>
      </c>
      <c r="G447" s="9">
        <v>-54.39</v>
      </c>
      <c r="H447" s="47">
        <f t="shared" si="1250"/>
        <v>32.202754241538457</v>
      </c>
      <c r="I447" s="47">
        <f t="shared" si="1251"/>
        <v>8.0506885603846143</v>
      </c>
      <c r="J447" s="107"/>
      <c r="K447" s="40">
        <f t="shared" si="1252"/>
        <v>222.84305935144613</v>
      </c>
      <c r="M447" s="48">
        <v>4.552083333333333</v>
      </c>
      <c r="N447" s="9">
        <v>0</v>
      </c>
      <c r="O447" s="48">
        <v>4.552083333333333</v>
      </c>
      <c r="P447" s="9">
        <v>0</v>
      </c>
      <c r="Q447" s="47">
        <f t="shared" si="1253"/>
        <v>0</v>
      </c>
      <c r="R447" s="47">
        <f t="shared" si="1254"/>
        <v>0</v>
      </c>
      <c r="S447" s="107"/>
      <c r="T447" s="40">
        <f t="shared" si="1255"/>
        <v>0</v>
      </c>
      <c r="V447" s="48">
        <v>4.552083333333333</v>
      </c>
      <c r="W447" s="9">
        <v>0</v>
      </c>
      <c r="X447" s="48">
        <v>4.552083333333333</v>
      </c>
      <c r="Y447" s="40">
        <v>0</v>
      </c>
      <c r="Z447" s="40">
        <f t="shared" si="1256"/>
        <v>0</v>
      </c>
      <c r="AA447" s="47">
        <f t="shared" si="1257"/>
        <v>0</v>
      </c>
      <c r="AB447" s="107"/>
      <c r="AC447" s="40">
        <f t="shared" si="1258"/>
        <v>0</v>
      </c>
      <c r="AE447" s="48">
        <v>4.552083333333333</v>
      </c>
      <c r="AF447" s="9">
        <v>53.8</v>
      </c>
      <c r="AG447" s="48">
        <v>4.552083333333333</v>
      </c>
      <c r="AH447" s="9">
        <v>-74.52</v>
      </c>
      <c r="AI447" s="40">
        <f t="shared" si="1259"/>
        <v>60.507717784615387</v>
      </c>
      <c r="AJ447" s="47">
        <f t="shared" si="1260"/>
        <v>15.126929446153847</v>
      </c>
      <c r="AK447" s="107"/>
      <c r="AL447" s="40">
        <f t="shared" si="1261"/>
        <v>418.71340706953845</v>
      </c>
      <c r="AN447" s="48">
        <v>4.552083333333333</v>
      </c>
      <c r="AO447" s="9">
        <v>0</v>
      </c>
      <c r="AP447" s="48">
        <v>4.552083333333333</v>
      </c>
      <c r="AQ447" s="9">
        <v>0</v>
      </c>
      <c r="AR447" s="40">
        <f t="shared" si="1262"/>
        <v>0</v>
      </c>
      <c r="AS447" s="47">
        <f t="shared" si="1263"/>
        <v>0</v>
      </c>
      <c r="AT447" s="107"/>
      <c r="AU447" s="40">
        <f t="shared" si="1264"/>
        <v>0</v>
      </c>
      <c r="AW447" s="48">
        <v>4.552083333333333</v>
      </c>
      <c r="AX447" s="9">
        <v>37.299999999999997</v>
      </c>
      <c r="AY447" s="48">
        <v>4.552083333333333</v>
      </c>
      <c r="AZ447" s="9">
        <v>-58.05</v>
      </c>
      <c r="BA447" s="40">
        <f t="shared" si="1265"/>
        <v>32.678845615384617</v>
      </c>
      <c r="BB447" s="47">
        <f t="shared" si="1266"/>
        <v>8.1697114038461542</v>
      </c>
      <c r="BC447" s="107"/>
      <c r="BD447" s="40">
        <f t="shared" si="1267"/>
        <v>226.13761165846154</v>
      </c>
      <c r="BF447" s="48">
        <v>4.552083333333333</v>
      </c>
      <c r="BG447" s="9">
        <v>33.29</v>
      </c>
      <c r="BH447" s="48">
        <v>4.552083333333333</v>
      </c>
      <c r="BI447" s="9">
        <v>33.29</v>
      </c>
      <c r="BJ447" s="40">
        <f t="shared" si="1268"/>
        <v>16.725659109230769</v>
      </c>
      <c r="BK447" s="47">
        <f t="shared" si="1269"/>
        <v>4.1814147773076922</v>
      </c>
      <c r="BL447" s="107"/>
      <c r="BM447" s="40">
        <f t="shared" si="1270"/>
        <v>115.74156103587691</v>
      </c>
      <c r="BO447" s="48">
        <v>4.552083333333333</v>
      </c>
      <c r="BP447" s="9">
        <v>0</v>
      </c>
      <c r="BQ447" s="48">
        <v>4.552083333333333</v>
      </c>
      <c r="BR447" s="9">
        <v>0</v>
      </c>
      <c r="BS447" s="40">
        <f t="shared" si="1271"/>
        <v>0</v>
      </c>
      <c r="BT447" s="47">
        <f t="shared" si="1272"/>
        <v>0</v>
      </c>
      <c r="BU447" s="107"/>
      <c r="BV447" s="40">
        <f t="shared" si="1273"/>
        <v>0</v>
      </c>
      <c r="BX447" s="48">
        <v>4.552083333333333</v>
      </c>
      <c r="BY447" s="9">
        <v>96.3</v>
      </c>
      <c r="BZ447" s="48">
        <v>4.552083333333333</v>
      </c>
      <c r="CA447" s="9">
        <v>-31.99</v>
      </c>
      <c r="CB447" s="40">
        <f t="shared" si="1274"/>
        <v>46.493921492307692</v>
      </c>
      <c r="CC447" s="47">
        <f t="shared" si="1275"/>
        <v>11.623480373076923</v>
      </c>
      <c r="CD447" s="107"/>
      <c r="CE447" s="40">
        <f t="shared" si="1276"/>
        <v>321.73793672676925</v>
      </c>
      <c r="CG447" s="48">
        <v>4.552083333333333</v>
      </c>
      <c r="CH447" s="9">
        <v>96.32</v>
      </c>
      <c r="CI447" s="48">
        <v>4.552083333333333</v>
      </c>
      <c r="CJ447" s="9">
        <v>-31.98</v>
      </c>
      <c r="CK447" s="40">
        <f t="shared" si="1277"/>
        <v>46.489040639999999</v>
      </c>
      <c r="CL447" s="47">
        <f t="shared" si="1278"/>
        <v>11.62226016</v>
      </c>
      <c r="CM447" s="107"/>
      <c r="CN447" s="40">
        <f t="shared" si="1279"/>
        <v>321.70416122879999</v>
      </c>
      <c r="CP447" s="48">
        <v>4.552083333333333</v>
      </c>
      <c r="CQ447" s="9">
        <v>96.3</v>
      </c>
      <c r="CR447" s="48">
        <v>4.552083333333333</v>
      </c>
      <c r="CS447" s="9">
        <v>-31.99</v>
      </c>
      <c r="CT447" s="40">
        <f t="shared" si="1280"/>
        <v>46.493921492307692</v>
      </c>
      <c r="CU447" s="47">
        <f t="shared" si="1281"/>
        <v>11.623480373076923</v>
      </c>
      <c r="CV447" s="107"/>
      <c r="CW447" s="40">
        <f t="shared" si="1282"/>
        <v>321.73793672676925</v>
      </c>
    </row>
    <row r="448" spans="1:101" s="9" customFormat="1">
      <c r="A448" s="9">
        <v>27.68</v>
      </c>
      <c r="B448" s="40">
        <f t="shared" si="1249"/>
        <v>6.92</v>
      </c>
      <c r="D448" s="48">
        <v>4.5625</v>
      </c>
      <c r="E448" s="9">
        <v>39.21</v>
      </c>
      <c r="F448" s="48">
        <v>4.5625</v>
      </c>
      <c r="G448" s="9">
        <v>-54.43</v>
      </c>
      <c r="H448" s="47">
        <f t="shared" si="1250"/>
        <v>32.210007604615384</v>
      </c>
      <c r="I448" s="47">
        <f t="shared" si="1251"/>
        <v>8.0525019011538461</v>
      </c>
      <c r="J448" s="107"/>
      <c r="K448" s="40">
        <f t="shared" si="1252"/>
        <v>222.89325262393845</v>
      </c>
      <c r="M448" s="48">
        <v>4.5625</v>
      </c>
      <c r="N448" s="9">
        <v>0</v>
      </c>
      <c r="O448" s="48">
        <v>4.5625</v>
      </c>
      <c r="P448" s="9">
        <v>0</v>
      </c>
      <c r="Q448" s="47">
        <f t="shared" si="1253"/>
        <v>0</v>
      </c>
      <c r="R448" s="47">
        <f t="shared" si="1254"/>
        <v>0</v>
      </c>
      <c r="S448" s="107"/>
      <c r="T448" s="40">
        <f t="shared" si="1255"/>
        <v>0</v>
      </c>
      <c r="V448" s="48">
        <v>4.5625</v>
      </c>
      <c r="W448" s="9">
        <v>0</v>
      </c>
      <c r="X448" s="48">
        <v>4.5625</v>
      </c>
      <c r="Y448" s="40">
        <v>0</v>
      </c>
      <c r="Z448" s="40">
        <f t="shared" si="1256"/>
        <v>0</v>
      </c>
      <c r="AA448" s="47">
        <f t="shared" si="1257"/>
        <v>0</v>
      </c>
      <c r="AB448" s="107"/>
      <c r="AC448" s="40">
        <f t="shared" si="1258"/>
        <v>0</v>
      </c>
      <c r="AE448" s="48">
        <v>4.5625</v>
      </c>
      <c r="AF448" s="9">
        <v>53.76</v>
      </c>
      <c r="AG448" s="48">
        <v>4.5625</v>
      </c>
      <c r="AH448" s="9">
        <v>-74.599999999999994</v>
      </c>
      <c r="AI448" s="40">
        <f t="shared" si="1259"/>
        <v>60.527639630769229</v>
      </c>
      <c r="AJ448" s="47">
        <f t="shared" si="1260"/>
        <v>15.131909907692307</v>
      </c>
      <c r="AK448" s="107"/>
      <c r="AL448" s="40">
        <f t="shared" si="1261"/>
        <v>418.85126624492307</v>
      </c>
      <c r="AN448" s="48">
        <v>4.5625</v>
      </c>
      <c r="AO448" s="9">
        <v>0</v>
      </c>
      <c r="AP448" s="48">
        <v>4.5625</v>
      </c>
      <c r="AQ448" s="9">
        <v>0</v>
      </c>
      <c r="AR448" s="40">
        <f t="shared" si="1262"/>
        <v>0</v>
      </c>
      <c r="AS448" s="47">
        <f t="shared" si="1263"/>
        <v>0</v>
      </c>
      <c r="AT448" s="107"/>
      <c r="AU448" s="40">
        <f t="shared" si="1264"/>
        <v>0</v>
      </c>
      <c r="AW448" s="48">
        <v>4.5625</v>
      </c>
      <c r="AX448" s="9">
        <v>37.270000000000003</v>
      </c>
      <c r="AY448" s="48">
        <v>4.5625</v>
      </c>
      <c r="AZ448" s="9">
        <v>-58.11</v>
      </c>
      <c r="BA448" s="40">
        <f t="shared" si="1265"/>
        <v>32.686311780000004</v>
      </c>
      <c r="BB448" s="47">
        <f t="shared" si="1266"/>
        <v>8.171577945000001</v>
      </c>
      <c r="BC448" s="107"/>
      <c r="BD448" s="40">
        <f t="shared" si="1267"/>
        <v>226.18927751760003</v>
      </c>
      <c r="BF448" s="48">
        <v>4.5625</v>
      </c>
      <c r="BG448" s="9">
        <v>33.299999999999997</v>
      </c>
      <c r="BH448" s="48">
        <v>4.5625</v>
      </c>
      <c r="BI448" s="9">
        <v>33.299999999999997</v>
      </c>
      <c r="BJ448" s="40">
        <f t="shared" si="1268"/>
        <v>16.735709076923076</v>
      </c>
      <c r="BK448" s="47">
        <f t="shared" si="1269"/>
        <v>4.183927269230769</v>
      </c>
      <c r="BL448" s="107"/>
      <c r="BM448" s="40">
        <f t="shared" si="1270"/>
        <v>115.81110681230768</v>
      </c>
      <c r="BO448" s="48">
        <v>4.5625</v>
      </c>
      <c r="BP448" s="9">
        <v>0</v>
      </c>
      <c r="BQ448" s="48">
        <v>4.5625</v>
      </c>
      <c r="BR448" s="9">
        <v>0</v>
      </c>
      <c r="BS448" s="40">
        <f t="shared" si="1271"/>
        <v>0</v>
      </c>
      <c r="BT448" s="47">
        <f t="shared" si="1272"/>
        <v>0</v>
      </c>
      <c r="BU448" s="107"/>
      <c r="BV448" s="40">
        <f t="shared" si="1273"/>
        <v>0</v>
      </c>
      <c r="BX448" s="48">
        <v>4.5625</v>
      </c>
      <c r="BY448" s="9">
        <v>96.25</v>
      </c>
      <c r="BZ448" s="48">
        <v>4.5625</v>
      </c>
      <c r="CA448" s="9">
        <v>-32.020000000000003</v>
      </c>
      <c r="CB448" s="40">
        <f t="shared" si="1274"/>
        <v>46.513360384615389</v>
      </c>
      <c r="CC448" s="47">
        <f t="shared" si="1275"/>
        <v>11.628340096153847</v>
      </c>
      <c r="CD448" s="107"/>
      <c r="CE448" s="40">
        <f t="shared" si="1276"/>
        <v>321.87245386153847</v>
      </c>
      <c r="CG448" s="48">
        <v>4.5625</v>
      </c>
      <c r="CH448" s="9">
        <v>96.27</v>
      </c>
      <c r="CI448" s="48">
        <v>4.5625</v>
      </c>
      <c r="CJ448" s="9">
        <v>-32.01</v>
      </c>
      <c r="CK448" s="40">
        <f t="shared" si="1277"/>
        <v>46.508496133846144</v>
      </c>
      <c r="CL448" s="47">
        <f t="shared" si="1278"/>
        <v>11.627124033461536</v>
      </c>
      <c r="CM448" s="107"/>
      <c r="CN448" s="40">
        <f t="shared" si="1279"/>
        <v>321.83879324621529</v>
      </c>
      <c r="CP448" s="48">
        <v>4.5625</v>
      </c>
      <c r="CQ448" s="9">
        <v>96.25</v>
      </c>
      <c r="CR448" s="48">
        <v>4.5625</v>
      </c>
      <c r="CS448" s="9">
        <v>-32.020000000000003</v>
      </c>
      <c r="CT448" s="40">
        <f t="shared" si="1280"/>
        <v>46.513360384615389</v>
      </c>
      <c r="CU448" s="47">
        <f t="shared" si="1281"/>
        <v>11.628340096153847</v>
      </c>
      <c r="CV448" s="107"/>
      <c r="CW448" s="40">
        <f t="shared" si="1282"/>
        <v>321.87245386153847</v>
      </c>
    </row>
    <row r="449" spans="1:101" s="9" customFormat="1">
      <c r="A449" s="9">
        <v>27.68</v>
      </c>
      <c r="B449" s="40">
        <f t="shared" si="1249"/>
        <v>6.92</v>
      </c>
      <c r="D449" s="48">
        <v>4.572916666666667</v>
      </c>
      <c r="E449" s="9">
        <v>39.19</v>
      </c>
      <c r="F449" s="48">
        <v>4.572916666666667</v>
      </c>
      <c r="G449" s="9">
        <v>-54.48</v>
      </c>
      <c r="H449" s="47">
        <f t="shared" si="1250"/>
        <v>32.223151495384606</v>
      </c>
      <c r="I449" s="47">
        <f t="shared" si="1251"/>
        <v>8.0557878738461515</v>
      </c>
      <c r="J449" s="108"/>
      <c r="K449" s="40">
        <f t="shared" si="1252"/>
        <v>222.98420834806146</v>
      </c>
      <c r="M449" s="48">
        <v>4.572916666666667</v>
      </c>
      <c r="N449" s="9">
        <v>0</v>
      </c>
      <c r="O449" s="48">
        <v>4.572916666666667</v>
      </c>
      <c r="P449" s="9">
        <v>0</v>
      </c>
      <c r="Q449" s="47">
        <f t="shared" si="1253"/>
        <v>0</v>
      </c>
      <c r="R449" s="47">
        <f t="shared" si="1254"/>
        <v>0</v>
      </c>
      <c r="S449" s="108"/>
      <c r="T449" s="40">
        <f t="shared" si="1255"/>
        <v>0</v>
      </c>
      <c r="V449" s="48">
        <v>4.572916666666667</v>
      </c>
      <c r="W449" s="9">
        <v>0</v>
      </c>
      <c r="X449" s="48">
        <v>4.572916666666667</v>
      </c>
      <c r="Y449" s="40">
        <v>0</v>
      </c>
      <c r="Z449" s="40">
        <f t="shared" si="1256"/>
        <v>0</v>
      </c>
      <c r="AA449" s="47">
        <f t="shared" si="1257"/>
        <v>0</v>
      </c>
      <c r="AB449" s="108"/>
      <c r="AC449" s="40">
        <f t="shared" si="1258"/>
        <v>0</v>
      </c>
      <c r="AE449" s="48">
        <v>4.572916666666667</v>
      </c>
      <c r="AF449" s="9">
        <v>53.73</v>
      </c>
      <c r="AG449" s="48">
        <v>4.572916666666667</v>
      </c>
      <c r="AH449" s="9">
        <v>-74.680000000000007</v>
      </c>
      <c r="AI449" s="40">
        <f t="shared" si="1259"/>
        <v>60.558735821538477</v>
      </c>
      <c r="AJ449" s="47">
        <f t="shared" si="1260"/>
        <v>15.139683955384619</v>
      </c>
      <c r="AK449" s="108"/>
      <c r="AL449" s="40">
        <f t="shared" si="1261"/>
        <v>419.06645188504626</v>
      </c>
      <c r="AN449" s="48">
        <v>4.572916666666667</v>
      </c>
      <c r="AO449" s="9">
        <v>0</v>
      </c>
      <c r="AP449" s="48">
        <v>4.572916666666667</v>
      </c>
      <c r="AQ449" s="9">
        <v>0</v>
      </c>
      <c r="AR449" s="40">
        <f t="shared" si="1262"/>
        <v>0</v>
      </c>
      <c r="AS449" s="47">
        <f t="shared" si="1263"/>
        <v>0</v>
      </c>
      <c r="AT449" s="108"/>
      <c r="AU449" s="40">
        <f t="shared" si="1264"/>
        <v>0</v>
      </c>
      <c r="AW449" s="48">
        <v>4.572916666666667</v>
      </c>
      <c r="AX449" s="9">
        <v>37.24</v>
      </c>
      <c r="AY449" s="48">
        <v>4.572916666666667</v>
      </c>
      <c r="AZ449" s="9">
        <v>-58.16</v>
      </c>
      <c r="BA449" s="40">
        <f t="shared" si="1265"/>
        <v>32.688103236923077</v>
      </c>
      <c r="BB449" s="47">
        <f t="shared" si="1266"/>
        <v>8.1720258092307692</v>
      </c>
      <c r="BC449" s="108"/>
      <c r="BD449" s="40">
        <f t="shared" si="1267"/>
        <v>226.20167439950768</v>
      </c>
      <c r="BF449" s="48">
        <v>4.572916666666667</v>
      </c>
      <c r="BG449" s="9">
        <v>33.31</v>
      </c>
      <c r="BH449" s="48">
        <v>4.572916666666667</v>
      </c>
      <c r="BI449" s="9">
        <v>33.31</v>
      </c>
      <c r="BJ449" s="40">
        <f t="shared" si="1268"/>
        <v>16.745762063076924</v>
      </c>
      <c r="BK449" s="47">
        <f t="shared" si="1269"/>
        <v>4.186440515769231</v>
      </c>
      <c r="BL449" s="108"/>
      <c r="BM449" s="40">
        <f t="shared" si="1270"/>
        <v>115.88067347649232</v>
      </c>
      <c r="BO449" s="48">
        <v>4.572916666666667</v>
      </c>
      <c r="BP449" s="9">
        <v>0</v>
      </c>
      <c r="BQ449" s="48">
        <v>4.572916666666667</v>
      </c>
      <c r="BR449" s="9">
        <v>0</v>
      </c>
      <c r="BS449" s="40">
        <f t="shared" si="1271"/>
        <v>0</v>
      </c>
      <c r="BT449" s="47">
        <f t="shared" si="1272"/>
        <v>0</v>
      </c>
      <c r="BU449" s="108"/>
      <c r="BV449" s="40">
        <f t="shared" si="1273"/>
        <v>0</v>
      </c>
      <c r="BX449" s="48">
        <v>4.572916666666667</v>
      </c>
      <c r="BY449" s="9">
        <v>96.2</v>
      </c>
      <c r="BZ449" s="48">
        <v>4.572916666666667</v>
      </c>
      <c r="CA449" s="9">
        <v>-32.049999999999997</v>
      </c>
      <c r="CB449" s="40">
        <f t="shared" si="1274"/>
        <v>46.532753999999997</v>
      </c>
      <c r="CC449" s="47">
        <f t="shared" si="1275"/>
        <v>11.633188499999999</v>
      </c>
      <c r="CD449" s="108"/>
      <c r="CE449" s="40">
        <f t="shared" si="1276"/>
        <v>322.00665767999999</v>
      </c>
      <c r="CG449" s="48">
        <v>4.572916666666667</v>
      </c>
      <c r="CH449" s="9">
        <v>96.22</v>
      </c>
      <c r="CI449" s="48">
        <v>4.572916666666667</v>
      </c>
      <c r="CJ449" s="9">
        <v>-32.04</v>
      </c>
      <c r="CK449" s="40">
        <f t="shared" si="1277"/>
        <v>46.527906350769229</v>
      </c>
      <c r="CL449" s="47">
        <f t="shared" si="1278"/>
        <v>11.631976587692307</v>
      </c>
      <c r="CM449" s="108"/>
      <c r="CN449" s="40">
        <f t="shared" si="1279"/>
        <v>321.97311194732305</v>
      </c>
      <c r="CP449" s="48">
        <v>4.572916666666667</v>
      </c>
      <c r="CQ449" s="9">
        <v>96.2</v>
      </c>
      <c r="CR449" s="48">
        <v>4.572916666666667</v>
      </c>
      <c r="CS449" s="9">
        <v>-32.049999999999997</v>
      </c>
      <c r="CT449" s="40">
        <f t="shared" si="1280"/>
        <v>46.532753999999997</v>
      </c>
      <c r="CU449" s="47">
        <f t="shared" si="1281"/>
        <v>11.633188499999999</v>
      </c>
      <c r="CV449" s="108"/>
      <c r="CW449" s="40">
        <f t="shared" si="1282"/>
        <v>322.00665767999999</v>
      </c>
    </row>
    <row r="450" spans="1:101" s="9" customFormat="1">
      <c r="A450" s="9">
        <v>27.68</v>
      </c>
      <c r="B450" s="40">
        <f t="shared" si="1249"/>
        <v>6.92</v>
      </c>
      <c r="D450" s="48">
        <v>4.583333333333333</v>
      </c>
      <c r="E450" s="9">
        <v>39.96</v>
      </c>
      <c r="F450" s="48">
        <v>4.583333333333333</v>
      </c>
      <c r="G450" s="9">
        <v>-52.95</v>
      </c>
      <c r="H450" s="47">
        <f t="shared" si="1250"/>
        <v>31.933542184615387</v>
      </c>
      <c r="I450" s="47">
        <f t="shared" si="1251"/>
        <v>7.9833855461538468</v>
      </c>
      <c r="J450" s="106">
        <f t="shared" ref="J450" si="1426">SUM(I450:I453)</f>
        <v>31.937572962692311</v>
      </c>
      <c r="K450" s="40">
        <f t="shared" si="1252"/>
        <v>220.98011191753847</v>
      </c>
      <c r="M450" s="48">
        <v>4.583333333333333</v>
      </c>
      <c r="N450" s="9">
        <v>0</v>
      </c>
      <c r="O450" s="48">
        <v>4.583333333333333</v>
      </c>
      <c r="P450" s="9">
        <v>0</v>
      </c>
      <c r="Q450" s="47">
        <f t="shared" si="1253"/>
        <v>0</v>
      </c>
      <c r="R450" s="47">
        <f t="shared" si="1254"/>
        <v>0</v>
      </c>
      <c r="S450" s="106">
        <f t="shared" ref="S450" si="1427">SUM(R450:R453)</f>
        <v>0</v>
      </c>
      <c r="T450" s="40">
        <f t="shared" si="1255"/>
        <v>0</v>
      </c>
      <c r="V450" s="48">
        <v>4.583333333333333</v>
      </c>
      <c r="W450" s="9">
        <v>0</v>
      </c>
      <c r="X450" s="48">
        <v>4.583333333333333</v>
      </c>
      <c r="Y450" s="40">
        <v>0</v>
      </c>
      <c r="Z450" s="40">
        <f t="shared" si="1256"/>
        <v>0</v>
      </c>
      <c r="AA450" s="47">
        <f t="shared" si="1257"/>
        <v>0</v>
      </c>
      <c r="AB450" s="106">
        <f t="shared" ref="AB450" si="1428">SUM(AA450:AA453)</f>
        <v>0</v>
      </c>
      <c r="AC450" s="40">
        <f t="shared" si="1258"/>
        <v>0</v>
      </c>
      <c r="AE450" s="48">
        <v>4.583333333333333</v>
      </c>
      <c r="AF450" s="9">
        <v>54.04</v>
      </c>
      <c r="AG450" s="48">
        <v>4.583333333333333</v>
      </c>
      <c r="AH450" s="9">
        <v>-73.989999999999995</v>
      </c>
      <c r="AI450" s="40">
        <f t="shared" si="1259"/>
        <v>60.345378886153846</v>
      </c>
      <c r="AJ450" s="47">
        <f t="shared" si="1260"/>
        <v>15.086344721538461</v>
      </c>
      <c r="AK450" s="106">
        <f t="shared" ref="AK450" si="1429">SUM(AJ450:AJ453)</f>
        <v>60.346130860384612</v>
      </c>
      <c r="AL450" s="40">
        <f t="shared" si="1261"/>
        <v>417.59002189218461</v>
      </c>
      <c r="AN450" s="48">
        <v>4.583333333333333</v>
      </c>
      <c r="AO450" s="9">
        <v>0</v>
      </c>
      <c r="AP450" s="48">
        <v>4.583333333333333</v>
      </c>
      <c r="AQ450" s="9">
        <v>0</v>
      </c>
      <c r="AR450" s="40">
        <f t="shared" si="1262"/>
        <v>0</v>
      </c>
      <c r="AS450" s="47">
        <f t="shared" si="1263"/>
        <v>0</v>
      </c>
      <c r="AT450" s="106">
        <f t="shared" ref="AT450" si="1430">SUM(AS450:AS453)</f>
        <v>16.310365964999999</v>
      </c>
      <c r="AU450" s="40">
        <f t="shared" si="1264"/>
        <v>0</v>
      </c>
      <c r="AW450" s="48">
        <v>4.583333333333333</v>
      </c>
      <c r="AX450" s="9">
        <v>0</v>
      </c>
      <c r="AY450" s="48">
        <v>4.583333333333333</v>
      </c>
      <c r="AZ450" s="9">
        <v>0</v>
      </c>
      <c r="BA450" s="40">
        <f t="shared" si="1265"/>
        <v>0</v>
      </c>
      <c r="BB450" s="47">
        <f t="shared" si="1266"/>
        <v>0</v>
      </c>
      <c r="BC450" s="106">
        <f t="shared" ref="BC450" si="1431">SUM(BB450:BB453)</f>
        <v>0</v>
      </c>
      <c r="BD450" s="40">
        <f t="shared" si="1267"/>
        <v>0</v>
      </c>
      <c r="BF450" s="48">
        <v>4.583333333333333</v>
      </c>
      <c r="BG450" s="9">
        <v>34.56</v>
      </c>
      <c r="BH450" s="48">
        <v>4.583333333333333</v>
      </c>
      <c r="BI450" s="9">
        <v>34.56</v>
      </c>
      <c r="BJ450" s="40">
        <f t="shared" si="1268"/>
        <v>18.026155716923078</v>
      </c>
      <c r="BK450" s="47">
        <f t="shared" si="1269"/>
        <v>4.5065389292307696</v>
      </c>
      <c r="BL450" s="106">
        <f t="shared" ref="BL450" si="1432">SUM(BK450:BK453)</f>
        <v>17.401140242307694</v>
      </c>
      <c r="BM450" s="40">
        <f t="shared" si="1270"/>
        <v>124.7409975611077</v>
      </c>
      <c r="BO450" s="48">
        <v>4.583333333333333</v>
      </c>
      <c r="BP450" s="9">
        <v>0</v>
      </c>
      <c r="BQ450" s="48">
        <v>4.583333333333333</v>
      </c>
      <c r="BR450" s="9">
        <v>0</v>
      </c>
      <c r="BS450" s="40">
        <f t="shared" si="1271"/>
        <v>0</v>
      </c>
      <c r="BT450" s="47">
        <f t="shared" si="1272"/>
        <v>0</v>
      </c>
      <c r="BU450" s="106">
        <f t="shared" ref="BU450" si="1433">SUM(BT450:BT453)</f>
        <v>0</v>
      </c>
      <c r="BV450" s="40">
        <f t="shared" si="1273"/>
        <v>0</v>
      </c>
      <c r="BX450" s="48">
        <v>4.583333333333333</v>
      </c>
      <c r="BY450" s="9">
        <v>97.15</v>
      </c>
      <c r="BZ450" s="48">
        <v>4.583333333333333</v>
      </c>
      <c r="CA450" s="9">
        <v>-31.54</v>
      </c>
      <c r="CB450" s="40">
        <f t="shared" si="1274"/>
        <v>46.244506015384623</v>
      </c>
      <c r="CC450" s="47">
        <f t="shared" si="1275"/>
        <v>11.561126503846156</v>
      </c>
      <c r="CD450" s="106">
        <f t="shared" ref="CD450" si="1434">SUM(CC450:CC453)</f>
        <v>46.136736751153848</v>
      </c>
      <c r="CE450" s="40">
        <f t="shared" si="1276"/>
        <v>320.01198162646159</v>
      </c>
      <c r="CG450" s="48">
        <v>4.583333333333333</v>
      </c>
      <c r="CH450" s="9">
        <v>97.17</v>
      </c>
      <c r="CI450" s="48">
        <v>4.583333333333333</v>
      </c>
      <c r="CJ450" s="9">
        <v>-31.53</v>
      </c>
      <c r="CK450" s="40">
        <f t="shared" si="1277"/>
        <v>46.239361047692313</v>
      </c>
      <c r="CL450" s="47">
        <f t="shared" si="1278"/>
        <v>11.559840261923078</v>
      </c>
      <c r="CM450" s="106">
        <f t="shared" ref="CM450" si="1435">SUM(CL450:CL453)</f>
        <v>46.131485382692311</v>
      </c>
      <c r="CN450" s="40">
        <f t="shared" si="1279"/>
        <v>319.97637845003078</v>
      </c>
      <c r="CP450" s="48">
        <v>4.583333333333333</v>
      </c>
      <c r="CQ450" s="9">
        <v>97.15</v>
      </c>
      <c r="CR450" s="48">
        <v>4.583333333333333</v>
      </c>
      <c r="CS450" s="9">
        <v>-31.54</v>
      </c>
      <c r="CT450" s="40">
        <f t="shared" si="1280"/>
        <v>46.244506015384623</v>
      </c>
      <c r="CU450" s="47">
        <f t="shared" si="1281"/>
        <v>11.561126503846156</v>
      </c>
      <c r="CV450" s="106">
        <f t="shared" ref="CV450" si="1436">SUM(CU450:CU453)</f>
        <v>46.136736751153848</v>
      </c>
      <c r="CW450" s="40">
        <f t="shared" si="1282"/>
        <v>320.01198162646159</v>
      </c>
    </row>
    <row r="451" spans="1:101" s="9" customFormat="1">
      <c r="A451" s="9">
        <v>27.68</v>
      </c>
      <c r="B451" s="40">
        <f t="shared" si="1249"/>
        <v>6.92</v>
      </c>
      <c r="D451" s="48">
        <v>4.59375</v>
      </c>
      <c r="E451" s="9">
        <v>39.97</v>
      </c>
      <c r="F451" s="48">
        <v>4.59375</v>
      </c>
      <c r="G451" s="9">
        <v>-52.94</v>
      </c>
      <c r="H451" s="47">
        <f t="shared" si="1250"/>
        <v>31.935501166153845</v>
      </c>
      <c r="I451" s="47">
        <f t="shared" si="1251"/>
        <v>7.9838752915384612</v>
      </c>
      <c r="J451" s="107"/>
      <c r="K451" s="40">
        <f t="shared" si="1252"/>
        <v>220.9936680697846</v>
      </c>
      <c r="M451" s="48">
        <v>4.59375</v>
      </c>
      <c r="N451" s="9">
        <v>0</v>
      </c>
      <c r="O451" s="48">
        <v>4.59375</v>
      </c>
      <c r="P451" s="9">
        <v>0</v>
      </c>
      <c r="Q451" s="47">
        <f t="shared" si="1253"/>
        <v>0</v>
      </c>
      <c r="R451" s="47">
        <f t="shared" si="1254"/>
        <v>0</v>
      </c>
      <c r="S451" s="107"/>
      <c r="T451" s="40">
        <f t="shared" si="1255"/>
        <v>0</v>
      </c>
      <c r="V451" s="48">
        <v>4.59375</v>
      </c>
      <c r="W451" s="9">
        <v>0</v>
      </c>
      <c r="X451" s="48">
        <v>4.59375</v>
      </c>
      <c r="Y451" s="40">
        <v>0</v>
      </c>
      <c r="Z451" s="40">
        <f t="shared" si="1256"/>
        <v>0</v>
      </c>
      <c r="AA451" s="47">
        <f t="shared" si="1257"/>
        <v>0</v>
      </c>
      <c r="AB451" s="107"/>
      <c r="AC451" s="40">
        <f t="shared" si="1258"/>
        <v>0</v>
      </c>
      <c r="AE451" s="48">
        <v>4.59375</v>
      </c>
      <c r="AF451" s="9">
        <v>54.05</v>
      </c>
      <c r="AG451" s="48">
        <v>4.59375</v>
      </c>
      <c r="AH451" s="9">
        <v>-73.97</v>
      </c>
      <c r="AI451" s="40">
        <f t="shared" si="1259"/>
        <v>60.340230900000002</v>
      </c>
      <c r="AJ451" s="47">
        <f t="shared" si="1260"/>
        <v>15.085057725</v>
      </c>
      <c r="AK451" s="107"/>
      <c r="AL451" s="40">
        <f t="shared" si="1261"/>
        <v>417.55439782799999</v>
      </c>
      <c r="AN451" s="48">
        <v>4.59375</v>
      </c>
      <c r="AO451" s="9">
        <v>0</v>
      </c>
      <c r="AP451" s="48">
        <v>4.59375</v>
      </c>
      <c r="AQ451" s="9">
        <v>0</v>
      </c>
      <c r="AR451" s="40">
        <f t="shared" si="1262"/>
        <v>0</v>
      </c>
      <c r="AS451" s="47">
        <f t="shared" si="1263"/>
        <v>0</v>
      </c>
      <c r="AT451" s="107"/>
      <c r="AU451" s="40">
        <f t="shared" si="1264"/>
        <v>0</v>
      </c>
      <c r="AW451" s="48">
        <v>4.59375</v>
      </c>
      <c r="AX451" s="9">
        <v>0</v>
      </c>
      <c r="AY451" s="48">
        <v>4.59375</v>
      </c>
      <c r="AZ451" s="9">
        <v>0</v>
      </c>
      <c r="BA451" s="40">
        <f t="shared" si="1265"/>
        <v>0</v>
      </c>
      <c r="BB451" s="47">
        <f t="shared" si="1266"/>
        <v>0</v>
      </c>
      <c r="BC451" s="107"/>
      <c r="BD451" s="40">
        <f t="shared" si="1267"/>
        <v>0</v>
      </c>
      <c r="BF451" s="48">
        <v>4.59375</v>
      </c>
      <c r="BG451" s="9">
        <v>34.57</v>
      </c>
      <c r="BH451" s="48">
        <v>4.59375</v>
      </c>
      <c r="BI451" s="9">
        <v>34.57</v>
      </c>
      <c r="BJ451" s="40">
        <f t="shared" si="1268"/>
        <v>18.036589029230775</v>
      </c>
      <c r="BK451" s="47">
        <f t="shared" si="1269"/>
        <v>4.5091472573076938</v>
      </c>
      <c r="BL451" s="107"/>
      <c r="BM451" s="40">
        <f t="shared" si="1270"/>
        <v>124.81319608227696</v>
      </c>
      <c r="BO451" s="48">
        <v>4.59375</v>
      </c>
      <c r="BP451" s="9">
        <v>0</v>
      </c>
      <c r="BQ451" s="48">
        <v>4.59375</v>
      </c>
      <c r="BR451" s="9">
        <v>0</v>
      </c>
      <c r="BS451" s="40">
        <f t="shared" si="1271"/>
        <v>0</v>
      </c>
      <c r="BT451" s="47">
        <f t="shared" si="1272"/>
        <v>0</v>
      </c>
      <c r="BU451" s="107"/>
      <c r="BV451" s="40">
        <f t="shared" si="1273"/>
        <v>0</v>
      </c>
      <c r="BX451" s="48">
        <v>4.59375</v>
      </c>
      <c r="BY451" s="9">
        <v>97.1</v>
      </c>
      <c r="BZ451" s="48">
        <v>4.59375</v>
      </c>
      <c r="CA451" s="9">
        <v>-31.57</v>
      </c>
      <c r="CB451" s="40">
        <f t="shared" si="1274"/>
        <v>46.264669338461538</v>
      </c>
      <c r="CC451" s="47">
        <f t="shared" si="1275"/>
        <v>11.566167334615384</v>
      </c>
      <c r="CD451" s="107"/>
      <c r="CE451" s="40">
        <f t="shared" si="1276"/>
        <v>320.15151182215385</v>
      </c>
      <c r="CG451" s="48">
        <v>4.59375</v>
      </c>
      <c r="CH451" s="9">
        <v>97.12</v>
      </c>
      <c r="CI451" s="48">
        <v>4.59375</v>
      </c>
      <c r="CJ451" s="9">
        <v>-31.56</v>
      </c>
      <c r="CK451" s="40">
        <f t="shared" si="1277"/>
        <v>46.25954097230769</v>
      </c>
      <c r="CL451" s="47">
        <f t="shared" si="1278"/>
        <v>11.564885243076922</v>
      </c>
      <c r="CM451" s="107"/>
      <c r="CN451" s="40">
        <f t="shared" si="1279"/>
        <v>320.11602352836923</v>
      </c>
      <c r="CP451" s="48">
        <v>4.59375</v>
      </c>
      <c r="CQ451" s="9">
        <v>97.1</v>
      </c>
      <c r="CR451" s="48">
        <v>4.59375</v>
      </c>
      <c r="CS451" s="9">
        <v>-31.57</v>
      </c>
      <c r="CT451" s="40">
        <f t="shared" si="1280"/>
        <v>46.264669338461538</v>
      </c>
      <c r="CU451" s="47">
        <f t="shared" si="1281"/>
        <v>11.566167334615384</v>
      </c>
      <c r="CV451" s="107"/>
      <c r="CW451" s="40">
        <f t="shared" si="1282"/>
        <v>320.15151182215385</v>
      </c>
    </row>
    <row r="452" spans="1:101" s="9" customFormat="1">
      <c r="A452" s="9">
        <v>27.68</v>
      </c>
      <c r="B452" s="40">
        <f t="shared" si="1249"/>
        <v>6.92</v>
      </c>
      <c r="D452" s="48">
        <v>4.604166666666667</v>
      </c>
      <c r="E452" s="9">
        <v>39.950000000000003</v>
      </c>
      <c r="F452" s="48">
        <v>4.604166666666667</v>
      </c>
      <c r="G452" s="9">
        <v>-52.98</v>
      </c>
      <c r="H452" s="47">
        <f t="shared" si="1250"/>
        <v>31.943638938461543</v>
      </c>
      <c r="I452" s="47">
        <f t="shared" si="1251"/>
        <v>7.9859097346153858</v>
      </c>
      <c r="J452" s="107"/>
      <c r="K452" s="40">
        <f t="shared" si="1252"/>
        <v>221.04998145415388</v>
      </c>
      <c r="M452" s="48">
        <v>4.604166666666667</v>
      </c>
      <c r="N452" s="9">
        <v>0</v>
      </c>
      <c r="O452" s="48">
        <v>4.604166666666667</v>
      </c>
      <c r="P452" s="9">
        <v>0</v>
      </c>
      <c r="Q452" s="47">
        <f t="shared" si="1253"/>
        <v>0</v>
      </c>
      <c r="R452" s="47">
        <f t="shared" si="1254"/>
        <v>0</v>
      </c>
      <c r="S452" s="107"/>
      <c r="T452" s="40">
        <f t="shared" si="1255"/>
        <v>0</v>
      </c>
      <c r="V452" s="48">
        <v>4.604166666666667</v>
      </c>
      <c r="W452" s="9">
        <v>0</v>
      </c>
      <c r="X452" s="48">
        <v>4.604166666666667</v>
      </c>
      <c r="Y452" s="40">
        <v>0</v>
      </c>
      <c r="Z452" s="40">
        <f t="shared" si="1256"/>
        <v>0</v>
      </c>
      <c r="AA452" s="47">
        <f t="shared" si="1257"/>
        <v>0</v>
      </c>
      <c r="AB452" s="107"/>
      <c r="AC452" s="40">
        <f t="shared" si="1258"/>
        <v>0</v>
      </c>
      <c r="AE452" s="48">
        <v>4.604166666666667</v>
      </c>
      <c r="AF452" s="9">
        <v>54.04</v>
      </c>
      <c r="AG452" s="48">
        <v>4.604166666666667</v>
      </c>
      <c r="AH452" s="9">
        <v>-74</v>
      </c>
      <c r="AI452" s="40">
        <f t="shared" si="1259"/>
        <v>60.353534769230762</v>
      </c>
      <c r="AJ452" s="47">
        <f t="shared" si="1260"/>
        <v>15.088383692307691</v>
      </c>
      <c r="AK452" s="107"/>
      <c r="AL452" s="40">
        <f t="shared" si="1261"/>
        <v>417.64646060307689</v>
      </c>
      <c r="AN452" s="48">
        <v>4.604166666666667</v>
      </c>
      <c r="AO452" s="9">
        <v>37.69</v>
      </c>
      <c r="AP452" s="48">
        <v>4.604166666666667</v>
      </c>
      <c r="AQ452" s="9">
        <v>-57.35</v>
      </c>
      <c r="AR452" s="40">
        <f t="shared" si="1262"/>
        <v>32.622347561538461</v>
      </c>
      <c r="AS452" s="47">
        <f t="shared" si="1263"/>
        <v>8.1555868903846154</v>
      </c>
      <c r="AT452" s="107"/>
      <c r="AU452" s="40">
        <f t="shared" si="1264"/>
        <v>225.74664512584616</v>
      </c>
      <c r="AW452" s="48">
        <v>4.604166666666667</v>
      </c>
      <c r="AX452" s="9">
        <v>0</v>
      </c>
      <c r="AY452" s="48">
        <v>4.604166666666667</v>
      </c>
      <c r="AZ452" s="9">
        <v>0</v>
      </c>
      <c r="BA452" s="40">
        <f t="shared" si="1265"/>
        <v>0</v>
      </c>
      <c r="BB452" s="47">
        <f t="shared" si="1266"/>
        <v>0</v>
      </c>
      <c r="BC452" s="107"/>
      <c r="BD452" s="40">
        <f t="shared" si="1267"/>
        <v>0</v>
      </c>
      <c r="BF452" s="48">
        <v>4.604166666666667</v>
      </c>
      <c r="BG452" s="9">
        <v>33.33</v>
      </c>
      <c r="BH452" s="48">
        <v>4.604166666666667</v>
      </c>
      <c r="BI452" s="9">
        <v>33.33</v>
      </c>
      <c r="BJ452" s="40">
        <f t="shared" si="1268"/>
        <v>16.76587709076923</v>
      </c>
      <c r="BK452" s="47">
        <f t="shared" si="1269"/>
        <v>4.1914692726923075</v>
      </c>
      <c r="BL452" s="107"/>
      <c r="BM452" s="40">
        <f t="shared" si="1270"/>
        <v>116.01986946812308</v>
      </c>
      <c r="BO452" s="48">
        <v>4.604166666666667</v>
      </c>
      <c r="BP452" s="9">
        <v>0</v>
      </c>
      <c r="BQ452" s="48">
        <v>4.604166666666667</v>
      </c>
      <c r="BR452" s="9">
        <v>0</v>
      </c>
      <c r="BS452" s="40">
        <f t="shared" si="1271"/>
        <v>0</v>
      </c>
      <c r="BT452" s="47">
        <f t="shared" si="1272"/>
        <v>0</v>
      </c>
      <c r="BU452" s="107"/>
      <c r="BV452" s="40">
        <f t="shared" si="1273"/>
        <v>0</v>
      </c>
      <c r="BX452" s="48">
        <v>4.604166666666667</v>
      </c>
      <c r="BY452" s="9">
        <v>97.87</v>
      </c>
      <c r="BZ452" s="48">
        <v>4.604166666666667</v>
      </c>
      <c r="CA452" s="9">
        <v>-31.15</v>
      </c>
      <c r="CB452" s="40">
        <f t="shared" si="1274"/>
        <v>46.011171392307688</v>
      </c>
      <c r="CC452" s="47">
        <f t="shared" si="1275"/>
        <v>11.502792848076922</v>
      </c>
      <c r="CD452" s="107"/>
      <c r="CE452" s="40">
        <f t="shared" si="1276"/>
        <v>318.3973060347692</v>
      </c>
      <c r="CG452" s="48">
        <v>4.604166666666667</v>
      </c>
      <c r="CH452" s="9">
        <v>97.89</v>
      </c>
      <c r="CI452" s="48">
        <v>4.604166666666667</v>
      </c>
      <c r="CJ452" s="9">
        <v>-31.14</v>
      </c>
      <c r="CK452" s="40">
        <f t="shared" si="1277"/>
        <v>46.005800040000004</v>
      </c>
      <c r="CL452" s="47">
        <f t="shared" si="1278"/>
        <v>11.501450010000001</v>
      </c>
      <c r="CM452" s="107"/>
      <c r="CN452" s="40">
        <f t="shared" si="1279"/>
        <v>318.36013627680001</v>
      </c>
      <c r="CP452" s="48">
        <v>4.604166666666667</v>
      </c>
      <c r="CQ452" s="9">
        <v>97.87</v>
      </c>
      <c r="CR452" s="48">
        <v>4.604166666666667</v>
      </c>
      <c r="CS452" s="9">
        <v>-31.15</v>
      </c>
      <c r="CT452" s="40">
        <f t="shared" si="1280"/>
        <v>46.011171392307688</v>
      </c>
      <c r="CU452" s="47">
        <f t="shared" si="1281"/>
        <v>11.502792848076922</v>
      </c>
      <c r="CV452" s="107"/>
      <c r="CW452" s="40">
        <f t="shared" si="1282"/>
        <v>318.3973060347692</v>
      </c>
    </row>
    <row r="453" spans="1:101" s="9" customFormat="1">
      <c r="A453" s="9">
        <v>27.68</v>
      </c>
      <c r="B453" s="40">
        <f t="shared" si="1249"/>
        <v>6.92</v>
      </c>
      <c r="D453" s="48">
        <v>4.614583333333333</v>
      </c>
      <c r="E453" s="9">
        <v>39.950000000000003</v>
      </c>
      <c r="F453" s="48">
        <v>4.614583333333333</v>
      </c>
      <c r="G453" s="9">
        <v>-52.97</v>
      </c>
      <c r="H453" s="47">
        <f t="shared" si="1250"/>
        <v>31.937609561538462</v>
      </c>
      <c r="I453" s="47">
        <f t="shared" si="1251"/>
        <v>7.9844023903846155</v>
      </c>
      <c r="J453" s="108"/>
      <c r="K453" s="40">
        <f t="shared" si="1252"/>
        <v>221.00825816584614</v>
      </c>
      <c r="M453" s="48">
        <v>4.614583333333333</v>
      </c>
      <c r="N453" s="9">
        <v>0</v>
      </c>
      <c r="O453" s="48">
        <v>4.614583333333333</v>
      </c>
      <c r="P453" s="9">
        <v>0</v>
      </c>
      <c r="Q453" s="47">
        <f t="shared" si="1253"/>
        <v>0</v>
      </c>
      <c r="R453" s="47">
        <f t="shared" si="1254"/>
        <v>0</v>
      </c>
      <c r="S453" s="108"/>
      <c r="T453" s="40">
        <f t="shared" si="1255"/>
        <v>0</v>
      </c>
      <c r="V453" s="48">
        <v>4.614583333333333</v>
      </c>
      <c r="W453" s="9">
        <v>0</v>
      </c>
      <c r="X453" s="48">
        <v>4.614583333333333</v>
      </c>
      <c r="Y453" s="40">
        <v>0</v>
      </c>
      <c r="Z453" s="40">
        <f t="shared" si="1256"/>
        <v>0</v>
      </c>
      <c r="AA453" s="47">
        <f t="shared" si="1257"/>
        <v>0</v>
      </c>
      <c r="AB453" s="108"/>
      <c r="AC453" s="40">
        <f t="shared" si="1258"/>
        <v>0</v>
      </c>
      <c r="AE453" s="48">
        <v>4.614583333333333</v>
      </c>
      <c r="AF453" s="9">
        <v>54.04</v>
      </c>
      <c r="AG453" s="48">
        <v>4.614583333333333</v>
      </c>
      <c r="AH453" s="9">
        <v>-73.989999999999995</v>
      </c>
      <c r="AI453" s="40">
        <f t="shared" si="1259"/>
        <v>60.345378886153846</v>
      </c>
      <c r="AJ453" s="47">
        <f t="shared" si="1260"/>
        <v>15.086344721538461</v>
      </c>
      <c r="AK453" s="108"/>
      <c r="AL453" s="40">
        <f t="shared" si="1261"/>
        <v>417.59002189218461</v>
      </c>
      <c r="AN453" s="48">
        <v>4.614583333333333</v>
      </c>
      <c r="AO453" s="9">
        <v>37.659999999999997</v>
      </c>
      <c r="AP453" s="48">
        <v>4.614583333333333</v>
      </c>
      <c r="AQ453" s="9">
        <v>-57.39</v>
      </c>
      <c r="AR453" s="40">
        <f t="shared" si="1262"/>
        <v>32.619116298461535</v>
      </c>
      <c r="AS453" s="47">
        <f t="shared" si="1263"/>
        <v>8.1547790746153836</v>
      </c>
      <c r="AT453" s="108"/>
      <c r="AU453" s="40">
        <f t="shared" si="1264"/>
        <v>225.72428478535383</v>
      </c>
      <c r="AW453" s="48">
        <v>4.614583333333333</v>
      </c>
      <c r="AX453" s="9">
        <v>0</v>
      </c>
      <c r="AY453" s="48">
        <v>4.614583333333333</v>
      </c>
      <c r="AZ453" s="9">
        <v>0</v>
      </c>
      <c r="BA453" s="40">
        <f t="shared" si="1265"/>
        <v>0</v>
      </c>
      <c r="BB453" s="47">
        <f t="shared" si="1266"/>
        <v>0</v>
      </c>
      <c r="BC453" s="108"/>
      <c r="BD453" s="40">
        <f t="shared" si="1267"/>
        <v>0</v>
      </c>
      <c r="BF453" s="48">
        <v>4.614583333333333</v>
      </c>
      <c r="BG453" s="9">
        <v>33.340000000000003</v>
      </c>
      <c r="BH453" s="48">
        <v>4.614583333333333</v>
      </c>
      <c r="BI453" s="9">
        <v>33.340000000000003</v>
      </c>
      <c r="BJ453" s="40">
        <f t="shared" si="1268"/>
        <v>16.775939132307695</v>
      </c>
      <c r="BK453" s="47">
        <f t="shared" si="1269"/>
        <v>4.1939847830769237</v>
      </c>
      <c r="BL453" s="108"/>
      <c r="BM453" s="40">
        <f t="shared" si="1270"/>
        <v>116.08949879556924</v>
      </c>
      <c r="BO453" s="48">
        <v>4.614583333333333</v>
      </c>
      <c r="BP453" s="9">
        <v>0</v>
      </c>
      <c r="BQ453" s="48">
        <v>4.614583333333333</v>
      </c>
      <c r="BR453" s="9">
        <v>0</v>
      </c>
      <c r="BS453" s="40">
        <f t="shared" si="1271"/>
        <v>0</v>
      </c>
      <c r="BT453" s="47">
        <f t="shared" si="1272"/>
        <v>0</v>
      </c>
      <c r="BU453" s="108"/>
      <c r="BV453" s="40">
        <f t="shared" si="1273"/>
        <v>0</v>
      </c>
      <c r="BX453" s="48">
        <v>4.614583333333333</v>
      </c>
      <c r="BY453" s="9">
        <v>97.84</v>
      </c>
      <c r="BZ453" s="48">
        <v>4.614583333333333</v>
      </c>
      <c r="CA453" s="9">
        <v>-31.17</v>
      </c>
      <c r="CB453" s="40">
        <f t="shared" si="1274"/>
        <v>46.026600258461549</v>
      </c>
      <c r="CC453" s="47">
        <f t="shared" si="1275"/>
        <v>11.506650064615387</v>
      </c>
      <c r="CD453" s="108"/>
      <c r="CE453" s="40">
        <f t="shared" si="1276"/>
        <v>318.50407378855391</v>
      </c>
      <c r="CG453" s="48">
        <v>4.614583333333333</v>
      </c>
      <c r="CH453" s="9">
        <v>97.86</v>
      </c>
      <c r="CI453" s="48">
        <v>4.614583333333333</v>
      </c>
      <c r="CJ453" s="9">
        <v>-31.16</v>
      </c>
      <c r="CK453" s="40">
        <f t="shared" si="1277"/>
        <v>46.021239470769238</v>
      </c>
      <c r="CL453" s="47">
        <f t="shared" si="1278"/>
        <v>11.50530986769231</v>
      </c>
      <c r="CM453" s="108"/>
      <c r="CN453" s="40">
        <f t="shared" si="1279"/>
        <v>318.46697713772312</v>
      </c>
      <c r="CP453" s="48">
        <v>4.614583333333333</v>
      </c>
      <c r="CQ453" s="9">
        <v>97.84</v>
      </c>
      <c r="CR453" s="48">
        <v>4.614583333333333</v>
      </c>
      <c r="CS453" s="9">
        <v>-31.17</v>
      </c>
      <c r="CT453" s="40">
        <f t="shared" si="1280"/>
        <v>46.026600258461549</v>
      </c>
      <c r="CU453" s="47">
        <f t="shared" si="1281"/>
        <v>11.506650064615387</v>
      </c>
      <c r="CV453" s="108"/>
      <c r="CW453" s="40">
        <f t="shared" si="1282"/>
        <v>318.50407378855391</v>
      </c>
    </row>
    <row r="454" spans="1:101" s="9" customFormat="1">
      <c r="A454" s="9">
        <v>27.68</v>
      </c>
      <c r="B454" s="40">
        <f t="shared" si="1249"/>
        <v>6.92</v>
      </c>
      <c r="D454" s="48">
        <v>4.625</v>
      </c>
      <c r="E454" s="9">
        <v>39.89</v>
      </c>
      <c r="F454" s="48">
        <v>4.625</v>
      </c>
      <c r="G454" s="9">
        <v>-53.08</v>
      </c>
      <c r="H454" s="47">
        <f t="shared" si="1250"/>
        <v>31.955866726153847</v>
      </c>
      <c r="I454" s="47">
        <f t="shared" si="1251"/>
        <v>7.9889666815384617</v>
      </c>
      <c r="J454" s="106">
        <f t="shared" ref="J454" si="1437">SUM(I454:I457)</f>
        <v>31.957371806538465</v>
      </c>
      <c r="K454" s="40">
        <f t="shared" si="1252"/>
        <v>221.1345977449846</v>
      </c>
      <c r="M454" s="48">
        <v>4.625</v>
      </c>
      <c r="N454" s="9">
        <v>0</v>
      </c>
      <c r="O454" s="48">
        <v>4.625</v>
      </c>
      <c r="P454" s="9">
        <v>0</v>
      </c>
      <c r="Q454" s="47">
        <f t="shared" si="1253"/>
        <v>0</v>
      </c>
      <c r="R454" s="47">
        <f t="shared" si="1254"/>
        <v>0</v>
      </c>
      <c r="S454" s="106">
        <f t="shared" ref="S454" si="1438">SUM(R454:R457)</f>
        <v>0</v>
      </c>
      <c r="T454" s="40">
        <f t="shared" si="1255"/>
        <v>0</v>
      </c>
      <c r="V454" s="48">
        <v>4.625</v>
      </c>
      <c r="W454" s="9">
        <v>0</v>
      </c>
      <c r="X454" s="48">
        <v>4.625</v>
      </c>
      <c r="Y454" s="40">
        <v>0</v>
      </c>
      <c r="Z454" s="40">
        <f t="shared" si="1256"/>
        <v>0</v>
      </c>
      <c r="AA454" s="47">
        <f t="shared" si="1257"/>
        <v>0</v>
      </c>
      <c r="AB454" s="106">
        <f t="shared" ref="AB454" si="1439">SUM(AA454:AA457)</f>
        <v>0</v>
      </c>
      <c r="AC454" s="40">
        <f t="shared" si="1258"/>
        <v>0</v>
      </c>
      <c r="AE454" s="48">
        <v>4.625</v>
      </c>
      <c r="AF454" s="9">
        <v>54.11</v>
      </c>
      <c r="AG454" s="48">
        <v>4.625</v>
      </c>
      <c r="AH454" s="9">
        <v>-73.84</v>
      </c>
      <c r="AI454" s="40">
        <f t="shared" si="1259"/>
        <v>60.301049760000012</v>
      </c>
      <c r="AJ454" s="47">
        <f t="shared" si="1260"/>
        <v>15.075262440000003</v>
      </c>
      <c r="AK454" s="106">
        <f t="shared" ref="AK454" si="1440">SUM(AJ454:AJ457)</f>
        <v>60.28192026</v>
      </c>
      <c r="AL454" s="40">
        <f t="shared" si="1261"/>
        <v>417.28326433920006</v>
      </c>
      <c r="AN454" s="48">
        <v>4.625</v>
      </c>
      <c r="AO454" s="9">
        <v>37.67</v>
      </c>
      <c r="AP454" s="48">
        <v>4.625</v>
      </c>
      <c r="AQ454" s="9">
        <v>-57.37</v>
      </c>
      <c r="AR454" s="40">
        <f t="shared" si="1262"/>
        <v>32.616407229230767</v>
      </c>
      <c r="AS454" s="47">
        <f t="shared" si="1263"/>
        <v>8.1541018073076916</v>
      </c>
      <c r="AT454" s="106">
        <f t="shared" ref="AT454" si="1441">SUM(AS454:AS457)</f>
        <v>32.61882275307692</v>
      </c>
      <c r="AU454" s="40">
        <f t="shared" si="1264"/>
        <v>225.70553802627691</v>
      </c>
      <c r="AW454" s="48">
        <v>4.625</v>
      </c>
      <c r="AX454" s="9">
        <v>0</v>
      </c>
      <c r="AY454" s="48">
        <v>4.625</v>
      </c>
      <c r="AZ454" s="9">
        <v>0</v>
      </c>
      <c r="BA454" s="40">
        <f t="shared" si="1265"/>
        <v>0</v>
      </c>
      <c r="BB454" s="47">
        <f t="shared" si="1266"/>
        <v>0</v>
      </c>
      <c r="BC454" s="106">
        <f t="shared" ref="BC454" si="1442">SUM(BB454:BB457)</f>
        <v>0</v>
      </c>
      <c r="BD454" s="40">
        <f t="shared" si="1267"/>
        <v>0</v>
      </c>
      <c r="BF454" s="48">
        <v>4.625</v>
      </c>
      <c r="BG454" s="9">
        <v>33.36</v>
      </c>
      <c r="BH454" s="48">
        <v>4.625</v>
      </c>
      <c r="BI454" s="9">
        <v>33.36</v>
      </c>
      <c r="BJ454" s="40">
        <f t="shared" si="1268"/>
        <v>16.79607227076923</v>
      </c>
      <c r="BK454" s="47">
        <f t="shared" si="1269"/>
        <v>4.1990180676923075</v>
      </c>
      <c r="BL454" s="106">
        <f t="shared" ref="BL454" si="1443">SUM(BK454:BK457)</f>
        <v>16.811181934615384</v>
      </c>
      <c r="BM454" s="40">
        <f t="shared" si="1270"/>
        <v>116.22882011372307</v>
      </c>
      <c r="BO454" s="48">
        <v>4.625</v>
      </c>
      <c r="BP454" s="9">
        <v>0</v>
      </c>
      <c r="BQ454" s="48">
        <v>4.625</v>
      </c>
      <c r="BR454" s="9">
        <v>0</v>
      </c>
      <c r="BS454" s="40">
        <f t="shared" si="1271"/>
        <v>0</v>
      </c>
      <c r="BT454" s="47">
        <f t="shared" si="1272"/>
        <v>0</v>
      </c>
      <c r="BU454" s="106">
        <f t="shared" ref="BU454" si="1444">SUM(BT454:BT457)</f>
        <v>0</v>
      </c>
      <c r="BV454" s="40">
        <f t="shared" si="1273"/>
        <v>0</v>
      </c>
      <c r="BX454" s="48">
        <v>4.625</v>
      </c>
      <c r="BY454" s="9">
        <v>98.3</v>
      </c>
      <c r="BZ454" s="48">
        <v>4.625</v>
      </c>
      <c r="CA454" s="9">
        <v>-30.92</v>
      </c>
      <c r="CB454" s="40">
        <f t="shared" si="1274"/>
        <v>45.872103323076935</v>
      </c>
      <c r="CC454" s="47">
        <f t="shared" si="1275"/>
        <v>11.468025830769234</v>
      </c>
      <c r="CD454" s="106">
        <f t="shared" ref="CD454" si="1445">SUM(CC454:CC457)</f>
        <v>45.882681898846158</v>
      </c>
      <c r="CE454" s="40">
        <f t="shared" si="1276"/>
        <v>317.43495499569241</v>
      </c>
      <c r="CG454" s="48">
        <v>4.625</v>
      </c>
      <c r="CH454" s="9">
        <v>98.32</v>
      </c>
      <c r="CI454" s="48">
        <v>4.625</v>
      </c>
      <c r="CJ454" s="9">
        <v>-30.91</v>
      </c>
      <c r="CK454" s="40">
        <f t="shared" si="1277"/>
        <v>45.866597649230769</v>
      </c>
      <c r="CL454" s="47">
        <f t="shared" si="1278"/>
        <v>11.466649412307692</v>
      </c>
      <c r="CM454" s="106">
        <f t="shared" ref="CM454" si="1446">SUM(CL454:CL457)</f>
        <v>45.877184525769231</v>
      </c>
      <c r="CN454" s="40">
        <f t="shared" si="1279"/>
        <v>317.3968557326769</v>
      </c>
      <c r="CP454" s="48">
        <v>4.625</v>
      </c>
      <c r="CQ454" s="9">
        <v>98.3</v>
      </c>
      <c r="CR454" s="48">
        <v>4.625</v>
      </c>
      <c r="CS454" s="9">
        <v>-30.92</v>
      </c>
      <c r="CT454" s="40">
        <f t="shared" si="1280"/>
        <v>45.872103323076935</v>
      </c>
      <c r="CU454" s="47">
        <f t="shared" si="1281"/>
        <v>11.468025830769234</v>
      </c>
      <c r="CV454" s="106">
        <f t="shared" ref="CV454" si="1447">SUM(CU454:CU457)</f>
        <v>45.882681898846158</v>
      </c>
      <c r="CW454" s="40">
        <f t="shared" si="1282"/>
        <v>317.43495499569241</v>
      </c>
    </row>
    <row r="455" spans="1:101" s="9" customFormat="1">
      <c r="A455" s="9">
        <v>27.68</v>
      </c>
      <c r="B455" s="40">
        <f t="shared" si="1249"/>
        <v>6.92</v>
      </c>
      <c r="D455" s="48">
        <v>4.635416666666667</v>
      </c>
      <c r="E455" s="9">
        <v>39.89</v>
      </c>
      <c r="F455" s="48">
        <v>4.635416666666667</v>
      </c>
      <c r="G455" s="9">
        <v>-53.08</v>
      </c>
      <c r="H455" s="47">
        <f t="shared" si="1250"/>
        <v>31.955866726153847</v>
      </c>
      <c r="I455" s="47">
        <f t="shared" si="1251"/>
        <v>7.9889666815384617</v>
      </c>
      <c r="J455" s="107"/>
      <c r="K455" s="40">
        <f t="shared" si="1252"/>
        <v>221.1345977449846</v>
      </c>
      <c r="M455" s="48">
        <v>4.635416666666667</v>
      </c>
      <c r="N455" s="9">
        <v>0</v>
      </c>
      <c r="O455" s="48">
        <v>4.635416666666667</v>
      </c>
      <c r="P455" s="9">
        <v>0</v>
      </c>
      <c r="Q455" s="47">
        <f t="shared" si="1253"/>
        <v>0</v>
      </c>
      <c r="R455" s="47">
        <f t="shared" si="1254"/>
        <v>0</v>
      </c>
      <c r="S455" s="107"/>
      <c r="T455" s="40">
        <f t="shared" si="1255"/>
        <v>0</v>
      </c>
      <c r="V455" s="48">
        <v>4.635416666666667</v>
      </c>
      <c r="W455" s="9">
        <v>0</v>
      </c>
      <c r="X455" s="48">
        <v>4.635416666666667</v>
      </c>
      <c r="Y455" s="40">
        <v>0</v>
      </c>
      <c r="Z455" s="40">
        <f t="shared" si="1256"/>
        <v>0</v>
      </c>
      <c r="AA455" s="47">
        <f t="shared" si="1257"/>
        <v>0</v>
      </c>
      <c r="AB455" s="107"/>
      <c r="AC455" s="40">
        <f t="shared" si="1258"/>
        <v>0</v>
      </c>
      <c r="AE455" s="48">
        <v>4.635416666666667</v>
      </c>
      <c r="AF455" s="9">
        <v>54.13</v>
      </c>
      <c r="AG455" s="48">
        <v>4.635416666666667</v>
      </c>
      <c r="AH455" s="9">
        <v>-73.8</v>
      </c>
      <c r="AI455" s="40">
        <f t="shared" si="1259"/>
        <v>60.290660215384612</v>
      </c>
      <c r="AJ455" s="47">
        <f t="shared" si="1260"/>
        <v>15.072665053846153</v>
      </c>
      <c r="AK455" s="107"/>
      <c r="AL455" s="40">
        <f t="shared" si="1261"/>
        <v>417.21136869046154</v>
      </c>
      <c r="AN455" s="48">
        <v>4.635416666666667</v>
      </c>
      <c r="AO455" s="9">
        <v>37.65</v>
      </c>
      <c r="AP455" s="48">
        <v>4.635416666666667</v>
      </c>
      <c r="AQ455" s="9">
        <v>-57.4</v>
      </c>
      <c r="AR455" s="40">
        <f t="shared" si="1262"/>
        <v>32.616137076923074</v>
      </c>
      <c r="AS455" s="47">
        <f t="shared" si="1263"/>
        <v>8.1540342692307686</v>
      </c>
      <c r="AT455" s="107"/>
      <c r="AU455" s="40">
        <f t="shared" si="1264"/>
        <v>225.70366857230766</v>
      </c>
      <c r="AW455" s="48">
        <v>4.635416666666667</v>
      </c>
      <c r="AX455" s="9">
        <v>0</v>
      </c>
      <c r="AY455" s="48">
        <v>4.635416666666667</v>
      </c>
      <c r="AZ455" s="9">
        <v>0</v>
      </c>
      <c r="BA455" s="40">
        <f t="shared" si="1265"/>
        <v>0</v>
      </c>
      <c r="BB455" s="47">
        <f t="shared" si="1266"/>
        <v>0</v>
      </c>
      <c r="BC455" s="107"/>
      <c r="BD455" s="40">
        <f t="shared" si="1267"/>
        <v>0</v>
      </c>
      <c r="BF455" s="48">
        <v>4.635416666666667</v>
      </c>
      <c r="BG455" s="9">
        <v>33.369999999999997</v>
      </c>
      <c r="BH455" s="48">
        <v>4.635416666666667</v>
      </c>
      <c r="BI455" s="9">
        <v>33.369999999999997</v>
      </c>
      <c r="BJ455" s="40">
        <f t="shared" si="1268"/>
        <v>16.806143367692304</v>
      </c>
      <c r="BK455" s="47">
        <f t="shared" si="1269"/>
        <v>4.2015358419230759</v>
      </c>
      <c r="BL455" s="107"/>
      <c r="BM455" s="40">
        <f t="shared" si="1270"/>
        <v>116.29851210443074</v>
      </c>
      <c r="BO455" s="48">
        <v>4.635416666666667</v>
      </c>
      <c r="BP455" s="9">
        <v>0</v>
      </c>
      <c r="BQ455" s="48">
        <v>4.635416666666667</v>
      </c>
      <c r="BR455" s="9">
        <v>0</v>
      </c>
      <c r="BS455" s="40">
        <f t="shared" si="1271"/>
        <v>0</v>
      </c>
      <c r="BT455" s="47">
        <f t="shared" si="1272"/>
        <v>0</v>
      </c>
      <c r="BU455" s="107"/>
      <c r="BV455" s="40">
        <f t="shared" si="1273"/>
        <v>0</v>
      </c>
      <c r="BX455" s="48">
        <v>4.635416666666667</v>
      </c>
      <c r="BY455" s="9">
        <v>98.28</v>
      </c>
      <c r="BZ455" s="48">
        <v>4.635416666666667</v>
      </c>
      <c r="CA455" s="9">
        <v>-30.93</v>
      </c>
      <c r="CB455" s="40">
        <f t="shared" si="1274"/>
        <v>45.877602960000004</v>
      </c>
      <c r="CC455" s="47">
        <f t="shared" si="1275"/>
        <v>11.469400740000001</v>
      </c>
      <c r="CD455" s="107"/>
      <c r="CE455" s="40">
        <f t="shared" si="1276"/>
        <v>317.47301248320002</v>
      </c>
      <c r="CG455" s="48">
        <v>4.635416666666667</v>
      </c>
      <c r="CH455" s="9">
        <v>98.3</v>
      </c>
      <c r="CI455" s="48">
        <v>4.635416666666667</v>
      </c>
      <c r="CJ455" s="9">
        <v>-30.92</v>
      </c>
      <c r="CK455" s="40">
        <f t="shared" si="1277"/>
        <v>45.872103323076935</v>
      </c>
      <c r="CL455" s="47">
        <f t="shared" si="1278"/>
        <v>11.468025830769234</v>
      </c>
      <c r="CM455" s="107"/>
      <c r="CN455" s="40">
        <f t="shared" si="1279"/>
        <v>317.43495499569241</v>
      </c>
      <c r="CP455" s="48">
        <v>4.635416666666667</v>
      </c>
      <c r="CQ455" s="9">
        <v>98.28</v>
      </c>
      <c r="CR455" s="48">
        <v>4.635416666666667</v>
      </c>
      <c r="CS455" s="9">
        <v>-30.93</v>
      </c>
      <c r="CT455" s="40">
        <f t="shared" si="1280"/>
        <v>45.877602960000004</v>
      </c>
      <c r="CU455" s="47">
        <f t="shared" si="1281"/>
        <v>11.469400740000001</v>
      </c>
      <c r="CV455" s="107"/>
      <c r="CW455" s="40">
        <f t="shared" si="1282"/>
        <v>317.47301248320002</v>
      </c>
    </row>
    <row r="456" spans="1:101" s="9" customFormat="1">
      <c r="A456" s="9">
        <v>27.68</v>
      </c>
      <c r="B456" s="40">
        <f t="shared" si="1249"/>
        <v>6.92</v>
      </c>
      <c r="D456" s="48">
        <v>4.645833333333333</v>
      </c>
      <c r="E456" s="9">
        <v>39.89</v>
      </c>
      <c r="F456" s="48">
        <v>4.645833333333333</v>
      </c>
      <c r="G456" s="9">
        <v>-53.08</v>
      </c>
      <c r="H456" s="47">
        <f t="shared" si="1250"/>
        <v>31.955866726153847</v>
      </c>
      <c r="I456" s="47">
        <f t="shared" si="1251"/>
        <v>7.9889666815384617</v>
      </c>
      <c r="J456" s="107"/>
      <c r="K456" s="40">
        <f t="shared" si="1252"/>
        <v>221.1345977449846</v>
      </c>
      <c r="M456" s="48">
        <v>4.645833333333333</v>
      </c>
      <c r="N456" s="9">
        <v>0</v>
      </c>
      <c r="O456" s="48">
        <v>4.645833333333333</v>
      </c>
      <c r="P456" s="9">
        <v>0</v>
      </c>
      <c r="Q456" s="47">
        <f t="shared" si="1253"/>
        <v>0</v>
      </c>
      <c r="R456" s="47">
        <f t="shared" si="1254"/>
        <v>0</v>
      </c>
      <c r="S456" s="107"/>
      <c r="T456" s="40">
        <f t="shared" si="1255"/>
        <v>0</v>
      </c>
      <c r="V456" s="48">
        <v>4.645833333333333</v>
      </c>
      <c r="W456" s="9">
        <v>0</v>
      </c>
      <c r="X456" s="48">
        <v>4.645833333333333</v>
      </c>
      <c r="Y456" s="40">
        <v>0</v>
      </c>
      <c r="Z456" s="40">
        <f t="shared" si="1256"/>
        <v>0</v>
      </c>
      <c r="AA456" s="47">
        <f t="shared" si="1257"/>
        <v>0</v>
      </c>
      <c r="AB456" s="107"/>
      <c r="AC456" s="40">
        <f t="shared" si="1258"/>
        <v>0</v>
      </c>
      <c r="AE456" s="48">
        <v>4.645833333333333</v>
      </c>
      <c r="AF456" s="9">
        <v>54.14</v>
      </c>
      <c r="AG456" s="48">
        <v>4.645833333333333</v>
      </c>
      <c r="AH456" s="9">
        <v>-73.760000000000005</v>
      </c>
      <c r="AI456" s="40">
        <f t="shared" si="1259"/>
        <v>60.269114436923076</v>
      </c>
      <c r="AJ456" s="47">
        <f t="shared" si="1260"/>
        <v>15.067278609230769</v>
      </c>
      <c r="AK456" s="107"/>
      <c r="AL456" s="40">
        <f t="shared" si="1261"/>
        <v>417.06227190350768</v>
      </c>
      <c r="AN456" s="48">
        <v>4.645833333333333</v>
      </c>
      <c r="AO456" s="9">
        <v>37.630000000000003</v>
      </c>
      <c r="AP456" s="48">
        <v>4.645833333333333</v>
      </c>
      <c r="AQ456" s="9">
        <v>-57.44</v>
      </c>
      <c r="AR456" s="40">
        <f t="shared" si="1262"/>
        <v>32.621528049230768</v>
      </c>
      <c r="AS456" s="47">
        <f t="shared" si="1263"/>
        <v>8.1553820123076921</v>
      </c>
      <c r="AT456" s="107"/>
      <c r="AU456" s="40">
        <f t="shared" si="1264"/>
        <v>225.74097410067691</v>
      </c>
      <c r="AW456" s="48">
        <v>4.645833333333333</v>
      </c>
      <c r="AX456" s="9">
        <v>0</v>
      </c>
      <c r="AY456" s="48">
        <v>4.645833333333333</v>
      </c>
      <c r="AZ456" s="9">
        <v>0</v>
      </c>
      <c r="BA456" s="40">
        <f t="shared" si="1265"/>
        <v>0</v>
      </c>
      <c r="BB456" s="47">
        <f t="shared" si="1266"/>
        <v>0</v>
      </c>
      <c r="BC456" s="107"/>
      <c r="BD456" s="40">
        <f t="shared" si="1267"/>
        <v>0</v>
      </c>
      <c r="BF456" s="48">
        <v>4.645833333333333</v>
      </c>
      <c r="BG456" s="9">
        <v>33.380000000000003</v>
      </c>
      <c r="BH456" s="48">
        <v>4.645833333333333</v>
      </c>
      <c r="BI456" s="9">
        <v>33.380000000000003</v>
      </c>
      <c r="BJ456" s="40">
        <f t="shared" si="1268"/>
        <v>16.816217483076926</v>
      </c>
      <c r="BK456" s="47">
        <f t="shared" si="1269"/>
        <v>4.2040543707692315</v>
      </c>
      <c r="BL456" s="107"/>
      <c r="BM456" s="40">
        <f t="shared" si="1270"/>
        <v>116.36822498289233</v>
      </c>
      <c r="BO456" s="48">
        <v>4.645833333333333</v>
      </c>
      <c r="BP456" s="9">
        <v>0</v>
      </c>
      <c r="BQ456" s="48">
        <v>4.645833333333333</v>
      </c>
      <c r="BR456" s="9">
        <v>0</v>
      </c>
      <c r="BS456" s="40">
        <f t="shared" si="1271"/>
        <v>0</v>
      </c>
      <c r="BT456" s="47">
        <f t="shared" si="1272"/>
        <v>0</v>
      </c>
      <c r="BU456" s="107"/>
      <c r="BV456" s="40">
        <f t="shared" si="1273"/>
        <v>0</v>
      </c>
      <c r="BX456" s="48">
        <v>4.645833333333333</v>
      </c>
      <c r="BY456" s="9">
        <v>98.27</v>
      </c>
      <c r="BZ456" s="48">
        <v>4.645833333333333</v>
      </c>
      <c r="CA456" s="9">
        <v>-30.94</v>
      </c>
      <c r="CB456" s="40">
        <f t="shared" si="1274"/>
        <v>45.887766120000002</v>
      </c>
      <c r="CC456" s="47">
        <f t="shared" si="1275"/>
        <v>11.47194153</v>
      </c>
      <c r="CD456" s="107"/>
      <c r="CE456" s="40">
        <f t="shared" si="1276"/>
        <v>317.54334155039999</v>
      </c>
      <c r="CG456" s="48">
        <v>4.645833333333333</v>
      </c>
      <c r="CH456" s="9">
        <v>98.29</v>
      </c>
      <c r="CI456" s="48">
        <v>4.645833333333333</v>
      </c>
      <c r="CJ456" s="9">
        <v>-30.93</v>
      </c>
      <c r="CK456" s="40">
        <f t="shared" si="1277"/>
        <v>45.88227101076923</v>
      </c>
      <c r="CL456" s="47">
        <f t="shared" si="1278"/>
        <v>11.470567752692308</v>
      </c>
      <c r="CM456" s="107"/>
      <c r="CN456" s="40">
        <f t="shared" si="1279"/>
        <v>317.50531539452305</v>
      </c>
      <c r="CP456" s="48">
        <v>4.645833333333333</v>
      </c>
      <c r="CQ456" s="9">
        <v>98.27</v>
      </c>
      <c r="CR456" s="48">
        <v>4.645833333333333</v>
      </c>
      <c r="CS456" s="9">
        <v>-30.94</v>
      </c>
      <c r="CT456" s="40">
        <f t="shared" si="1280"/>
        <v>45.887766120000002</v>
      </c>
      <c r="CU456" s="47">
        <f t="shared" si="1281"/>
        <v>11.47194153</v>
      </c>
      <c r="CV456" s="107"/>
      <c r="CW456" s="40">
        <f t="shared" si="1282"/>
        <v>317.54334155039999</v>
      </c>
    </row>
    <row r="457" spans="1:101" s="9" customFormat="1">
      <c r="A457" s="9">
        <v>27.68</v>
      </c>
      <c r="B457" s="40">
        <f t="shared" si="1249"/>
        <v>6.92</v>
      </c>
      <c r="D457" s="48">
        <v>4.65625</v>
      </c>
      <c r="E457" s="9">
        <v>39.89</v>
      </c>
      <c r="F457" s="48">
        <v>4.65625</v>
      </c>
      <c r="G457" s="9">
        <v>-53.09</v>
      </c>
      <c r="H457" s="47">
        <f t="shared" si="1250"/>
        <v>31.961887047692315</v>
      </c>
      <c r="I457" s="47">
        <f t="shared" si="1251"/>
        <v>7.9904717619230787</v>
      </c>
      <c r="J457" s="108"/>
      <c r="K457" s="40">
        <f t="shared" si="1252"/>
        <v>221.17625837003081</v>
      </c>
      <c r="M457" s="48">
        <v>4.65625</v>
      </c>
      <c r="N457" s="9">
        <v>0</v>
      </c>
      <c r="O457" s="48">
        <v>4.65625</v>
      </c>
      <c r="P457" s="9">
        <v>0</v>
      </c>
      <c r="Q457" s="47">
        <f t="shared" si="1253"/>
        <v>0</v>
      </c>
      <c r="R457" s="47">
        <f t="shared" si="1254"/>
        <v>0</v>
      </c>
      <c r="S457" s="108"/>
      <c r="T457" s="40">
        <f t="shared" si="1255"/>
        <v>0</v>
      </c>
      <c r="V457" s="48">
        <v>4.65625</v>
      </c>
      <c r="W457" s="9">
        <v>0</v>
      </c>
      <c r="X457" s="48">
        <v>4.65625</v>
      </c>
      <c r="Y457" s="40">
        <v>0</v>
      </c>
      <c r="Z457" s="40">
        <f t="shared" si="1256"/>
        <v>0</v>
      </c>
      <c r="AA457" s="47">
        <f t="shared" si="1257"/>
        <v>0</v>
      </c>
      <c r="AB457" s="108"/>
      <c r="AC457" s="40">
        <f t="shared" si="1258"/>
        <v>0</v>
      </c>
      <c r="AE457" s="48">
        <v>4.65625</v>
      </c>
      <c r="AF457" s="9">
        <v>54.16</v>
      </c>
      <c r="AG457" s="48">
        <v>4.65625</v>
      </c>
      <c r="AH457" s="9">
        <v>-73.73</v>
      </c>
      <c r="AI457" s="40">
        <f t="shared" si="1259"/>
        <v>60.266856627692306</v>
      </c>
      <c r="AJ457" s="47">
        <f t="shared" si="1260"/>
        <v>15.066714156923076</v>
      </c>
      <c r="AK457" s="108"/>
      <c r="AL457" s="40">
        <f t="shared" si="1261"/>
        <v>417.04664786363077</v>
      </c>
      <c r="AN457" s="48">
        <v>4.65625</v>
      </c>
      <c r="AO457" s="9">
        <v>37.61</v>
      </c>
      <c r="AP457" s="48">
        <v>4.65625</v>
      </c>
      <c r="AQ457" s="9">
        <v>-57.47</v>
      </c>
      <c r="AR457" s="40">
        <f t="shared" si="1262"/>
        <v>32.621218656923077</v>
      </c>
      <c r="AS457" s="47">
        <f t="shared" si="1263"/>
        <v>8.1553046642307692</v>
      </c>
      <c r="AT457" s="108"/>
      <c r="AU457" s="40">
        <f t="shared" si="1264"/>
        <v>225.7388331059077</v>
      </c>
      <c r="AW457" s="48">
        <v>4.65625</v>
      </c>
      <c r="AX457" s="9">
        <v>0</v>
      </c>
      <c r="AY457" s="48">
        <v>4.65625</v>
      </c>
      <c r="AZ457" s="9">
        <v>0</v>
      </c>
      <c r="BA457" s="40">
        <f t="shared" si="1265"/>
        <v>0</v>
      </c>
      <c r="BB457" s="47">
        <f t="shared" si="1266"/>
        <v>0</v>
      </c>
      <c r="BC457" s="108"/>
      <c r="BD457" s="40">
        <f t="shared" si="1267"/>
        <v>0</v>
      </c>
      <c r="BF457" s="48">
        <v>4.65625</v>
      </c>
      <c r="BG457" s="9">
        <v>33.39</v>
      </c>
      <c r="BH457" s="48">
        <v>4.65625</v>
      </c>
      <c r="BI457" s="9">
        <v>33.39</v>
      </c>
      <c r="BJ457" s="40">
        <f t="shared" si="1268"/>
        <v>16.826294616923079</v>
      </c>
      <c r="BK457" s="47">
        <f t="shared" si="1269"/>
        <v>4.2065736542307697</v>
      </c>
      <c r="BL457" s="108"/>
      <c r="BM457" s="40">
        <f t="shared" si="1270"/>
        <v>116.43795874910771</v>
      </c>
      <c r="BO457" s="48">
        <v>4.65625</v>
      </c>
      <c r="BP457" s="9">
        <v>0</v>
      </c>
      <c r="BQ457" s="48">
        <v>4.65625</v>
      </c>
      <c r="BR457" s="9">
        <v>0</v>
      </c>
      <c r="BS457" s="40">
        <f t="shared" si="1271"/>
        <v>0</v>
      </c>
      <c r="BT457" s="47">
        <f t="shared" si="1272"/>
        <v>0</v>
      </c>
      <c r="BU457" s="108"/>
      <c r="BV457" s="40">
        <f t="shared" si="1273"/>
        <v>0</v>
      </c>
      <c r="BX457" s="48">
        <v>4.65625</v>
      </c>
      <c r="BY457" s="9">
        <v>98.25</v>
      </c>
      <c r="BZ457" s="48">
        <v>4.65625</v>
      </c>
      <c r="CA457" s="9">
        <v>-30.95</v>
      </c>
      <c r="CB457" s="40">
        <f t="shared" si="1274"/>
        <v>45.893255192307691</v>
      </c>
      <c r="CC457" s="47">
        <f t="shared" si="1275"/>
        <v>11.473313798076923</v>
      </c>
      <c r="CD457" s="108"/>
      <c r="CE457" s="40">
        <f t="shared" si="1276"/>
        <v>317.5813259307692</v>
      </c>
      <c r="CG457" s="48">
        <v>4.65625</v>
      </c>
      <c r="CH457" s="9">
        <v>98.27</v>
      </c>
      <c r="CI457" s="48">
        <v>4.65625</v>
      </c>
      <c r="CJ457" s="9">
        <v>-30.94</v>
      </c>
      <c r="CK457" s="40">
        <f t="shared" si="1277"/>
        <v>45.887766120000002</v>
      </c>
      <c r="CL457" s="47">
        <f t="shared" si="1278"/>
        <v>11.47194153</v>
      </c>
      <c r="CM457" s="108"/>
      <c r="CN457" s="40">
        <f t="shared" si="1279"/>
        <v>317.54334155039999</v>
      </c>
      <c r="CP457" s="48">
        <v>4.65625</v>
      </c>
      <c r="CQ457" s="9">
        <v>98.25</v>
      </c>
      <c r="CR457" s="48">
        <v>4.65625</v>
      </c>
      <c r="CS457" s="9">
        <v>-30.95</v>
      </c>
      <c r="CT457" s="40">
        <f t="shared" si="1280"/>
        <v>45.893255192307691</v>
      </c>
      <c r="CU457" s="47">
        <f t="shared" si="1281"/>
        <v>11.473313798076923</v>
      </c>
      <c r="CV457" s="108"/>
      <c r="CW457" s="40">
        <f t="shared" si="1282"/>
        <v>317.5813259307692</v>
      </c>
    </row>
    <row r="458" spans="1:101" s="9" customFormat="1">
      <c r="A458" s="9">
        <v>27.68</v>
      </c>
      <c r="B458" s="40">
        <f t="shared" si="1249"/>
        <v>6.92</v>
      </c>
      <c r="D458" s="48">
        <v>4.666666666666667</v>
      </c>
      <c r="E458" s="9">
        <v>39.76</v>
      </c>
      <c r="F458" s="48">
        <v>4.666666666666667</v>
      </c>
      <c r="G458" s="9">
        <v>-53.35</v>
      </c>
      <c r="H458" s="47">
        <f t="shared" si="1250"/>
        <v>32.013742707692302</v>
      </c>
      <c r="I458" s="47">
        <f t="shared" si="1251"/>
        <v>8.0034356769230754</v>
      </c>
      <c r="J458" s="106">
        <f t="shared" ref="J458" si="1448">SUM(I458:I461)</f>
        <v>32.016658164230769</v>
      </c>
      <c r="K458" s="40">
        <f t="shared" si="1252"/>
        <v>221.53509953723074</v>
      </c>
      <c r="M458" s="48">
        <v>4.666666666666667</v>
      </c>
      <c r="N458" s="9">
        <v>0</v>
      </c>
      <c r="O458" s="48">
        <v>4.666666666666667</v>
      </c>
      <c r="P458" s="9">
        <v>0</v>
      </c>
      <c r="Q458" s="47">
        <f t="shared" si="1253"/>
        <v>0</v>
      </c>
      <c r="R458" s="47">
        <f t="shared" si="1254"/>
        <v>0</v>
      </c>
      <c r="S458" s="106">
        <f t="shared" ref="S458" si="1449">SUM(R458:R461)</f>
        <v>0</v>
      </c>
      <c r="T458" s="40">
        <f t="shared" si="1255"/>
        <v>0</v>
      </c>
      <c r="V458" s="48">
        <v>4.666666666666667</v>
      </c>
      <c r="W458" s="9">
        <v>0</v>
      </c>
      <c r="X458" s="48">
        <v>4.666666666666667</v>
      </c>
      <c r="Y458" s="40">
        <v>0</v>
      </c>
      <c r="Z458" s="40">
        <f t="shared" si="1256"/>
        <v>0</v>
      </c>
      <c r="AA458" s="47">
        <f t="shared" si="1257"/>
        <v>0</v>
      </c>
      <c r="AB458" s="106">
        <f t="shared" ref="AB458" si="1450">SUM(AA458:AA461)</f>
        <v>0</v>
      </c>
      <c r="AC458" s="40">
        <f t="shared" si="1258"/>
        <v>0</v>
      </c>
      <c r="AE458" s="48">
        <v>4.666666666666667</v>
      </c>
      <c r="AF458" s="9">
        <v>54.12</v>
      </c>
      <c r="AG458" s="48">
        <v>4.666666666666667</v>
      </c>
      <c r="AH458" s="9">
        <v>-73.819999999999993</v>
      </c>
      <c r="AI458" s="40">
        <f t="shared" si="1259"/>
        <v>60.295858006153843</v>
      </c>
      <c r="AJ458" s="47">
        <f t="shared" si="1260"/>
        <v>15.073964501538461</v>
      </c>
      <c r="AK458" s="106">
        <f t="shared" ref="AK458" si="1451">SUM(AJ458:AJ461)</f>
        <v>60.289174755000005</v>
      </c>
      <c r="AL458" s="40">
        <f t="shared" si="1261"/>
        <v>417.24733740258461</v>
      </c>
      <c r="AN458" s="48">
        <v>4.666666666666667</v>
      </c>
      <c r="AO458" s="9">
        <v>37.78</v>
      </c>
      <c r="AP458" s="48">
        <v>4.666666666666667</v>
      </c>
      <c r="AQ458" s="9">
        <v>-57.17</v>
      </c>
      <c r="AR458" s="40">
        <f t="shared" si="1262"/>
        <v>32.597612778461539</v>
      </c>
      <c r="AS458" s="47">
        <f t="shared" si="1263"/>
        <v>8.1494031946153846</v>
      </c>
      <c r="AT458" s="106">
        <f t="shared" ref="AT458" si="1452">SUM(AS458:AS461)</f>
        <v>32.595289694999998</v>
      </c>
      <c r="AU458" s="40">
        <f t="shared" si="1264"/>
        <v>225.57548042695385</v>
      </c>
      <c r="AW458" s="48">
        <v>4.666666666666667</v>
      </c>
      <c r="AX458" s="9">
        <v>0</v>
      </c>
      <c r="AY458" s="48">
        <v>4.666666666666667</v>
      </c>
      <c r="AZ458" s="9">
        <v>0</v>
      </c>
      <c r="BA458" s="40">
        <f t="shared" si="1265"/>
        <v>0</v>
      </c>
      <c r="BB458" s="47">
        <f t="shared" si="1266"/>
        <v>0</v>
      </c>
      <c r="BC458" s="106">
        <f t="shared" ref="BC458" si="1453">SUM(BB458:BB461)</f>
        <v>0</v>
      </c>
      <c r="BD458" s="40">
        <f t="shared" si="1267"/>
        <v>0</v>
      </c>
      <c r="BF458" s="48">
        <v>4.666666666666667</v>
      </c>
      <c r="BG458" s="9">
        <v>33.35</v>
      </c>
      <c r="BH458" s="48">
        <v>4.666666666666667</v>
      </c>
      <c r="BI458" s="9">
        <v>33.35</v>
      </c>
      <c r="BJ458" s="40">
        <f t="shared" si="1268"/>
        <v>16.786004192307693</v>
      </c>
      <c r="BK458" s="47">
        <f t="shared" si="1269"/>
        <v>4.1965010480769234</v>
      </c>
      <c r="BL458" s="106">
        <f t="shared" ref="BL458" si="1454">SUM(BK458:BK461)</f>
        <v>16.793556005769229</v>
      </c>
      <c r="BM458" s="40">
        <f t="shared" si="1270"/>
        <v>116.15914901076924</v>
      </c>
      <c r="BO458" s="48">
        <v>4.666666666666667</v>
      </c>
      <c r="BP458" s="9">
        <v>0</v>
      </c>
      <c r="BQ458" s="48">
        <v>4.666666666666667</v>
      </c>
      <c r="BR458" s="9">
        <v>0</v>
      </c>
      <c r="BS458" s="40">
        <f t="shared" si="1271"/>
        <v>0</v>
      </c>
      <c r="BT458" s="47">
        <f t="shared" si="1272"/>
        <v>0</v>
      </c>
      <c r="BU458" s="106">
        <f t="shared" ref="BU458" si="1455">SUM(BT458:BT461)</f>
        <v>0</v>
      </c>
      <c r="BV458" s="40">
        <f t="shared" si="1273"/>
        <v>0</v>
      </c>
      <c r="BX458" s="48">
        <v>4.666666666666667</v>
      </c>
      <c r="BY458" s="9">
        <v>98.08</v>
      </c>
      <c r="BZ458" s="48">
        <v>4.666666666666667</v>
      </c>
      <c r="CA458" s="9">
        <v>-31.04</v>
      </c>
      <c r="CB458" s="40">
        <f t="shared" si="1274"/>
        <v>45.94706983384615</v>
      </c>
      <c r="CC458" s="47">
        <f t="shared" si="1275"/>
        <v>11.486767458461538</v>
      </c>
      <c r="CD458" s="106">
        <f t="shared" ref="CD458" si="1456">SUM(CC458:CC461)</f>
        <v>45.956381410384616</v>
      </c>
      <c r="CE458" s="40">
        <f t="shared" si="1276"/>
        <v>317.95372325021538</v>
      </c>
      <c r="CG458" s="48">
        <v>4.666666666666667</v>
      </c>
      <c r="CH458" s="9">
        <v>98.1</v>
      </c>
      <c r="CI458" s="48">
        <v>4.666666666666667</v>
      </c>
      <c r="CJ458" s="9">
        <v>-31.03</v>
      </c>
      <c r="CK458" s="40">
        <f t="shared" si="1277"/>
        <v>45.941633584615381</v>
      </c>
      <c r="CL458" s="47">
        <f t="shared" si="1278"/>
        <v>11.485408396153845</v>
      </c>
      <c r="CM458" s="106">
        <f t="shared" ref="CM458" si="1457">SUM(CL458:CL461)</f>
        <v>45.950953839230763</v>
      </c>
      <c r="CN458" s="40">
        <f t="shared" si="1279"/>
        <v>317.91610440553842</v>
      </c>
      <c r="CP458" s="48">
        <v>4.666666666666667</v>
      </c>
      <c r="CQ458" s="9">
        <v>98.08</v>
      </c>
      <c r="CR458" s="48">
        <v>4.666666666666667</v>
      </c>
      <c r="CS458" s="9">
        <v>-31.04</v>
      </c>
      <c r="CT458" s="40">
        <f t="shared" si="1280"/>
        <v>45.94706983384615</v>
      </c>
      <c r="CU458" s="47">
        <f t="shared" si="1281"/>
        <v>11.486767458461538</v>
      </c>
      <c r="CV458" s="106">
        <f t="shared" ref="CV458" si="1458">SUM(CU458:CU461)</f>
        <v>45.956381410384616</v>
      </c>
      <c r="CW458" s="40">
        <f t="shared" si="1282"/>
        <v>317.95372325021538</v>
      </c>
    </row>
    <row r="459" spans="1:101" s="9" customFormat="1">
      <c r="A459" s="9">
        <v>27.68</v>
      </c>
      <c r="B459" s="40">
        <f t="shared" ref="B459:B522" si="1459">+A459/4</f>
        <v>6.92</v>
      </c>
      <c r="D459" s="48">
        <v>4.677083333333333</v>
      </c>
      <c r="E459" s="9">
        <v>39.75</v>
      </c>
      <c r="F459" s="48">
        <v>4.677083333333333</v>
      </c>
      <c r="G459" s="9">
        <v>-53.37</v>
      </c>
      <c r="H459" s="47">
        <f t="shared" ref="H459:H522" si="1460">+ABS(E459*(G459/1000)*9.81*1000)/$K$5/1000</f>
        <v>32.017689346153844</v>
      </c>
      <c r="I459" s="47">
        <f t="shared" ref="I459:I522" si="1461">H459*0.25</f>
        <v>8.004422336538461</v>
      </c>
      <c r="J459" s="107"/>
      <c r="K459" s="40">
        <f t="shared" ref="K459:K522" si="1462">+H459*$B459</f>
        <v>221.56241027538459</v>
      </c>
      <c r="M459" s="48">
        <v>4.677083333333333</v>
      </c>
      <c r="N459" s="9">
        <v>0</v>
      </c>
      <c r="O459" s="48">
        <v>4.677083333333333</v>
      </c>
      <c r="P459" s="9">
        <v>0</v>
      </c>
      <c r="Q459" s="47">
        <f t="shared" ref="Q459:Q522" si="1463">+ABS(N459*(P459/1000)*9.81*1000)/$K$5/1000</f>
        <v>0</v>
      </c>
      <c r="R459" s="47">
        <f t="shared" ref="R459:R522" si="1464">Q459*0.25</f>
        <v>0</v>
      </c>
      <c r="S459" s="107"/>
      <c r="T459" s="40">
        <f t="shared" ref="T459:T522" si="1465">+Q459*$B459</f>
        <v>0</v>
      </c>
      <c r="V459" s="48">
        <v>4.677083333333333</v>
      </c>
      <c r="W459" s="9">
        <v>0</v>
      </c>
      <c r="X459" s="48">
        <v>4.677083333333333</v>
      </c>
      <c r="Y459" s="40">
        <v>0</v>
      </c>
      <c r="Z459" s="40">
        <f t="shared" ref="Z459:Z522" si="1466">+ABS(W459*(Y459/1000)*9.81*1000)/$AC$5/1000</f>
        <v>0</v>
      </c>
      <c r="AA459" s="47">
        <f t="shared" ref="AA459:AA522" si="1467">Z459*0.25</f>
        <v>0</v>
      </c>
      <c r="AB459" s="107"/>
      <c r="AC459" s="40">
        <f t="shared" ref="AC459:AC522" si="1468">+Z459*$B459</f>
        <v>0</v>
      </c>
      <c r="AE459" s="48">
        <v>4.677083333333333</v>
      </c>
      <c r="AF459" s="9">
        <v>54.12</v>
      </c>
      <c r="AG459" s="48">
        <v>4.677083333333333</v>
      </c>
      <c r="AH459" s="9">
        <v>-73.81</v>
      </c>
      <c r="AI459" s="40">
        <f t="shared" ref="AI459:AI522" si="1469">+ABS(AF459*(AH459/1000)*9.81*1000)/$AL$5/1000</f>
        <v>60.287690049230775</v>
      </c>
      <c r="AJ459" s="47">
        <f t="shared" ref="AJ459:AJ522" si="1470">AI459*0.25</f>
        <v>15.071922512307694</v>
      </c>
      <c r="AK459" s="107"/>
      <c r="AL459" s="40">
        <f t="shared" ref="AL459:AL522" si="1471">+AI459*$B459</f>
        <v>417.19081514067699</v>
      </c>
      <c r="AN459" s="48">
        <v>4.677083333333333</v>
      </c>
      <c r="AO459" s="9">
        <v>37.76</v>
      </c>
      <c r="AP459" s="48">
        <v>4.677083333333333</v>
      </c>
      <c r="AQ459" s="9">
        <v>-57.19</v>
      </c>
      <c r="AR459" s="40">
        <f t="shared" ref="AR459:AR522" si="1472">+ABS(AO459*(AQ459/1000)*9.81*1000)/$AL$5/1000</f>
        <v>32.591753944615384</v>
      </c>
      <c r="AS459" s="47">
        <f t="shared" ref="AS459:AS522" si="1473">AR459*0.25</f>
        <v>8.147938486153846</v>
      </c>
      <c r="AT459" s="107"/>
      <c r="AU459" s="40">
        <f t="shared" ref="AU459:AU522" si="1474">+AR459*$B459</f>
        <v>225.53493729673846</v>
      </c>
      <c r="AW459" s="48">
        <v>4.677083333333333</v>
      </c>
      <c r="AX459" s="9">
        <v>0</v>
      </c>
      <c r="AY459" s="48">
        <v>4.677083333333333</v>
      </c>
      <c r="AZ459" s="9">
        <v>0</v>
      </c>
      <c r="BA459" s="40">
        <f t="shared" ref="BA459:BA522" si="1475">+ABS(AX459*(AZ459/1000)*9.81*1000)/$AL$5/1000</f>
        <v>0</v>
      </c>
      <c r="BB459" s="47">
        <f t="shared" ref="BB459:BB522" si="1476">BA459*0.25</f>
        <v>0</v>
      </c>
      <c r="BC459" s="107"/>
      <c r="BD459" s="40">
        <f t="shared" ref="BD459:BD522" si="1477">+BA459*$B459</f>
        <v>0</v>
      </c>
      <c r="BF459" s="48">
        <v>4.677083333333333</v>
      </c>
      <c r="BG459" s="9">
        <v>33.35</v>
      </c>
      <c r="BH459" s="48">
        <v>4.677083333333333</v>
      </c>
      <c r="BI459" s="9">
        <v>33.35</v>
      </c>
      <c r="BJ459" s="40">
        <f t="shared" ref="BJ459:BJ522" si="1478">+ABS(BG459*(BI459/1000)*9.81*1000)/$AL$5/1000</f>
        <v>16.786004192307693</v>
      </c>
      <c r="BK459" s="47">
        <f t="shared" ref="BK459:BK522" si="1479">BJ459*0.25</f>
        <v>4.1965010480769234</v>
      </c>
      <c r="BL459" s="107"/>
      <c r="BM459" s="40">
        <f t="shared" ref="BM459:BM522" si="1480">+BJ459*$B459</f>
        <v>116.15914901076924</v>
      </c>
      <c r="BO459" s="48">
        <v>4.677083333333333</v>
      </c>
      <c r="BP459" s="9">
        <v>0</v>
      </c>
      <c r="BQ459" s="48">
        <v>4.677083333333333</v>
      </c>
      <c r="BR459" s="9">
        <v>0</v>
      </c>
      <c r="BS459" s="40">
        <f t="shared" ref="BS459:BS522" si="1481">+ABS(BP459*(BR459/1000)*9.81*1000)/$AL$5/1000</f>
        <v>0</v>
      </c>
      <c r="BT459" s="47">
        <f t="shared" ref="BT459:BT522" si="1482">BS459*0.25</f>
        <v>0</v>
      </c>
      <c r="BU459" s="107"/>
      <c r="BV459" s="40">
        <f t="shared" ref="BV459:BV522" si="1483">+BS459*$B459</f>
        <v>0</v>
      </c>
      <c r="BX459" s="48">
        <v>4.677083333333333</v>
      </c>
      <c r="BY459" s="9">
        <v>98.06</v>
      </c>
      <c r="BZ459" s="48">
        <v>4.677083333333333</v>
      </c>
      <c r="CA459" s="9">
        <v>-31.05</v>
      </c>
      <c r="CB459" s="40">
        <f t="shared" ref="CB459:CB522" si="1484">+ABS(BY459*(CA459/1000)*9.81*1000)/$AL$5/1000</f>
        <v>45.952500046153851</v>
      </c>
      <c r="CC459" s="47">
        <f t="shared" ref="CC459:CC522" si="1485">CB459*0.25</f>
        <v>11.488125011538463</v>
      </c>
      <c r="CD459" s="107"/>
      <c r="CE459" s="40">
        <f t="shared" ref="CE459:CE522" si="1486">+CB459*$B459</f>
        <v>317.99130031938466</v>
      </c>
      <c r="CG459" s="48">
        <v>4.677083333333333</v>
      </c>
      <c r="CH459" s="9">
        <v>98.08</v>
      </c>
      <c r="CI459" s="48">
        <v>4.677083333333333</v>
      </c>
      <c r="CJ459" s="9">
        <v>-31.04</v>
      </c>
      <c r="CK459" s="40">
        <f t="shared" ref="CK459:CK522" si="1487">+ABS(CH459*(CJ459/1000)*9.81*1000)/$AL$5/1000</f>
        <v>45.94706983384615</v>
      </c>
      <c r="CL459" s="47">
        <f t="shared" ref="CL459:CL522" si="1488">CK459*0.25</f>
        <v>11.486767458461538</v>
      </c>
      <c r="CM459" s="107"/>
      <c r="CN459" s="40">
        <f t="shared" ref="CN459:CN522" si="1489">+CK459*$B459</f>
        <v>317.95372325021538</v>
      </c>
      <c r="CP459" s="48">
        <v>4.677083333333333</v>
      </c>
      <c r="CQ459" s="9">
        <v>98.06</v>
      </c>
      <c r="CR459" s="48">
        <v>4.677083333333333</v>
      </c>
      <c r="CS459" s="9">
        <v>-31.05</v>
      </c>
      <c r="CT459" s="40">
        <f t="shared" ref="CT459:CT522" si="1490">+ABS(CQ459*(CS459/1000)*9.81*1000)/$AL$5/1000</f>
        <v>45.952500046153851</v>
      </c>
      <c r="CU459" s="47">
        <f t="shared" ref="CU459:CU522" si="1491">CT459*0.25</f>
        <v>11.488125011538463</v>
      </c>
      <c r="CV459" s="107"/>
      <c r="CW459" s="40">
        <f t="shared" ref="CW459:CW522" si="1492">+CT459*$B459</f>
        <v>317.99130031938466</v>
      </c>
    </row>
    <row r="460" spans="1:101" s="9" customFormat="1">
      <c r="A460" s="9">
        <v>27.68</v>
      </c>
      <c r="B460" s="40">
        <f t="shared" si="1459"/>
        <v>6.92</v>
      </c>
      <c r="D460" s="48">
        <v>4.6875</v>
      </c>
      <c r="E460" s="9">
        <v>39.74</v>
      </c>
      <c r="F460" s="48">
        <v>4.6875</v>
      </c>
      <c r="G460" s="9">
        <v>-53.38</v>
      </c>
      <c r="H460" s="47">
        <f t="shared" si="1460"/>
        <v>32.015632264615384</v>
      </c>
      <c r="I460" s="47">
        <f t="shared" si="1461"/>
        <v>8.003908066153846</v>
      </c>
      <c r="J460" s="107"/>
      <c r="K460" s="40">
        <f t="shared" si="1462"/>
        <v>221.54817527113846</v>
      </c>
      <c r="M460" s="48">
        <v>4.6875</v>
      </c>
      <c r="N460" s="9">
        <v>0</v>
      </c>
      <c r="O460" s="48">
        <v>4.6875</v>
      </c>
      <c r="P460" s="9">
        <v>0</v>
      </c>
      <c r="Q460" s="47">
        <f t="shared" si="1463"/>
        <v>0</v>
      </c>
      <c r="R460" s="47">
        <f t="shared" si="1464"/>
        <v>0</v>
      </c>
      <c r="S460" s="107"/>
      <c r="T460" s="40">
        <f t="shared" si="1465"/>
        <v>0</v>
      </c>
      <c r="V460" s="48">
        <v>4.6875</v>
      </c>
      <c r="W460" s="9">
        <v>0</v>
      </c>
      <c r="X460" s="48">
        <v>4.6875</v>
      </c>
      <c r="Y460" s="40">
        <v>0</v>
      </c>
      <c r="Z460" s="40">
        <f t="shared" si="1466"/>
        <v>0</v>
      </c>
      <c r="AA460" s="47">
        <f t="shared" si="1467"/>
        <v>0</v>
      </c>
      <c r="AB460" s="107"/>
      <c r="AC460" s="40">
        <f t="shared" si="1468"/>
        <v>0</v>
      </c>
      <c r="AE460" s="48">
        <v>4.6875</v>
      </c>
      <c r="AF460" s="9">
        <v>54.13</v>
      </c>
      <c r="AG460" s="48">
        <v>4.6875</v>
      </c>
      <c r="AH460" s="9">
        <v>-73.8</v>
      </c>
      <c r="AI460" s="40">
        <f t="shared" si="1469"/>
        <v>60.290660215384612</v>
      </c>
      <c r="AJ460" s="47">
        <f t="shared" si="1470"/>
        <v>15.072665053846153</v>
      </c>
      <c r="AK460" s="107"/>
      <c r="AL460" s="40">
        <f t="shared" si="1471"/>
        <v>417.21136869046154</v>
      </c>
      <c r="AN460" s="48">
        <v>4.6875</v>
      </c>
      <c r="AO460" s="9">
        <v>37.75</v>
      </c>
      <c r="AP460" s="48">
        <v>4.6875</v>
      </c>
      <c r="AQ460" s="9">
        <v>-57.21</v>
      </c>
      <c r="AR460" s="40">
        <f t="shared" si="1472"/>
        <v>32.594517346153857</v>
      </c>
      <c r="AS460" s="47">
        <f t="shared" si="1473"/>
        <v>8.1486293365384643</v>
      </c>
      <c r="AT460" s="107"/>
      <c r="AU460" s="40">
        <f t="shared" si="1474"/>
        <v>225.55406003538468</v>
      </c>
      <c r="AW460" s="48">
        <v>4.6875</v>
      </c>
      <c r="AX460" s="9">
        <v>0</v>
      </c>
      <c r="AY460" s="48">
        <v>4.6875</v>
      </c>
      <c r="AZ460" s="9">
        <v>0</v>
      </c>
      <c r="BA460" s="40">
        <f t="shared" si="1475"/>
        <v>0</v>
      </c>
      <c r="BB460" s="47">
        <f t="shared" si="1476"/>
        <v>0</v>
      </c>
      <c r="BC460" s="107"/>
      <c r="BD460" s="40">
        <f t="shared" si="1477"/>
        <v>0</v>
      </c>
      <c r="BF460" s="48">
        <v>4.6875</v>
      </c>
      <c r="BG460" s="9">
        <v>33.36</v>
      </c>
      <c r="BH460" s="48">
        <v>4.6875</v>
      </c>
      <c r="BI460" s="9">
        <v>33.36</v>
      </c>
      <c r="BJ460" s="40">
        <f t="shared" si="1478"/>
        <v>16.79607227076923</v>
      </c>
      <c r="BK460" s="47">
        <f t="shared" si="1479"/>
        <v>4.1990180676923075</v>
      </c>
      <c r="BL460" s="107"/>
      <c r="BM460" s="40">
        <f t="shared" si="1480"/>
        <v>116.22882011372307</v>
      </c>
      <c r="BO460" s="48">
        <v>4.6875</v>
      </c>
      <c r="BP460" s="9">
        <v>0</v>
      </c>
      <c r="BQ460" s="48">
        <v>4.6875</v>
      </c>
      <c r="BR460" s="9">
        <v>0</v>
      </c>
      <c r="BS460" s="40">
        <f t="shared" si="1481"/>
        <v>0</v>
      </c>
      <c r="BT460" s="47">
        <f t="shared" si="1482"/>
        <v>0</v>
      </c>
      <c r="BU460" s="107"/>
      <c r="BV460" s="40">
        <f t="shared" si="1483"/>
        <v>0</v>
      </c>
      <c r="BX460" s="48">
        <v>4.6875</v>
      </c>
      <c r="BY460" s="9">
        <v>98.04</v>
      </c>
      <c r="BZ460" s="48">
        <v>4.6875</v>
      </c>
      <c r="CA460" s="9">
        <v>-31.06</v>
      </c>
      <c r="CB460" s="40">
        <f t="shared" si="1484"/>
        <v>45.957924221538462</v>
      </c>
      <c r="CC460" s="47">
        <f t="shared" si="1485"/>
        <v>11.489481055384616</v>
      </c>
      <c r="CD460" s="107"/>
      <c r="CE460" s="40">
        <f t="shared" si="1486"/>
        <v>318.02883561304617</v>
      </c>
      <c r="CG460" s="48">
        <v>4.6875</v>
      </c>
      <c r="CH460" s="9">
        <v>98.06</v>
      </c>
      <c r="CI460" s="48">
        <v>4.6875</v>
      </c>
      <c r="CJ460" s="9">
        <v>-31.05</v>
      </c>
      <c r="CK460" s="40">
        <f t="shared" si="1487"/>
        <v>45.952500046153851</v>
      </c>
      <c r="CL460" s="47">
        <f t="shared" si="1488"/>
        <v>11.488125011538463</v>
      </c>
      <c r="CM460" s="107"/>
      <c r="CN460" s="40">
        <f t="shared" si="1489"/>
        <v>317.99130031938466</v>
      </c>
      <c r="CP460" s="48">
        <v>4.6875</v>
      </c>
      <c r="CQ460" s="9">
        <v>98.04</v>
      </c>
      <c r="CR460" s="48">
        <v>4.6875</v>
      </c>
      <c r="CS460" s="9">
        <v>-31.06</v>
      </c>
      <c r="CT460" s="40">
        <f t="shared" si="1490"/>
        <v>45.957924221538462</v>
      </c>
      <c r="CU460" s="47">
        <f t="shared" si="1491"/>
        <v>11.489481055384616</v>
      </c>
      <c r="CV460" s="107"/>
      <c r="CW460" s="40">
        <f t="shared" si="1492"/>
        <v>318.02883561304617</v>
      </c>
    </row>
    <row r="461" spans="1:101" s="9" customFormat="1">
      <c r="A461" s="9">
        <v>27.68</v>
      </c>
      <c r="B461" s="40">
        <f t="shared" si="1459"/>
        <v>6.92</v>
      </c>
      <c r="D461" s="48">
        <v>4.697916666666667</v>
      </c>
      <c r="E461" s="9">
        <v>39.729999999999997</v>
      </c>
      <c r="F461" s="48">
        <v>4.697916666666667</v>
      </c>
      <c r="G461" s="9">
        <v>-53.4</v>
      </c>
      <c r="H461" s="47">
        <f t="shared" si="1460"/>
        <v>32.019568338461532</v>
      </c>
      <c r="I461" s="47">
        <f t="shared" si="1461"/>
        <v>8.004892084615383</v>
      </c>
      <c r="J461" s="108"/>
      <c r="K461" s="40">
        <f t="shared" si="1462"/>
        <v>221.5754129021538</v>
      </c>
      <c r="M461" s="48">
        <v>4.697916666666667</v>
      </c>
      <c r="N461" s="9">
        <v>0</v>
      </c>
      <c r="O461" s="48">
        <v>4.697916666666667</v>
      </c>
      <c r="P461" s="9">
        <v>0</v>
      </c>
      <c r="Q461" s="47">
        <f t="shared" si="1463"/>
        <v>0</v>
      </c>
      <c r="R461" s="47">
        <f t="shared" si="1464"/>
        <v>0</v>
      </c>
      <c r="S461" s="108"/>
      <c r="T461" s="40">
        <f t="shared" si="1465"/>
        <v>0</v>
      </c>
      <c r="V461" s="48">
        <v>4.697916666666667</v>
      </c>
      <c r="W461" s="9">
        <v>0</v>
      </c>
      <c r="X461" s="48">
        <v>4.697916666666667</v>
      </c>
      <c r="Y461" s="40">
        <v>0</v>
      </c>
      <c r="Z461" s="40">
        <f t="shared" si="1466"/>
        <v>0</v>
      </c>
      <c r="AA461" s="47">
        <f t="shared" si="1467"/>
        <v>0</v>
      </c>
      <c r="AB461" s="108"/>
      <c r="AC461" s="40">
        <f t="shared" si="1468"/>
        <v>0</v>
      </c>
      <c r="AE461" s="48">
        <v>4.697916666666667</v>
      </c>
      <c r="AF461" s="9">
        <v>54.13</v>
      </c>
      <c r="AG461" s="48">
        <v>4.697916666666667</v>
      </c>
      <c r="AH461" s="9">
        <v>-73.790000000000006</v>
      </c>
      <c r="AI461" s="40">
        <f t="shared" si="1469"/>
        <v>60.282490749230782</v>
      </c>
      <c r="AJ461" s="47">
        <f t="shared" si="1470"/>
        <v>15.070622687307695</v>
      </c>
      <c r="AK461" s="108"/>
      <c r="AL461" s="40">
        <f t="shared" si="1471"/>
        <v>417.15483598467699</v>
      </c>
      <c r="AN461" s="48">
        <v>4.697916666666667</v>
      </c>
      <c r="AO461" s="9">
        <v>37.74</v>
      </c>
      <c r="AP461" s="48">
        <v>4.697916666666667</v>
      </c>
      <c r="AQ461" s="9">
        <v>-57.23</v>
      </c>
      <c r="AR461" s="40">
        <f t="shared" si="1472"/>
        <v>32.597274710769227</v>
      </c>
      <c r="AS461" s="47">
        <f t="shared" si="1473"/>
        <v>8.1493186776923068</v>
      </c>
      <c r="AT461" s="108"/>
      <c r="AU461" s="40">
        <f t="shared" si="1474"/>
        <v>225.57314099852306</v>
      </c>
      <c r="AW461" s="48">
        <v>4.697916666666667</v>
      </c>
      <c r="AX461" s="9">
        <v>0</v>
      </c>
      <c r="AY461" s="48">
        <v>4.697916666666667</v>
      </c>
      <c r="AZ461" s="9">
        <v>0</v>
      </c>
      <c r="BA461" s="40">
        <f t="shared" si="1475"/>
        <v>0</v>
      </c>
      <c r="BB461" s="47">
        <f t="shared" si="1476"/>
        <v>0</v>
      </c>
      <c r="BC461" s="108"/>
      <c r="BD461" s="40">
        <f t="shared" si="1477"/>
        <v>0</v>
      </c>
      <c r="BF461" s="48">
        <v>4.697916666666667</v>
      </c>
      <c r="BG461" s="9">
        <v>33.369999999999997</v>
      </c>
      <c r="BH461" s="48">
        <v>4.697916666666667</v>
      </c>
      <c r="BI461" s="9">
        <v>33.369999999999997</v>
      </c>
      <c r="BJ461" s="40">
        <f t="shared" si="1478"/>
        <v>16.806143367692304</v>
      </c>
      <c r="BK461" s="47">
        <f t="shared" si="1479"/>
        <v>4.2015358419230759</v>
      </c>
      <c r="BL461" s="108"/>
      <c r="BM461" s="40">
        <f t="shared" si="1480"/>
        <v>116.29851210443074</v>
      </c>
      <c r="BO461" s="48">
        <v>4.697916666666667</v>
      </c>
      <c r="BP461" s="9">
        <v>0</v>
      </c>
      <c r="BQ461" s="48">
        <v>4.697916666666667</v>
      </c>
      <c r="BR461" s="9">
        <v>0</v>
      </c>
      <c r="BS461" s="40">
        <f t="shared" si="1481"/>
        <v>0</v>
      </c>
      <c r="BT461" s="47">
        <f t="shared" si="1482"/>
        <v>0</v>
      </c>
      <c r="BU461" s="108"/>
      <c r="BV461" s="40">
        <f t="shared" si="1483"/>
        <v>0</v>
      </c>
      <c r="BX461" s="48">
        <v>4.697916666666667</v>
      </c>
      <c r="BY461" s="9">
        <v>98.03</v>
      </c>
      <c r="BZ461" s="48">
        <v>4.697916666666667</v>
      </c>
      <c r="CA461" s="9">
        <v>-31.07</v>
      </c>
      <c r="CB461" s="40">
        <f t="shared" si="1484"/>
        <v>45.968031539999998</v>
      </c>
      <c r="CC461" s="47">
        <f t="shared" si="1485"/>
        <v>11.492007885</v>
      </c>
      <c r="CD461" s="108"/>
      <c r="CE461" s="40">
        <f t="shared" si="1486"/>
        <v>318.09877825679996</v>
      </c>
      <c r="CG461" s="48">
        <v>4.697916666666667</v>
      </c>
      <c r="CH461" s="9">
        <v>98.05</v>
      </c>
      <c r="CI461" s="48">
        <v>4.697916666666667</v>
      </c>
      <c r="CJ461" s="9">
        <v>-31.06</v>
      </c>
      <c r="CK461" s="40">
        <f t="shared" si="1487"/>
        <v>45.962611892307692</v>
      </c>
      <c r="CL461" s="47">
        <f t="shared" si="1488"/>
        <v>11.490652973076923</v>
      </c>
      <c r="CM461" s="108"/>
      <c r="CN461" s="40">
        <f t="shared" si="1489"/>
        <v>318.06127429476925</v>
      </c>
      <c r="CP461" s="48">
        <v>4.697916666666667</v>
      </c>
      <c r="CQ461" s="9">
        <v>98.03</v>
      </c>
      <c r="CR461" s="48">
        <v>4.697916666666667</v>
      </c>
      <c r="CS461" s="9">
        <v>-31.07</v>
      </c>
      <c r="CT461" s="40">
        <f t="shared" si="1490"/>
        <v>45.968031539999998</v>
      </c>
      <c r="CU461" s="47">
        <f t="shared" si="1491"/>
        <v>11.492007885</v>
      </c>
      <c r="CV461" s="108"/>
      <c r="CW461" s="40">
        <f t="shared" si="1492"/>
        <v>318.09877825679996</v>
      </c>
    </row>
    <row r="462" spans="1:101" s="9" customFormat="1">
      <c r="A462" s="9">
        <v>10.94</v>
      </c>
      <c r="B462" s="40">
        <f t="shared" si="1459"/>
        <v>2.7349999999999999</v>
      </c>
      <c r="D462" s="48">
        <v>4.708333333333333</v>
      </c>
      <c r="E462" s="9">
        <v>39.64</v>
      </c>
      <c r="F462" s="48">
        <v>4.708333333333333</v>
      </c>
      <c r="G462" s="9">
        <v>-53.59</v>
      </c>
      <c r="H462" s="47">
        <f t="shared" si="1460"/>
        <v>32.060703932307696</v>
      </c>
      <c r="I462" s="47">
        <f t="shared" si="1461"/>
        <v>8.015175983076924</v>
      </c>
      <c r="J462" s="106">
        <f t="shared" ref="J462" si="1493">SUM(I462:I465)</f>
        <v>32.066509188461538</v>
      </c>
      <c r="K462" s="40">
        <f t="shared" si="1462"/>
        <v>87.686025254861548</v>
      </c>
      <c r="M462" s="48">
        <v>4.708333333333333</v>
      </c>
      <c r="N462" s="9">
        <v>0</v>
      </c>
      <c r="O462" s="48">
        <v>4.708333333333333</v>
      </c>
      <c r="P462" s="9">
        <v>0</v>
      </c>
      <c r="Q462" s="47">
        <f t="shared" si="1463"/>
        <v>0</v>
      </c>
      <c r="R462" s="47">
        <f t="shared" si="1464"/>
        <v>0</v>
      </c>
      <c r="S462" s="106">
        <f t="shared" ref="S462" si="1494">SUM(R462:R465)</f>
        <v>0</v>
      </c>
      <c r="T462" s="40">
        <f t="shared" si="1465"/>
        <v>0</v>
      </c>
      <c r="V462" s="48">
        <v>4.708333333333333</v>
      </c>
      <c r="W462" s="9">
        <v>0</v>
      </c>
      <c r="X462" s="48">
        <v>4.708333333333333</v>
      </c>
      <c r="Y462" s="40">
        <v>0</v>
      </c>
      <c r="Z462" s="40">
        <f t="shared" si="1466"/>
        <v>0</v>
      </c>
      <c r="AA462" s="47">
        <f t="shared" si="1467"/>
        <v>0</v>
      </c>
      <c r="AB462" s="106">
        <f t="shared" ref="AB462" si="1495">SUM(AA462:AA465)</f>
        <v>0</v>
      </c>
      <c r="AC462" s="40">
        <f t="shared" si="1468"/>
        <v>0</v>
      </c>
      <c r="AE462" s="48">
        <v>4.708333333333333</v>
      </c>
      <c r="AF462" s="9">
        <v>54.1</v>
      </c>
      <c r="AG462" s="48">
        <v>4.708333333333333</v>
      </c>
      <c r="AH462" s="9">
        <v>-73.849999999999994</v>
      </c>
      <c r="AI462" s="40">
        <f t="shared" si="1469"/>
        <v>60.298070538461538</v>
      </c>
      <c r="AJ462" s="47">
        <f t="shared" si="1470"/>
        <v>15.074517634615384</v>
      </c>
      <c r="AK462" s="106">
        <f t="shared" ref="AK462" si="1496">SUM(AJ462:AJ465)</f>
        <v>60.298070538461538</v>
      </c>
      <c r="AL462" s="40">
        <f t="shared" si="1471"/>
        <v>164.91522292269229</v>
      </c>
      <c r="AN462" s="48">
        <v>4.708333333333333</v>
      </c>
      <c r="AO462" s="9">
        <v>37.729999999999997</v>
      </c>
      <c r="AP462" s="48">
        <v>4.708333333333333</v>
      </c>
      <c r="AQ462" s="9">
        <v>-57.25</v>
      </c>
      <c r="AR462" s="40">
        <f t="shared" si="1472"/>
        <v>32.600026038461536</v>
      </c>
      <c r="AS462" s="47">
        <f t="shared" si="1473"/>
        <v>8.150006509615384</v>
      </c>
      <c r="AT462" s="106">
        <f t="shared" ref="AT462" si="1497">SUM(AS462:AS465)</f>
        <v>32.605560387692307</v>
      </c>
      <c r="AU462" s="40">
        <f t="shared" si="1474"/>
        <v>89.161071215192294</v>
      </c>
      <c r="AW462" s="48">
        <v>4.708333333333333</v>
      </c>
      <c r="AX462" s="9">
        <v>0</v>
      </c>
      <c r="AY462" s="48">
        <v>4.708333333333333</v>
      </c>
      <c r="AZ462" s="9">
        <v>0</v>
      </c>
      <c r="BA462" s="40">
        <f t="shared" si="1475"/>
        <v>0</v>
      </c>
      <c r="BB462" s="47">
        <f t="shared" si="1476"/>
        <v>0</v>
      </c>
      <c r="BC462" s="106">
        <f t="shared" ref="BC462" si="1498">SUM(BB462:BB465)</f>
        <v>0</v>
      </c>
      <c r="BD462" s="40">
        <f t="shared" si="1477"/>
        <v>0</v>
      </c>
      <c r="BF462" s="48">
        <v>4.708333333333333</v>
      </c>
      <c r="BG462" s="9">
        <v>33.51</v>
      </c>
      <c r="BH462" s="48">
        <v>4.708333333333333</v>
      </c>
      <c r="BI462" s="9">
        <v>33.51</v>
      </c>
      <c r="BJ462" s="40">
        <f t="shared" si="1478"/>
        <v>16.947455663076923</v>
      </c>
      <c r="BK462" s="47">
        <f t="shared" si="1479"/>
        <v>4.2368639157692307</v>
      </c>
      <c r="BL462" s="106">
        <f t="shared" ref="BL462" si="1499">SUM(BK462:BK465)</f>
        <v>16.970225050384617</v>
      </c>
      <c r="BM462" s="40">
        <f t="shared" si="1480"/>
        <v>46.35129123851538</v>
      </c>
      <c r="BO462" s="48">
        <v>4.708333333333333</v>
      </c>
      <c r="BP462" s="9">
        <v>0</v>
      </c>
      <c r="BQ462" s="48">
        <v>4.708333333333333</v>
      </c>
      <c r="BR462" s="9">
        <v>0</v>
      </c>
      <c r="BS462" s="40">
        <f t="shared" si="1481"/>
        <v>0</v>
      </c>
      <c r="BT462" s="47">
        <f t="shared" si="1482"/>
        <v>0</v>
      </c>
      <c r="BU462" s="106">
        <f t="shared" ref="BU462" si="1500">SUM(BT462:BT465)</f>
        <v>0</v>
      </c>
      <c r="BV462" s="40">
        <f t="shared" si="1483"/>
        <v>0</v>
      </c>
      <c r="BX462" s="48">
        <v>4.708333333333333</v>
      </c>
      <c r="BY462" s="9">
        <v>97.6</v>
      </c>
      <c r="BZ462" s="48">
        <v>4.708333333333333</v>
      </c>
      <c r="CA462" s="9">
        <v>-31.3</v>
      </c>
      <c r="CB462" s="40">
        <f t="shared" si="1484"/>
        <v>46.105188923076923</v>
      </c>
      <c r="CC462" s="47">
        <f t="shared" si="1485"/>
        <v>11.526297230769231</v>
      </c>
      <c r="CD462" s="106">
        <f t="shared" ref="CD462" si="1501">SUM(CC462:CC465)</f>
        <v>46.11441786923077</v>
      </c>
      <c r="CE462" s="40">
        <f t="shared" si="1486"/>
        <v>126.09769170461539</v>
      </c>
      <c r="CG462" s="48">
        <v>4.708333333333333</v>
      </c>
      <c r="CH462" s="9">
        <v>97.62</v>
      </c>
      <c r="CI462" s="48">
        <v>4.708333333333333</v>
      </c>
      <c r="CJ462" s="9">
        <v>-31.29</v>
      </c>
      <c r="CK462" s="40">
        <f t="shared" si="1487"/>
        <v>46.099903596923085</v>
      </c>
      <c r="CL462" s="47">
        <f t="shared" si="1488"/>
        <v>11.524975899230771</v>
      </c>
      <c r="CM462" s="106">
        <f t="shared" ref="CM462" si="1502">SUM(CL462:CL465)</f>
        <v>46.109143107692304</v>
      </c>
      <c r="CN462" s="40">
        <f t="shared" si="1489"/>
        <v>126.08323633758464</v>
      </c>
      <c r="CP462" s="48">
        <v>4.708333333333333</v>
      </c>
      <c r="CQ462" s="9">
        <v>97.6</v>
      </c>
      <c r="CR462" s="48">
        <v>4.708333333333333</v>
      </c>
      <c r="CS462" s="9">
        <v>-31.3</v>
      </c>
      <c r="CT462" s="40">
        <f t="shared" si="1490"/>
        <v>46.105188923076923</v>
      </c>
      <c r="CU462" s="47">
        <f t="shared" si="1491"/>
        <v>11.526297230769231</v>
      </c>
      <c r="CV462" s="106">
        <f t="shared" ref="CV462" si="1503">SUM(CU462:CU465)</f>
        <v>46.11441786923077</v>
      </c>
      <c r="CW462" s="40">
        <f t="shared" si="1492"/>
        <v>126.09769170461539</v>
      </c>
    </row>
    <row r="463" spans="1:101" s="9" customFormat="1">
      <c r="A463" s="9">
        <v>10.94</v>
      </c>
      <c r="B463" s="40">
        <f t="shared" si="1459"/>
        <v>2.7349999999999999</v>
      </c>
      <c r="D463" s="48">
        <v>4.71875</v>
      </c>
      <c r="E463" s="9">
        <v>39.630000000000003</v>
      </c>
      <c r="F463" s="48">
        <v>4.71875</v>
      </c>
      <c r="G463" s="9">
        <v>-53.61</v>
      </c>
      <c r="H463" s="47">
        <f t="shared" si="1460"/>
        <v>32.064578127692307</v>
      </c>
      <c r="I463" s="47">
        <f t="shared" si="1461"/>
        <v>8.0161445319230769</v>
      </c>
      <c r="J463" s="107"/>
      <c r="K463" s="40">
        <f t="shared" si="1462"/>
        <v>87.696621179238463</v>
      </c>
      <c r="M463" s="48">
        <v>4.71875</v>
      </c>
      <c r="N463" s="9">
        <v>0</v>
      </c>
      <c r="O463" s="48">
        <v>4.71875</v>
      </c>
      <c r="P463" s="9">
        <v>0</v>
      </c>
      <c r="Q463" s="47">
        <f t="shared" si="1463"/>
        <v>0</v>
      </c>
      <c r="R463" s="47">
        <f t="shared" si="1464"/>
        <v>0</v>
      </c>
      <c r="S463" s="107"/>
      <c r="T463" s="40">
        <f t="shared" si="1465"/>
        <v>0</v>
      </c>
      <c r="V463" s="48">
        <v>4.71875</v>
      </c>
      <c r="W463" s="9">
        <v>0</v>
      </c>
      <c r="X463" s="48">
        <v>4.71875</v>
      </c>
      <c r="Y463" s="40">
        <v>0</v>
      </c>
      <c r="Z463" s="40">
        <f t="shared" si="1466"/>
        <v>0</v>
      </c>
      <c r="AA463" s="47">
        <f t="shared" si="1467"/>
        <v>0</v>
      </c>
      <c r="AB463" s="107"/>
      <c r="AC463" s="40">
        <f t="shared" si="1468"/>
        <v>0</v>
      </c>
      <c r="AE463" s="48">
        <v>4.71875</v>
      </c>
      <c r="AF463" s="9">
        <v>54.1</v>
      </c>
      <c r="AG463" s="48">
        <v>4.71875</v>
      </c>
      <c r="AH463" s="9">
        <v>-73.849999999999994</v>
      </c>
      <c r="AI463" s="40">
        <f t="shared" si="1469"/>
        <v>60.298070538461538</v>
      </c>
      <c r="AJ463" s="47">
        <f t="shared" si="1470"/>
        <v>15.074517634615384</v>
      </c>
      <c r="AK463" s="107"/>
      <c r="AL463" s="40">
        <f t="shared" si="1471"/>
        <v>164.91522292269229</v>
      </c>
      <c r="AN463" s="48">
        <v>4.71875</v>
      </c>
      <c r="AO463" s="9">
        <v>37.72</v>
      </c>
      <c r="AP463" s="48">
        <v>4.71875</v>
      </c>
      <c r="AQ463" s="9">
        <v>-57.27</v>
      </c>
      <c r="AR463" s="40">
        <f t="shared" si="1472"/>
        <v>32.602771329230769</v>
      </c>
      <c r="AS463" s="47">
        <f t="shared" si="1473"/>
        <v>8.1506928323076924</v>
      </c>
      <c r="AT463" s="107"/>
      <c r="AU463" s="40">
        <f t="shared" si="1474"/>
        <v>89.168579585446153</v>
      </c>
      <c r="AW463" s="48">
        <v>4.71875</v>
      </c>
      <c r="AX463" s="9">
        <v>0</v>
      </c>
      <c r="AY463" s="48">
        <v>4.71875</v>
      </c>
      <c r="AZ463" s="9">
        <v>0</v>
      </c>
      <c r="BA463" s="40">
        <f t="shared" si="1475"/>
        <v>0</v>
      </c>
      <c r="BB463" s="47">
        <f t="shared" si="1476"/>
        <v>0</v>
      </c>
      <c r="BC463" s="107"/>
      <c r="BD463" s="40">
        <f t="shared" si="1477"/>
        <v>0</v>
      </c>
      <c r="BF463" s="48">
        <v>4.71875</v>
      </c>
      <c r="BG463" s="9">
        <v>33.53</v>
      </c>
      <c r="BH463" s="48">
        <v>4.71875</v>
      </c>
      <c r="BI463" s="9">
        <v>33.53</v>
      </c>
      <c r="BJ463" s="40">
        <f t="shared" si="1478"/>
        <v>16.967691429230772</v>
      </c>
      <c r="BK463" s="47">
        <f t="shared" si="1479"/>
        <v>4.241922857307693</v>
      </c>
      <c r="BL463" s="107"/>
      <c r="BM463" s="40">
        <f t="shared" si="1480"/>
        <v>46.406636058946162</v>
      </c>
      <c r="BO463" s="48">
        <v>4.71875</v>
      </c>
      <c r="BP463" s="9">
        <v>0</v>
      </c>
      <c r="BQ463" s="48">
        <v>4.71875</v>
      </c>
      <c r="BR463" s="9">
        <v>0</v>
      </c>
      <c r="BS463" s="40">
        <f t="shared" si="1481"/>
        <v>0</v>
      </c>
      <c r="BT463" s="47">
        <f t="shared" si="1482"/>
        <v>0</v>
      </c>
      <c r="BU463" s="107"/>
      <c r="BV463" s="40">
        <f t="shared" si="1483"/>
        <v>0</v>
      </c>
      <c r="BX463" s="48">
        <v>4.71875</v>
      </c>
      <c r="BY463" s="9">
        <v>97.58</v>
      </c>
      <c r="BZ463" s="48">
        <v>4.71875</v>
      </c>
      <c r="CA463" s="9">
        <v>-31.31</v>
      </c>
      <c r="CB463" s="40">
        <f t="shared" si="1484"/>
        <v>46.110468212307687</v>
      </c>
      <c r="CC463" s="47">
        <f t="shared" si="1485"/>
        <v>11.527617053076922</v>
      </c>
      <c r="CD463" s="107"/>
      <c r="CE463" s="40">
        <f t="shared" si="1486"/>
        <v>126.11213056066151</v>
      </c>
      <c r="CG463" s="48">
        <v>4.71875</v>
      </c>
      <c r="CH463" s="9">
        <v>97.6</v>
      </c>
      <c r="CI463" s="48">
        <v>4.71875</v>
      </c>
      <c r="CJ463" s="9">
        <v>-31.3</v>
      </c>
      <c r="CK463" s="40">
        <f t="shared" si="1487"/>
        <v>46.105188923076923</v>
      </c>
      <c r="CL463" s="47">
        <f t="shared" si="1488"/>
        <v>11.526297230769231</v>
      </c>
      <c r="CM463" s="107"/>
      <c r="CN463" s="40">
        <f t="shared" si="1489"/>
        <v>126.09769170461539</v>
      </c>
      <c r="CP463" s="48">
        <v>4.71875</v>
      </c>
      <c r="CQ463" s="9">
        <v>97.58</v>
      </c>
      <c r="CR463" s="48">
        <v>4.71875</v>
      </c>
      <c r="CS463" s="9">
        <v>-31.31</v>
      </c>
      <c r="CT463" s="40">
        <f t="shared" si="1490"/>
        <v>46.110468212307687</v>
      </c>
      <c r="CU463" s="47">
        <f t="shared" si="1491"/>
        <v>11.527617053076922</v>
      </c>
      <c r="CV463" s="107"/>
      <c r="CW463" s="40">
        <f t="shared" si="1492"/>
        <v>126.11213056066151</v>
      </c>
    </row>
    <row r="464" spans="1:101" s="9" customFormat="1">
      <c r="A464" s="9">
        <v>10.94</v>
      </c>
      <c r="B464" s="40">
        <f t="shared" si="1459"/>
        <v>2.7349999999999999</v>
      </c>
      <c r="D464" s="48">
        <v>4.729166666666667</v>
      </c>
      <c r="E464" s="9">
        <v>39.619999999999997</v>
      </c>
      <c r="F464" s="48">
        <v>4.729166666666667</v>
      </c>
      <c r="G464" s="9">
        <v>-53.63</v>
      </c>
      <c r="H464" s="47">
        <f t="shared" si="1460"/>
        <v>32.068446286153851</v>
      </c>
      <c r="I464" s="47">
        <f t="shared" si="1461"/>
        <v>8.0171115715384627</v>
      </c>
      <c r="J464" s="107"/>
      <c r="K464" s="40">
        <f t="shared" si="1462"/>
        <v>87.707200592630784</v>
      </c>
      <c r="M464" s="48">
        <v>4.729166666666667</v>
      </c>
      <c r="N464" s="9">
        <v>0</v>
      </c>
      <c r="O464" s="48">
        <v>4.729166666666667</v>
      </c>
      <c r="P464" s="9">
        <v>0</v>
      </c>
      <c r="Q464" s="47">
        <f t="shared" si="1463"/>
        <v>0</v>
      </c>
      <c r="R464" s="47">
        <f t="shared" si="1464"/>
        <v>0</v>
      </c>
      <c r="S464" s="107"/>
      <c r="T464" s="40">
        <f t="shared" si="1465"/>
        <v>0</v>
      </c>
      <c r="V464" s="48">
        <v>4.729166666666667</v>
      </c>
      <c r="W464" s="9">
        <v>0</v>
      </c>
      <c r="X464" s="48">
        <v>4.729166666666667</v>
      </c>
      <c r="Y464" s="40">
        <v>0</v>
      </c>
      <c r="Z464" s="40">
        <f t="shared" si="1466"/>
        <v>0</v>
      </c>
      <c r="AA464" s="47">
        <f t="shared" si="1467"/>
        <v>0</v>
      </c>
      <c r="AB464" s="107"/>
      <c r="AC464" s="40">
        <f t="shared" si="1468"/>
        <v>0</v>
      </c>
      <c r="AE464" s="48">
        <v>4.729166666666667</v>
      </c>
      <c r="AF464" s="9">
        <v>54.1</v>
      </c>
      <c r="AG464" s="48">
        <v>4.729166666666667</v>
      </c>
      <c r="AH464" s="9">
        <v>-73.849999999999994</v>
      </c>
      <c r="AI464" s="40">
        <f t="shared" si="1469"/>
        <v>60.298070538461538</v>
      </c>
      <c r="AJ464" s="47">
        <f t="shared" si="1470"/>
        <v>15.074517634615384</v>
      </c>
      <c r="AK464" s="107"/>
      <c r="AL464" s="40">
        <f t="shared" si="1471"/>
        <v>164.91522292269229</v>
      </c>
      <c r="AN464" s="48">
        <v>4.729166666666667</v>
      </c>
      <c r="AO464" s="9">
        <v>37.71</v>
      </c>
      <c r="AP464" s="48">
        <v>4.729166666666667</v>
      </c>
      <c r="AQ464" s="9">
        <v>-57.29</v>
      </c>
      <c r="AR464" s="40">
        <f t="shared" si="1472"/>
        <v>32.605510583076928</v>
      </c>
      <c r="AS464" s="47">
        <f t="shared" si="1473"/>
        <v>8.151377645769232</v>
      </c>
      <c r="AT464" s="107"/>
      <c r="AU464" s="40">
        <f t="shared" si="1474"/>
        <v>89.17607144471539</v>
      </c>
      <c r="AW464" s="48">
        <v>4.729166666666667</v>
      </c>
      <c r="AX464" s="9">
        <v>0</v>
      </c>
      <c r="AY464" s="48">
        <v>4.729166666666667</v>
      </c>
      <c r="AZ464" s="9">
        <v>0</v>
      </c>
      <c r="BA464" s="40">
        <f t="shared" si="1475"/>
        <v>0</v>
      </c>
      <c r="BB464" s="47">
        <f t="shared" si="1476"/>
        <v>0</v>
      </c>
      <c r="BC464" s="107"/>
      <c r="BD464" s="40">
        <f t="shared" si="1477"/>
        <v>0</v>
      </c>
      <c r="BF464" s="48">
        <v>4.729166666666667</v>
      </c>
      <c r="BG464" s="9">
        <v>33.54</v>
      </c>
      <c r="BH464" s="48">
        <v>4.729166666666667</v>
      </c>
      <c r="BI464" s="9">
        <v>33.54</v>
      </c>
      <c r="BJ464" s="40">
        <f t="shared" si="1478"/>
        <v>16.977813840000003</v>
      </c>
      <c r="BK464" s="47">
        <f t="shared" si="1479"/>
        <v>4.2444534600000008</v>
      </c>
      <c r="BL464" s="107"/>
      <c r="BM464" s="40">
        <f t="shared" si="1480"/>
        <v>46.434320852400006</v>
      </c>
      <c r="BO464" s="48">
        <v>4.729166666666667</v>
      </c>
      <c r="BP464" s="9">
        <v>0</v>
      </c>
      <c r="BQ464" s="48">
        <v>4.729166666666667</v>
      </c>
      <c r="BR464" s="9">
        <v>0</v>
      </c>
      <c r="BS464" s="40">
        <f t="shared" si="1481"/>
        <v>0</v>
      </c>
      <c r="BT464" s="47">
        <f t="shared" si="1482"/>
        <v>0</v>
      </c>
      <c r="BU464" s="107"/>
      <c r="BV464" s="40">
        <f t="shared" si="1483"/>
        <v>0</v>
      </c>
      <c r="BX464" s="48">
        <v>4.729166666666667</v>
      </c>
      <c r="BY464" s="9">
        <v>97.55</v>
      </c>
      <c r="BZ464" s="48">
        <v>4.729166666666667</v>
      </c>
      <c r="CA464" s="9">
        <v>-31.32</v>
      </c>
      <c r="CB464" s="40">
        <f t="shared" si="1484"/>
        <v>46.111014553846154</v>
      </c>
      <c r="CC464" s="47">
        <f t="shared" si="1485"/>
        <v>11.527753638461538</v>
      </c>
      <c r="CD464" s="107"/>
      <c r="CE464" s="40">
        <f t="shared" si="1486"/>
        <v>126.11362480476923</v>
      </c>
      <c r="CG464" s="48">
        <v>4.729166666666667</v>
      </c>
      <c r="CH464" s="9">
        <v>97.57</v>
      </c>
      <c r="CI464" s="48">
        <v>4.729166666666667</v>
      </c>
      <c r="CJ464" s="9">
        <v>-31.31</v>
      </c>
      <c r="CK464" s="40">
        <f t="shared" si="1487"/>
        <v>46.105742810769229</v>
      </c>
      <c r="CL464" s="47">
        <f t="shared" si="1488"/>
        <v>11.526435702692307</v>
      </c>
      <c r="CM464" s="107"/>
      <c r="CN464" s="40">
        <f t="shared" si="1489"/>
        <v>126.09920658745384</v>
      </c>
      <c r="CP464" s="48">
        <v>4.729166666666667</v>
      </c>
      <c r="CQ464" s="9">
        <v>97.55</v>
      </c>
      <c r="CR464" s="48">
        <v>4.729166666666667</v>
      </c>
      <c r="CS464" s="9">
        <v>-31.32</v>
      </c>
      <c r="CT464" s="40">
        <f t="shared" si="1490"/>
        <v>46.111014553846154</v>
      </c>
      <c r="CU464" s="47">
        <f t="shared" si="1491"/>
        <v>11.527753638461538</v>
      </c>
      <c r="CV464" s="107"/>
      <c r="CW464" s="40">
        <f t="shared" si="1492"/>
        <v>126.11362480476923</v>
      </c>
    </row>
    <row r="465" spans="1:101" s="9" customFormat="1">
      <c r="A465" s="9">
        <v>10.94</v>
      </c>
      <c r="B465" s="40">
        <f t="shared" si="1459"/>
        <v>2.7349999999999999</v>
      </c>
      <c r="D465" s="48">
        <v>4.739583333333333</v>
      </c>
      <c r="E465" s="9">
        <v>39.61</v>
      </c>
      <c r="F465" s="48">
        <v>4.739583333333333</v>
      </c>
      <c r="G465" s="9">
        <v>-53.65</v>
      </c>
      <c r="H465" s="47">
        <f t="shared" si="1460"/>
        <v>32.072308407692304</v>
      </c>
      <c r="I465" s="47">
        <f t="shared" si="1461"/>
        <v>8.0180771019230761</v>
      </c>
      <c r="J465" s="108"/>
      <c r="K465" s="40">
        <f t="shared" si="1462"/>
        <v>87.717763495038454</v>
      </c>
      <c r="M465" s="48">
        <v>4.739583333333333</v>
      </c>
      <c r="N465" s="9">
        <v>0</v>
      </c>
      <c r="O465" s="48">
        <v>4.739583333333333</v>
      </c>
      <c r="P465" s="9">
        <v>0</v>
      </c>
      <c r="Q465" s="47">
        <f t="shared" si="1463"/>
        <v>0</v>
      </c>
      <c r="R465" s="47">
        <f t="shared" si="1464"/>
        <v>0</v>
      </c>
      <c r="S465" s="108"/>
      <c r="T465" s="40">
        <f t="shared" si="1465"/>
        <v>0</v>
      </c>
      <c r="V465" s="48">
        <v>4.739583333333333</v>
      </c>
      <c r="W465" s="9">
        <v>0</v>
      </c>
      <c r="X465" s="48">
        <v>4.739583333333333</v>
      </c>
      <c r="Y465" s="40">
        <v>0</v>
      </c>
      <c r="Z465" s="40">
        <f t="shared" si="1466"/>
        <v>0</v>
      </c>
      <c r="AA465" s="47">
        <f t="shared" si="1467"/>
        <v>0</v>
      </c>
      <c r="AB465" s="108"/>
      <c r="AC465" s="40">
        <f t="shared" si="1468"/>
        <v>0</v>
      </c>
      <c r="AE465" s="48">
        <v>4.739583333333333</v>
      </c>
      <c r="AF465" s="9">
        <v>54.1</v>
      </c>
      <c r="AG465" s="48">
        <v>4.739583333333333</v>
      </c>
      <c r="AH465" s="9">
        <v>-73.849999999999994</v>
      </c>
      <c r="AI465" s="40">
        <f t="shared" si="1469"/>
        <v>60.298070538461538</v>
      </c>
      <c r="AJ465" s="47">
        <f t="shared" si="1470"/>
        <v>15.074517634615384</v>
      </c>
      <c r="AK465" s="108"/>
      <c r="AL465" s="40">
        <f t="shared" si="1471"/>
        <v>164.91522292269229</v>
      </c>
      <c r="AN465" s="48">
        <v>4.739583333333333</v>
      </c>
      <c r="AO465" s="9">
        <v>37.700000000000003</v>
      </c>
      <c r="AP465" s="48">
        <v>4.739583333333333</v>
      </c>
      <c r="AQ465" s="9">
        <v>-57.32</v>
      </c>
      <c r="AR465" s="40">
        <f t="shared" si="1472"/>
        <v>32.61393360000001</v>
      </c>
      <c r="AS465" s="47">
        <f t="shared" si="1473"/>
        <v>8.1534834000000025</v>
      </c>
      <c r="AT465" s="108"/>
      <c r="AU465" s="40">
        <f t="shared" si="1474"/>
        <v>89.199108396000028</v>
      </c>
      <c r="AW465" s="48">
        <v>4.739583333333333</v>
      </c>
      <c r="AX465" s="9">
        <v>0</v>
      </c>
      <c r="AY465" s="48">
        <v>4.739583333333333</v>
      </c>
      <c r="AZ465" s="9">
        <v>0</v>
      </c>
      <c r="BA465" s="40">
        <f t="shared" si="1475"/>
        <v>0</v>
      </c>
      <c r="BB465" s="47">
        <f t="shared" si="1476"/>
        <v>0</v>
      </c>
      <c r="BC465" s="108"/>
      <c r="BD465" s="40">
        <f t="shared" si="1477"/>
        <v>0</v>
      </c>
      <c r="BF465" s="48">
        <v>4.739583333333333</v>
      </c>
      <c r="BG465" s="9">
        <v>33.549999999999997</v>
      </c>
      <c r="BH465" s="48">
        <v>4.739583333333333</v>
      </c>
      <c r="BI465" s="9">
        <v>33.549999999999997</v>
      </c>
      <c r="BJ465" s="40">
        <f t="shared" si="1478"/>
        <v>16.987939269230768</v>
      </c>
      <c r="BK465" s="47">
        <f t="shared" si="1479"/>
        <v>4.2469848173076921</v>
      </c>
      <c r="BL465" s="108"/>
      <c r="BM465" s="40">
        <f t="shared" si="1480"/>
        <v>46.462013901346147</v>
      </c>
      <c r="BO465" s="48">
        <v>4.739583333333333</v>
      </c>
      <c r="BP465" s="9">
        <v>0</v>
      </c>
      <c r="BQ465" s="48">
        <v>4.739583333333333</v>
      </c>
      <c r="BR465" s="9">
        <v>0</v>
      </c>
      <c r="BS465" s="40">
        <f t="shared" si="1481"/>
        <v>0</v>
      </c>
      <c r="BT465" s="47">
        <f t="shared" si="1482"/>
        <v>0</v>
      </c>
      <c r="BU465" s="108"/>
      <c r="BV465" s="40">
        <f t="shared" si="1483"/>
        <v>0</v>
      </c>
      <c r="BX465" s="48">
        <v>4.739583333333333</v>
      </c>
      <c r="BY465" s="9">
        <v>97.53</v>
      </c>
      <c r="BZ465" s="48">
        <v>4.739583333333333</v>
      </c>
      <c r="CA465" s="9">
        <v>-31.34</v>
      </c>
      <c r="CB465" s="40">
        <f t="shared" si="1484"/>
        <v>46.130999787692303</v>
      </c>
      <c r="CC465" s="47">
        <f t="shared" si="1485"/>
        <v>11.532749946923076</v>
      </c>
      <c r="CD465" s="108"/>
      <c r="CE465" s="40">
        <f t="shared" si="1486"/>
        <v>126.16828441933845</v>
      </c>
      <c r="CG465" s="48">
        <v>4.739583333333333</v>
      </c>
      <c r="CH465" s="9">
        <v>97.55</v>
      </c>
      <c r="CI465" s="48">
        <v>4.739583333333333</v>
      </c>
      <c r="CJ465" s="9">
        <v>-31.33</v>
      </c>
      <c r="CK465" s="40">
        <f t="shared" si="1487"/>
        <v>46.125737099999995</v>
      </c>
      <c r="CL465" s="47">
        <f t="shared" si="1488"/>
        <v>11.531434274999999</v>
      </c>
      <c r="CM465" s="108"/>
      <c r="CN465" s="40">
        <f t="shared" si="1489"/>
        <v>126.15389096849998</v>
      </c>
      <c r="CP465" s="48">
        <v>4.739583333333333</v>
      </c>
      <c r="CQ465" s="9">
        <v>97.53</v>
      </c>
      <c r="CR465" s="48">
        <v>4.739583333333333</v>
      </c>
      <c r="CS465" s="9">
        <v>-31.34</v>
      </c>
      <c r="CT465" s="40">
        <f t="shared" si="1490"/>
        <v>46.130999787692303</v>
      </c>
      <c r="CU465" s="47">
        <f t="shared" si="1491"/>
        <v>11.532749946923076</v>
      </c>
      <c r="CV465" s="108"/>
      <c r="CW465" s="40">
        <f t="shared" si="1492"/>
        <v>126.16828441933845</v>
      </c>
    </row>
    <row r="466" spans="1:101" s="9" customFormat="1">
      <c r="A466" s="9">
        <v>10.94</v>
      </c>
      <c r="B466" s="40">
        <f t="shared" si="1459"/>
        <v>2.7349999999999999</v>
      </c>
      <c r="D466" s="48">
        <v>4.75</v>
      </c>
      <c r="E466" s="9">
        <v>39.770000000000003</v>
      </c>
      <c r="F466" s="48">
        <v>4.75</v>
      </c>
      <c r="G466" s="9">
        <v>-53.33</v>
      </c>
      <c r="H466" s="47">
        <f t="shared" si="1460"/>
        <v>32.009790032307698</v>
      </c>
      <c r="I466" s="47">
        <f t="shared" si="1461"/>
        <v>8.0024475080769246</v>
      </c>
      <c r="J466" s="106">
        <f t="shared" ref="J466" si="1504">SUM(I466:I469)</f>
        <v>32.009754188076926</v>
      </c>
      <c r="K466" s="40">
        <f t="shared" si="1462"/>
        <v>87.546775738361546</v>
      </c>
      <c r="M466" s="48">
        <v>4.75</v>
      </c>
      <c r="N466" s="9">
        <v>0</v>
      </c>
      <c r="O466" s="48">
        <v>4.75</v>
      </c>
      <c r="P466" s="9">
        <v>0</v>
      </c>
      <c r="Q466" s="47">
        <f t="shared" si="1463"/>
        <v>0</v>
      </c>
      <c r="R466" s="47">
        <f t="shared" si="1464"/>
        <v>0</v>
      </c>
      <c r="S466" s="106">
        <f t="shared" ref="S466" si="1505">SUM(R466:R469)</f>
        <v>0</v>
      </c>
      <c r="T466" s="40">
        <f t="shared" si="1465"/>
        <v>0</v>
      </c>
      <c r="V466" s="48">
        <v>4.75</v>
      </c>
      <c r="W466" s="9">
        <v>0</v>
      </c>
      <c r="X466" s="48">
        <v>4.75</v>
      </c>
      <c r="Y466" s="40">
        <v>0</v>
      </c>
      <c r="Z466" s="40">
        <f t="shared" si="1466"/>
        <v>0</v>
      </c>
      <c r="AA466" s="47">
        <f t="shared" si="1467"/>
        <v>0</v>
      </c>
      <c r="AB466" s="106">
        <f t="shared" ref="AB466" si="1506">SUM(AA466:AA469)</f>
        <v>0</v>
      </c>
      <c r="AC466" s="40">
        <f t="shared" si="1468"/>
        <v>0</v>
      </c>
      <c r="AE466" s="48">
        <v>4.75</v>
      </c>
      <c r="AF466" s="9">
        <v>54.26</v>
      </c>
      <c r="AG466" s="48">
        <v>4.75</v>
      </c>
      <c r="AH466" s="9">
        <v>-73.5</v>
      </c>
      <c r="AI466" s="40">
        <f t="shared" si="1469"/>
        <v>60.18978323076923</v>
      </c>
      <c r="AJ466" s="47">
        <f t="shared" si="1470"/>
        <v>15.047445807692307</v>
      </c>
      <c r="AK466" s="106">
        <f t="shared" ref="AK466" si="1507">SUM(AJ466:AJ469)</f>
        <v>60.163137761538458</v>
      </c>
      <c r="AL466" s="40">
        <f t="shared" si="1471"/>
        <v>164.61905713615383</v>
      </c>
      <c r="AN466" s="48">
        <v>4.75</v>
      </c>
      <c r="AO466" s="9">
        <v>37.83</v>
      </c>
      <c r="AP466" s="48">
        <v>4.75</v>
      </c>
      <c r="AQ466" s="9">
        <v>-57.07</v>
      </c>
      <c r="AR466" s="40">
        <f t="shared" si="1472"/>
        <v>32.583659940000004</v>
      </c>
      <c r="AS466" s="47">
        <f t="shared" si="1473"/>
        <v>8.145914985000001</v>
      </c>
      <c r="AT466" s="106">
        <f t="shared" ref="AT466" si="1508">SUM(AS466:AS469)</f>
        <v>32.583607494230776</v>
      </c>
      <c r="AU466" s="40">
        <f t="shared" si="1474"/>
        <v>89.116309935900006</v>
      </c>
      <c r="AW466" s="48">
        <v>4.75</v>
      </c>
      <c r="AX466" s="9">
        <v>0</v>
      </c>
      <c r="AY466" s="48">
        <v>4.75</v>
      </c>
      <c r="AZ466" s="9">
        <v>0</v>
      </c>
      <c r="BA466" s="40">
        <f t="shared" si="1475"/>
        <v>0</v>
      </c>
      <c r="BB466" s="47">
        <f t="shared" si="1476"/>
        <v>0</v>
      </c>
      <c r="BC466" s="106">
        <f t="shared" ref="BC466" si="1509">SUM(BB466:BB469)</f>
        <v>0</v>
      </c>
      <c r="BD466" s="40">
        <f t="shared" si="1477"/>
        <v>0</v>
      </c>
      <c r="BF466" s="48">
        <v>4.75</v>
      </c>
      <c r="BG466" s="9">
        <v>33.57</v>
      </c>
      <c r="BH466" s="48">
        <v>4.75</v>
      </c>
      <c r="BI466" s="9">
        <v>33.57</v>
      </c>
      <c r="BJ466" s="40">
        <f t="shared" si="1478"/>
        <v>17.008199183076922</v>
      </c>
      <c r="BK466" s="47">
        <f t="shared" si="1479"/>
        <v>4.2520497957692305</v>
      </c>
      <c r="BL466" s="106">
        <f t="shared" ref="BL466" si="1510">SUM(BK466:BK469)</f>
        <v>17.031009319615386</v>
      </c>
      <c r="BM466" s="40">
        <f t="shared" si="1480"/>
        <v>46.517424765715383</v>
      </c>
      <c r="BO466" s="48">
        <v>4.75</v>
      </c>
      <c r="BP466" s="9">
        <v>0</v>
      </c>
      <c r="BQ466" s="48">
        <v>4.75</v>
      </c>
      <c r="BR466" s="9">
        <v>0</v>
      </c>
      <c r="BS466" s="40">
        <f t="shared" si="1481"/>
        <v>0</v>
      </c>
      <c r="BT466" s="47">
        <f t="shared" si="1482"/>
        <v>0</v>
      </c>
      <c r="BU466" s="106">
        <f t="shared" ref="BU466" si="1511">SUM(BT466:BT469)</f>
        <v>0</v>
      </c>
      <c r="BV466" s="40">
        <f t="shared" si="1483"/>
        <v>0</v>
      </c>
      <c r="BX466" s="48">
        <v>4.75</v>
      </c>
      <c r="BY466" s="9">
        <v>98</v>
      </c>
      <c r="BZ466" s="48">
        <v>4.75</v>
      </c>
      <c r="CA466" s="9">
        <v>-31.08</v>
      </c>
      <c r="CB466" s="40">
        <f t="shared" si="1484"/>
        <v>45.96875446153846</v>
      </c>
      <c r="CC466" s="47">
        <f t="shared" si="1485"/>
        <v>11.492188615384615</v>
      </c>
      <c r="CD466" s="106">
        <f t="shared" ref="CD466" si="1512">SUM(CC466:CC469)</f>
        <v>45.98155160653846</v>
      </c>
      <c r="CE466" s="40">
        <f t="shared" si="1486"/>
        <v>125.72454345230769</v>
      </c>
      <c r="CG466" s="48">
        <v>4.75</v>
      </c>
      <c r="CH466" s="9">
        <v>98.02</v>
      </c>
      <c r="CI466" s="48">
        <v>4.75</v>
      </c>
      <c r="CJ466" s="9">
        <v>-31.07</v>
      </c>
      <c r="CK466" s="40">
        <f t="shared" si="1487"/>
        <v>45.963342360000006</v>
      </c>
      <c r="CL466" s="47">
        <f t="shared" si="1488"/>
        <v>11.490835590000001</v>
      </c>
      <c r="CM466" s="106">
        <f t="shared" ref="CM466" si="1513">SUM(CL466:CL469)</f>
        <v>45.97497362423077</v>
      </c>
      <c r="CN466" s="40">
        <f t="shared" si="1489"/>
        <v>125.70974135460001</v>
      </c>
      <c r="CP466" s="48">
        <v>4.75</v>
      </c>
      <c r="CQ466" s="9">
        <v>98</v>
      </c>
      <c r="CR466" s="48">
        <v>4.75</v>
      </c>
      <c r="CS466" s="9">
        <v>-31.08</v>
      </c>
      <c r="CT466" s="40">
        <f t="shared" si="1490"/>
        <v>45.96875446153846</v>
      </c>
      <c r="CU466" s="47">
        <f t="shared" si="1491"/>
        <v>11.492188615384615</v>
      </c>
      <c r="CV466" s="106">
        <f t="shared" ref="CV466" si="1514">SUM(CU466:CU469)</f>
        <v>45.98155160653846</v>
      </c>
      <c r="CW466" s="40">
        <f t="shared" si="1492"/>
        <v>125.72454345230769</v>
      </c>
    </row>
    <row r="467" spans="1:101" s="9" customFormat="1">
      <c r="A467" s="9">
        <v>10.94</v>
      </c>
      <c r="B467" s="40">
        <f t="shared" si="1459"/>
        <v>2.7349999999999999</v>
      </c>
      <c r="D467" s="48">
        <v>4.760416666666667</v>
      </c>
      <c r="E467" s="9">
        <v>39.76</v>
      </c>
      <c r="F467" s="48">
        <v>4.760416666666667</v>
      </c>
      <c r="G467" s="9">
        <v>-53.34</v>
      </c>
      <c r="H467" s="47">
        <f t="shared" si="1460"/>
        <v>32.007742006153848</v>
      </c>
      <c r="I467" s="47">
        <f t="shared" si="1461"/>
        <v>8.0019355015384619</v>
      </c>
      <c r="J467" s="107"/>
      <c r="K467" s="40">
        <f t="shared" si="1462"/>
        <v>87.541174386830775</v>
      </c>
      <c r="M467" s="48">
        <v>4.760416666666667</v>
      </c>
      <c r="N467" s="9">
        <v>0</v>
      </c>
      <c r="O467" s="48">
        <v>4.760416666666667</v>
      </c>
      <c r="P467" s="9">
        <v>0</v>
      </c>
      <c r="Q467" s="47">
        <f t="shared" si="1463"/>
        <v>0</v>
      </c>
      <c r="R467" s="47">
        <f t="shared" si="1464"/>
        <v>0</v>
      </c>
      <c r="S467" s="107"/>
      <c r="T467" s="40">
        <f t="shared" si="1465"/>
        <v>0</v>
      </c>
      <c r="V467" s="48">
        <v>4.760416666666667</v>
      </c>
      <c r="W467" s="9">
        <v>0</v>
      </c>
      <c r="X467" s="48">
        <v>4.760416666666667</v>
      </c>
      <c r="Y467" s="40">
        <v>0</v>
      </c>
      <c r="Z467" s="40">
        <f t="shared" si="1466"/>
        <v>0</v>
      </c>
      <c r="AA467" s="47">
        <f t="shared" si="1467"/>
        <v>0</v>
      </c>
      <c r="AB467" s="107"/>
      <c r="AC467" s="40">
        <f t="shared" si="1468"/>
        <v>0</v>
      </c>
      <c r="AE467" s="48">
        <v>4.760416666666667</v>
      </c>
      <c r="AF467" s="9">
        <v>54.29</v>
      </c>
      <c r="AG467" s="48">
        <v>4.760416666666667</v>
      </c>
      <c r="AH467" s="9">
        <v>-73.44</v>
      </c>
      <c r="AI467" s="40">
        <f t="shared" si="1469"/>
        <v>60.173900086153836</v>
      </c>
      <c r="AJ467" s="47">
        <f t="shared" si="1470"/>
        <v>15.043475021538459</v>
      </c>
      <c r="AK467" s="107"/>
      <c r="AL467" s="40">
        <f t="shared" si="1471"/>
        <v>164.57561673563075</v>
      </c>
      <c r="AN467" s="48">
        <v>4.760416666666667</v>
      </c>
      <c r="AO467" s="9">
        <v>37.82</v>
      </c>
      <c r="AP467" s="48">
        <v>4.760416666666667</v>
      </c>
      <c r="AQ467" s="9">
        <v>-57.08</v>
      </c>
      <c r="AR467" s="40">
        <f t="shared" si="1472"/>
        <v>32.580754670769238</v>
      </c>
      <c r="AS467" s="47">
        <f t="shared" si="1473"/>
        <v>8.1451886676923095</v>
      </c>
      <c r="AT467" s="107"/>
      <c r="AU467" s="40">
        <f t="shared" si="1474"/>
        <v>89.108364024553865</v>
      </c>
      <c r="AW467" s="48">
        <v>4.760416666666667</v>
      </c>
      <c r="AX467" s="9">
        <v>0</v>
      </c>
      <c r="AY467" s="48">
        <v>4.760416666666667</v>
      </c>
      <c r="AZ467" s="9">
        <v>0</v>
      </c>
      <c r="BA467" s="40">
        <f t="shared" si="1475"/>
        <v>0</v>
      </c>
      <c r="BB467" s="47">
        <f t="shared" si="1476"/>
        <v>0</v>
      </c>
      <c r="BC467" s="107"/>
      <c r="BD467" s="40">
        <f t="shared" si="1477"/>
        <v>0</v>
      </c>
      <c r="BF467" s="48">
        <v>4.760416666666667</v>
      </c>
      <c r="BG467" s="9">
        <v>33.590000000000003</v>
      </c>
      <c r="BH467" s="48">
        <v>4.760416666666667</v>
      </c>
      <c r="BI467" s="9">
        <v>33.590000000000003</v>
      </c>
      <c r="BJ467" s="40">
        <f t="shared" si="1478"/>
        <v>17.028471170769233</v>
      </c>
      <c r="BK467" s="47">
        <f t="shared" si="1479"/>
        <v>4.2571177926923083</v>
      </c>
      <c r="BL467" s="107"/>
      <c r="BM467" s="40">
        <f t="shared" si="1480"/>
        <v>46.572868652053849</v>
      </c>
      <c r="BO467" s="48">
        <v>4.760416666666667</v>
      </c>
      <c r="BP467" s="9">
        <v>0</v>
      </c>
      <c r="BQ467" s="48">
        <v>4.760416666666667</v>
      </c>
      <c r="BR467" s="9">
        <v>0</v>
      </c>
      <c r="BS467" s="40">
        <f t="shared" si="1481"/>
        <v>0</v>
      </c>
      <c r="BT467" s="47">
        <f t="shared" si="1482"/>
        <v>0</v>
      </c>
      <c r="BU467" s="107"/>
      <c r="BV467" s="40">
        <f t="shared" si="1483"/>
        <v>0</v>
      </c>
      <c r="BX467" s="48">
        <v>4.760416666666667</v>
      </c>
      <c r="BY467" s="9">
        <v>97.99</v>
      </c>
      <c r="BZ467" s="48">
        <v>4.760416666666667</v>
      </c>
      <c r="CA467" s="9">
        <v>-31.09</v>
      </c>
      <c r="CB467" s="40">
        <f t="shared" si="1484"/>
        <v>45.978852724615379</v>
      </c>
      <c r="CC467" s="47">
        <f t="shared" si="1485"/>
        <v>11.494713181153845</v>
      </c>
      <c r="CD467" s="107"/>
      <c r="CE467" s="40">
        <f t="shared" si="1486"/>
        <v>125.75216220182305</v>
      </c>
      <c r="CG467" s="48">
        <v>4.760416666666667</v>
      </c>
      <c r="CH467" s="9">
        <v>98.01</v>
      </c>
      <c r="CI467" s="48">
        <v>4.760416666666667</v>
      </c>
      <c r="CJ467" s="9">
        <v>-31.08</v>
      </c>
      <c r="CK467" s="40">
        <f t="shared" si="1487"/>
        <v>45.973445150769237</v>
      </c>
      <c r="CL467" s="47">
        <f t="shared" si="1488"/>
        <v>11.493361287692309</v>
      </c>
      <c r="CM467" s="107"/>
      <c r="CN467" s="40">
        <f t="shared" si="1489"/>
        <v>125.73737248735385</v>
      </c>
      <c r="CP467" s="48">
        <v>4.760416666666667</v>
      </c>
      <c r="CQ467" s="9">
        <v>97.99</v>
      </c>
      <c r="CR467" s="48">
        <v>4.760416666666667</v>
      </c>
      <c r="CS467" s="9">
        <v>-31.09</v>
      </c>
      <c r="CT467" s="40">
        <f t="shared" si="1490"/>
        <v>45.978852724615379</v>
      </c>
      <c r="CU467" s="47">
        <f t="shared" si="1491"/>
        <v>11.494713181153845</v>
      </c>
      <c r="CV467" s="107"/>
      <c r="CW467" s="40">
        <f t="shared" si="1492"/>
        <v>125.75216220182305</v>
      </c>
    </row>
    <row r="468" spans="1:101" s="9" customFormat="1">
      <c r="A468" s="9">
        <v>10.94</v>
      </c>
      <c r="B468" s="40">
        <f t="shared" si="1459"/>
        <v>2.7349999999999999</v>
      </c>
      <c r="D468" s="48">
        <v>4.770833333333333</v>
      </c>
      <c r="E468" s="9">
        <v>39.76</v>
      </c>
      <c r="F468" s="48">
        <v>4.770833333333333</v>
      </c>
      <c r="G468" s="9">
        <v>-53.34</v>
      </c>
      <c r="H468" s="47">
        <f t="shared" si="1460"/>
        <v>32.007742006153848</v>
      </c>
      <c r="I468" s="47">
        <f t="shared" si="1461"/>
        <v>8.0019355015384619</v>
      </c>
      <c r="J468" s="107"/>
      <c r="K468" s="40">
        <f t="shared" si="1462"/>
        <v>87.541174386830775</v>
      </c>
      <c r="M468" s="48">
        <v>4.770833333333333</v>
      </c>
      <c r="N468" s="9">
        <v>0</v>
      </c>
      <c r="O468" s="48">
        <v>4.770833333333333</v>
      </c>
      <c r="P468" s="9">
        <v>0</v>
      </c>
      <c r="Q468" s="47">
        <f t="shared" si="1463"/>
        <v>0</v>
      </c>
      <c r="R468" s="47">
        <f t="shared" si="1464"/>
        <v>0</v>
      </c>
      <c r="S468" s="107"/>
      <c r="T468" s="40">
        <f t="shared" si="1465"/>
        <v>0</v>
      </c>
      <c r="V468" s="48">
        <v>4.770833333333333</v>
      </c>
      <c r="W468" s="9">
        <v>0</v>
      </c>
      <c r="X468" s="48">
        <v>4.770833333333333</v>
      </c>
      <c r="Y468" s="40">
        <v>0</v>
      </c>
      <c r="Z468" s="40">
        <f t="shared" si="1466"/>
        <v>0</v>
      </c>
      <c r="AA468" s="47">
        <f t="shared" si="1467"/>
        <v>0</v>
      </c>
      <c r="AB468" s="107"/>
      <c r="AC468" s="40">
        <f t="shared" si="1468"/>
        <v>0</v>
      </c>
      <c r="AE468" s="48">
        <v>4.770833333333333</v>
      </c>
      <c r="AF468" s="9">
        <v>54.32</v>
      </c>
      <c r="AG468" s="48">
        <v>4.770833333333333</v>
      </c>
      <c r="AH468" s="9">
        <v>-73.38</v>
      </c>
      <c r="AI468" s="40">
        <f t="shared" si="1469"/>
        <v>60.157962609230772</v>
      </c>
      <c r="AJ468" s="47">
        <f t="shared" si="1470"/>
        <v>15.039490652307693</v>
      </c>
      <c r="AK468" s="107"/>
      <c r="AL468" s="40">
        <f t="shared" si="1471"/>
        <v>164.53202773624616</v>
      </c>
      <c r="AN468" s="48">
        <v>4.770833333333333</v>
      </c>
      <c r="AO468" s="9">
        <v>37.82</v>
      </c>
      <c r="AP468" s="48">
        <v>4.770833333333333</v>
      </c>
      <c r="AQ468" s="9">
        <v>-57.09</v>
      </c>
      <c r="AR468" s="40">
        <f t="shared" si="1472"/>
        <v>32.58646258153847</v>
      </c>
      <c r="AS468" s="47">
        <f t="shared" si="1473"/>
        <v>8.1466156453846175</v>
      </c>
      <c r="AT468" s="107"/>
      <c r="AU468" s="40">
        <f t="shared" si="1474"/>
        <v>89.123975160507712</v>
      </c>
      <c r="AW468" s="48">
        <v>4.770833333333333</v>
      </c>
      <c r="AX468" s="9">
        <v>0</v>
      </c>
      <c r="AY468" s="48">
        <v>4.770833333333333</v>
      </c>
      <c r="AZ468" s="9">
        <v>0</v>
      </c>
      <c r="BA468" s="40">
        <f t="shared" si="1475"/>
        <v>0</v>
      </c>
      <c r="BB468" s="47">
        <f t="shared" si="1476"/>
        <v>0</v>
      </c>
      <c r="BC468" s="107"/>
      <c r="BD468" s="40">
        <f t="shared" si="1477"/>
        <v>0</v>
      </c>
      <c r="BF468" s="48">
        <v>4.770833333333333</v>
      </c>
      <c r="BG468" s="9">
        <v>33.6</v>
      </c>
      <c r="BH468" s="48">
        <v>4.770833333333333</v>
      </c>
      <c r="BI468" s="9">
        <v>33.6</v>
      </c>
      <c r="BJ468" s="40">
        <f t="shared" si="1478"/>
        <v>17.038611692307697</v>
      </c>
      <c r="BK468" s="47">
        <f t="shared" si="1479"/>
        <v>4.2596529230769242</v>
      </c>
      <c r="BL468" s="107"/>
      <c r="BM468" s="40">
        <f t="shared" si="1480"/>
        <v>46.600602978461552</v>
      </c>
      <c r="BO468" s="48">
        <v>4.770833333333333</v>
      </c>
      <c r="BP468" s="9">
        <v>0</v>
      </c>
      <c r="BQ468" s="48">
        <v>4.770833333333333</v>
      </c>
      <c r="BR468" s="9">
        <v>0</v>
      </c>
      <c r="BS468" s="40">
        <f t="shared" si="1481"/>
        <v>0</v>
      </c>
      <c r="BT468" s="47">
        <f t="shared" si="1482"/>
        <v>0</v>
      </c>
      <c r="BU468" s="107"/>
      <c r="BV468" s="40">
        <f t="shared" si="1483"/>
        <v>0</v>
      </c>
      <c r="BX468" s="48">
        <v>4.770833333333333</v>
      </c>
      <c r="BY468" s="9">
        <v>97.97</v>
      </c>
      <c r="BZ468" s="48">
        <v>4.770833333333333</v>
      </c>
      <c r="CA468" s="9">
        <v>-31.1</v>
      </c>
      <c r="CB468" s="40">
        <f t="shared" si="1484"/>
        <v>45.984254261538467</v>
      </c>
      <c r="CC468" s="47">
        <f t="shared" si="1485"/>
        <v>11.496063565384617</v>
      </c>
      <c r="CD468" s="107"/>
      <c r="CE468" s="40">
        <f t="shared" si="1486"/>
        <v>125.76693540530771</v>
      </c>
      <c r="CG468" s="48">
        <v>4.770833333333333</v>
      </c>
      <c r="CH468" s="9">
        <v>97.99</v>
      </c>
      <c r="CI468" s="48">
        <v>4.770833333333333</v>
      </c>
      <c r="CJ468" s="9">
        <v>-31.09</v>
      </c>
      <c r="CK468" s="40">
        <f t="shared" si="1487"/>
        <v>45.978852724615379</v>
      </c>
      <c r="CL468" s="47">
        <f t="shared" si="1488"/>
        <v>11.494713181153845</v>
      </c>
      <c r="CM468" s="107"/>
      <c r="CN468" s="40">
        <f t="shared" si="1489"/>
        <v>125.75216220182305</v>
      </c>
      <c r="CP468" s="48">
        <v>4.770833333333333</v>
      </c>
      <c r="CQ468" s="9">
        <v>97.97</v>
      </c>
      <c r="CR468" s="48">
        <v>4.770833333333333</v>
      </c>
      <c r="CS468" s="9">
        <v>-31.1</v>
      </c>
      <c r="CT468" s="40">
        <f t="shared" si="1490"/>
        <v>45.984254261538467</v>
      </c>
      <c r="CU468" s="47">
        <f t="shared" si="1491"/>
        <v>11.496063565384617</v>
      </c>
      <c r="CV468" s="107"/>
      <c r="CW468" s="40">
        <f t="shared" si="1492"/>
        <v>125.76693540530771</v>
      </c>
    </row>
    <row r="469" spans="1:101" s="9" customFormat="1">
      <c r="A469" s="9">
        <v>10.94</v>
      </c>
      <c r="B469" s="40">
        <f t="shared" si="1459"/>
        <v>2.7349999999999999</v>
      </c>
      <c r="D469" s="48">
        <v>4.78125</v>
      </c>
      <c r="E469" s="9">
        <v>39.76</v>
      </c>
      <c r="F469" s="48">
        <v>4.78125</v>
      </c>
      <c r="G469" s="9">
        <v>-53.35</v>
      </c>
      <c r="H469" s="47">
        <f t="shared" si="1460"/>
        <v>32.013742707692302</v>
      </c>
      <c r="I469" s="47">
        <f t="shared" si="1461"/>
        <v>8.0034356769230754</v>
      </c>
      <c r="J469" s="108"/>
      <c r="K469" s="40">
        <f t="shared" si="1462"/>
        <v>87.557586305538436</v>
      </c>
      <c r="M469" s="48">
        <v>4.78125</v>
      </c>
      <c r="N469" s="9">
        <v>0</v>
      </c>
      <c r="O469" s="48">
        <v>4.78125</v>
      </c>
      <c r="P469" s="9">
        <v>0</v>
      </c>
      <c r="Q469" s="47">
        <f t="shared" si="1463"/>
        <v>0</v>
      </c>
      <c r="R469" s="47">
        <f t="shared" si="1464"/>
        <v>0</v>
      </c>
      <c r="S469" s="108"/>
      <c r="T469" s="40">
        <f t="shared" si="1465"/>
        <v>0</v>
      </c>
      <c r="V469" s="48">
        <v>4.78125</v>
      </c>
      <c r="W469" s="9">
        <v>0</v>
      </c>
      <c r="X469" s="48">
        <v>4.78125</v>
      </c>
      <c r="Y469" s="40">
        <v>0</v>
      </c>
      <c r="Z469" s="40">
        <f t="shared" si="1466"/>
        <v>0</v>
      </c>
      <c r="AA469" s="47">
        <f t="shared" si="1467"/>
        <v>0</v>
      </c>
      <c r="AB469" s="108"/>
      <c r="AC469" s="40">
        <f t="shared" si="1468"/>
        <v>0</v>
      </c>
      <c r="AE469" s="48">
        <v>4.78125</v>
      </c>
      <c r="AF469" s="9">
        <v>54.34</v>
      </c>
      <c r="AG469" s="48">
        <v>4.78125</v>
      </c>
      <c r="AH469" s="9">
        <v>-73.319999999999993</v>
      </c>
      <c r="AI469" s="40">
        <f t="shared" si="1469"/>
        <v>60.130905120000001</v>
      </c>
      <c r="AJ469" s="47">
        <f t="shared" si="1470"/>
        <v>15.03272628</v>
      </c>
      <c r="AK469" s="108"/>
      <c r="AL469" s="40">
        <f t="shared" si="1471"/>
        <v>164.45802550319999</v>
      </c>
      <c r="AN469" s="48">
        <v>4.78125</v>
      </c>
      <c r="AO469" s="9">
        <v>37.81</v>
      </c>
      <c r="AP469" s="48">
        <v>4.78125</v>
      </c>
      <c r="AQ469" s="9">
        <v>-57.1</v>
      </c>
      <c r="AR469" s="40">
        <f t="shared" si="1472"/>
        <v>32.583552784615385</v>
      </c>
      <c r="AS469" s="47">
        <f t="shared" si="1473"/>
        <v>8.1458881961538463</v>
      </c>
      <c r="AT469" s="108"/>
      <c r="AU469" s="40">
        <f t="shared" si="1474"/>
        <v>89.116016865923072</v>
      </c>
      <c r="AW469" s="48">
        <v>4.78125</v>
      </c>
      <c r="AX469" s="9">
        <v>0</v>
      </c>
      <c r="AY469" s="48">
        <v>4.78125</v>
      </c>
      <c r="AZ469" s="9">
        <v>0</v>
      </c>
      <c r="BA469" s="40">
        <f t="shared" si="1475"/>
        <v>0</v>
      </c>
      <c r="BB469" s="47">
        <f t="shared" si="1476"/>
        <v>0</v>
      </c>
      <c r="BC469" s="108"/>
      <c r="BD469" s="40">
        <f t="shared" si="1477"/>
        <v>0</v>
      </c>
      <c r="BF469" s="48">
        <v>4.78125</v>
      </c>
      <c r="BG469" s="9">
        <v>33.61</v>
      </c>
      <c r="BH469" s="48">
        <v>4.78125</v>
      </c>
      <c r="BI469" s="9">
        <v>33.61</v>
      </c>
      <c r="BJ469" s="40">
        <f t="shared" si="1478"/>
        <v>17.048755232307691</v>
      </c>
      <c r="BK469" s="47">
        <f t="shared" si="1479"/>
        <v>4.2621888080769228</v>
      </c>
      <c r="BL469" s="108"/>
      <c r="BM469" s="40">
        <f t="shared" si="1480"/>
        <v>46.628345560361531</v>
      </c>
      <c r="BO469" s="48">
        <v>4.78125</v>
      </c>
      <c r="BP469" s="9">
        <v>0</v>
      </c>
      <c r="BQ469" s="48">
        <v>4.78125</v>
      </c>
      <c r="BR469" s="9">
        <v>0</v>
      </c>
      <c r="BS469" s="40">
        <f t="shared" si="1481"/>
        <v>0</v>
      </c>
      <c r="BT469" s="47">
        <f t="shared" si="1482"/>
        <v>0</v>
      </c>
      <c r="BU469" s="108"/>
      <c r="BV469" s="40">
        <f t="shared" si="1483"/>
        <v>0</v>
      </c>
      <c r="BX469" s="48">
        <v>4.78125</v>
      </c>
      <c r="BY469" s="9">
        <v>97.96</v>
      </c>
      <c r="BZ469" s="48">
        <v>4.78125</v>
      </c>
      <c r="CA469" s="9">
        <v>-31.11</v>
      </c>
      <c r="CB469" s="40">
        <f t="shared" si="1484"/>
        <v>45.994344978461527</v>
      </c>
      <c r="CC469" s="47">
        <f t="shared" si="1485"/>
        <v>11.498586244615382</v>
      </c>
      <c r="CD469" s="108"/>
      <c r="CE469" s="40">
        <f t="shared" si="1486"/>
        <v>125.79453351609227</v>
      </c>
      <c r="CG469" s="48">
        <v>4.78125</v>
      </c>
      <c r="CH469" s="9">
        <v>97.97</v>
      </c>
      <c r="CI469" s="48">
        <v>4.78125</v>
      </c>
      <c r="CJ469" s="9">
        <v>-31.1</v>
      </c>
      <c r="CK469" s="40">
        <f t="shared" si="1487"/>
        <v>45.984254261538467</v>
      </c>
      <c r="CL469" s="47">
        <f t="shared" si="1488"/>
        <v>11.496063565384617</v>
      </c>
      <c r="CM469" s="108"/>
      <c r="CN469" s="40">
        <f t="shared" si="1489"/>
        <v>125.76693540530771</v>
      </c>
      <c r="CP469" s="48">
        <v>4.78125</v>
      </c>
      <c r="CQ469" s="9">
        <v>97.96</v>
      </c>
      <c r="CR469" s="48">
        <v>4.78125</v>
      </c>
      <c r="CS469" s="9">
        <v>-31.11</v>
      </c>
      <c r="CT469" s="40">
        <f t="shared" si="1490"/>
        <v>45.994344978461527</v>
      </c>
      <c r="CU469" s="47">
        <f t="shared" si="1491"/>
        <v>11.498586244615382</v>
      </c>
      <c r="CV469" s="108"/>
      <c r="CW469" s="40">
        <f t="shared" si="1492"/>
        <v>125.79453351609227</v>
      </c>
    </row>
    <row r="470" spans="1:101" s="9" customFormat="1">
      <c r="A470" s="9">
        <v>10.94</v>
      </c>
      <c r="B470" s="40">
        <f t="shared" si="1459"/>
        <v>2.7349999999999999</v>
      </c>
      <c r="D470" s="48">
        <v>4.791666666666667</v>
      </c>
      <c r="E470" s="9">
        <v>40.130000000000003</v>
      </c>
      <c r="F470" s="48">
        <v>4.791666666666667</v>
      </c>
      <c r="G470" s="9">
        <v>-52.61</v>
      </c>
      <c r="H470" s="47">
        <f t="shared" si="1460"/>
        <v>31.863473127692302</v>
      </c>
      <c r="I470" s="47">
        <f t="shared" si="1461"/>
        <v>7.9658682819230755</v>
      </c>
      <c r="J470" s="106">
        <f t="shared" ref="J470" si="1515">SUM(I470:I473)</f>
        <v>31.855108216153845</v>
      </c>
      <c r="K470" s="40">
        <f t="shared" si="1462"/>
        <v>87.146599004238439</v>
      </c>
      <c r="M470" s="48">
        <v>4.791666666666667</v>
      </c>
      <c r="N470" s="9">
        <v>0</v>
      </c>
      <c r="O470" s="48">
        <v>4.791666666666667</v>
      </c>
      <c r="P470" s="9">
        <v>0</v>
      </c>
      <c r="Q470" s="47">
        <f t="shared" si="1463"/>
        <v>0</v>
      </c>
      <c r="R470" s="47">
        <f t="shared" si="1464"/>
        <v>0</v>
      </c>
      <c r="S470" s="106">
        <f t="shared" ref="S470" si="1516">SUM(R470:R473)</f>
        <v>0</v>
      </c>
      <c r="T470" s="40">
        <f t="shared" si="1465"/>
        <v>0</v>
      </c>
      <c r="V470" s="48">
        <v>4.791666666666667</v>
      </c>
      <c r="W470" s="9">
        <v>0</v>
      </c>
      <c r="X470" s="48">
        <v>4.791666666666667</v>
      </c>
      <c r="Y470" s="40">
        <v>0</v>
      </c>
      <c r="Z470" s="40">
        <f t="shared" si="1466"/>
        <v>0</v>
      </c>
      <c r="AA470" s="47">
        <f t="shared" si="1467"/>
        <v>0</v>
      </c>
      <c r="AB470" s="106">
        <f t="shared" ref="AB470" si="1517">SUM(AA470:AA473)</f>
        <v>0</v>
      </c>
      <c r="AC470" s="40">
        <f t="shared" si="1468"/>
        <v>0</v>
      </c>
      <c r="AE470" s="48">
        <v>4.791666666666667</v>
      </c>
      <c r="AF470" s="9">
        <v>54.65</v>
      </c>
      <c r="AG470" s="48">
        <v>4.791666666666667</v>
      </c>
      <c r="AH470" s="9">
        <v>-72.64</v>
      </c>
      <c r="AI470" s="40">
        <f t="shared" si="1469"/>
        <v>59.913080861538461</v>
      </c>
      <c r="AJ470" s="47">
        <f t="shared" si="1470"/>
        <v>14.978270215384615</v>
      </c>
      <c r="AK470" s="106">
        <f t="shared" ref="AK470" si="1518">SUM(AJ470:AJ473)</f>
        <v>59.745910160769228</v>
      </c>
      <c r="AL470" s="40">
        <f t="shared" si="1471"/>
        <v>163.86227615630767</v>
      </c>
      <c r="AN470" s="48">
        <v>4.791666666666667</v>
      </c>
      <c r="AO470" s="9">
        <v>38.11</v>
      </c>
      <c r="AP470" s="48">
        <v>4.791666666666667</v>
      </c>
      <c r="AQ470" s="9">
        <v>-56.55</v>
      </c>
      <c r="AR470" s="40">
        <f t="shared" si="1472"/>
        <v>32.525741699999998</v>
      </c>
      <c r="AS470" s="47">
        <f t="shared" si="1473"/>
        <v>8.1314354249999994</v>
      </c>
      <c r="AT470" s="106">
        <f t="shared" ref="AT470" si="1519">SUM(AS470:AS473)</f>
        <v>32.519197298076925</v>
      </c>
      <c r="AU470" s="40">
        <f t="shared" si="1474"/>
        <v>88.957903549499989</v>
      </c>
      <c r="AW470" s="48">
        <v>4.791666666666667</v>
      </c>
      <c r="AX470" s="9">
        <v>0</v>
      </c>
      <c r="AY470" s="48">
        <v>4.791666666666667</v>
      </c>
      <c r="AZ470" s="9">
        <v>0</v>
      </c>
      <c r="BA470" s="40">
        <f t="shared" si="1475"/>
        <v>0</v>
      </c>
      <c r="BB470" s="47">
        <f t="shared" si="1476"/>
        <v>0</v>
      </c>
      <c r="BC470" s="106">
        <f t="shared" ref="BC470" si="1520">SUM(BB470:BB473)</f>
        <v>0</v>
      </c>
      <c r="BD470" s="40">
        <f t="shared" si="1477"/>
        <v>0</v>
      </c>
      <c r="BF470" s="48">
        <v>4.791666666666667</v>
      </c>
      <c r="BG470" s="9">
        <v>33.58</v>
      </c>
      <c r="BH470" s="48">
        <v>4.791666666666667</v>
      </c>
      <c r="BI470" s="9">
        <v>33.58</v>
      </c>
      <c r="BJ470" s="40">
        <f t="shared" si="1478"/>
        <v>17.018333667692307</v>
      </c>
      <c r="BK470" s="47">
        <f t="shared" si="1479"/>
        <v>4.2545834169230767</v>
      </c>
      <c r="BL470" s="106">
        <f t="shared" ref="BL470" si="1521">SUM(BK470:BK473)</f>
        <v>17.03354294076923</v>
      </c>
      <c r="BM470" s="40">
        <f t="shared" si="1480"/>
        <v>46.545142581138457</v>
      </c>
      <c r="BO470" s="48">
        <v>4.791666666666667</v>
      </c>
      <c r="BP470" s="9">
        <v>0</v>
      </c>
      <c r="BQ470" s="48">
        <v>4.791666666666667</v>
      </c>
      <c r="BR470" s="9">
        <v>0</v>
      </c>
      <c r="BS470" s="40">
        <f t="shared" si="1481"/>
        <v>0</v>
      </c>
      <c r="BT470" s="47">
        <f t="shared" si="1482"/>
        <v>0</v>
      </c>
      <c r="BU470" s="106">
        <f t="shared" ref="BU470" si="1522">SUM(BT470:BT473)</f>
        <v>0</v>
      </c>
      <c r="BV470" s="40">
        <f t="shared" si="1483"/>
        <v>0</v>
      </c>
      <c r="BX470" s="48">
        <v>4.791666666666667</v>
      </c>
      <c r="BY470" s="9">
        <v>98.99</v>
      </c>
      <c r="BZ470" s="48">
        <v>4.791666666666667</v>
      </c>
      <c r="CA470" s="9">
        <v>-30.55</v>
      </c>
      <c r="CB470" s="40">
        <f t="shared" si="1484"/>
        <v>45.641319299999992</v>
      </c>
      <c r="CC470" s="47">
        <f t="shared" si="1485"/>
        <v>11.410329824999998</v>
      </c>
      <c r="CD470" s="106">
        <f t="shared" ref="CD470" si="1523">SUM(CC470:CC473)</f>
        <v>45.636153957692301</v>
      </c>
      <c r="CE470" s="40">
        <f t="shared" si="1486"/>
        <v>124.82900828549997</v>
      </c>
      <c r="CG470" s="48">
        <v>4.791666666666667</v>
      </c>
      <c r="CH470" s="9">
        <v>99.01</v>
      </c>
      <c r="CI470" s="48">
        <v>4.791666666666667</v>
      </c>
      <c r="CJ470" s="9">
        <v>-30.54</v>
      </c>
      <c r="CK470" s="40">
        <f t="shared" si="1487"/>
        <v>45.635597806153847</v>
      </c>
      <c r="CL470" s="47">
        <f t="shared" si="1488"/>
        <v>11.408899451538462</v>
      </c>
      <c r="CM470" s="106">
        <f t="shared" ref="CM470" si="1524">SUM(CL470:CL473)</f>
        <v>45.630430200000006</v>
      </c>
      <c r="CN470" s="40">
        <f t="shared" si="1489"/>
        <v>124.81335999983077</v>
      </c>
      <c r="CP470" s="48">
        <v>4.791666666666667</v>
      </c>
      <c r="CQ470" s="9">
        <v>98.99</v>
      </c>
      <c r="CR470" s="48">
        <v>4.791666666666667</v>
      </c>
      <c r="CS470" s="9">
        <v>-30.55</v>
      </c>
      <c r="CT470" s="40">
        <f t="shared" si="1490"/>
        <v>45.641319299999992</v>
      </c>
      <c r="CU470" s="47">
        <f t="shared" si="1491"/>
        <v>11.410329824999998</v>
      </c>
      <c r="CV470" s="106">
        <f t="shared" ref="CV470" si="1525">SUM(CU470:CU473)</f>
        <v>45.636153957692301</v>
      </c>
      <c r="CW470" s="40">
        <f t="shared" si="1492"/>
        <v>124.82900828549997</v>
      </c>
    </row>
    <row r="471" spans="1:101" s="9" customFormat="1">
      <c r="A471" s="9">
        <v>10.94</v>
      </c>
      <c r="B471" s="40">
        <f t="shared" si="1459"/>
        <v>2.7349999999999999</v>
      </c>
      <c r="D471" s="48">
        <v>4.802083333333333</v>
      </c>
      <c r="E471" s="9">
        <v>40.14</v>
      </c>
      <c r="F471" s="48">
        <v>4.802083333333333</v>
      </c>
      <c r="G471" s="9">
        <v>-52.58</v>
      </c>
      <c r="H471" s="47">
        <f t="shared" si="1460"/>
        <v>31.853239033846155</v>
      </c>
      <c r="I471" s="47">
        <f t="shared" si="1461"/>
        <v>7.9633097584615387</v>
      </c>
      <c r="J471" s="107"/>
      <c r="K471" s="40">
        <f t="shared" si="1462"/>
        <v>87.118608757569234</v>
      </c>
      <c r="M471" s="48">
        <v>4.802083333333333</v>
      </c>
      <c r="N471" s="9">
        <v>0</v>
      </c>
      <c r="O471" s="48">
        <v>4.802083333333333</v>
      </c>
      <c r="P471" s="9">
        <v>0</v>
      </c>
      <c r="Q471" s="47">
        <f t="shared" si="1463"/>
        <v>0</v>
      </c>
      <c r="R471" s="47">
        <f t="shared" si="1464"/>
        <v>0</v>
      </c>
      <c r="S471" s="107"/>
      <c r="T471" s="40">
        <f t="shared" si="1465"/>
        <v>0</v>
      </c>
      <c r="V471" s="48">
        <v>4.802083333333333</v>
      </c>
      <c r="W471" s="9">
        <v>0</v>
      </c>
      <c r="X471" s="48">
        <v>4.802083333333333</v>
      </c>
      <c r="Y471" s="40">
        <v>-91.63</v>
      </c>
      <c r="Z471" s="40">
        <f t="shared" si="1466"/>
        <v>0</v>
      </c>
      <c r="AA471" s="47">
        <f t="shared" si="1467"/>
        <v>0</v>
      </c>
      <c r="AB471" s="107"/>
      <c r="AC471" s="40">
        <f t="shared" si="1468"/>
        <v>0</v>
      </c>
      <c r="AE471" s="48">
        <v>4.802083333333333</v>
      </c>
      <c r="AF471" s="9">
        <v>54.85</v>
      </c>
      <c r="AG471" s="48">
        <v>4.802083333333333</v>
      </c>
      <c r="AH471" s="9">
        <v>-72.180000000000007</v>
      </c>
      <c r="AI471" s="40">
        <f t="shared" si="1469"/>
        <v>59.751547892307705</v>
      </c>
      <c r="AJ471" s="47">
        <f t="shared" si="1470"/>
        <v>14.937886973076926</v>
      </c>
      <c r="AK471" s="107"/>
      <c r="AL471" s="40">
        <f t="shared" si="1471"/>
        <v>163.42048348546157</v>
      </c>
      <c r="AN471" s="48">
        <v>4.802083333333333</v>
      </c>
      <c r="AO471" s="9">
        <v>38.11</v>
      </c>
      <c r="AP471" s="48">
        <v>4.802083333333333</v>
      </c>
      <c r="AQ471" s="9">
        <v>-56.53</v>
      </c>
      <c r="AR471" s="40">
        <f t="shared" si="1472"/>
        <v>32.514238343076933</v>
      </c>
      <c r="AS471" s="47">
        <f t="shared" si="1473"/>
        <v>8.1285595857692332</v>
      </c>
      <c r="AT471" s="107"/>
      <c r="AU471" s="40">
        <f t="shared" si="1474"/>
        <v>88.926441868315408</v>
      </c>
      <c r="AW471" s="48">
        <v>4.802083333333333</v>
      </c>
      <c r="AX471" s="9">
        <v>0</v>
      </c>
      <c r="AY471" s="48">
        <v>4.802083333333333</v>
      </c>
      <c r="AZ471" s="9">
        <v>0</v>
      </c>
      <c r="BA471" s="40">
        <f t="shared" si="1475"/>
        <v>0</v>
      </c>
      <c r="BB471" s="47">
        <f t="shared" si="1476"/>
        <v>0</v>
      </c>
      <c r="BC471" s="107"/>
      <c r="BD471" s="40">
        <f t="shared" si="1477"/>
        <v>0</v>
      </c>
      <c r="BF471" s="48">
        <v>4.802083333333333</v>
      </c>
      <c r="BG471" s="9">
        <v>33.590000000000003</v>
      </c>
      <c r="BH471" s="48">
        <v>4.802083333333333</v>
      </c>
      <c r="BI471" s="9">
        <v>33.590000000000003</v>
      </c>
      <c r="BJ471" s="40">
        <f t="shared" si="1478"/>
        <v>17.028471170769233</v>
      </c>
      <c r="BK471" s="47">
        <f t="shared" si="1479"/>
        <v>4.2571177926923083</v>
      </c>
      <c r="BL471" s="107"/>
      <c r="BM471" s="40">
        <f t="shared" si="1480"/>
        <v>46.572868652053849</v>
      </c>
      <c r="BO471" s="48">
        <v>4.802083333333333</v>
      </c>
      <c r="BP471" s="9">
        <v>0</v>
      </c>
      <c r="BQ471" s="48">
        <v>4.802083333333333</v>
      </c>
      <c r="BR471" s="9">
        <v>0</v>
      </c>
      <c r="BS471" s="40">
        <f t="shared" si="1481"/>
        <v>0</v>
      </c>
      <c r="BT471" s="47">
        <f t="shared" si="1482"/>
        <v>0</v>
      </c>
      <c r="BU471" s="107"/>
      <c r="BV471" s="40">
        <f t="shared" si="1483"/>
        <v>0</v>
      </c>
      <c r="BX471" s="48">
        <v>4.802083333333333</v>
      </c>
      <c r="BY471" s="9">
        <v>98.99</v>
      </c>
      <c r="BZ471" s="48">
        <v>4.802083333333333</v>
      </c>
      <c r="CA471" s="9">
        <v>-30.55</v>
      </c>
      <c r="CB471" s="40">
        <f t="shared" si="1484"/>
        <v>45.641319299999992</v>
      </c>
      <c r="CC471" s="47">
        <f t="shared" si="1485"/>
        <v>11.410329824999998</v>
      </c>
      <c r="CD471" s="107"/>
      <c r="CE471" s="40">
        <f t="shared" si="1486"/>
        <v>124.82900828549997</v>
      </c>
      <c r="CG471" s="48">
        <v>4.802083333333333</v>
      </c>
      <c r="CH471" s="9">
        <v>99.01</v>
      </c>
      <c r="CI471" s="48">
        <v>4.802083333333333</v>
      </c>
      <c r="CJ471" s="9">
        <v>-30.54</v>
      </c>
      <c r="CK471" s="40">
        <f t="shared" si="1487"/>
        <v>45.635597806153847</v>
      </c>
      <c r="CL471" s="47">
        <f t="shared" si="1488"/>
        <v>11.408899451538462</v>
      </c>
      <c r="CM471" s="107"/>
      <c r="CN471" s="40">
        <f t="shared" si="1489"/>
        <v>124.81335999983077</v>
      </c>
      <c r="CP471" s="48">
        <v>4.802083333333333</v>
      </c>
      <c r="CQ471" s="9">
        <v>98.99</v>
      </c>
      <c r="CR471" s="48">
        <v>4.802083333333333</v>
      </c>
      <c r="CS471" s="9">
        <v>-30.55</v>
      </c>
      <c r="CT471" s="40">
        <f t="shared" si="1490"/>
        <v>45.641319299999992</v>
      </c>
      <c r="CU471" s="47">
        <f t="shared" si="1491"/>
        <v>11.410329824999998</v>
      </c>
      <c r="CV471" s="107"/>
      <c r="CW471" s="40">
        <f t="shared" si="1492"/>
        <v>124.82900828549997</v>
      </c>
    </row>
    <row r="472" spans="1:101" s="9" customFormat="1">
      <c r="A472" s="9">
        <v>10.94</v>
      </c>
      <c r="B472" s="40">
        <f t="shared" si="1459"/>
        <v>2.7349999999999999</v>
      </c>
      <c r="D472" s="48">
        <v>4.8125</v>
      </c>
      <c r="E472" s="9">
        <v>40.159999999999997</v>
      </c>
      <c r="F472" s="48">
        <v>4.8125</v>
      </c>
      <c r="G472" s="9">
        <v>-52.56</v>
      </c>
      <c r="H472" s="47">
        <f t="shared" si="1460"/>
        <v>31.856987963076925</v>
      </c>
      <c r="I472" s="47">
        <f t="shared" si="1461"/>
        <v>7.9642469907692313</v>
      </c>
      <c r="J472" s="107"/>
      <c r="K472" s="40">
        <f t="shared" si="1462"/>
        <v>87.128862079015391</v>
      </c>
      <c r="M472" s="48">
        <v>4.8125</v>
      </c>
      <c r="N472" s="9">
        <v>0</v>
      </c>
      <c r="O472" s="48">
        <v>4.8125</v>
      </c>
      <c r="P472" s="9">
        <v>0</v>
      </c>
      <c r="Q472" s="47">
        <f t="shared" si="1463"/>
        <v>0</v>
      </c>
      <c r="R472" s="47">
        <f t="shared" si="1464"/>
        <v>0</v>
      </c>
      <c r="S472" s="107"/>
      <c r="T472" s="40">
        <f t="shared" si="1465"/>
        <v>0</v>
      </c>
      <c r="V472" s="48">
        <v>4.8125</v>
      </c>
      <c r="W472" s="9">
        <v>0</v>
      </c>
      <c r="X472" s="48">
        <v>4.8125</v>
      </c>
      <c r="Y472" s="40">
        <v>-91.67</v>
      </c>
      <c r="Z472" s="40">
        <f t="shared" si="1466"/>
        <v>0</v>
      </c>
      <c r="AA472" s="47">
        <f t="shared" si="1467"/>
        <v>0</v>
      </c>
      <c r="AB472" s="107"/>
      <c r="AC472" s="40">
        <f t="shared" si="1468"/>
        <v>0</v>
      </c>
      <c r="AE472" s="48">
        <v>4.8125</v>
      </c>
      <c r="AF472" s="9">
        <v>54.94</v>
      </c>
      <c r="AG472" s="48">
        <v>4.8125</v>
      </c>
      <c r="AH472" s="9">
        <v>-71.989999999999995</v>
      </c>
      <c r="AI472" s="40">
        <f t="shared" si="1469"/>
        <v>59.692047978461531</v>
      </c>
      <c r="AJ472" s="47">
        <f t="shared" si="1470"/>
        <v>14.923011994615383</v>
      </c>
      <c r="AK472" s="107"/>
      <c r="AL472" s="40">
        <f t="shared" si="1471"/>
        <v>163.25775122109229</v>
      </c>
      <c r="AN472" s="48">
        <v>4.8125</v>
      </c>
      <c r="AO472" s="9">
        <v>38.119999999999997</v>
      </c>
      <c r="AP472" s="48">
        <v>4.8125</v>
      </c>
      <c r="AQ472" s="9">
        <v>-56.52</v>
      </c>
      <c r="AR472" s="40">
        <f t="shared" si="1472"/>
        <v>32.517016836923077</v>
      </c>
      <c r="AS472" s="47">
        <f t="shared" si="1473"/>
        <v>8.1292542092307691</v>
      </c>
      <c r="AT472" s="107"/>
      <c r="AU472" s="40">
        <f t="shared" si="1474"/>
        <v>88.934041048984611</v>
      </c>
      <c r="AW472" s="48">
        <v>4.8125</v>
      </c>
      <c r="AX472" s="9">
        <v>0</v>
      </c>
      <c r="AY472" s="48">
        <v>4.8125</v>
      </c>
      <c r="AZ472" s="9">
        <v>0</v>
      </c>
      <c r="BA472" s="40">
        <f t="shared" si="1475"/>
        <v>0</v>
      </c>
      <c r="BB472" s="47">
        <f t="shared" si="1476"/>
        <v>0</v>
      </c>
      <c r="BC472" s="107"/>
      <c r="BD472" s="40">
        <f t="shared" si="1477"/>
        <v>0</v>
      </c>
      <c r="BF472" s="48">
        <v>4.8125</v>
      </c>
      <c r="BG472" s="9">
        <v>33.6</v>
      </c>
      <c r="BH472" s="48">
        <v>4.8125</v>
      </c>
      <c r="BI472" s="9">
        <v>33.6</v>
      </c>
      <c r="BJ472" s="40">
        <f t="shared" si="1478"/>
        <v>17.038611692307697</v>
      </c>
      <c r="BK472" s="47">
        <f t="shared" si="1479"/>
        <v>4.2596529230769242</v>
      </c>
      <c r="BL472" s="107"/>
      <c r="BM472" s="40">
        <f t="shared" si="1480"/>
        <v>46.600602978461552</v>
      </c>
      <c r="BO472" s="48">
        <v>4.8125</v>
      </c>
      <c r="BP472" s="9">
        <v>0</v>
      </c>
      <c r="BQ472" s="48">
        <v>4.8125</v>
      </c>
      <c r="BR472" s="9">
        <v>0</v>
      </c>
      <c r="BS472" s="40">
        <f t="shared" si="1481"/>
        <v>0</v>
      </c>
      <c r="BT472" s="47">
        <f t="shared" si="1482"/>
        <v>0</v>
      </c>
      <c r="BU472" s="107"/>
      <c r="BV472" s="40">
        <f t="shared" si="1483"/>
        <v>0</v>
      </c>
      <c r="BX472" s="48">
        <v>4.8125</v>
      </c>
      <c r="BY472" s="9">
        <v>99</v>
      </c>
      <c r="BZ472" s="48">
        <v>4.8125</v>
      </c>
      <c r="CA472" s="9">
        <v>-30.54</v>
      </c>
      <c r="CB472" s="40">
        <f t="shared" si="1484"/>
        <v>45.630988615384609</v>
      </c>
      <c r="CC472" s="47">
        <f t="shared" si="1485"/>
        <v>11.407747153846152</v>
      </c>
      <c r="CD472" s="107"/>
      <c r="CE472" s="40">
        <f t="shared" si="1486"/>
        <v>124.80075386307691</v>
      </c>
      <c r="CG472" s="48">
        <v>4.8125</v>
      </c>
      <c r="CH472" s="9">
        <v>99.02</v>
      </c>
      <c r="CI472" s="48">
        <v>4.8125</v>
      </c>
      <c r="CJ472" s="9">
        <v>-30.53</v>
      </c>
      <c r="CK472" s="40">
        <f t="shared" si="1487"/>
        <v>45.625262593846159</v>
      </c>
      <c r="CL472" s="47">
        <f t="shared" si="1488"/>
        <v>11.40631564846154</v>
      </c>
      <c r="CM472" s="107"/>
      <c r="CN472" s="40">
        <f t="shared" si="1489"/>
        <v>124.78509319416924</v>
      </c>
      <c r="CP472" s="48">
        <v>4.8125</v>
      </c>
      <c r="CQ472" s="9">
        <v>99</v>
      </c>
      <c r="CR472" s="48">
        <v>4.8125</v>
      </c>
      <c r="CS472" s="9">
        <v>-30.54</v>
      </c>
      <c r="CT472" s="40">
        <f t="shared" si="1490"/>
        <v>45.630988615384609</v>
      </c>
      <c r="CU472" s="47">
        <f t="shared" si="1491"/>
        <v>11.407747153846152</v>
      </c>
      <c r="CV472" s="107"/>
      <c r="CW472" s="40">
        <f t="shared" si="1492"/>
        <v>124.80075386307691</v>
      </c>
    </row>
    <row r="473" spans="1:101" s="9" customFormat="1">
      <c r="A473" s="9">
        <v>10.94</v>
      </c>
      <c r="B473" s="40">
        <f t="shared" si="1459"/>
        <v>2.7349999999999999</v>
      </c>
      <c r="D473" s="48">
        <v>4.822916666666667</v>
      </c>
      <c r="E473" s="9">
        <v>40.17</v>
      </c>
      <c r="F473" s="48">
        <v>4.822916666666667</v>
      </c>
      <c r="G473" s="9">
        <v>-52.53</v>
      </c>
      <c r="H473" s="47">
        <f t="shared" si="1460"/>
        <v>31.84673274</v>
      </c>
      <c r="I473" s="47">
        <f t="shared" si="1461"/>
        <v>7.9616831850000001</v>
      </c>
      <c r="J473" s="108"/>
      <c r="K473" s="40">
        <f t="shared" si="1462"/>
        <v>87.100814043900002</v>
      </c>
      <c r="M473" s="48">
        <v>4.822916666666667</v>
      </c>
      <c r="N473" s="9">
        <v>0</v>
      </c>
      <c r="O473" s="48">
        <v>4.822916666666667</v>
      </c>
      <c r="P473" s="9">
        <v>0</v>
      </c>
      <c r="Q473" s="47">
        <f t="shared" si="1463"/>
        <v>0</v>
      </c>
      <c r="R473" s="47">
        <f t="shared" si="1464"/>
        <v>0</v>
      </c>
      <c r="S473" s="108"/>
      <c r="T473" s="40">
        <f t="shared" si="1465"/>
        <v>0</v>
      </c>
      <c r="V473" s="48">
        <v>4.822916666666667</v>
      </c>
      <c r="W473" s="9">
        <v>0</v>
      </c>
      <c r="X473" s="48">
        <v>4.822916666666667</v>
      </c>
      <c r="Y473" s="40">
        <v>-91.7</v>
      </c>
      <c r="Z473" s="40">
        <f t="shared" si="1466"/>
        <v>0</v>
      </c>
      <c r="AA473" s="47">
        <f t="shared" si="1467"/>
        <v>0</v>
      </c>
      <c r="AB473" s="108"/>
      <c r="AC473" s="40">
        <f t="shared" si="1468"/>
        <v>0</v>
      </c>
      <c r="AE473" s="48">
        <v>4.822916666666667</v>
      </c>
      <c r="AF473" s="9">
        <v>55.01</v>
      </c>
      <c r="AG473" s="48">
        <v>4.822916666666667</v>
      </c>
      <c r="AH473" s="9">
        <v>-71.819999999999993</v>
      </c>
      <c r="AI473" s="40">
        <f t="shared" si="1469"/>
        <v>59.626963910769227</v>
      </c>
      <c r="AJ473" s="47">
        <f t="shared" si="1470"/>
        <v>14.906740977692307</v>
      </c>
      <c r="AK473" s="108"/>
      <c r="AL473" s="40">
        <f t="shared" si="1471"/>
        <v>163.07974629595384</v>
      </c>
      <c r="AN473" s="48">
        <v>4.822916666666667</v>
      </c>
      <c r="AO473" s="9">
        <v>38.130000000000003</v>
      </c>
      <c r="AP473" s="48">
        <v>4.822916666666667</v>
      </c>
      <c r="AQ473" s="9">
        <v>-56.51</v>
      </c>
      <c r="AR473" s="40">
        <f t="shared" si="1472"/>
        <v>32.519792312307693</v>
      </c>
      <c r="AS473" s="47">
        <f t="shared" si="1473"/>
        <v>8.1299480780769233</v>
      </c>
      <c r="AT473" s="108"/>
      <c r="AU473" s="40">
        <f t="shared" si="1474"/>
        <v>88.941631974161538</v>
      </c>
      <c r="AW473" s="48">
        <v>4.822916666666667</v>
      </c>
      <c r="AX473" s="9">
        <v>0</v>
      </c>
      <c r="AY473" s="48">
        <v>4.822916666666667</v>
      </c>
      <c r="AZ473" s="9">
        <v>0</v>
      </c>
      <c r="BA473" s="40">
        <f t="shared" si="1475"/>
        <v>0</v>
      </c>
      <c r="BB473" s="47">
        <f t="shared" si="1476"/>
        <v>0</v>
      </c>
      <c r="BC473" s="108"/>
      <c r="BD473" s="40">
        <f t="shared" si="1477"/>
        <v>0</v>
      </c>
      <c r="BF473" s="48">
        <v>4.822916666666667</v>
      </c>
      <c r="BG473" s="9">
        <v>33.61</v>
      </c>
      <c r="BH473" s="48">
        <v>4.822916666666667</v>
      </c>
      <c r="BI473" s="9">
        <v>33.61</v>
      </c>
      <c r="BJ473" s="40">
        <f t="shared" si="1478"/>
        <v>17.048755232307691</v>
      </c>
      <c r="BK473" s="47">
        <f t="shared" si="1479"/>
        <v>4.2621888080769228</v>
      </c>
      <c r="BL473" s="108"/>
      <c r="BM473" s="40">
        <f t="shared" si="1480"/>
        <v>46.628345560361531</v>
      </c>
      <c r="BO473" s="48">
        <v>4.822916666666667</v>
      </c>
      <c r="BP473" s="9">
        <v>0</v>
      </c>
      <c r="BQ473" s="48">
        <v>4.822916666666667</v>
      </c>
      <c r="BR473" s="9">
        <v>0</v>
      </c>
      <c r="BS473" s="40">
        <f t="shared" si="1481"/>
        <v>0</v>
      </c>
      <c r="BT473" s="47">
        <f t="shared" si="1482"/>
        <v>0</v>
      </c>
      <c r="BU473" s="108"/>
      <c r="BV473" s="40">
        <f t="shared" si="1483"/>
        <v>0</v>
      </c>
      <c r="BX473" s="48">
        <v>4.822916666666667</v>
      </c>
      <c r="BY473" s="9">
        <v>99</v>
      </c>
      <c r="BZ473" s="48">
        <v>4.822916666666667</v>
      </c>
      <c r="CA473" s="9">
        <v>-30.54</v>
      </c>
      <c r="CB473" s="40">
        <f t="shared" si="1484"/>
        <v>45.630988615384609</v>
      </c>
      <c r="CC473" s="47">
        <f t="shared" si="1485"/>
        <v>11.407747153846152</v>
      </c>
      <c r="CD473" s="108"/>
      <c r="CE473" s="40">
        <f t="shared" si="1486"/>
        <v>124.80075386307691</v>
      </c>
      <c r="CG473" s="48">
        <v>4.822916666666667</v>
      </c>
      <c r="CH473" s="9">
        <v>99.02</v>
      </c>
      <c r="CI473" s="48">
        <v>4.822916666666667</v>
      </c>
      <c r="CJ473" s="9">
        <v>-30.53</v>
      </c>
      <c r="CK473" s="40">
        <f t="shared" si="1487"/>
        <v>45.625262593846159</v>
      </c>
      <c r="CL473" s="47">
        <f t="shared" si="1488"/>
        <v>11.40631564846154</v>
      </c>
      <c r="CM473" s="108"/>
      <c r="CN473" s="40">
        <f t="shared" si="1489"/>
        <v>124.78509319416924</v>
      </c>
      <c r="CP473" s="48">
        <v>4.822916666666667</v>
      </c>
      <c r="CQ473" s="9">
        <v>99</v>
      </c>
      <c r="CR473" s="48">
        <v>4.822916666666667</v>
      </c>
      <c r="CS473" s="9">
        <v>-30.54</v>
      </c>
      <c r="CT473" s="40">
        <f t="shared" si="1490"/>
        <v>45.630988615384609</v>
      </c>
      <c r="CU473" s="47">
        <f t="shared" si="1491"/>
        <v>11.407747153846152</v>
      </c>
      <c r="CV473" s="108"/>
      <c r="CW473" s="40">
        <f t="shared" si="1492"/>
        <v>124.80075386307691</v>
      </c>
    </row>
    <row r="474" spans="1:101" s="9" customFormat="1">
      <c r="A474" s="9">
        <v>10.94</v>
      </c>
      <c r="B474" s="40">
        <f t="shared" si="1459"/>
        <v>2.7349999999999999</v>
      </c>
      <c r="D474" s="48">
        <v>4.833333333333333</v>
      </c>
      <c r="E474" s="9">
        <v>40.32</v>
      </c>
      <c r="F474" s="48">
        <v>4.833333333333333</v>
      </c>
      <c r="G474" s="9">
        <v>-52.23</v>
      </c>
      <c r="H474" s="47">
        <f t="shared" si="1460"/>
        <v>31.783096024615386</v>
      </c>
      <c r="I474" s="47">
        <f t="shared" si="1461"/>
        <v>7.9457740061538464</v>
      </c>
      <c r="J474" s="106">
        <f t="shared" ref="J474" si="1526">SUM(I474:I477)</f>
        <v>31.775393288076927</v>
      </c>
      <c r="K474" s="40">
        <f t="shared" si="1462"/>
        <v>86.926767627323073</v>
      </c>
      <c r="M474" s="48">
        <v>4.833333333333333</v>
      </c>
      <c r="N474" s="9">
        <v>0</v>
      </c>
      <c r="O474" s="48">
        <v>4.833333333333333</v>
      </c>
      <c r="P474" s="9">
        <v>0</v>
      </c>
      <c r="Q474" s="47">
        <f t="shared" si="1463"/>
        <v>0</v>
      </c>
      <c r="R474" s="47">
        <f t="shared" si="1464"/>
        <v>0</v>
      </c>
      <c r="S474" s="106">
        <f t="shared" ref="S474" si="1527">SUM(R474:R477)</f>
        <v>0</v>
      </c>
      <c r="T474" s="40">
        <f t="shared" si="1465"/>
        <v>0</v>
      </c>
      <c r="V474" s="48">
        <v>4.833333333333333</v>
      </c>
      <c r="W474" s="9">
        <v>0</v>
      </c>
      <c r="X474" s="48">
        <v>4.833333333333333</v>
      </c>
      <c r="Y474" s="40">
        <v>-91.75</v>
      </c>
      <c r="Z474" s="40">
        <f t="shared" si="1466"/>
        <v>0</v>
      </c>
      <c r="AA474" s="47">
        <f t="shared" si="1467"/>
        <v>0</v>
      </c>
      <c r="AB474" s="106">
        <f t="shared" ref="AB474" si="1528">SUM(AA474:AA477)</f>
        <v>0</v>
      </c>
      <c r="AC474" s="40">
        <f t="shared" si="1468"/>
        <v>0</v>
      </c>
      <c r="AE474" s="48">
        <v>4.833333333333333</v>
      </c>
      <c r="AF474" s="9">
        <v>55.12</v>
      </c>
      <c r="AG474" s="48">
        <v>4.833333333333333</v>
      </c>
      <c r="AH474" s="9">
        <v>-71.56</v>
      </c>
      <c r="AI474" s="40">
        <f t="shared" si="1469"/>
        <v>59.529905279999994</v>
      </c>
      <c r="AJ474" s="47">
        <f t="shared" si="1470"/>
        <v>14.882476319999999</v>
      </c>
      <c r="AK474" s="106">
        <f t="shared" ref="AK474" si="1529">SUM(AJ474:AJ477)</f>
        <v>59.442780783461536</v>
      </c>
      <c r="AL474" s="40">
        <f t="shared" si="1471"/>
        <v>162.81429094079996</v>
      </c>
      <c r="AN474" s="48">
        <v>4.833333333333333</v>
      </c>
      <c r="AO474" s="9">
        <v>37.96</v>
      </c>
      <c r="AP474" s="48">
        <v>4.833333333333333</v>
      </c>
      <c r="AQ474" s="9">
        <v>-56.82</v>
      </c>
      <c r="AR474" s="40">
        <f t="shared" si="1472"/>
        <v>32.552405280000002</v>
      </c>
      <c r="AS474" s="47">
        <f t="shared" si="1473"/>
        <v>8.1381013200000005</v>
      </c>
      <c r="AT474" s="106">
        <f t="shared" ref="AT474" si="1530">SUM(AS474:AS477)</f>
        <v>32.552405280000002</v>
      </c>
      <c r="AU474" s="40">
        <f t="shared" si="1474"/>
        <v>89.030828440800008</v>
      </c>
      <c r="AW474" s="48">
        <v>4.833333333333333</v>
      </c>
      <c r="AX474" s="9">
        <v>0</v>
      </c>
      <c r="AY474" s="48">
        <v>4.833333333333333</v>
      </c>
      <c r="AZ474" s="9">
        <v>0</v>
      </c>
      <c r="BA474" s="40">
        <f t="shared" si="1475"/>
        <v>0</v>
      </c>
      <c r="BB474" s="47">
        <f t="shared" si="1476"/>
        <v>0</v>
      </c>
      <c r="BC474" s="106">
        <f t="shared" ref="BC474" si="1531">SUM(BB474:BB477)</f>
        <v>0</v>
      </c>
      <c r="BD474" s="40">
        <f t="shared" si="1477"/>
        <v>0</v>
      </c>
      <c r="BF474" s="48">
        <v>4.833333333333333</v>
      </c>
      <c r="BG474" s="9">
        <v>33.6</v>
      </c>
      <c r="BH474" s="48">
        <v>4.833333333333333</v>
      </c>
      <c r="BI474" s="9">
        <v>33.6</v>
      </c>
      <c r="BJ474" s="40">
        <f t="shared" si="1478"/>
        <v>17.038611692307697</v>
      </c>
      <c r="BK474" s="47">
        <f t="shared" si="1479"/>
        <v>4.2596529230769242</v>
      </c>
      <c r="BL474" s="106">
        <f t="shared" ref="BL474" si="1532">SUM(BK474:BK477)</f>
        <v>17.053830020769229</v>
      </c>
      <c r="BM474" s="40">
        <f t="shared" si="1480"/>
        <v>46.600602978461552</v>
      </c>
      <c r="BO474" s="48">
        <v>4.833333333333333</v>
      </c>
      <c r="BP474" s="9">
        <v>0</v>
      </c>
      <c r="BQ474" s="48">
        <v>4.833333333333333</v>
      </c>
      <c r="BR474" s="9">
        <v>0</v>
      </c>
      <c r="BS474" s="40">
        <f t="shared" si="1481"/>
        <v>0</v>
      </c>
      <c r="BT474" s="47">
        <f t="shared" si="1482"/>
        <v>0</v>
      </c>
      <c r="BU474" s="106">
        <f t="shared" ref="BU474" si="1533">SUM(BT474:BT477)</f>
        <v>0</v>
      </c>
      <c r="BV474" s="40">
        <f t="shared" si="1483"/>
        <v>0</v>
      </c>
      <c r="BX474" s="48">
        <v>4.833333333333333</v>
      </c>
      <c r="BY474" s="9">
        <v>99.48</v>
      </c>
      <c r="BZ474" s="48">
        <v>4.833333333333333</v>
      </c>
      <c r="CA474" s="9">
        <v>-30.28</v>
      </c>
      <c r="CB474" s="40">
        <f t="shared" si="1484"/>
        <v>45.461870252307691</v>
      </c>
      <c r="CC474" s="47">
        <f t="shared" si="1485"/>
        <v>11.365467563076923</v>
      </c>
      <c r="CD474" s="106">
        <f t="shared" ref="CD474" si="1534">SUM(CC474:CC477)</f>
        <v>45.451907442692303</v>
      </c>
      <c r="CE474" s="40">
        <f t="shared" si="1486"/>
        <v>124.33821514006152</v>
      </c>
      <c r="CG474" s="48">
        <v>4.833333333333333</v>
      </c>
      <c r="CH474" s="9">
        <v>99.5</v>
      </c>
      <c r="CI474" s="48">
        <v>4.833333333333333</v>
      </c>
      <c r="CJ474" s="9">
        <v>-30.27</v>
      </c>
      <c r="CK474" s="40">
        <f t="shared" si="1487"/>
        <v>45.45599330769231</v>
      </c>
      <c r="CL474" s="47">
        <f t="shared" si="1488"/>
        <v>11.363998326923078</v>
      </c>
      <c r="CM474" s="106">
        <f t="shared" ref="CM474" si="1535">SUM(CL474:CL477)</f>
        <v>45.446021819999999</v>
      </c>
      <c r="CN474" s="40">
        <f t="shared" si="1489"/>
        <v>124.32214169653847</v>
      </c>
      <c r="CP474" s="48">
        <v>4.833333333333333</v>
      </c>
      <c r="CQ474" s="9">
        <v>99.48</v>
      </c>
      <c r="CR474" s="48">
        <v>4.833333333333333</v>
      </c>
      <c r="CS474" s="9">
        <v>-30.28</v>
      </c>
      <c r="CT474" s="40">
        <f t="shared" si="1490"/>
        <v>45.461870252307691</v>
      </c>
      <c r="CU474" s="47">
        <f t="shared" si="1491"/>
        <v>11.365467563076923</v>
      </c>
      <c r="CV474" s="106">
        <f t="shared" ref="CV474" si="1536">SUM(CU474:CU477)</f>
        <v>45.451907442692303</v>
      </c>
      <c r="CW474" s="40">
        <f t="shared" si="1492"/>
        <v>124.33821514006152</v>
      </c>
    </row>
    <row r="475" spans="1:101" s="9" customFormat="1">
      <c r="A475" s="9">
        <v>10.94</v>
      </c>
      <c r="B475" s="40">
        <f t="shared" si="1459"/>
        <v>2.7349999999999999</v>
      </c>
      <c r="D475" s="48">
        <v>4.84375</v>
      </c>
      <c r="E475" s="9">
        <v>40.340000000000003</v>
      </c>
      <c r="F475" s="48">
        <v>4.84375</v>
      </c>
      <c r="G475" s="9">
        <v>-52.2</v>
      </c>
      <c r="H475" s="47">
        <f t="shared" si="1460"/>
        <v>31.78059673846154</v>
      </c>
      <c r="I475" s="47">
        <f t="shared" si="1461"/>
        <v>7.945149184615385</v>
      </c>
      <c r="J475" s="107"/>
      <c r="K475" s="40">
        <f t="shared" si="1462"/>
        <v>86.919932079692302</v>
      </c>
      <c r="M475" s="48">
        <v>4.84375</v>
      </c>
      <c r="N475" s="9">
        <v>0</v>
      </c>
      <c r="O475" s="48">
        <v>4.84375</v>
      </c>
      <c r="P475" s="9">
        <v>0</v>
      </c>
      <c r="Q475" s="47">
        <f t="shared" si="1463"/>
        <v>0</v>
      </c>
      <c r="R475" s="47">
        <f t="shared" si="1464"/>
        <v>0</v>
      </c>
      <c r="S475" s="107"/>
      <c r="T475" s="40">
        <f t="shared" si="1465"/>
        <v>0</v>
      </c>
      <c r="V475" s="48">
        <v>4.84375</v>
      </c>
      <c r="W475" s="9">
        <v>0</v>
      </c>
      <c r="X475" s="48">
        <v>4.84375</v>
      </c>
      <c r="Y475" s="40">
        <v>-91.78</v>
      </c>
      <c r="Z475" s="40">
        <f t="shared" si="1466"/>
        <v>0</v>
      </c>
      <c r="AA475" s="47">
        <f t="shared" si="1467"/>
        <v>0</v>
      </c>
      <c r="AB475" s="107"/>
      <c r="AC475" s="40">
        <f t="shared" si="1468"/>
        <v>0</v>
      </c>
      <c r="AE475" s="48">
        <v>4.84375</v>
      </c>
      <c r="AF475" s="9">
        <v>55.2</v>
      </c>
      <c r="AG475" s="48">
        <v>4.84375</v>
      </c>
      <c r="AH475" s="9">
        <v>-71.39</v>
      </c>
      <c r="AI475" s="40">
        <f t="shared" si="1469"/>
        <v>59.474679507692308</v>
      </c>
      <c r="AJ475" s="47">
        <f t="shared" si="1470"/>
        <v>14.868669876923077</v>
      </c>
      <c r="AK475" s="107"/>
      <c r="AL475" s="40">
        <f t="shared" si="1471"/>
        <v>162.66324845353844</v>
      </c>
      <c r="AN475" s="48">
        <v>4.84375</v>
      </c>
      <c r="AO475" s="9">
        <v>37.96</v>
      </c>
      <c r="AP475" s="48">
        <v>4.84375</v>
      </c>
      <c r="AQ475" s="9">
        <v>-56.82</v>
      </c>
      <c r="AR475" s="40">
        <f t="shared" si="1472"/>
        <v>32.552405280000002</v>
      </c>
      <c r="AS475" s="47">
        <f t="shared" si="1473"/>
        <v>8.1381013200000005</v>
      </c>
      <c r="AT475" s="107"/>
      <c r="AU475" s="40">
        <f t="shared" si="1474"/>
        <v>89.030828440800008</v>
      </c>
      <c r="AW475" s="48">
        <v>4.84375</v>
      </c>
      <c r="AX475" s="9">
        <v>0</v>
      </c>
      <c r="AY475" s="48">
        <v>4.84375</v>
      </c>
      <c r="AZ475" s="9">
        <v>0</v>
      </c>
      <c r="BA475" s="40">
        <f t="shared" si="1475"/>
        <v>0</v>
      </c>
      <c r="BB475" s="47">
        <f t="shared" si="1476"/>
        <v>0</v>
      </c>
      <c r="BC475" s="107"/>
      <c r="BD475" s="40">
        <f t="shared" si="1477"/>
        <v>0</v>
      </c>
      <c r="BF475" s="48">
        <v>4.84375</v>
      </c>
      <c r="BG475" s="9">
        <v>33.61</v>
      </c>
      <c r="BH475" s="48">
        <v>4.84375</v>
      </c>
      <c r="BI475" s="9">
        <v>33.61</v>
      </c>
      <c r="BJ475" s="40">
        <f t="shared" si="1478"/>
        <v>17.048755232307691</v>
      </c>
      <c r="BK475" s="47">
        <f t="shared" si="1479"/>
        <v>4.2621888080769228</v>
      </c>
      <c r="BL475" s="107"/>
      <c r="BM475" s="40">
        <f t="shared" si="1480"/>
        <v>46.628345560361531</v>
      </c>
      <c r="BO475" s="48">
        <v>4.84375</v>
      </c>
      <c r="BP475" s="9">
        <v>0</v>
      </c>
      <c r="BQ475" s="48">
        <v>4.84375</v>
      </c>
      <c r="BR475" s="9">
        <v>0</v>
      </c>
      <c r="BS475" s="40">
        <f t="shared" si="1481"/>
        <v>0</v>
      </c>
      <c r="BT475" s="47">
        <f t="shared" si="1482"/>
        <v>0</v>
      </c>
      <c r="BU475" s="107"/>
      <c r="BV475" s="40">
        <f t="shared" si="1483"/>
        <v>0</v>
      </c>
      <c r="BX475" s="48">
        <v>4.84375</v>
      </c>
      <c r="BY475" s="9">
        <v>99.5</v>
      </c>
      <c r="BZ475" s="48">
        <v>4.84375</v>
      </c>
      <c r="CA475" s="9">
        <v>-30.27</v>
      </c>
      <c r="CB475" s="40">
        <f t="shared" si="1484"/>
        <v>45.45599330769231</v>
      </c>
      <c r="CC475" s="47">
        <f t="shared" si="1485"/>
        <v>11.363998326923078</v>
      </c>
      <c r="CD475" s="107"/>
      <c r="CE475" s="40">
        <f t="shared" si="1486"/>
        <v>124.32214169653847</v>
      </c>
      <c r="CG475" s="48">
        <v>4.84375</v>
      </c>
      <c r="CH475" s="9">
        <v>99.52</v>
      </c>
      <c r="CI475" s="48">
        <v>4.84375</v>
      </c>
      <c r="CJ475" s="9">
        <v>-30.26</v>
      </c>
      <c r="CK475" s="40">
        <f t="shared" si="1487"/>
        <v>45.450110326153847</v>
      </c>
      <c r="CL475" s="47">
        <f t="shared" si="1488"/>
        <v>11.362527581538462</v>
      </c>
      <c r="CM475" s="107"/>
      <c r="CN475" s="40">
        <f t="shared" si="1489"/>
        <v>124.30605174203076</v>
      </c>
      <c r="CP475" s="48">
        <v>4.84375</v>
      </c>
      <c r="CQ475" s="9">
        <v>99.5</v>
      </c>
      <c r="CR475" s="48">
        <v>4.84375</v>
      </c>
      <c r="CS475" s="9">
        <v>-30.27</v>
      </c>
      <c r="CT475" s="40">
        <f t="shared" si="1490"/>
        <v>45.45599330769231</v>
      </c>
      <c r="CU475" s="47">
        <f t="shared" si="1491"/>
        <v>11.363998326923078</v>
      </c>
      <c r="CV475" s="107"/>
      <c r="CW475" s="40">
        <f t="shared" si="1492"/>
        <v>124.32214169653847</v>
      </c>
    </row>
    <row r="476" spans="1:101" s="9" customFormat="1">
      <c r="A476" s="9">
        <v>10.94</v>
      </c>
      <c r="B476" s="40">
        <f t="shared" si="1459"/>
        <v>2.7349999999999999</v>
      </c>
      <c r="D476" s="48">
        <v>4.854166666666667</v>
      </c>
      <c r="E476" s="9">
        <v>40.35</v>
      </c>
      <c r="F476" s="48">
        <v>4.854166666666667</v>
      </c>
      <c r="G476" s="9">
        <v>-52.17</v>
      </c>
      <c r="H476" s="47">
        <f t="shared" si="1460"/>
        <v>31.770205684615391</v>
      </c>
      <c r="I476" s="47">
        <f t="shared" si="1461"/>
        <v>7.9425514211538477</v>
      </c>
      <c r="J476" s="107"/>
      <c r="K476" s="40">
        <f t="shared" si="1462"/>
        <v>86.89151254742309</v>
      </c>
      <c r="M476" s="48">
        <v>4.854166666666667</v>
      </c>
      <c r="N476" s="9">
        <v>0</v>
      </c>
      <c r="O476" s="48">
        <v>4.854166666666667</v>
      </c>
      <c r="P476" s="9">
        <v>0</v>
      </c>
      <c r="Q476" s="47">
        <f t="shared" si="1463"/>
        <v>0</v>
      </c>
      <c r="R476" s="47">
        <f t="shared" si="1464"/>
        <v>0</v>
      </c>
      <c r="S476" s="107"/>
      <c r="T476" s="40">
        <f t="shared" si="1465"/>
        <v>0</v>
      </c>
      <c r="V476" s="48">
        <v>4.854166666666667</v>
      </c>
      <c r="W476" s="9">
        <v>0</v>
      </c>
      <c r="X476" s="48">
        <v>4.854166666666667</v>
      </c>
      <c r="Y476" s="40">
        <v>-91.82</v>
      </c>
      <c r="Z476" s="40">
        <f t="shared" si="1466"/>
        <v>0</v>
      </c>
      <c r="AA476" s="47">
        <f t="shared" si="1467"/>
        <v>0</v>
      </c>
      <c r="AB476" s="107"/>
      <c r="AC476" s="40">
        <f t="shared" si="1468"/>
        <v>0</v>
      </c>
      <c r="AE476" s="48">
        <v>4.854166666666667</v>
      </c>
      <c r="AF476" s="9">
        <v>55.27</v>
      </c>
      <c r="AG476" s="48">
        <v>4.854166666666667</v>
      </c>
      <c r="AH476" s="9">
        <v>-71.23</v>
      </c>
      <c r="AI476" s="40">
        <f t="shared" si="1469"/>
        <v>59.416636001538471</v>
      </c>
      <c r="AJ476" s="47">
        <f t="shared" si="1470"/>
        <v>14.854159000384618</v>
      </c>
      <c r="AK476" s="107"/>
      <c r="AL476" s="40">
        <f t="shared" si="1471"/>
        <v>162.5044994642077</v>
      </c>
      <c r="AN476" s="48">
        <v>4.854166666666667</v>
      </c>
      <c r="AO476" s="9">
        <v>37.96</v>
      </c>
      <c r="AP476" s="48">
        <v>4.854166666666667</v>
      </c>
      <c r="AQ476" s="9">
        <v>-56.82</v>
      </c>
      <c r="AR476" s="40">
        <f t="shared" si="1472"/>
        <v>32.552405280000002</v>
      </c>
      <c r="AS476" s="47">
        <f t="shared" si="1473"/>
        <v>8.1381013200000005</v>
      </c>
      <c r="AT476" s="107"/>
      <c r="AU476" s="40">
        <f t="shared" si="1474"/>
        <v>89.030828440800008</v>
      </c>
      <c r="AW476" s="48">
        <v>4.854166666666667</v>
      </c>
      <c r="AX476" s="9">
        <v>0</v>
      </c>
      <c r="AY476" s="48">
        <v>4.854166666666667</v>
      </c>
      <c r="AZ476" s="9">
        <v>0</v>
      </c>
      <c r="BA476" s="40">
        <f t="shared" si="1475"/>
        <v>0</v>
      </c>
      <c r="BB476" s="47">
        <f t="shared" si="1476"/>
        <v>0</v>
      </c>
      <c r="BC476" s="107"/>
      <c r="BD476" s="40">
        <f t="shared" si="1477"/>
        <v>0</v>
      </c>
      <c r="BF476" s="48">
        <v>4.854166666666667</v>
      </c>
      <c r="BG476" s="9">
        <v>33.619999999999997</v>
      </c>
      <c r="BH476" s="48">
        <v>4.854166666666667</v>
      </c>
      <c r="BI476" s="9">
        <v>33.619999999999997</v>
      </c>
      <c r="BJ476" s="40">
        <f t="shared" si="1478"/>
        <v>17.058901790769227</v>
      </c>
      <c r="BK476" s="47">
        <f t="shared" si="1479"/>
        <v>4.2647254476923067</v>
      </c>
      <c r="BL476" s="107"/>
      <c r="BM476" s="40">
        <f t="shared" si="1480"/>
        <v>46.656096397753835</v>
      </c>
      <c r="BO476" s="48">
        <v>4.854166666666667</v>
      </c>
      <c r="BP476" s="9">
        <v>0</v>
      </c>
      <c r="BQ476" s="48">
        <v>4.854166666666667</v>
      </c>
      <c r="BR476" s="9">
        <v>0</v>
      </c>
      <c r="BS476" s="40">
        <f t="shared" si="1481"/>
        <v>0</v>
      </c>
      <c r="BT476" s="47">
        <f t="shared" si="1482"/>
        <v>0</v>
      </c>
      <c r="BU476" s="107"/>
      <c r="BV476" s="40">
        <f t="shared" si="1483"/>
        <v>0</v>
      </c>
      <c r="BX476" s="48">
        <v>4.854166666666667</v>
      </c>
      <c r="BY476" s="9">
        <v>99.52</v>
      </c>
      <c r="BZ476" s="48">
        <v>4.854166666666667</v>
      </c>
      <c r="CA476" s="9">
        <v>-30.26</v>
      </c>
      <c r="CB476" s="40">
        <f t="shared" si="1484"/>
        <v>45.450110326153847</v>
      </c>
      <c r="CC476" s="47">
        <f t="shared" si="1485"/>
        <v>11.362527581538462</v>
      </c>
      <c r="CD476" s="107"/>
      <c r="CE476" s="40">
        <f t="shared" si="1486"/>
        <v>124.30605174203076</v>
      </c>
      <c r="CG476" s="48">
        <v>4.854166666666667</v>
      </c>
      <c r="CH476" s="9">
        <v>99.54</v>
      </c>
      <c r="CI476" s="48">
        <v>4.854166666666667</v>
      </c>
      <c r="CJ476" s="9">
        <v>-30.25</v>
      </c>
      <c r="CK476" s="40">
        <f t="shared" si="1487"/>
        <v>45.44422130769231</v>
      </c>
      <c r="CL476" s="47">
        <f t="shared" si="1488"/>
        <v>11.361055326923077</v>
      </c>
      <c r="CM476" s="107"/>
      <c r="CN476" s="40">
        <f t="shared" si="1489"/>
        <v>124.28994527653846</v>
      </c>
      <c r="CP476" s="48">
        <v>4.854166666666667</v>
      </c>
      <c r="CQ476" s="9">
        <v>99.52</v>
      </c>
      <c r="CR476" s="48">
        <v>4.854166666666667</v>
      </c>
      <c r="CS476" s="9">
        <v>-30.26</v>
      </c>
      <c r="CT476" s="40">
        <f t="shared" si="1490"/>
        <v>45.450110326153847</v>
      </c>
      <c r="CU476" s="47">
        <f t="shared" si="1491"/>
        <v>11.362527581538462</v>
      </c>
      <c r="CV476" s="107"/>
      <c r="CW476" s="40">
        <f t="shared" si="1492"/>
        <v>124.30605174203076</v>
      </c>
    </row>
    <row r="477" spans="1:101" s="9" customFormat="1">
      <c r="A477" s="9">
        <v>10.94</v>
      </c>
      <c r="B477" s="40">
        <f t="shared" si="1459"/>
        <v>2.7349999999999999</v>
      </c>
      <c r="D477" s="48">
        <v>4.864583333333333</v>
      </c>
      <c r="E477" s="9">
        <v>40.369999999999997</v>
      </c>
      <c r="F477" s="48">
        <v>4.864583333333333</v>
      </c>
      <c r="G477" s="9">
        <v>-52.14</v>
      </c>
      <c r="H477" s="47">
        <f t="shared" si="1460"/>
        <v>31.767674704615384</v>
      </c>
      <c r="I477" s="47">
        <f t="shared" si="1461"/>
        <v>7.9419186761538461</v>
      </c>
      <c r="J477" s="108"/>
      <c r="K477" s="40">
        <f t="shared" si="1462"/>
        <v>86.88459031712307</v>
      </c>
      <c r="M477" s="48">
        <v>4.864583333333333</v>
      </c>
      <c r="N477" s="9">
        <v>0</v>
      </c>
      <c r="O477" s="48">
        <v>4.864583333333333</v>
      </c>
      <c r="P477" s="9">
        <v>0</v>
      </c>
      <c r="Q477" s="47">
        <f t="shared" si="1463"/>
        <v>0</v>
      </c>
      <c r="R477" s="47">
        <f t="shared" si="1464"/>
        <v>0</v>
      </c>
      <c r="S477" s="108"/>
      <c r="T477" s="40">
        <f t="shared" si="1465"/>
        <v>0</v>
      </c>
      <c r="V477" s="48">
        <v>4.864583333333333</v>
      </c>
      <c r="W477" s="9">
        <v>0</v>
      </c>
      <c r="X477" s="48">
        <v>4.864583333333333</v>
      </c>
      <c r="Y477" s="40">
        <v>-91.86</v>
      </c>
      <c r="Z477" s="40">
        <f t="shared" si="1466"/>
        <v>0</v>
      </c>
      <c r="AA477" s="47">
        <f t="shared" si="1467"/>
        <v>0</v>
      </c>
      <c r="AB477" s="108"/>
      <c r="AC477" s="40">
        <f t="shared" si="1468"/>
        <v>0</v>
      </c>
      <c r="AE477" s="48">
        <v>4.864583333333333</v>
      </c>
      <c r="AF477" s="9">
        <v>55.34</v>
      </c>
      <c r="AG477" s="48">
        <v>4.864583333333333</v>
      </c>
      <c r="AH477" s="9">
        <v>-71.06</v>
      </c>
      <c r="AI477" s="40">
        <f t="shared" si="1469"/>
        <v>59.34990234461538</v>
      </c>
      <c r="AJ477" s="47">
        <f t="shared" si="1470"/>
        <v>14.837475586153845</v>
      </c>
      <c r="AK477" s="108"/>
      <c r="AL477" s="40">
        <f t="shared" si="1471"/>
        <v>162.32198291252305</v>
      </c>
      <c r="AN477" s="48">
        <v>4.864583333333333</v>
      </c>
      <c r="AO477" s="9">
        <v>37.96</v>
      </c>
      <c r="AP477" s="48">
        <v>4.864583333333333</v>
      </c>
      <c r="AQ477" s="9">
        <v>-56.82</v>
      </c>
      <c r="AR477" s="40">
        <f t="shared" si="1472"/>
        <v>32.552405280000002</v>
      </c>
      <c r="AS477" s="47">
        <f t="shared" si="1473"/>
        <v>8.1381013200000005</v>
      </c>
      <c r="AT477" s="108"/>
      <c r="AU477" s="40">
        <f t="shared" si="1474"/>
        <v>89.030828440800008</v>
      </c>
      <c r="AW477" s="48">
        <v>4.864583333333333</v>
      </c>
      <c r="AX477" s="9">
        <v>0</v>
      </c>
      <c r="AY477" s="48">
        <v>4.864583333333333</v>
      </c>
      <c r="AZ477" s="9">
        <v>0</v>
      </c>
      <c r="BA477" s="40">
        <f t="shared" si="1475"/>
        <v>0</v>
      </c>
      <c r="BB477" s="47">
        <f t="shared" si="1476"/>
        <v>0</v>
      </c>
      <c r="BC477" s="108"/>
      <c r="BD477" s="40">
        <f t="shared" si="1477"/>
        <v>0</v>
      </c>
      <c r="BF477" s="48">
        <v>4.864583333333333</v>
      </c>
      <c r="BG477" s="9">
        <v>33.630000000000003</v>
      </c>
      <c r="BH477" s="48">
        <v>4.864583333333333</v>
      </c>
      <c r="BI477" s="9">
        <v>33.630000000000003</v>
      </c>
      <c r="BJ477" s="40">
        <f t="shared" si="1478"/>
        <v>17.069051367692307</v>
      </c>
      <c r="BK477" s="47">
        <f t="shared" si="1479"/>
        <v>4.2672628419230767</v>
      </c>
      <c r="BL477" s="108"/>
      <c r="BM477" s="40">
        <f t="shared" si="1480"/>
        <v>46.683855490638457</v>
      </c>
      <c r="BO477" s="48">
        <v>4.864583333333333</v>
      </c>
      <c r="BP477" s="9">
        <v>0</v>
      </c>
      <c r="BQ477" s="48">
        <v>4.864583333333333</v>
      </c>
      <c r="BR477" s="9">
        <v>0</v>
      </c>
      <c r="BS477" s="40">
        <f t="shared" si="1481"/>
        <v>0</v>
      </c>
      <c r="BT477" s="47">
        <f t="shared" si="1482"/>
        <v>0</v>
      </c>
      <c r="BU477" s="108"/>
      <c r="BV477" s="40">
        <f t="shared" si="1483"/>
        <v>0</v>
      </c>
      <c r="BX477" s="48">
        <v>4.864583333333333</v>
      </c>
      <c r="BY477" s="9">
        <v>99.53</v>
      </c>
      <c r="BZ477" s="48">
        <v>4.864583333333333</v>
      </c>
      <c r="CA477" s="9">
        <v>-30.25</v>
      </c>
      <c r="CB477" s="40">
        <f t="shared" si="1484"/>
        <v>45.439655884615377</v>
      </c>
      <c r="CC477" s="47">
        <f t="shared" si="1485"/>
        <v>11.359913971153844</v>
      </c>
      <c r="CD477" s="108"/>
      <c r="CE477" s="40">
        <f t="shared" si="1486"/>
        <v>124.27745884442305</v>
      </c>
      <c r="CG477" s="48">
        <v>4.864583333333333</v>
      </c>
      <c r="CH477" s="9">
        <v>99.55</v>
      </c>
      <c r="CI477" s="48">
        <v>4.864583333333333</v>
      </c>
      <c r="CJ477" s="9">
        <v>-30.24</v>
      </c>
      <c r="CK477" s="40">
        <f t="shared" si="1487"/>
        <v>45.433762338461534</v>
      </c>
      <c r="CL477" s="47">
        <f t="shared" si="1488"/>
        <v>11.358440584615384</v>
      </c>
      <c r="CM477" s="108"/>
      <c r="CN477" s="40">
        <f t="shared" si="1489"/>
        <v>124.2613399956923</v>
      </c>
      <c r="CP477" s="48">
        <v>4.864583333333333</v>
      </c>
      <c r="CQ477" s="9">
        <v>99.53</v>
      </c>
      <c r="CR477" s="48">
        <v>4.864583333333333</v>
      </c>
      <c r="CS477" s="9">
        <v>-30.25</v>
      </c>
      <c r="CT477" s="40">
        <f t="shared" si="1490"/>
        <v>45.439655884615377</v>
      </c>
      <c r="CU477" s="47">
        <f t="shared" si="1491"/>
        <v>11.359913971153844</v>
      </c>
      <c r="CV477" s="108"/>
      <c r="CW477" s="40">
        <f t="shared" si="1492"/>
        <v>124.27745884442305</v>
      </c>
    </row>
    <row r="478" spans="1:101" s="9" customFormat="1">
      <c r="A478" s="9">
        <v>6.72</v>
      </c>
      <c r="B478" s="40">
        <f t="shared" si="1459"/>
        <v>1.68</v>
      </c>
      <c r="D478" s="48">
        <v>4.875</v>
      </c>
      <c r="E478" s="9">
        <v>39.68</v>
      </c>
      <c r="F478" s="48">
        <v>4.875</v>
      </c>
      <c r="G478" s="9">
        <v>-53.51</v>
      </c>
      <c r="H478" s="47">
        <f t="shared" si="1460"/>
        <v>32.045146781538456</v>
      </c>
      <c r="I478" s="47">
        <f t="shared" si="1461"/>
        <v>8.011286695384614</v>
      </c>
      <c r="J478" s="106">
        <f t="shared" ref="J478" si="1537">SUM(I478:I481)</f>
        <v>32.05091053384615</v>
      </c>
      <c r="K478" s="40">
        <f t="shared" si="1462"/>
        <v>53.835846592984602</v>
      </c>
      <c r="M478" s="48">
        <v>4.875</v>
      </c>
      <c r="N478" s="9">
        <v>0</v>
      </c>
      <c r="O478" s="48">
        <v>4.875</v>
      </c>
      <c r="P478" s="9">
        <v>0</v>
      </c>
      <c r="Q478" s="47">
        <f t="shared" si="1463"/>
        <v>0</v>
      </c>
      <c r="R478" s="47">
        <f t="shared" si="1464"/>
        <v>0</v>
      </c>
      <c r="S478" s="106">
        <f t="shared" ref="S478" si="1538">SUM(R478:R481)</f>
        <v>0</v>
      </c>
      <c r="T478" s="40">
        <f t="shared" si="1465"/>
        <v>0</v>
      </c>
      <c r="V478" s="48">
        <v>4.875</v>
      </c>
      <c r="W478" s="9">
        <v>48.01</v>
      </c>
      <c r="X478" s="48">
        <v>4.875</v>
      </c>
      <c r="Y478" s="40">
        <v>-91.49</v>
      </c>
      <c r="Z478" s="40">
        <f t="shared" si="1466"/>
        <v>66.29197902923076</v>
      </c>
      <c r="AA478" s="47">
        <f t="shared" si="1467"/>
        <v>16.57299475730769</v>
      </c>
      <c r="AB478" s="106">
        <f t="shared" ref="AB478" si="1539">SUM(AA478:AA481)</f>
        <v>66.160803482307685</v>
      </c>
      <c r="AC478" s="40">
        <f t="shared" si="1468"/>
        <v>111.37052476910767</v>
      </c>
      <c r="AE478" s="48">
        <v>4.875</v>
      </c>
      <c r="AF478" s="9">
        <v>47.97</v>
      </c>
      <c r="AG478" s="48">
        <v>4.875</v>
      </c>
      <c r="AH478" s="9">
        <v>-86.21</v>
      </c>
      <c r="AI478" s="40">
        <f t="shared" si="1469"/>
        <v>62.414143379999999</v>
      </c>
      <c r="AJ478" s="47">
        <f t="shared" si="1470"/>
        <v>15.603535845</v>
      </c>
      <c r="AK478" s="106">
        <f t="shared" ref="AK478" si="1540">SUM(AJ478:AJ481)</f>
        <v>62.424131091923073</v>
      </c>
      <c r="AL478" s="40">
        <f t="shared" si="1471"/>
        <v>104.85576087839999</v>
      </c>
      <c r="AN478" s="48">
        <v>4.875</v>
      </c>
      <c r="AO478" s="9">
        <v>38.340000000000003</v>
      </c>
      <c r="AP478" s="48">
        <v>4.875</v>
      </c>
      <c r="AQ478" s="9">
        <v>-56.1</v>
      </c>
      <c r="AR478" s="40">
        <f t="shared" si="1472"/>
        <v>32.461652215384625</v>
      </c>
      <c r="AS478" s="47">
        <f t="shared" si="1473"/>
        <v>8.1154130538461562</v>
      </c>
      <c r="AT478" s="106">
        <f t="shared" ref="AT478" si="1541">SUM(AS478:AS481)</f>
        <v>32.456754384230777</v>
      </c>
      <c r="AU478" s="40">
        <f t="shared" si="1474"/>
        <v>54.535575721846165</v>
      </c>
      <c r="AW478" s="48">
        <v>4.875</v>
      </c>
      <c r="AX478" s="9">
        <v>0</v>
      </c>
      <c r="AY478" s="48">
        <v>4.875</v>
      </c>
      <c r="AZ478" s="9">
        <v>0</v>
      </c>
      <c r="BA478" s="40">
        <f t="shared" si="1475"/>
        <v>0</v>
      </c>
      <c r="BB478" s="47">
        <f t="shared" si="1476"/>
        <v>0</v>
      </c>
      <c r="BC478" s="106">
        <f t="shared" ref="BC478" si="1542">SUM(BB478:BB481)</f>
        <v>0</v>
      </c>
      <c r="BD478" s="40">
        <f t="shared" si="1477"/>
        <v>0</v>
      </c>
      <c r="BF478" s="48">
        <v>4.875</v>
      </c>
      <c r="BG478" s="9">
        <v>33.799999999999997</v>
      </c>
      <c r="BH478" s="48">
        <v>4.875</v>
      </c>
      <c r="BI478" s="9">
        <v>33.799999999999997</v>
      </c>
      <c r="BJ478" s="40">
        <f t="shared" si="1478"/>
        <v>17.242055999999998</v>
      </c>
      <c r="BK478" s="47">
        <f t="shared" si="1479"/>
        <v>4.3105139999999995</v>
      </c>
      <c r="BL478" s="106">
        <f t="shared" ref="BL478" si="1543">SUM(BK478:BK481)</f>
        <v>17.259918123461539</v>
      </c>
      <c r="BM478" s="40">
        <f t="shared" si="1480"/>
        <v>28.966654079999994</v>
      </c>
      <c r="BO478" s="48">
        <v>4.875</v>
      </c>
      <c r="BP478" s="9">
        <v>0</v>
      </c>
      <c r="BQ478" s="48">
        <v>4.875</v>
      </c>
      <c r="BR478" s="9">
        <v>0</v>
      </c>
      <c r="BS478" s="40">
        <f t="shared" si="1481"/>
        <v>0</v>
      </c>
      <c r="BT478" s="47">
        <f t="shared" si="1482"/>
        <v>0</v>
      </c>
      <c r="BU478" s="106">
        <f t="shared" ref="BU478" si="1544">SUM(BT478:BT481)</f>
        <v>0</v>
      </c>
      <c r="BV478" s="40">
        <f t="shared" si="1483"/>
        <v>0</v>
      </c>
      <c r="BX478" s="48">
        <v>4.875</v>
      </c>
      <c r="BY478" s="9">
        <v>99.2</v>
      </c>
      <c r="BZ478" s="48">
        <v>4.875</v>
      </c>
      <c r="CA478" s="9">
        <v>-30.43</v>
      </c>
      <c r="CB478" s="40">
        <f t="shared" si="1484"/>
        <v>45.558485169230771</v>
      </c>
      <c r="CC478" s="47">
        <f t="shared" si="1485"/>
        <v>11.389621292307693</v>
      </c>
      <c r="CD478" s="106">
        <f t="shared" ref="CD478" si="1545">SUM(CC478:CC481)</f>
        <v>45.546893522307698</v>
      </c>
      <c r="CE478" s="40">
        <f t="shared" si="1486"/>
        <v>76.538255084307693</v>
      </c>
      <c r="CG478" s="48">
        <v>4.875</v>
      </c>
      <c r="CH478" s="9">
        <v>99.22</v>
      </c>
      <c r="CI478" s="48">
        <v>4.875</v>
      </c>
      <c r="CJ478" s="9">
        <v>-30.42</v>
      </c>
      <c r="CK478" s="40">
        <f t="shared" si="1487"/>
        <v>45.552695759999999</v>
      </c>
      <c r="CL478" s="47">
        <f t="shared" si="1488"/>
        <v>11.38817394</v>
      </c>
      <c r="CM478" s="106">
        <f t="shared" ref="CM478" si="1546">SUM(CL478:CL481)</f>
        <v>45.541092039230769</v>
      </c>
      <c r="CN478" s="40">
        <f t="shared" si="1489"/>
        <v>76.528528876799996</v>
      </c>
      <c r="CP478" s="48">
        <v>4.875</v>
      </c>
      <c r="CQ478" s="9">
        <v>99.2</v>
      </c>
      <c r="CR478" s="48">
        <v>4.875</v>
      </c>
      <c r="CS478" s="9">
        <v>-30.43</v>
      </c>
      <c r="CT478" s="40">
        <f t="shared" si="1490"/>
        <v>45.558485169230771</v>
      </c>
      <c r="CU478" s="47">
        <f t="shared" si="1491"/>
        <v>11.389621292307693</v>
      </c>
      <c r="CV478" s="106">
        <f t="shared" ref="CV478" si="1547">SUM(CU478:CU481)</f>
        <v>45.546893522307698</v>
      </c>
      <c r="CW478" s="40">
        <f t="shared" si="1492"/>
        <v>76.538255084307693</v>
      </c>
    </row>
    <row r="479" spans="1:101" s="9" customFormat="1">
      <c r="A479" s="9">
        <v>6.72</v>
      </c>
      <c r="B479" s="40">
        <f t="shared" si="1459"/>
        <v>1.68</v>
      </c>
      <c r="D479" s="48">
        <v>4.885416666666667</v>
      </c>
      <c r="E479" s="9">
        <v>39.659999999999997</v>
      </c>
      <c r="F479" s="48">
        <v>4.885416666666667</v>
      </c>
      <c r="G479" s="9">
        <v>-53.54</v>
      </c>
      <c r="H479" s="47">
        <f t="shared" si="1460"/>
        <v>32.046951821538464</v>
      </c>
      <c r="I479" s="47">
        <f t="shared" si="1461"/>
        <v>8.011737955384616</v>
      </c>
      <c r="J479" s="107"/>
      <c r="K479" s="40">
        <f t="shared" si="1462"/>
        <v>53.838879060184617</v>
      </c>
      <c r="M479" s="48">
        <v>4.885416666666667</v>
      </c>
      <c r="N479" s="9">
        <v>0</v>
      </c>
      <c r="O479" s="48">
        <v>4.885416666666667</v>
      </c>
      <c r="P479" s="9">
        <v>0</v>
      </c>
      <c r="Q479" s="47">
        <f t="shared" si="1463"/>
        <v>0</v>
      </c>
      <c r="R479" s="47">
        <f t="shared" si="1464"/>
        <v>0</v>
      </c>
      <c r="S479" s="107"/>
      <c r="T479" s="40">
        <f t="shared" si="1465"/>
        <v>0</v>
      </c>
      <c r="V479" s="48">
        <v>4.885416666666667</v>
      </c>
      <c r="W479" s="9">
        <v>47.94</v>
      </c>
      <c r="X479" s="48">
        <v>4.885416666666667</v>
      </c>
      <c r="Y479" s="40">
        <v>-91.49</v>
      </c>
      <c r="Z479" s="40">
        <f t="shared" si="1466"/>
        <v>66.195323363076909</v>
      </c>
      <c r="AA479" s="47">
        <f t="shared" si="1467"/>
        <v>16.548830840769227</v>
      </c>
      <c r="AB479" s="107"/>
      <c r="AC479" s="40">
        <f t="shared" si="1468"/>
        <v>111.2081432499692</v>
      </c>
      <c r="AE479" s="48">
        <v>4.885416666666667</v>
      </c>
      <c r="AF479" s="9">
        <v>47.92</v>
      </c>
      <c r="AG479" s="48">
        <v>4.885416666666667</v>
      </c>
      <c r="AH479" s="9">
        <v>-86.32</v>
      </c>
      <c r="AI479" s="40">
        <f t="shared" si="1469"/>
        <v>62.428642559999993</v>
      </c>
      <c r="AJ479" s="47">
        <f t="shared" si="1470"/>
        <v>15.607160639999998</v>
      </c>
      <c r="AK479" s="107"/>
      <c r="AL479" s="40">
        <f t="shared" si="1471"/>
        <v>104.88011950079998</v>
      </c>
      <c r="AN479" s="48">
        <v>4.885416666666667</v>
      </c>
      <c r="AO479" s="9">
        <v>38.36</v>
      </c>
      <c r="AP479" s="48">
        <v>4.885416666666667</v>
      </c>
      <c r="AQ479" s="9">
        <v>-56.07</v>
      </c>
      <c r="AR479" s="40">
        <f t="shared" si="1472"/>
        <v>32.461217556923081</v>
      </c>
      <c r="AS479" s="47">
        <f t="shared" si="1473"/>
        <v>8.1153043892307704</v>
      </c>
      <c r="AT479" s="107"/>
      <c r="AU479" s="40">
        <f t="shared" si="1474"/>
        <v>54.534845495630776</v>
      </c>
      <c r="AW479" s="48">
        <v>4.885416666666667</v>
      </c>
      <c r="AX479" s="9">
        <v>0</v>
      </c>
      <c r="AY479" s="48">
        <v>4.885416666666667</v>
      </c>
      <c r="AZ479" s="9">
        <v>0</v>
      </c>
      <c r="BA479" s="40">
        <f t="shared" si="1475"/>
        <v>0</v>
      </c>
      <c r="BB479" s="47">
        <f t="shared" si="1476"/>
        <v>0</v>
      </c>
      <c r="BC479" s="107"/>
      <c r="BD479" s="40">
        <f t="shared" si="1477"/>
        <v>0</v>
      </c>
      <c r="BF479" s="48">
        <v>4.885416666666667</v>
      </c>
      <c r="BG479" s="9">
        <v>33.81</v>
      </c>
      <c r="BH479" s="48">
        <v>4.885416666666667</v>
      </c>
      <c r="BI479" s="9">
        <v>33.81</v>
      </c>
      <c r="BJ479" s="40">
        <f t="shared" si="1478"/>
        <v>17.252259909230773</v>
      </c>
      <c r="BK479" s="47">
        <f t="shared" si="1479"/>
        <v>4.3130649773076932</v>
      </c>
      <c r="BL479" s="107"/>
      <c r="BM479" s="40">
        <f t="shared" si="1480"/>
        <v>28.983796647507699</v>
      </c>
      <c r="BO479" s="48">
        <v>4.885416666666667</v>
      </c>
      <c r="BP479" s="9">
        <v>0</v>
      </c>
      <c r="BQ479" s="48">
        <v>4.885416666666667</v>
      </c>
      <c r="BR479" s="9">
        <v>0</v>
      </c>
      <c r="BS479" s="40">
        <f t="shared" si="1481"/>
        <v>0</v>
      </c>
      <c r="BT479" s="47">
        <f t="shared" si="1482"/>
        <v>0</v>
      </c>
      <c r="BU479" s="107"/>
      <c r="BV479" s="40">
        <f t="shared" si="1483"/>
        <v>0</v>
      </c>
      <c r="BX479" s="48">
        <v>4.885416666666667</v>
      </c>
      <c r="BY479" s="9">
        <v>99.23</v>
      </c>
      <c r="BZ479" s="48">
        <v>4.885416666666667</v>
      </c>
      <c r="CA479" s="9">
        <v>-30.42</v>
      </c>
      <c r="CB479" s="40">
        <f t="shared" si="1484"/>
        <v>45.557286840000003</v>
      </c>
      <c r="CC479" s="47">
        <f t="shared" si="1485"/>
        <v>11.389321710000001</v>
      </c>
      <c r="CD479" s="107"/>
      <c r="CE479" s="40">
        <f t="shared" si="1486"/>
        <v>76.536241891200007</v>
      </c>
      <c r="CG479" s="48">
        <v>4.885416666666667</v>
      </c>
      <c r="CH479" s="9">
        <v>99.25</v>
      </c>
      <c r="CI479" s="48">
        <v>4.885416666666667</v>
      </c>
      <c r="CJ479" s="9">
        <v>-30.41</v>
      </c>
      <c r="CK479" s="40">
        <f t="shared" si="1487"/>
        <v>45.551489884615386</v>
      </c>
      <c r="CL479" s="47">
        <f t="shared" si="1488"/>
        <v>11.387872471153846</v>
      </c>
      <c r="CM479" s="107"/>
      <c r="CN479" s="40">
        <f t="shared" si="1489"/>
        <v>76.526503006153845</v>
      </c>
      <c r="CP479" s="48">
        <v>4.885416666666667</v>
      </c>
      <c r="CQ479" s="9">
        <v>99.23</v>
      </c>
      <c r="CR479" s="48">
        <v>4.885416666666667</v>
      </c>
      <c r="CS479" s="9">
        <v>-30.42</v>
      </c>
      <c r="CT479" s="40">
        <f t="shared" si="1490"/>
        <v>45.557286840000003</v>
      </c>
      <c r="CU479" s="47">
        <f t="shared" si="1491"/>
        <v>11.389321710000001</v>
      </c>
      <c r="CV479" s="107"/>
      <c r="CW479" s="40">
        <f t="shared" si="1492"/>
        <v>76.536241891200007</v>
      </c>
    </row>
    <row r="480" spans="1:101" s="9" customFormat="1">
      <c r="A480" s="9">
        <v>6.72</v>
      </c>
      <c r="B480" s="40">
        <f t="shared" si="1459"/>
        <v>1.68</v>
      </c>
      <c r="D480" s="48">
        <v>4.895833333333333</v>
      </c>
      <c r="E480" s="9">
        <v>39.65</v>
      </c>
      <c r="F480" s="48">
        <v>4.895833333333333</v>
      </c>
      <c r="G480" s="9">
        <v>-53.56</v>
      </c>
      <c r="H480" s="47">
        <f t="shared" si="1460"/>
        <v>32.050839599999996</v>
      </c>
      <c r="I480" s="47">
        <f t="shared" si="1461"/>
        <v>8.0127098999999991</v>
      </c>
      <c r="J480" s="107"/>
      <c r="K480" s="40">
        <f t="shared" si="1462"/>
        <v>53.845410527999995</v>
      </c>
      <c r="M480" s="48">
        <v>4.895833333333333</v>
      </c>
      <c r="N480" s="9">
        <v>0</v>
      </c>
      <c r="O480" s="48">
        <v>4.895833333333333</v>
      </c>
      <c r="P480" s="9">
        <v>0</v>
      </c>
      <c r="Q480" s="47">
        <f t="shared" si="1463"/>
        <v>0</v>
      </c>
      <c r="R480" s="47">
        <f t="shared" si="1464"/>
        <v>0</v>
      </c>
      <c r="S480" s="107"/>
      <c r="T480" s="40">
        <f t="shared" si="1465"/>
        <v>0</v>
      </c>
      <c r="V480" s="48">
        <v>4.895833333333333</v>
      </c>
      <c r="W480" s="9">
        <v>47.88</v>
      </c>
      <c r="X480" s="48">
        <v>4.895833333333333</v>
      </c>
      <c r="Y480" s="40">
        <v>-91.49</v>
      </c>
      <c r="Z480" s="40">
        <f t="shared" si="1466"/>
        <v>66.112475649230774</v>
      </c>
      <c r="AA480" s="47">
        <f t="shared" si="1467"/>
        <v>16.528118912307693</v>
      </c>
      <c r="AB480" s="107"/>
      <c r="AC480" s="40">
        <f t="shared" si="1468"/>
        <v>111.06895909070769</v>
      </c>
      <c r="AE480" s="48">
        <v>4.895833333333333</v>
      </c>
      <c r="AF480" s="9">
        <v>47.86</v>
      </c>
      <c r="AG480" s="48">
        <v>4.895833333333333</v>
      </c>
      <c r="AH480" s="9">
        <v>-86.43</v>
      </c>
      <c r="AI480" s="40">
        <f t="shared" si="1469"/>
        <v>62.429931443076931</v>
      </c>
      <c r="AJ480" s="47">
        <f t="shared" si="1470"/>
        <v>15.607482860769233</v>
      </c>
      <c r="AK480" s="107"/>
      <c r="AL480" s="40">
        <f t="shared" si="1471"/>
        <v>104.88228482436924</v>
      </c>
      <c r="AN480" s="48">
        <v>4.895833333333333</v>
      </c>
      <c r="AO480" s="9">
        <v>38.369999999999997</v>
      </c>
      <c r="AP480" s="48">
        <v>4.895833333333333</v>
      </c>
      <c r="AQ480" s="9">
        <v>-56.04</v>
      </c>
      <c r="AR480" s="40">
        <f t="shared" si="1472"/>
        <v>32.452307058461535</v>
      </c>
      <c r="AS480" s="47">
        <f t="shared" si="1473"/>
        <v>8.1130767646153839</v>
      </c>
      <c r="AT480" s="107"/>
      <c r="AU480" s="40">
        <f t="shared" si="1474"/>
        <v>54.519875858215379</v>
      </c>
      <c r="AW480" s="48">
        <v>4.895833333333333</v>
      </c>
      <c r="AX480" s="9">
        <v>0</v>
      </c>
      <c r="AY480" s="48">
        <v>4.895833333333333</v>
      </c>
      <c r="AZ480" s="9">
        <v>0</v>
      </c>
      <c r="BA480" s="40">
        <f t="shared" si="1475"/>
        <v>0</v>
      </c>
      <c r="BB480" s="47">
        <f t="shared" si="1476"/>
        <v>0</v>
      </c>
      <c r="BC480" s="107"/>
      <c r="BD480" s="40">
        <f t="shared" si="1477"/>
        <v>0</v>
      </c>
      <c r="BF480" s="48">
        <v>4.895833333333333</v>
      </c>
      <c r="BG480" s="9">
        <v>33.82</v>
      </c>
      <c r="BH480" s="48">
        <v>4.895833333333333</v>
      </c>
      <c r="BI480" s="9">
        <v>33.82</v>
      </c>
      <c r="BJ480" s="40">
        <f t="shared" si="1478"/>
        <v>17.262466836923078</v>
      </c>
      <c r="BK480" s="47">
        <f t="shared" si="1479"/>
        <v>4.3156167092307696</v>
      </c>
      <c r="BL480" s="107"/>
      <c r="BM480" s="40">
        <f t="shared" si="1480"/>
        <v>29.000944286030769</v>
      </c>
      <c r="BO480" s="48">
        <v>4.895833333333333</v>
      </c>
      <c r="BP480" s="9">
        <v>0</v>
      </c>
      <c r="BQ480" s="48">
        <v>4.895833333333333</v>
      </c>
      <c r="BR480" s="9">
        <v>0</v>
      </c>
      <c r="BS480" s="40">
        <f t="shared" si="1481"/>
        <v>0</v>
      </c>
      <c r="BT480" s="47">
        <f t="shared" si="1482"/>
        <v>0</v>
      </c>
      <c r="BU480" s="107"/>
      <c r="BV480" s="40">
        <f t="shared" si="1483"/>
        <v>0</v>
      </c>
      <c r="BX480" s="48">
        <v>4.895833333333333</v>
      </c>
      <c r="BY480" s="9">
        <v>99.25</v>
      </c>
      <c r="BZ480" s="48">
        <v>4.895833333333333</v>
      </c>
      <c r="CA480" s="9">
        <v>-30.4</v>
      </c>
      <c r="CB480" s="40">
        <f t="shared" si="1484"/>
        <v>45.536510769230773</v>
      </c>
      <c r="CC480" s="47">
        <f t="shared" si="1485"/>
        <v>11.384127692307693</v>
      </c>
      <c r="CD480" s="107"/>
      <c r="CE480" s="40">
        <f t="shared" si="1486"/>
        <v>76.501338092307691</v>
      </c>
      <c r="CG480" s="48">
        <v>4.895833333333333</v>
      </c>
      <c r="CH480" s="9">
        <v>99.27</v>
      </c>
      <c r="CI480" s="48">
        <v>4.895833333333333</v>
      </c>
      <c r="CJ480" s="9">
        <v>-30.39</v>
      </c>
      <c r="CK480" s="40">
        <f t="shared" si="1487"/>
        <v>45.530704758461539</v>
      </c>
      <c r="CL480" s="47">
        <f t="shared" si="1488"/>
        <v>11.382676189615385</v>
      </c>
      <c r="CM480" s="107"/>
      <c r="CN480" s="40">
        <f t="shared" si="1489"/>
        <v>76.491583994215389</v>
      </c>
      <c r="CP480" s="48">
        <v>4.895833333333333</v>
      </c>
      <c r="CQ480" s="9">
        <v>99.25</v>
      </c>
      <c r="CR480" s="48">
        <v>4.895833333333333</v>
      </c>
      <c r="CS480" s="9">
        <v>-30.4</v>
      </c>
      <c r="CT480" s="40">
        <f t="shared" si="1490"/>
        <v>45.536510769230773</v>
      </c>
      <c r="CU480" s="47">
        <f t="shared" si="1491"/>
        <v>11.384127692307693</v>
      </c>
      <c r="CV480" s="107"/>
      <c r="CW480" s="40">
        <f t="shared" si="1492"/>
        <v>76.501338092307691</v>
      </c>
    </row>
    <row r="481" spans="1:101" s="9" customFormat="1">
      <c r="A481" s="9">
        <v>6.72</v>
      </c>
      <c r="B481" s="40">
        <f t="shared" si="1459"/>
        <v>1.68</v>
      </c>
      <c r="D481" s="48">
        <v>4.90625</v>
      </c>
      <c r="E481" s="9">
        <v>39.64</v>
      </c>
      <c r="F481" s="48">
        <v>4.90625</v>
      </c>
      <c r="G481" s="9">
        <v>-53.59</v>
      </c>
      <c r="H481" s="47">
        <f t="shared" si="1460"/>
        <v>32.060703932307696</v>
      </c>
      <c r="I481" s="47">
        <f t="shared" si="1461"/>
        <v>8.015175983076924</v>
      </c>
      <c r="J481" s="108"/>
      <c r="K481" s="40">
        <f t="shared" si="1462"/>
        <v>53.861982606276925</v>
      </c>
      <c r="M481" s="48">
        <v>4.90625</v>
      </c>
      <c r="N481" s="9">
        <v>0</v>
      </c>
      <c r="O481" s="48">
        <v>4.90625</v>
      </c>
      <c r="P481" s="9">
        <v>0</v>
      </c>
      <c r="Q481" s="47">
        <f t="shared" si="1463"/>
        <v>0</v>
      </c>
      <c r="R481" s="47">
        <f t="shared" si="1464"/>
        <v>0</v>
      </c>
      <c r="S481" s="108"/>
      <c r="T481" s="40">
        <f t="shared" si="1465"/>
        <v>0</v>
      </c>
      <c r="V481" s="48">
        <v>4.90625</v>
      </c>
      <c r="W481" s="9">
        <v>47.83</v>
      </c>
      <c r="X481" s="48">
        <v>4.90625</v>
      </c>
      <c r="Y481" s="40">
        <v>-91.49</v>
      </c>
      <c r="Z481" s="40">
        <f t="shared" si="1466"/>
        <v>66.043435887692297</v>
      </c>
      <c r="AA481" s="47">
        <f t="shared" si="1467"/>
        <v>16.510858971923074</v>
      </c>
      <c r="AB481" s="108"/>
      <c r="AC481" s="40">
        <f t="shared" si="1468"/>
        <v>110.95297229132305</v>
      </c>
      <c r="AE481" s="48">
        <v>4.90625</v>
      </c>
      <c r="AF481" s="9">
        <v>47.8</v>
      </c>
      <c r="AG481" s="48">
        <v>4.90625</v>
      </c>
      <c r="AH481" s="9">
        <v>-86.53</v>
      </c>
      <c r="AI481" s="40">
        <f t="shared" si="1469"/>
        <v>62.423806984615375</v>
      </c>
      <c r="AJ481" s="47">
        <f t="shared" si="1470"/>
        <v>15.605951746153844</v>
      </c>
      <c r="AK481" s="108"/>
      <c r="AL481" s="40">
        <f t="shared" si="1471"/>
        <v>104.87199573415383</v>
      </c>
      <c r="AN481" s="48">
        <v>4.90625</v>
      </c>
      <c r="AO481" s="9">
        <v>38.39</v>
      </c>
      <c r="AP481" s="48">
        <v>4.90625</v>
      </c>
      <c r="AQ481" s="9">
        <v>-56.01</v>
      </c>
      <c r="AR481" s="40">
        <f t="shared" si="1472"/>
        <v>32.451840706153845</v>
      </c>
      <c r="AS481" s="47">
        <f t="shared" si="1473"/>
        <v>8.1129601765384614</v>
      </c>
      <c r="AT481" s="108"/>
      <c r="AU481" s="40">
        <f t="shared" si="1474"/>
        <v>54.519092386338457</v>
      </c>
      <c r="AW481" s="48">
        <v>4.90625</v>
      </c>
      <c r="AX481" s="9">
        <v>0</v>
      </c>
      <c r="AY481" s="48">
        <v>4.90625</v>
      </c>
      <c r="AZ481" s="9">
        <v>0</v>
      </c>
      <c r="BA481" s="40">
        <f t="shared" si="1475"/>
        <v>0</v>
      </c>
      <c r="BB481" s="47">
        <f t="shared" si="1476"/>
        <v>0</v>
      </c>
      <c r="BC481" s="108"/>
      <c r="BD481" s="40">
        <f t="shared" si="1477"/>
        <v>0</v>
      </c>
      <c r="BF481" s="48">
        <v>4.90625</v>
      </c>
      <c r="BG481" s="9">
        <v>33.840000000000003</v>
      </c>
      <c r="BH481" s="48">
        <v>4.90625</v>
      </c>
      <c r="BI481" s="9">
        <v>33.840000000000003</v>
      </c>
      <c r="BJ481" s="40">
        <f t="shared" si="1478"/>
        <v>17.282889747692309</v>
      </c>
      <c r="BK481" s="47">
        <f t="shared" si="1479"/>
        <v>4.3207224369230772</v>
      </c>
      <c r="BL481" s="108"/>
      <c r="BM481" s="40">
        <f t="shared" si="1480"/>
        <v>29.035254776123079</v>
      </c>
      <c r="BO481" s="48">
        <v>4.90625</v>
      </c>
      <c r="BP481" s="9">
        <v>0</v>
      </c>
      <c r="BQ481" s="48">
        <v>4.90625</v>
      </c>
      <c r="BR481" s="9">
        <v>0</v>
      </c>
      <c r="BS481" s="40">
        <f t="shared" si="1481"/>
        <v>0</v>
      </c>
      <c r="BT481" s="47">
        <f t="shared" si="1482"/>
        <v>0</v>
      </c>
      <c r="BU481" s="108"/>
      <c r="BV481" s="40">
        <f t="shared" si="1483"/>
        <v>0</v>
      </c>
      <c r="BX481" s="48">
        <v>4.90625</v>
      </c>
      <c r="BY481" s="9">
        <v>99.28</v>
      </c>
      <c r="BZ481" s="48">
        <v>4.90625</v>
      </c>
      <c r="CA481" s="9">
        <v>-30.39</v>
      </c>
      <c r="CB481" s="40">
        <f t="shared" si="1484"/>
        <v>45.535291310769239</v>
      </c>
      <c r="CC481" s="47">
        <f t="shared" si="1485"/>
        <v>11.38382282769231</v>
      </c>
      <c r="CD481" s="108"/>
      <c r="CE481" s="40">
        <f t="shared" si="1486"/>
        <v>76.499289402092316</v>
      </c>
      <c r="CG481" s="48">
        <v>4.90625</v>
      </c>
      <c r="CH481" s="9">
        <v>99.3</v>
      </c>
      <c r="CI481" s="48">
        <v>4.90625</v>
      </c>
      <c r="CJ481" s="9">
        <v>-30.38</v>
      </c>
      <c r="CK481" s="40">
        <f t="shared" si="1487"/>
        <v>45.529477753846152</v>
      </c>
      <c r="CL481" s="47">
        <f t="shared" si="1488"/>
        <v>11.382369438461538</v>
      </c>
      <c r="CM481" s="108"/>
      <c r="CN481" s="40">
        <f t="shared" si="1489"/>
        <v>76.489522626461536</v>
      </c>
      <c r="CP481" s="48">
        <v>4.90625</v>
      </c>
      <c r="CQ481" s="9">
        <v>99.28</v>
      </c>
      <c r="CR481" s="48">
        <v>4.90625</v>
      </c>
      <c r="CS481" s="9">
        <v>-30.39</v>
      </c>
      <c r="CT481" s="40">
        <f t="shared" si="1490"/>
        <v>45.535291310769239</v>
      </c>
      <c r="CU481" s="47">
        <f t="shared" si="1491"/>
        <v>11.38382282769231</v>
      </c>
      <c r="CV481" s="108"/>
      <c r="CW481" s="40">
        <f t="shared" si="1492"/>
        <v>76.499289402092316</v>
      </c>
    </row>
    <row r="482" spans="1:101" s="9" customFormat="1">
      <c r="A482" s="9">
        <v>6.72</v>
      </c>
      <c r="B482" s="40">
        <f t="shared" si="1459"/>
        <v>1.68</v>
      </c>
      <c r="D482" s="48">
        <v>4.916666666666667</v>
      </c>
      <c r="E482" s="9">
        <v>39.42</v>
      </c>
      <c r="F482" s="48">
        <v>4.916666666666667</v>
      </c>
      <c r="G482" s="9">
        <v>-54.01</v>
      </c>
      <c r="H482" s="47">
        <f t="shared" si="1460"/>
        <v>32.132642926153842</v>
      </c>
      <c r="I482" s="47">
        <f t="shared" si="1461"/>
        <v>8.0331607315384606</v>
      </c>
      <c r="J482" s="106">
        <f t="shared" ref="J482" si="1548">SUM(I482:I485)</f>
        <v>32.156092599230767</v>
      </c>
      <c r="K482" s="40">
        <f t="shared" si="1462"/>
        <v>53.982840115938451</v>
      </c>
      <c r="M482" s="48">
        <v>4.916666666666667</v>
      </c>
      <c r="N482" s="9">
        <v>0</v>
      </c>
      <c r="O482" s="48">
        <v>4.916666666666667</v>
      </c>
      <c r="P482" s="9">
        <v>0</v>
      </c>
      <c r="Q482" s="47">
        <f t="shared" si="1463"/>
        <v>0</v>
      </c>
      <c r="R482" s="47">
        <f t="shared" si="1464"/>
        <v>0</v>
      </c>
      <c r="S482" s="106">
        <f t="shared" ref="S482" si="1549">SUM(R482:R485)</f>
        <v>0</v>
      </c>
      <c r="T482" s="40">
        <f t="shared" si="1465"/>
        <v>0</v>
      </c>
      <c r="V482" s="48">
        <v>4.916666666666667</v>
      </c>
      <c r="W482" s="9">
        <v>47.56</v>
      </c>
      <c r="X482" s="48">
        <v>4.916666666666667</v>
      </c>
      <c r="Y482" s="40">
        <v>-91.61</v>
      </c>
      <c r="Z482" s="40">
        <f t="shared" si="1466"/>
        <v>65.75675599384617</v>
      </c>
      <c r="AA482" s="47">
        <f t="shared" si="1467"/>
        <v>16.439188998461542</v>
      </c>
      <c r="AB482" s="106">
        <f t="shared" ref="AB482" si="1550">SUM(AA482:AA485)</f>
        <v>65.610391925769235</v>
      </c>
      <c r="AC482" s="40">
        <f t="shared" si="1468"/>
        <v>110.47135006966157</v>
      </c>
      <c r="AE482" s="48">
        <v>4.916666666666667</v>
      </c>
      <c r="AF482" s="9">
        <v>47.54</v>
      </c>
      <c r="AG482" s="48">
        <v>4.916666666666667</v>
      </c>
      <c r="AH482" s="9">
        <v>-87.01</v>
      </c>
      <c r="AI482" s="40">
        <f t="shared" si="1469"/>
        <v>62.428657652307692</v>
      </c>
      <c r="AJ482" s="47">
        <f t="shared" si="1470"/>
        <v>15.607164413076923</v>
      </c>
      <c r="AK482" s="106">
        <f t="shared" ref="AK482" si="1551">SUM(AJ482:AJ485)</f>
        <v>62.422962947307695</v>
      </c>
      <c r="AL482" s="40">
        <f t="shared" si="1471"/>
        <v>104.88014485587692</v>
      </c>
      <c r="AN482" s="48">
        <v>4.916666666666667</v>
      </c>
      <c r="AO482" s="9">
        <v>38.299999999999997</v>
      </c>
      <c r="AP482" s="48">
        <v>4.916666666666667</v>
      </c>
      <c r="AQ482" s="9">
        <v>-56.17</v>
      </c>
      <c r="AR482" s="40">
        <f t="shared" si="1472"/>
        <v>32.468247553846162</v>
      </c>
      <c r="AS482" s="47">
        <f t="shared" si="1473"/>
        <v>8.1170618884615404</v>
      </c>
      <c r="AT482" s="106">
        <f t="shared" ref="AT482" si="1552">SUM(AS482:AS485)</f>
        <v>24.500862117692311</v>
      </c>
      <c r="AU482" s="40">
        <f t="shared" si="1474"/>
        <v>54.546655890461551</v>
      </c>
      <c r="AW482" s="48">
        <v>4.916666666666667</v>
      </c>
      <c r="AX482" s="9">
        <v>0</v>
      </c>
      <c r="AY482" s="48">
        <v>4.916666666666667</v>
      </c>
      <c r="AZ482" s="9">
        <v>0</v>
      </c>
      <c r="BA482" s="40">
        <f t="shared" si="1475"/>
        <v>0</v>
      </c>
      <c r="BB482" s="47">
        <f t="shared" si="1476"/>
        <v>0</v>
      </c>
      <c r="BC482" s="106">
        <f t="shared" ref="BC482" si="1553">SUM(BB482:BB485)</f>
        <v>8.1936761019230797</v>
      </c>
      <c r="BD482" s="40">
        <f t="shared" si="1477"/>
        <v>0</v>
      </c>
      <c r="BF482" s="48">
        <v>4.916666666666667</v>
      </c>
      <c r="BG482" s="9">
        <v>34</v>
      </c>
      <c r="BH482" s="48">
        <v>4.916666666666667</v>
      </c>
      <c r="BI482" s="9">
        <v>34</v>
      </c>
      <c r="BJ482" s="40">
        <f t="shared" si="1478"/>
        <v>17.446707692307697</v>
      </c>
      <c r="BK482" s="47">
        <f t="shared" si="1479"/>
        <v>4.3616769230769243</v>
      </c>
      <c r="BL482" s="106">
        <f t="shared" ref="BL482" si="1554">SUM(BK482:BK485)</f>
        <v>14.598866201538463</v>
      </c>
      <c r="BM482" s="40">
        <f t="shared" si="1480"/>
        <v>29.310468923076929</v>
      </c>
      <c r="BO482" s="48">
        <v>4.916666666666667</v>
      </c>
      <c r="BP482" s="9">
        <v>0</v>
      </c>
      <c r="BQ482" s="48">
        <v>4.916666666666667</v>
      </c>
      <c r="BR482" s="9">
        <v>0</v>
      </c>
      <c r="BS482" s="40">
        <f t="shared" si="1481"/>
        <v>0</v>
      </c>
      <c r="BT482" s="47">
        <f t="shared" si="1482"/>
        <v>0</v>
      </c>
      <c r="BU482" s="106">
        <f t="shared" ref="BU482" si="1555">SUM(BT482:BT485)</f>
        <v>17.011431955384612</v>
      </c>
      <c r="BV482" s="40">
        <f t="shared" si="1483"/>
        <v>0</v>
      </c>
      <c r="BX482" s="48">
        <v>4.916666666666667</v>
      </c>
      <c r="BY482" s="9">
        <v>99.5</v>
      </c>
      <c r="BZ482" s="48">
        <v>4.916666666666667</v>
      </c>
      <c r="CA482" s="9">
        <v>-30.27</v>
      </c>
      <c r="CB482" s="40">
        <f t="shared" si="1484"/>
        <v>45.45599330769231</v>
      </c>
      <c r="CC482" s="47">
        <f t="shared" si="1485"/>
        <v>11.363998326923078</v>
      </c>
      <c r="CD482" s="106">
        <f t="shared" ref="CD482" si="1556">SUM(CC482:CC485)</f>
        <v>45.322058132307696</v>
      </c>
      <c r="CE482" s="40">
        <f t="shared" si="1486"/>
        <v>76.366068756923084</v>
      </c>
      <c r="CG482" s="48">
        <v>4.916666666666667</v>
      </c>
      <c r="CH482" s="9">
        <v>99.52</v>
      </c>
      <c r="CI482" s="48">
        <v>4.916666666666667</v>
      </c>
      <c r="CJ482" s="9">
        <v>-30.26</v>
      </c>
      <c r="CK482" s="40">
        <f t="shared" si="1487"/>
        <v>45.450110326153847</v>
      </c>
      <c r="CL482" s="47">
        <f t="shared" si="1488"/>
        <v>11.362527581538462</v>
      </c>
      <c r="CM482" s="106">
        <f t="shared" ref="CM482" si="1557">SUM(CL482:CL485)</f>
        <v>45.31605931730769</v>
      </c>
      <c r="CN482" s="40">
        <f t="shared" si="1489"/>
        <v>76.356185347938464</v>
      </c>
      <c r="CP482" s="48">
        <v>4.916666666666667</v>
      </c>
      <c r="CQ482" s="9">
        <v>99.5</v>
      </c>
      <c r="CR482" s="48">
        <v>4.916666666666667</v>
      </c>
      <c r="CS482" s="9">
        <v>-30.27</v>
      </c>
      <c r="CT482" s="40">
        <f t="shared" si="1490"/>
        <v>45.45599330769231</v>
      </c>
      <c r="CU482" s="47">
        <f t="shared" si="1491"/>
        <v>11.363998326923078</v>
      </c>
      <c r="CV482" s="106">
        <f t="shared" ref="CV482" si="1558">SUM(CU482:CU485)</f>
        <v>45.322058132307696</v>
      </c>
      <c r="CW482" s="40">
        <f t="shared" si="1492"/>
        <v>76.366068756923084</v>
      </c>
    </row>
    <row r="483" spans="1:101" s="9" customFormat="1">
      <c r="A483" s="9">
        <v>6.72</v>
      </c>
      <c r="B483" s="40">
        <f t="shared" si="1459"/>
        <v>1.68</v>
      </c>
      <c r="D483" s="48">
        <v>4.927083333333333</v>
      </c>
      <c r="E483" s="9">
        <v>39.369999999999997</v>
      </c>
      <c r="F483" s="48">
        <v>4.927083333333333</v>
      </c>
      <c r="G483" s="9">
        <v>-54.12</v>
      </c>
      <c r="H483" s="47">
        <f t="shared" si="1460"/>
        <v>32.157246406153838</v>
      </c>
      <c r="I483" s="47">
        <f t="shared" si="1461"/>
        <v>8.0393116015384596</v>
      </c>
      <c r="J483" s="107"/>
      <c r="K483" s="40">
        <f t="shared" si="1462"/>
        <v>54.024173962338445</v>
      </c>
      <c r="M483" s="48">
        <v>4.927083333333333</v>
      </c>
      <c r="N483" s="9">
        <v>0</v>
      </c>
      <c r="O483" s="48">
        <v>4.927083333333333</v>
      </c>
      <c r="P483" s="9">
        <v>0</v>
      </c>
      <c r="Q483" s="47">
        <f t="shared" si="1463"/>
        <v>0</v>
      </c>
      <c r="R483" s="47">
        <f t="shared" si="1464"/>
        <v>0</v>
      </c>
      <c r="S483" s="107"/>
      <c r="T483" s="40">
        <f t="shared" si="1465"/>
        <v>0</v>
      </c>
      <c r="V483" s="48">
        <v>4.927083333333333</v>
      </c>
      <c r="W483" s="9">
        <v>47.47</v>
      </c>
      <c r="X483" s="48">
        <v>4.927083333333333</v>
      </c>
      <c r="Y483" s="40">
        <v>-91.63</v>
      </c>
      <c r="Z483" s="40">
        <f t="shared" si="1466"/>
        <v>65.646650063076905</v>
      </c>
      <c r="AA483" s="47">
        <f t="shared" si="1467"/>
        <v>16.411662515769226</v>
      </c>
      <c r="AB483" s="107"/>
      <c r="AC483" s="40">
        <f t="shared" si="1468"/>
        <v>110.28637210596919</v>
      </c>
      <c r="AE483" s="48">
        <v>4.927083333333333</v>
      </c>
      <c r="AF483" s="9">
        <v>47.45</v>
      </c>
      <c r="AG483" s="48">
        <v>4.927083333333333</v>
      </c>
      <c r="AH483" s="9">
        <v>-87.17</v>
      </c>
      <c r="AI483" s="40">
        <f t="shared" si="1469"/>
        <v>62.425052099999995</v>
      </c>
      <c r="AJ483" s="47">
        <f t="shared" si="1470"/>
        <v>15.606263024999999</v>
      </c>
      <c r="AK483" s="107"/>
      <c r="AL483" s="40">
        <f t="shared" si="1471"/>
        <v>104.87408752799999</v>
      </c>
      <c r="AN483" s="48">
        <v>4.927083333333333</v>
      </c>
      <c r="AO483" s="9">
        <v>36.64</v>
      </c>
      <c r="AP483" s="48">
        <v>4.927083333333333</v>
      </c>
      <c r="AQ483" s="9">
        <v>-59.26</v>
      </c>
      <c r="AR483" s="40">
        <f t="shared" si="1472"/>
        <v>32.769722436923075</v>
      </c>
      <c r="AS483" s="47">
        <f t="shared" si="1473"/>
        <v>8.1924306092307688</v>
      </c>
      <c r="AT483" s="107"/>
      <c r="AU483" s="40">
        <f t="shared" si="1474"/>
        <v>55.053133694030763</v>
      </c>
      <c r="AW483" s="48">
        <v>4.927083333333333</v>
      </c>
      <c r="AX483" s="9">
        <v>0</v>
      </c>
      <c r="AY483" s="48">
        <v>4.927083333333333</v>
      </c>
      <c r="AZ483" s="9">
        <v>0</v>
      </c>
      <c r="BA483" s="40">
        <f t="shared" si="1475"/>
        <v>0</v>
      </c>
      <c r="BB483" s="47">
        <f t="shared" si="1476"/>
        <v>0</v>
      </c>
      <c r="BC483" s="107"/>
      <c r="BD483" s="40">
        <f t="shared" si="1477"/>
        <v>0</v>
      </c>
      <c r="BF483" s="48">
        <v>4.927083333333333</v>
      </c>
      <c r="BG483" s="9">
        <v>30.1</v>
      </c>
      <c r="BH483" s="48">
        <v>4.927083333333333</v>
      </c>
      <c r="BI483" s="9">
        <v>30.1</v>
      </c>
      <c r="BJ483" s="40">
        <f t="shared" si="1478"/>
        <v>13.673781692307692</v>
      </c>
      <c r="BK483" s="47">
        <f t="shared" si="1479"/>
        <v>3.418445423076923</v>
      </c>
      <c r="BL483" s="107"/>
      <c r="BM483" s="40">
        <f t="shared" si="1480"/>
        <v>22.971953243076921</v>
      </c>
      <c r="BO483" s="48">
        <v>4.927083333333333</v>
      </c>
      <c r="BP483" s="9">
        <v>30.3</v>
      </c>
      <c r="BQ483" s="48">
        <v>4.927083333333333</v>
      </c>
      <c r="BR483" s="9">
        <v>-49.83</v>
      </c>
      <c r="BS483" s="40">
        <f t="shared" si="1481"/>
        <v>22.78710567692308</v>
      </c>
      <c r="BT483" s="47">
        <f t="shared" si="1482"/>
        <v>5.6967764192307699</v>
      </c>
      <c r="BU483" s="107"/>
      <c r="BV483" s="40">
        <f t="shared" si="1483"/>
        <v>38.282337537230774</v>
      </c>
      <c r="BX483" s="48">
        <v>4.927083333333333</v>
      </c>
      <c r="BY483" s="9">
        <v>99.94</v>
      </c>
      <c r="BZ483" s="48">
        <v>4.927083333333333</v>
      </c>
      <c r="CA483" s="9">
        <v>-30.03</v>
      </c>
      <c r="CB483" s="40">
        <f t="shared" si="1484"/>
        <v>45.295006680000007</v>
      </c>
      <c r="CC483" s="47">
        <f t="shared" si="1485"/>
        <v>11.323751670000002</v>
      </c>
      <c r="CD483" s="107"/>
      <c r="CE483" s="40">
        <f t="shared" si="1486"/>
        <v>76.095611222400009</v>
      </c>
      <c r="CG483" s="48">
        <v>4.927083333333333</v>
      </c>
      <c r="CH483" s="9">
        <v>99.96</v>
      </c>
      <c r="CI483" s="48">
        <v>4.927083333333333</v>
      </c>
      <c r="CJ483" s="9">
        <v>-30.02</v>
      </c>
      <c r="CK483" s="40">
        <f t="shared" si="1487"/>
        <v>45.288984849230765</v>
      </c>
      <c r="CL483" s="47">
        <f t="shared" si="1488"/>
        <v>11.322246212307691</v>
      </c>
      <c r="CM483" s="107"/>
      <c r="CN483" s="40">
        <f t="shared" si="1489"/>
        <v>76.085494546707679</v>
      </c>
      <c r="CP483" s="48">
        <v>4.927083333333333</v>
      </c>
      <c r="CQ483" s="9">
        <v>99.94</v>
      </c>
      <c r="CR483" s="48">
        <v>4.927083333333333</v>
      </c>
      <c r="CS483" s="9">
        <v>-30.03</v>
      </c>
      <c r="CT483" s="40">
        <f t="shared" si="1490"/>
        <v>45.295006680000007</v>
      </c>
      <c r="CU483" s="47">
        <f t="shared" si="1491"/>
        <v>11.323751670000002</v>
      </c>
      <c r="CV483" s="107"/>
      <c r="CW483" s="40">
        <f t="shared" si="1492"/>
        <v>76.095611222400009</v>
      </c>
    </row>
    <row r="484" spans="1:101" s="9" customFormat="1">
      <c r="A484" s="9">
        <v>6.72</v>
      </c>
      <c r="B484" s="40">
        <f t="shared" si="1459"/>
        <v>1.68</v>
      </c>
      <c r="D484" s="48">
        <v>4.9375</v>
      </c>
      <c r="E484" s="9">
        <v>39.35</v>
      </c>
      <c r="F484" s="48">
        <v>4.9375</v>
      </c>
      <c r="G484" s="9">
        <v>-54.16</v>
      </c>
      <c r="H484" s="47">
        <f t="shared" si="1460"/>
        <v>32.164665784615387</v>
      </c>
      <c r="I484" s="47">
        <f t="shared" si="1461"/>
        <v>8.0411664461538468</v>
      </c>
      <c r="J484" s="107"/>
      <c r="K484" s="40">
        <f t="shared" si="1462"/>
        <v>54.03663851815385</v>
      </c>
      <c r="M484" s="48">
        <v>4.9375</v>
      </c>
      <c r="N484" s="9">
        <v>0</v>
      </c>
      <c r="O484" s="48">
        <v>4.9375</v>
      </c>
      <c r="P484" s="9">
        <v>0</v>
      </c>
      <c r="Q484" s="47">
        <f t="shared" si="1463"/>
        <v>0</v>
      </c>
      <c r="R484" s="47">
        <f t="shared" si="1464"/>
        <v>0</v>
      </c>
      <c r="S484" s="107"/>
      <c r="T484" s="40">
        <f t="shared" si="1465"/>
        <v>0</v>
      </c>
      <c r="V484" s="48">
        <v>4.9375</v>
      </c>
      <c r="W484" s="9">
        <v>47.4</v>
      </c>
      <c r="X484" s="48">
        <v>4.9375</v>
      </c>
      <c r="Y484" s="40">
        <v>-91.64</v>
      </c>
      <c r="Z484" s="40">
        <f t="shared" si="1466"/>
        <v>65.557000246153848</v>
      </c>
      <c r="AA484" s="47">
        <f t="shared" si="1467"/>
        <v>16.389250061538462</v>
      </c>
      <c r="AB484" s="107"/>
      <c r="AC484" s="40">
        <f t="shared" si="1468"/>
        <v>110.13576041353846</v>
      </c>
      <c r="AE484" s="48">
        <v>4.9375</v>
      </c>
      <c r="AF484" s="9">
        <v>47.38</v>
      </c>
      <c r="AG484" s="48">
        <v>4.9375</v>
      </c>
      <c r="AH484" s="9">
        <v>-87.29</v>
      </c>
      <c r="AI484" s="40">
        <f t="shared" si="1469"/>
        <v>62.418769172307698</v>
      </c>
      <c r="AJ484" s="47">
        <f t="shared" si="1470"/>
        <v>15.604692293076925</v>
      </c>
      <c r="AK484" s="107"/>
      <c r="AL484" s="40">
        <f t="shared" si="1471"/>
        <v>104.86353220947693</v>
      </c>
      <c r="AN484" s="48">
        <v>4.9375</v>
      </c>
      <c r="AO484" s="9">
        <v>36.659999999999997</v>
      </c>
      <c r="AP484" s="48">
        <v>4.9375</v>
      </c>
      <c r="AQ484" s="9">
        <v>-59.22</v>
      </c>
      <c r="AR484" s="40">
        <f t="shared" si="1472"/>
        <v>32.765478479999999</v>
      </c>
      <c r="AS484" s="47">
        <f t="shared" si="1473"/>
        <v>8.1913696199999997</v>
      </c>
      <c r="AT484" s="107"/>
      <c r="AU484" s="40">
        <f t="shared" si="1474"/>
        <v>55.046003846399998</v>
      </c>
      <c r="AW484" s="48">
        <v>4.9375</v>
      </c>
      <c r="AX484" s="9">
        <v>0</v>
      </c>
      <c r="AY484" s="48">
        <v>4.9375</v>
      </c>
      <c r="AZ484" s="9">
        <v>0</v>
      </c>
      <c r="BA484" s="40">
        <f t="shared" si="1475"/>
        <v>0</v>
      </c>
      <c r="BB484" s="47">
        <f t="shared" si="1476"/>
        <v>0</v>
      </c>
      <c r="BC484" s="107"/>
      <c r="BD484" s="40">
        <f t="shared" si="1477"/>
        <v>0</v>
      </c>
      <c r="BF484" s="48">
        <v>4.9375</v>
      </c>
      <c r="BG484" s="9">
        <v>30.1</v>
      </c>
      <c r="BH484" s="48">
        <v>4.9375</v>
      </c>
      <c r="BI484" s="9">
        <v>30.1</v>
      </c>
      <c r="BJ484" s="40">
        <f t="shared" si="1478"/>
        <v>13.673781692307692</v>
      </c>
      <c r="BK484" s="47">
        <f t="shared" si="1479"/>
        <v>3.418445423076923</v>
      </c>
      <c r="BL484" s="107"/>
      <c r="BM484" s="40">
        <f t="shared" si="1480"/>
        <v>22.971953243076921</v>
      </c>
      <c r="BO484" s="48">
        <v>4.9375</v>
      </c>
      <c r="BP484" s="9">
        <v>30.06</v>
      </c>
      <c r="BQ484" s="48">
        <v>4.9375</v>
      </c>
      <c r="BR484" s="9">
        <v>-49.83</v>
      </c>
      <c r="BS484" s="40">
        <f t="shared" si="1481"/>
        <v>22.606613750769228</v>
      </c>
      <c r="BT484" s="47">
        <f t="shared" si="1482"/>
        <v>5.6516534376923069</v>
      </c>
      <c r="BU484" s="107"/>
      <c r="BV484" s="40">
        <f t="shared" si="1483"/>
        <v>37.979111101292304</v>
      </c>
      <c r="BX484" s="48">
        <v>4.9375</v>
      </c>
      <c r="BY484" s="9">
        <v>99.99</v>
      </c>
      <c r="BZ484" s="48">
        <v>4.9375</v>
      </c>
      <c r="CA484" s="9">
        <v>-30</v>
      </c>
      <c r="CB484" s="40">
        <f t="shared" si="1484"/>
        <v>45.272395384615379</v>
      </c>
      <c r="CC484" s="47">
        <f t="shared" si="1485"/>
        <v>11.318098846153845</v>
      </c>
      <c r="CD484" s="107"/>
      <c r="CE484" s="40">
        <f t="shared" si="1486"/>
        <v>76.057624246153836</v>
      </c>
      <c r="CG484" s="48">
        <v>4.9375</v>
      </c>
      <c r="CH484" s="9">
        <v>100.01</v>
      </c>
      <c r="CI484" s="48">
        <v>4.9375</v>
      </c>
      <c r="CJ484" s="9">
        <v>-29.99</v>
      </c>
      <c r="CK484" s="40">
        <f t="shared" si="1487"/>
        <v>45.266356952307696</v>
      </c>
      <c r="CL484" s="47">
        <f t="shared" si="1488"/>
        <v>11.316589238076924</v>
      </c>
      <c r="CM484" s="107"/>
      <c r="CN484" s="40">
        <f t="shared" si="1489"/>
        <v>76.047479679876929</v>
      </c>
      <c r="CP484" s="48">
        <v>4.9375</v>
      </c>
      <c r="CQ484" s="9">
        <v>99.99</v>
      </c>
      <c r="CR484" s="48">
        <v>4.9375</v>
      </c>
      <c r="CS484" s="9">
        <v>-30</v>
      </c>
      <c r="CT484" s="40">
        <f t="shared" si="1490"/>
        <v>45.272395384615379</v>
      </c>
      <c r="CU484" s="47">
        <f t="shared" si="1491"/>
        <v>11.318098846153845</v>
      </c>
      <c r="CV484" s="107"/>
      <c r="CW484" s="40">
        <f t="shared" si="1492"/>
        <v>76.057624246153836</v>
      </c>
    </row>
    <row r="485" spans="1:101" s="9" customFormat="1">
      <c r="A485" s="9">
        <v>6.72</v>
      </c>
      <c r="B485" s="40">
        <f t="shared" si="1459"/>
        <v>1.68</v>
      </c>
      <c r="D485" s="48">
        <v>4.947916666666667</v>
      </c>
      <c r="E485" s="9">
        <v>39.32</v>
      </c>
      <c r="F485" s="48">
        <v>4.947916666666667</v>
      </c>
      <c r="G485" s="9">
        <v>-54.21</v>
      </c>
      <c r="H485" s="47">
        <f t="shared" si="1460"/>
        <v>32.169815280000002</v>
      </c>
      <c r="I485" s="47">
        <f t="shared" si="1461"/>
        <v>8.0424538200000004</v>
      </c>
      <c r="J485" s="108"/>
      <c r="K485" s="40">
        <f t="shared" si="1462"/>
        <v>54.045289670400003</v>
      </c>
      <c r="M485" s="48">
        <v>4.947916666666667</v>
      </c>
      <c r="N485" s="9">
        <v>0</v>
      </c>
      <c r="O485" s="48">
        <v>4.947916666666667</v>
      </c>
      <c r="P485" s="9">
        <v>0</v>
      </c>
      <c r="Q485" s="47">
        <f t="shared" si="1463"/>
        <v>0</v>
      </c>
      <c r="R485" s="47">
        <f t="shared" si="1464"/>
        <v>0</v>
      </c>
      <c r="S485" s="108"/>
      <c r="T485" s="40">
        <f t="shared" si="1465"/>
        <v>0</v>
      </c>
      <c r="V485" s="48">
        <v>4.947916666666667</v>
      </c>
      <c r="W485" s="9">
        <v>47.34</v>
      </c>
      <c r="X485" s="48">
        <v>4.947916666666667</v>
      </c>
      <c r="Y485" s="40">
        <v>-91.65</v>
      </c>
      <c r="Z485" s="40">
        <f t="shared" si="1466"/>
        <v>65.481161400000005</v>
      </c>
      <c r="AA485" s="47">
        <f t="shared" si="1467"/>
        <v>16.370290350000001</v>
      </c>
      <c r="AB485" s="108"/>
      <c r="AC485" s="40">
        <f t="shared" si="1468"/>
        <v>110.008351152</v>
      </c>
      <c r="AE485" s="48">
        <v>4.947916666666667</v>
      </c>
      <c r="AF485" s="9">
        <v>47.31</v>
      </c>
      <c r="AG485" s="48">
        <v>4.947916666666667</v>
      </c>
      <c r="AH485" s="9">
        <v>-87.42</v>
      </c>
      <c r="AI485" s="40">
        <f t="shared" si="1469"/>
        <v>62.419372864615397</v>
      </c>
      <c r="AJ485" s="47">
        <f t="shared" si="1470"/>
        <v>15.604843216153849</v>
      </c>
      <c r="AK485" s="108"/>
      <c r="AL485" s="40">
        <f t="shared" si="1471"/>
        <v>104.86454641255386</v>
      </c>
      <c r="AN485" s="48">
        <v>4.947916666666667</v>
      </c>
      <c r="AO485" s="9">
        <v>0</v>
      </c>
      <c r="AP485" s="48">
        <v>4.947916666666667</v>
      </c>
      <c r="AQ485" s="9">
        <v>0</v>
      </c>
      <c r="AR485" s="40">
        <f t="shared" si="1472"/>
        <v>0</v>
      </c>
      <c r="AS485" s="47">
        <f t="shared" si="1473"/>
        <v>0</v>
      </c>
      <c r="AT485" s="108"/>
      <c r="AU485" s="40">
        <f t="shared" si="1474"/>
        <v>0</v>
      </c>
      <c r="AW485" s="48">
        <v>4.947916666666667</v>
      </c>
      <c r="AX485" s="9">
        <v>36.590000000000003</v>
      </c>
      <c r="AY485" s="48">
        <v>4.947916666666667</v>
      </c>
      <c r="AZ485" s="9">
        <v>-59.35</v>
      </c>
      <c r="BA485" s="40">
        <f t="shared" si="1475"/>
        <v>32.774704407692319</v>
      </c>
      <c r="BB485" s="47">
        <f t="shared" si="1476"/>
        <v>8.1936761019230797</v>
      </c>
      <c r="BC485" s="108"/>
      <c r="BD485" s="40">
        <f t="shared" si="1477"/>
        <v>55.061503404923094</v>
      </c>
      <c r="BF485" s="48">
        <v>4.947916666666667</v>
      </c>
      <c r="BG485" s="9">
        <v>30.02</v>
      </c>
      <c r="BH485" s="48">
        <v>4.947916666666667</v>
      </c>
      <c r="BI485" s="9">
        <v>30.02</v>
      </c>
      <c r="BJ485" s="40">
        <f t="shared" si="1478"/>
        <v>13.601193729230769</v>
      </c>
      <c r="BK485" s="47">
        <f t="shared" si="1479"/>
        <v>3.4002984323076921</v>
      </c>
      <c r="BL485" s="108"/>
      <c r="BM485" s="40">
        <f t="shared" si="1480"/>
        <v>22.850005465107689</v>
      </c>
      <c r="BO485" s="48">
        <v>4.947916666666667</v>
      </c>
      <c r="BP485" s="9">
        <v>29.97</v>
      </c>
      <c r="BQ485" s="48">
        <v>4.947916666666667</v>
      </c>
      <c r="BR485" s="9">
        <v>-50.08</v>
      </c>
      <c r="BS485" s="40">
        <f t="shared" si="1481"/>
        <v>22.652008393846149</v>
      </c>
      <c r="BT485" s="47">
        <f t="shared" si="1482"/>
        <v>5.6630020984615372</v>
      </c>
      <c r="BU485" s="108"/>
      <c r="BV485" s="40">
        <f t="shared" si="1483"/>
        <v>38.055374101661528</v>
      </c>
      <c r="BX485" s="48">
        <v>4.947916666666667</v>
      </c>
      <c r="BY485" s="9">
        <v>100.04</v>
      </c>
      <c r="BZ485" s="48">
        <v>4.947916666666667</v>
      </c>
      <c r="CA485" s="9">
        <v>-29.98</v>
      </c>
      <c r="CB485" s="40">
        <f t="shared" si="1484"/>
        <v>45.264837156923072</v>
      </c>
      <c r="CC485" s="47">
        <f t="shared" si="1485"/>
        <v>11.316209289230768</v>
      </c>
      <c r="CD485" s="108"/>
      <c r="CE485" s="40">
        <f t="shared" si="1486"/>
        <v>76.044926423630756</v>
      </c>
      <c r="CG485" s="48">
        <v>4.947916666666667</v>
      </c>
      <c r="CH485" s="9">
        <v>100.06</v>
      </c>
      <c r="CI485" s="48">
        <v>4.947916666666667</v>
      </c>
      <c r="CJ485" s="9">
        <v>-29.97</v>
      </c>
      <c r="CK485" s="40">
        <f t="shared" si="1487"/>
        <v>45.258785141538468</v>
      </c>
      <c r="CL485" s="47">
        <f t="shared" si="1488"/>
        <v>11.314696285384617</v>
      </c>
      <c r="CM485" s="108"/>
      <c r="CN485" s="40">
        <f t="shared" si="1489"/>
        <v>76.034759037784625</v>
      </c>
      <c r="CP485" s="48">
        <v>4.947916666666667</v>
      </c>
      <c r="CQ485" s="9">
        <v>100.04</v>
      </c>
      <c r="CR485" s="48">
        <v>4.947916666666667</v>
      </c>
      <c r="CS485" s="9">
        <v>-29.98</v>
      </c>
      <c r="CT485" s="40">
        <f t="shared" si="1490"/>
        <v>45.264837156923072</v>
      </c>
      <c r="CU485" s="47">
        <f t="shared" si="1491"/>
        <v>11.316209289230768</v>
      </c>
      <c r="CV485" s="108"/>
      <c r="CW485" s="40">
        <f t="shared" si="1492"/>
        <v>76.044926423630756</v>
      </c>
    </row>
    <row r="486" spans="1:101" s="9" customFormat="1">
      <c r="A486" s="9">
        <v>6.72</v>
      </c>
      <c r="B486" s="40">
        <f t="shared" si="1459"/>
        <v>1.68</v>
      </c>
      <c r="D486" s="48">
        <v>4.958333333333333</v>
      </c>
      <c r="E486" s="9">
        <v>39.4</v>
      </c>
      <c r="F486" s="48">
        <v>4.958333333333333</v>
      </c>
      <c r="G486" s="9">
        <v>-54.06</v>
      </c>
      <c r="H486" s="47">
        <f t="shared" si="1460"/>
        <v>32.146072061538469</v>
      </c>
      <c r="I486" s="47">
        <f t="shared" si="1461"/>
        <v>8.0365180153846172</v>
      </c>
      <c r="J486" s="106">
        <f t="shared" ref="J486" si="1559">SUM(I486:I489)</f>
        <v>32.154821072307698</v>
      </c>
      <c r="K486" s="40">
        <f t="shared" si="1462"/>
        <v>54.005401063384625</v>
      </c>
      <c r="M486" s="48">
        <v>4.958333333333333</v>
      </c>
      <c r="N486" s="9">
        <v>0</v>
      </c>
      <c r="O486" s="48">
        <v>4.958333333333333</v>
      </c>
      <c r="P486" s="9">
        <v>0</v>
      </c>
      <c r="Q486" s="47">
        <f t="shared" si="1463"/>
        <v>0</v>
      </c>
      <c r="R486" s="47">
        <f t="shared" si="1464"/>
        <v>0</v>
      </c>
      <c r="S486" s="106">
        <f t="shared" ref="S486" si="1560">SUM(R486:R489)</f>
        <v>0</v>
      </c>
      <c r="T486" s="40">
        <f t="shared" si="1465"/>
        <v>0</v>
      </c>
      <c r="V486" s="48">
        <v>4.958333333333333</v>
      </c>
      <c r="W486" s="9">
        <v>47.33</v>
      </c>
      <c r="X486" s="48">
        <v>4.958333333333333</v>
      </c>
      <c r="Y486" s="40">
        <v>-91.67</v>
      </c>
      <c r="Z486" s="40">
        <f t="shared" si="1466"/>
        <v>65.481615678461537</v>
      </c>
      <c r="AA486" s="47">
        <f t="shared" si="1467"/>
        <v>16.370403919615384</v>
      </c>
      <c r="AB486" s="106">
        <f t="shared" ref="AB486" si="1561">SUM(AA486:AA489)</f>
        <v>65.367882688846151</v>
      </c>
      <c r="AC486" s="40">
        <f t="shared" si="1468"/>
        <v>110.00911433981538</v>
      </c>
      <c r="AE486" s="48">
        <v>4.958333333333333</v>
      </c>
      <c r="AF486" s="9">
        <v>47.31</v>
      </c>
      <c r="AG486" s="48">
        <v>4.958333333333333</v>
      </c>
      <c r="AH486" s="9">
        <v>-87.42</v>
      </c>
      <c r="AI486" s="40">
        <f t="shared" si="1469"/>
        <v>62.419372864615397</v>
      </c>
      <c r="AJ486" s="47">
        <f t="shared" si="1470"/>
        <v>15.604843216153849</v>
      </c>
      <c r="AK486" s="106">
        <f t="shared" ref="AK486" si="1562">SUM(AJ486:AJ489)</f>
        <v>62.408173617692306</v>
      </c>
      <c r="AL486" s="40">
        <f t="shared" si="1471"/>
        <v>104.86454641255386</v>
      </c>
      <c r="AN486" s="48">
        <v>4.958333333333333</v>
      </c>
      <c r="AO486" s="9">
        <v>0</v>
      </c>
      <c r="AP486" s="48">
        <v>4.958333333333333</v>
      </c>
      <c r="AQ486" s="9">
        <v>0</v>
      </c>
      <c r="AR486" s="40">
        <f t="shared" si="1472"/>
        <v>0</v>
      </c>
      <c r="AS486" s="47">
        <f t="shared" si="1473"/>
        <v>0</v>
      </c>
      <c r="AT486" s="106">
        <f t="shared" ref="AT486" si="1563">SUM(AS486:AS489)</f>
        <v>0</v>
      </c>
      <c r="AU486" s="40">
        <f t="shared" si="1474"/>
        <v>0</v>
      </c>
      <c r="AW486" s="48">
        <v>4.958333333333333</v>
      </c>
      <c r="AX486" s="9">
        <v>36.630000000000003</v>
      </c>
      <c r="AY486" s="48">
        <v>4.958333333333333</v>
      </c>
      <c r="AZ486" s="9">
        <v>-59.27</v>
      </c>
      <c r="BA486" s="40">
        <f t="shared" si="1475"/>
        <v>32.766307047692308</v>
      </c>
      <c r="BB486" s="47">
        <f t="shared" si="1476"/>
        <v>8.191576761923077</v>
      </c>
      <c r="BC486" s="106">
        <f t="shared" ref="BC486" si="1564">SUM(BB486:BB489)</f>
        <v>32.767486134230765</v>
      </c>
      <c r="BD486" s="40">
        <f t="shared" si="1477"/>
        <v>55.047395840123073</v>
      </c>
      <c r="BF486" s="48">
        <v>4.958333333333333</v>
      </c>
      <c r="BG486" s="9">
        <v>29.56</v>
      </c>
      <c r="BH486" s="48">
        <v>4.958333333333333</v>
      </c>
      <c r="BI486" s="9">
        <v>29.56</v>
      </c>
      <c r="BJ486" s="40">
        <f t="shared" si="1478"/>
        <v>13.187561870769231</v>
      </c>
      <c r="BK486" s="47">
        <f t="shared" si="1479"/>
        <v>3.2968904676923079</v>
      </c>
      <c r="BL486" s="106">
        <f t="shared" ref="BL486" si="1565">SUM(BK486:BK489)</f>
        <v>13.154133541153847</v>
      </c>
      <c r="BM486" s="40">
        <f t="shared" si="1480"/>
        <v>22.155103942892307</v>
      </c>
      <c r="BO486" s="48">
        <v>4.958333333333333</v>
      </c>
      <c r="BP486" s="9">
        <v>29.52</v>
      </c>
      <c r="BQ486" s="48">
        <v>4.958333333333333</v>
      </c>
      <c r="BR486" s="9">
        <v>-51.54</v>
      </c>
      <c r="BS486" s="40">
        <f t="shared" si="1481"/>
        <v>22.962354535384616</v>
      </c>
      <c r="BT486" s="47">
        <f t="shared" si="1482"/>
        <v>5.740588633846154</v>
      </c>
      <c r="BU486" s="106">
        <f t="shared" ref="BU486" si="1566">SUM(BT486:BT489)</f>
        <v>22.979875195384615</v>
      </c>
      <c r="BV486" s="40">
        <f t="shared" si="1483"/>
        <v>38.576755619446153</v>
      </c>
      <c r="BX486" s="48">
        <v>4.958333333333333</v>
      </c>
      <c r="BY486" s="9">
        <v>98.83</v>
      </c>
      <c r="BZ486" s="48">
        <v>4.958333333333333</v>
      </c>
      <c r="CA486" s="9">
        <v>-30.64</v>
      </c>
      <c r="CB486" s="40">
        <f t="shared" si="1484"/>
        <v>45.701789649230768</v>
      </c>
      <c r="CC486" s="47">
        <f t="shared" si="1485"/>
        <v>11.425447412307692</v>
      </c>
      <c r="CD486" s="106">
        <f t="shared" ref="CD486" si="1567">SUM(CC486:CC489)</f>
        <v>45.681552373846152</v>
      </c>
      <c r="CE486" s="40">
        <f t="shared" si="1486"/>
        <v>76.779006610707683</v>
      </c>
      <c r="CG486" s="48">
        <v>4.958333333333333</v>
      </c>
      <c r="CH486" s="9">
        <v>98.84</v>
      </c>
      <c r="CI486" s="48">
        <v>4.958333333333333</v>
      </c>
      <c r="CJ486" s="9">
        <v>-30.63</v>
      </c>
      <c r="CK486" s="40">
        <f t="shared" si="1487"/>
        <v>45.691496695384608</v>
      </c>
      <c r="CL486" s="47">
        <f t="shared" si="1488"/>
        <v>11.422874173846152</v>
      </c>
      <c r="CM486" s="106">
        <f t="shared" ref="CM486" si="1568">SUM(CL486:CL489)</f>
        <v>45.674711408076917</v>
      </c>
      <c r="CN486" s="40">
        <f t="shared" si="1489"/>
        <v>76.761714448246138</v>
      </c>
      <c r="CP486" s="48">
        <v>4.958333333333333</v>
      </c>
      <c r="CQ486" s="9">
        <v>98.83</v>
      </c>
      <c r="CR486" s="48">
        <v>4.958333333333333</v>
      </c>
      <c r="CS486" s="9">
        <v>-30.64</v>
      </c>
      <c r="CT486" s="40">
        <f t="shared" si="1490"/>
        <v>45.701789649230768</v>
      </c>
      <c r="CU486" s="47">
        <f t="shared" si="1491"/>
        <v>11.425447412307692</v>
      </c>
      <c r="CV486" s="106">
        <f t="shared" ref="CV486" si="1569">SUM(CU486:CU489)</f>
        <v>45.681552373846152</v>
      </c>
      <c r="CW486" s="40">
        <f t="shared" si="1492"/>
        <v>76.779006610707683</v>
      </c>
    </row>
    <row r="487" spans="1:101" s="9" customFormat="1">
      <c r="A487" s="9">
        <v>6.72</v>
      </c>
      <c r="B487" s="40">
        <f t="shared" si="1459"/>
        <v>1.68</v>
      </c>
      <c r="D487" s="48">
        <v>4.96875</v>
      </c>
      <c r="E487" s="9">
        <v>39.380000000000003</v>
      </c>
      <c r="F487" s="48">
        <v>4.96875</v>
      </c>
      <c r="G487" s="9">
        <v>-54.1</v>
      </c>
      <c r="H487" s="47">
        <f t="shared" si="1460"/>
        <v>32.153527661538469</v>
      </c>
      <c r="I487" s="47">
        <f t="shared" si="1461"/>
        <v>8.0383819153846172</v>
      </c>
      <c r="J487" s="107"/>
      <c r="K487" s="40">
        <f t="shared" si="1462"/>
        <v>54.017926471384627</v>
      </c>
      <c r="M487" s="48">
        <v>4.96875</v>
      </c>
      <c r="N487" s="9">
        <v>0</v>
      </c>
      <c r="O487" s="48">
        <v>4.96875</v>
      </c>
      <c r="P487" s="9">
        <v>0</v>
      </c>
      <c r="Q487" s="47">
        <f t="shared" si="1463"/>
        <v>0</v>
      </c>
      <c r="R487" s="47">
        <f t="shared" si="1464"/>
        <v>0</v>
      </c>
      <c r="S487" s="107"/>
      <c r="T487" s="40">
        <f t="shared" si="1465"/>
        <v>0</v>
      </c>
      <c r="V487" s="48">
        <v>4.96875</v>
      </c>
      <c r="W487" s="9">
        <v>47.27</v>
      </c>
      <c r="X487" s="48">
        <v>4.96875</v>
      </c>
      <c r="Y487" s="40">
        <v>-91.68</v>
      </c>
      <c r="Z487" s="40">
        <f t="shared" si="1466"/>
        <v>65.405739101538472</v>
      </c>
      <c r="AA487" s="47">
        <f t="shared" si="1467"/>
        <v>16.351434775384618</v>
      </c>
      <c r="AB487" s="107"/>
      <c r="AC487" s="40">
        <f t="shared" si="1468"/>
        <v>109.88164169058463</v>
      </c>
      <c r="AE487" s="48">
        <v>4.96875</v>
      </c>
      <c r="AF487" s="9">
        <v>47.24</v>
      </c>
      <c r="AG487" s="48">
        <v>4.96875</v>
      </c>
      <c r="AH487" s="9">
        <v>-87.53</v>
      </c>
      <c r="AI487" s="40">
        <f t="shared" si="1469"/>
        <v>62.405442664615386</v>
      </c>
      <c r="AJ487" s="47">
        <f t="shared" si="1470"/>
        <v>15.601360666153846</v>
      </c>
      <c r="AK487" s="107"/>
      <c r="AL487" s="40">
        <f t="shared" si="1471"/>
        <v>104.84114367655384</v>
      </c>
      <c r="AN487" s="48">
        <v>4.96875</v>
      </c>
      <c r="AO487" s="9">
        <v>0</v>
      </c>
      <c r="AP487" s="48">
        <v>4.96875</v>
      </c>
      <c r="AQ487" s="9">
        <v>0</v>
      </c>
      <c r="AR487" s="40">
        <f t="shared" si="1472"/>
        <v>0</v>
      </c>
      <c r="AS487" s="47">
        <f t="shared" si="1473"/>
        <v>0</v>
      </c>
      <c r="AT487" s="107"/>
      <c r="AU487" s="40">
        <f t="shared" si="1474"/>
        <v>0</v>
      </c>
      <c r="AW487" s="48">
        <v>4.96875</v>
      </c>
      <c r="AX487" s="9">
        <v>36.64</v>
      </c>
      <c r="AY487" s="48">
        <v>4.96875</v>
      </c>
      <c r="AZ487" s="9">
        <v>-59.26</v>
      </c>
      <c r="BA487" s="40">
        <f t="shared" si="1475"/>
        <v>32.769722436923075</v>
      </c>
      <c r="BB487" s="47">
        <f t="shared" si="1476"/>
        <v>8.1924306092307688</v>
      </c>
      <c r="BC487" s="107"/>
      <c r="BD487" s="40">
        <f t="shared" si="1477"/>
        <v>55.053133694030763</v>
      </c>
      <c r="BF487" s="48">
        <v>4.96875</v>
      </c>
      <c r="BG487" s="9">
        <v>29.53</v>
      </c>
      <c r="BH487" s="48">
        <v>4.96875</v>
      </c>
      <c r="BI487" s="9">
        <v>29.53</v>
      </c>
      <c r="BJ487" s="40">
        <f t="shared" si="1478"/>
        <v>13.160807736923077</v>
      </c>
      <c r="BK487" s="47">
        <f t="shared" si="1479"/>
        <v>3.2902019342307693</v>
      </c>
      <c r="BL487" s="107"/>
      <c r="BM487" s="40">
        <f t="shared" si="1480"/>
        <v>22.110156998030771</v>
      </c>
      <c r="BO487" s="48">
        <v>4.96875</v>
      </c>
      <c r="BP487" s="9">
        <v>29.49</v>
      </c>
      <c r="BQ487" s="48">
        <v>4.96875</v>
      </c>
      <c r="BR487" s="9">
        <v>-51.61</v>
      </c>
      <c r="BS487" s="40">
        <f t="shared" si="1481"/>
        <v>22.970173859999999</v>
      </c>
      <c r="BT487" s="47">
        <f t="shared" si="1482"/>
        <v>5.7425434649999998</v>
      </c>
      <c r="BU487" s="107"/>
      <c r="BV487" s="40">
        <f t="shared" si="1483"/>
        <v>38.589892084799999</v>
      </c>
      <c r="BX487" s="48">
        <v>4.96875</v>
      </c>
      <c r="BY487" s="9">
        <v>98.86</v>
      </c>
      <c r="BZ487" s="48">
        <v>4.96875</v>
      </c>
      <c r="CA487" s="9">
        <v>-30.62</v>
      </c>
      <c r="CB487" s="40">
        <f t="shared" si="1484"/>
        <v>45.6858219876923</v>
      </c>
      <c r="CC487" s="47">
        <f t="shared" si="1485"/>
        <v>11.421455496923075</v>
      </c>
      <c r="CD487" s="107"/>
      <c r="CE487" s="40">
        <f t="shared" si="1486"/>
        <v>76.752180939323068</v>
      </c>
      <c r="CG487" s="48">
        <v>4.96875</v>
      </c>
      <c r="CH487" s="9">
        <v>98.88</v>
      </c>
      <c r="CI487" s="48">
        <v>4.96875</v>
      </c>
      <c r="CJ487" s="9">
        <v>-30.61</v>
      </c>
      <c r="CK487" s="40">
        <f t="shared" si="1487"/>
        <v>45.680141243076918</v>
      </c>
      <c r="CL487" s="47">
        <f t="shared" si="1488"/>
        <v>11.420035310769229</v>
      </c>
      <c r="CM487" s="107"/>
      <c r="CN487" s="40">
        <f t="shared" si="1489"/>
        <v>76.742637288369224</v>
      </c>
      <c r="CP487" s="48">
        <v>4.96875</v>
      </c>
      <c r="CQ487" s="9">
        <v>98.86</v>
      </c>
      <c r="CR487" s="48">
        <v>4.96875</v>
      </c>
      <c r="CS487" s="9">
        <v>-30.62</v>
      </c>
      <c r="CT487" s="40">
        <f t="shared" si="1490"/>
        <v>45.6858219876923</v>
      </c>
      <c r="CU487" s="47">
        <f t="shared" si="1491"/>
        <v>11.421455496923075</v>
      </c>
      <c r="CV487" s="107"/>
      <c r="CW487" s="40">
        <f t="shared" si="1492"/>
        <v>76.752180939323068</v>
      </c>
    </row>
    <row r="488" spans="1:101" s="9" customFormat="1">
      <c r="A488" s="9">
        <v>6.72</v>
      </c>
      <c r="B488" s="40">
        <f t="shared" si="1459"/>
        <v>1.68</v>
      </c>
      <c r="D488" s="48">
        <v>4.979166666666667</v>
      </c>
      <c r="E488" s="9">
        <v>39.36</v>
      </c>
      <c r="F488" s="48">
        <v>4.979166666666667</v>
      </c>
      <c r="G488" s="9">
        <v>-54.13</v>
      </c>
      <c r="H488" s="47">
        <f t="shared" si="1460"/>
        <v>32.155018781538466</v>
      </c>
      <c r="I488" s="47">
        <f t="shared" si="1461"/>
        <v>8.0387546953846165</v>
      </c>
      <c r="J488" s="107"/>
      <c r="K488" s="40">
        <f t="shared" si="1462"/>
        <v>54.020431552984618</v>
      </c>
      <c r="M488" s="48">
        <v>4.979166666666667</v>
      </c>
      <c r="N488" s="9">
        <v>0</v>
      </c>
      <c r="O488" s="48">
        <v>4.979166666666667</v>
      </c>
      <c r="P488" s="9">
        <v>0</v>
      </c>
      <c r="Q488" s="47">
        <f t="shared" si="1463"/>
        <v>0</v>
      </c>
      <c r="R488" s="47">
        <f t="shared" si="1464"/>
        <v>0</v>
      </c>
      <c r="S488" s="107"/>
      <c r="T488" s="40">
        <f t="shared" si="1465"/>
        <v>0</v>
      </c>
      <c r="V488" s="48">
        <v>4.979166666666667</v>
      </c>
      <c r="W488" s="9">
        <v>47.21</v>
      </c>
      <c r="X488" s="48">
        <v>4.979166666666667</v>
      </c>
      <c r="Y488" s="40">
        <v>-91.7</v>
      </c>
      <c r="Z488" s="40">
        <f t="shared" si="1466"/>
        <v>65.336969492307702</v>
      </c>
      <c r="AA488" s="47">
        <f t="shared" si="1467"/>
        <v>16.334242373076926</v>
      </c>
      <c r="AB488" s="107"/>
      <c r="AC488" s="40">
        <f t="shared" si="1468"/>
        <v>109.76610874707694</v>
      </c>
      <c r="AE488" s="48">
        <v>4.979166666666667</v>
      </c>
      <c r="AF488" s="9">
        <v>47.18</v>
      </c>
      <c r="AG488" s="48">
        <v>4.979166666666667</v>
      </c>
      <c r="AH488" s="9">
        <v>-87.64</v>
      </c>
      <c r="AI488" s="40">
        <f t="shared" si="1469"/>
        <v>62.40450694153845</v>
      </c>
      <c r="AJ488" s="47">
        <f t="shared" si="1470"/>
        <v>15.601126735384613</v>
      </c>
      <c r="AK488" s="107"/>
      <c r="AL488" s="40">
        <f t="shared" si="1471"/>
        <v>104.83957166178459</v>
      </c>
      <c r="AN488" s="48">
        <v>4.979166666666667</v>
      </c>
      <c r="AO488" s="9">
        <v>0</v>
      </c>
      <c r="AP488" s="48">
        <v>4.979166666666667</v>
      </c>
      <c r="AQ488" s="9">
        <v>0</v>
      </c>
      <c r="AR488" s="40">
        <f t="shared" si="1472"/>
        <v>0</v>
      </c>
      <c r="AS488" s="47">
        <f t="shared" si="1473"/>
        <v>0</v>
      </c>
      <c r="AT488" s="107"/>
      <c r="AU488" s="40">
        <f t="shared" si="1474"/>
        <v>0</v>
      </c>
      <c r="AW488" s="48">
        <v>4.979166666666667</v>
      </c>
      <c r="AX488" s="9">
        <v>36.64</v>
      </c>
      <c r="AY488" s="48">
        <v>4.979166666666667</v>
      </c>
      <c r="AZ488" s="9">
        <v>-59.26</v>
      </c>
      <c r="BA488" s="40">
        <f t="shared" si="1475"/>
        <v>32.769722436923075</v>
      </c>
      <c r="BB488" s="47">
        <f t="shared" si="1476"/>
        <v>8.1924306092307688</v>
      </c>
      <c r="BC488" s="107"/>
      <c r="BD488" s="40">
        <f t="shared" si="1477"/>
        <v>55.053133694030763</v>
      </c>
      <c r="BF488" s="48">
        <v>4.979166666666667</v>
      </c>
      <c r="BG488" s="9">
        <v>29.51</v>
      </c>
      <c r="BH488" s="48">
        <v>4.979166666666667</v>
      </c>
      <c r="BI488" s="9">
        <v>29.51</v>
      </c>
      <c r="BJ488" s="40">
        <f t="shared" si="1478"/>
        <v>13.142986740000003</v>
      </c>
      <c r="BK488" s="47">
        <f t="shared" si="1479"/>
        <v>3.2857466850000008</v>
      </c>
      <c r="BL488" s="107"/>
      <c r="BM488" s="40">
        <f t="shared" si="1480"/>
        <v>22.080217723200004</v>
      </c>
      <c r="BO488" s="48">
        <v>4.979166666666667</v>
      </c>
      <c r="BP488" s="9">
        <v>29.47</v>
      </c>
      <c r="BQ488" s="48">
        <v>4.979166666666667</v>
      </c>
      <c r="BR488" s="9">
        <v>-51.68</v>
      </c>
      <c r="BS488" s="40">
        <f t="shared" si="1481"/>
        <v>22.985729501538458</v>
      </c>
      <c r="BT488" s="47">
        <f t="shared" si="1482"/>
        <v>5.7464323753846145</v>
      </c>
      <c r="BU488" s="107"/>
      <c r="BV488" s="40">
        <f t="shared" si="1483"/>
        <v>38.61602556258461</v>
      </c>
      <c r="BX488" s="48">
        <v>4.979166666666667</v>
      </c>
      <c r="BY488" s="9">
        <v>98.89</v>
      </c>
      <c r="BZ488" s="48">
        <v>4.979166666666667</v>
      </c>
      <c r="CA488" s="9">
        <v>-30.6</v>
      </c>
      <c r="CB488" s="40">
        <f t="shared" si="1484"/>
        <v>45.66983621538462</v>
      </c>
      <c r="CC488" s="47">
        <f t="shared" si="1485"/>
        <v>11.417459053846155</v>
      </c>
      <c r="CD488" s="107"/>
      <c r="CE488" s="40">
        <f t="shared" si="1486"/>
        <v>76.72532484184616</v>
      </c>
      <c r="CG488" s="48">
        <v>4.979166666666667</v>
      </c>
      <c r="CH488" s="9">
        <v>98.91</v>
      </c>
      <c r="CI488" s="48">
        <v>4.979166666666667</v>
      </c>
      <c r="CJ488" s="9">
        <v>-30.59</v>
      </c>
      <c r="CK488" s="40">
        <f t="shared" si="1487"/>
        <v>45.664144906153844</v>
      </c>
      <c r="CL488" s="47">
        <f t="shared" si="1488"/>
        <v>11.416036226538461</v>
      </c>
      <c r="CM488" s="107"/>
      <c r="CN488" s="40">
        <f t="shared" si="1489"/>
        <v>76.715763442338456</v>
      </c>
      <c r="CP488" s="48">
        <v>4.979166666666667</v>
      </c>
      <c r="CQ488" s="9">
        <v>98.89</v>
      </c>
      <c r="CR488" s="48">
        <v>4.979166666666667</v>
      </c>
      <c r="CS488" s="9">
        <v>-30.6</v>
      </c>
      <c r="CT488" s="40">
        <f t="shared" si="1490"/>
        <v>45.66983621538462</v>
      </c>
      <c r="CU488" s="47">
        <f t="shared" si="1491"/>
        <v>11.417459053846155</v>
      </c>
      <c r="CV488" s="107"/>
      <c r="CW488" s="40">
        <f t="shared" si="1492"/>
        <v>76.72532484184616</v>
      </c>
    </row>
    <row r="489" spans="1:101" s="9" customFormat="1">
      <c r="A489" s="9">
        <v>6.72</v>
      </c>
      <c r="B489" s="40">
        <f t="shared" si="1459"/>
        <v>1.68</v>
      </c>
      <c r="D489" s="48">
        <v>4.989583333333333</v>
      </c>
      <c r="E489" s="9">
        <v>39.35</v>
      </c>
      <c r="F489" s="48">
        <v>4.989583333333333</v>
      </c>
      <c r="G489" s="9">
        <v>-54.16</v>
      </c>
      <c r="H489" s="47">
        <f t="shared" si="1460"/>
        <v>32.164665784615387</v>
      </c>
      <c r="I489" s="47">
        <f t="shared" si="1461"/>
        <v>8.0411664461538468</v>
      </c>
      <c r="J489" s="108"/>
      <c r="K489" s="40">
        <f t="shared" si="1462"/>
        <v>54.03663851815385</v>
      </c>
      <c r="M489" s="48">
        <v>4.989583333333333</v>
      </c>
      <c r="N489" s="9">
        <v>0</v>
      </c>
      <c r="O489" s="48">
        <v>4.989583333333333</v>
      </c>
      <c r="P489" s="9">
        <v>0</v>
      </c>
      <c r="Q489" s="47">
        <f t="shared" si="1463"/>
        <v>0</v>
      </c>
      <c r="R489" s="47">
        <f t="shared" si="1464"/>
        <v>0</v>
      </c>
      <c r="S489" s="108"/>
      <c r="T489" s="40">
        <f t="shared" si="1465"/>
        <v>0</v>
      </c>
      <c r="V489" s="48">
        <v>4.989583333333333</v>
      </c>
      <c r="W489" s="9">
        <v>47.14</v>
      </c>
      <c r="X489" s="48">
        <v>4.989583333333333</v>
      </c>
      <c r="Y489" s="40">
        <v>-91.71</v>
      </c>
      <c r="Z489" s="40">
        <f t="shared" si="1466"/>
        <v>65.247206483076923</v>
      </c>
      <c r="AA489" s="47">
        <f t="shared" si="1467"/>
        <v>16.311801620769231</v>
      </c>
      <c r="AB489" s="108"/>
      <c r="AC489" s="40">
        <f t="shared" si="1468"/>
        <v>109.61530689156923</v>
      </c>
      <c r="AE489" s="48">
        <v>4.989583333333333</v>
      </c>
      <c r="AF489" s="9">
        <v>47.12</v>
      </c>
      <c r="AG489" s="48">
        <v>4.989583333333333</v>
      </c>
      <c r="AH489" s="9">
        <v>-87.75</v>
      </c>
      <c r="AI489" s="40">
        <f t="shared" si="1469"/>
        <v>62.40337199999999</v>
      </c>
      <c r="AJ489" s="47">
        <f t="shared" si="1470"/>
        <v>15.600842999999998</v>
      </c>
      <c r="AK489" s="108"/>
      <c r="AL489" s="40">
        <f t="shared" si="1471"/>
        <v>104.83766495999998</v>
      </c>
      <c r="AN489" s="48">
        <v>4.989583333333333</v>
      </c>
      <c r="AO489" s="9">
        <v>0</v>
      </c>
      <c r="AP489" s="48">
        <v>4.989583333333333</v>
      </c>
      <c r="AQ489" s="9">
        <v>0</v>
      </c>
      <c r="AR489" s="40">
        <f t="shared" si="1472"/>
        <v>0</v>
      </c>
      <c r="AS489" s="47">
        <f t="shared" si="1473"/>
        <v>0</v>
      </c>
      <c r="AT489" s="108"/>
      <c r="AU489" s="40">
        <f t="shared" si="1474"/>
        <v>0</v>
      </c>
      <c r="AW489" s="48">
        <v>4.989583333333333</v>
      </c>
      <c r="AX489" s="9">
        <v>36.64</v>
      </c>
      <c r="AY489" s="48">
        <v>4.989583333333333</v>
      </c>
      <c r="AZ489" s="9">
        <v>-59.25</v>
      </c>
      <c r="BA489" s="40">
        <f t="shared" si="1475"/>
        <v>32.764192615384609</v>
      </c>
      <c r="BB489" s="47">
        <f t="shared" si="1476"/>
        <v>8.1910481538461521</v>
      </c>
      <c r="BC489" s="108"/>
      <c r="BD489" s="40">
        <f t="shared" si="1477"/>
        <v>55.043843593846141</v>
      </c>
      <c r="BF489" s="48">
        <v>4.989583333333333</v>
      </c>
      <c r="BG489" s="9">
        <v>29.49</v>
      </c>
      <c r="BH489" s="48">
        <v>4.989583333333333</v>
      </c>
      <c r="BI489" s="9">
        <v>29.49</v>
      </c>
      <c r="BJ489" s="40">
        <f t="shared" si="1478"/>
        <v>13.125177816923076</v>
      </c>
      <c r="BK489" s="47">
        <f t="shared" si="1479"/>
        <v>3.2812944542307689</v>
      </c>
      <c r="BL489" s="108"/>
      <c r="BM489" s="40">
        <f t="shared" si="1480"/>
        <v>22.050298732430765</v>
      </c>
      <c r="BO489" s="48">
        <v>4.989583333333333</v>
      </c>
      <c r="BP489" s="9">
        <v>29.45</v>
      </c>
      <c r="BQ489" s="48">
        <v>4.989583333333333</v>
      </c>
      <c r="BR489" s="9">
        <v>-51.75</v>
      </c>
      <c r="BS489" s="40">
        <f t="shared" si="1481"/>
        <v>23.001242884615387</v>
      </c>
      <c r="BT489" s="47">
        <f t="shared" si="1482"/>
        <v>5.7503107211538467</v>
      </c>
      <c r="BU489" s="108"/>
      <c r="BV489" s="40">
        <f t="shared" si="1483"/>
        <v>38.642088046153852</v>
      </c>
      <c r="BX489" s="48">
        <v>4.989583333333333</v>
      </c>
      <c r="BY489" s="9">
        <v>98.92</v>
      </c>
      <c r="BZ489" s="48">
        <v>4.989583333333333</v>
      </c>
      <c r="CA489" s="9">
        <v>-30.59</v>
      </c>
      <c r="CB489" s="40">
        <f t="shared" si="1484"/>
        <v>45.66876164307692</v>
      </c>
      <c r="CC489" s="47">
        <f t="shared" si="1485"/>
        <v>11.41719041076923</v>
      </c>
      <c r="CD489" s="108"/>
      <c r="CE489" s="40">
        <f t="shared" si="1486"/>
        <v>76.723519560369226</v>
      </c>
      <c r="CG489" s="48">
        <v>4.989583333333333</v>
      </c>
      <c r="CH489" s="9">
        <v>98.94</v>
      </c>
      <c r="CI489" s="48">
        <v>4.989583333333333</v>
      </c>
      <c r="CJ489" s="9">
        <v>-30.58</v>
      </c>
      <c r="CK489" s="40">
        <f t="shared" si="1487"/>
        <v>45.663062787692304</v>
      </c>
      <c r="CL489" s="47">
        <f t="shared" si="1488"/>
        <v>11.415765696923076</v>
      </c>
      <c r="CM489" s="108"/>
      <c r="CN489" s="40">
        <f t="shared" si="1489"/>
        <v>76.713945483323073</v>
      </c>
      <c r="CP489" s="48">
        <v>4.989583333333333</v>
      </c>
      <c r="CQ489" s="9">
        <v>98.92</v>
      </c>
      <c r="CR489" s="48">
        <v>4.989583333333333</v>
      </c>
      <c r="CS489" s="9">
        <v>-30.59</v>
      </c>
      <c r="CT489" s="40">
        <f t="shared" si="1490"/>
        <v>45.66876164307692</v>
      </c>
      <c r="CU489" s="47">
        <f t="shared" si="1491"/>
        <v>11.41719041076923</v>
      </c>
      <c r="CV489" s="108"/>
      <c r="CW489" s="40">
        <f t="shared" si="1492"/>
        <v>76.723519560369226</v>
      </c>
    </row>
    <row r="490" spans="1:101" s="9" customFormat="1">
      <c r="A490" s="9">
        <v>6.72</v>
      </c>
      <c r="B490" s="40">
        <f t="shared" si="1459"/>
        <v>1.68</v>
      </c>
      <c r="D490" s="48">
        <v>5</v>
      </c>
      <c r="E490" s="9">
        <v>39.31</v>
      </c>
      <c r="F490" s="48">
        <v>5</v>
      </c>
      <c r="G490" s="9">
        <v>-54.23</v>
      </c>
      <c r="H490" s="47">
        <f t="shared" si="1460"/>
        <v>32.17349931230769</v>
      </c>
      <c r="I490" s="47">
        <f t="shared" si="1461"/>
        <v>8.0433748280769226</v>
      </c>
      <c r="J490" s="106">
        <f t="shared" ref="J490" si="1570">SUM(I490:I493)</f>
        <v>32.183806226538458</v>
      </c>
      <c r="K490" s="40">
        <f t="shared" si="1462"/>
        <v>54.051478844676915</v>
      </c>
      <c r="M490" s="48">
        <v>5</v>
      </c>
      <c r="N490" s="9">
        <v>0</v>
      </c>
      <c r="O490" s="48">
        <v>5</v>
      </c>
      <c r="P490" s="9">
        <v>0</v>
      </c>
      <c r="Q490" s="47">
        <f t="shared" si="1463"/>
        <v>0</v>
      </c>
      <c r="R490" s="47">
        <f t="shared" si="1464"/>
        <v>0</v>
      </c>
      <c r="S490" s="106">
        <f t="shared" ref="S490" si="1571">SUM(R490:R493)</f>
        <v>0</v>
      </c>
      <c r="T490" s="40">
        <f t="shared" si="1465"/>
        <v>0</v>
      </c>
      <c r="V490" s="48">
        <v>5</v>
      </c>
      <c r="W490" s="9">
        <v>46.16</v>
      </c>
      <c r="X490" s="48">
        <v>5</v>
      </c>
      <c r="Y490" s="40">
        <v>-92.96</v>
      </c>
      <c r="Z490" s="40">
        <f t="shared" si="1466"/>
        <v>64.76159940923074</v>
      </c>
      <c r="AA490" s="47">
        <f t="shared" si="1467"/>
        <v>16.190399852307685</v>
      </c>
      <c r="AB490" s="106">
        <f t="shared" ref="AB490" si="1572">SUM(AA490:AA493)</f>
        <v>64.623480646153837</v>
      </c>
      <c r="AC490" s="40">
        <f t="shared" si="1468"/>
        <v>108.79948700750764</v>
      </c>
      <c r="AE490" s="48">
        <v>5</v>
      </c>
      <c r="AF490" s="9">
        <v>46.14</v>
      </c>
      <c r="AG490" s="48">
        <v>5</v>
      </c>
      <c r="AH490" s="9">
        <v>-89.48</v>
      </c>
      <c r="AI490" s="40">
        <f t="shared" si="1469"/>
        <v>62.310210203076934</v>
      </c>
      <c r="AJ490" s="47">
        <f t="shared" si="1470"/>
        <v>15.577552550769234</v>
      </c>
      <c r="AK490" s="106">
        <f t="shared" ref="AK490" si="1573">SUM(AJ490:AJ493)</f>
        <v>62.272978989230772</v>
      </c>
      <c r="AL490" s="40">
        <f t="shared" si="1471"/>
        <v>104.68115314116925</v>
      </c>
      <c r="AN490" s="48">
        <v>5</v>
      </c>
      <c r="AO490" s="9">
        <v>0</v>
      </c>
      <c r="AP490" s="48">
        <v>5</v>
      </c>
      <c r="AQ490" s="9">
        <v>0</v>
      </c>
      <c r="AR490" s="40">
        <f t="shared" si="1472"/>
        <v>0</v>
      </c>
      <c r="AS490" s="47">
        <f t="shared" si="1473"/>
        <v>0</v>
      </c>
      <c r="AT490" s="106">
        <f t="shared" ref="AT490" si="1574">SUM(AS490:AS493)</f>
        <v>0</v>
      </c>
      <c r="AU490" s="40">
        <f t="shared" si="1474"/>
        <v>0</v>
      </c>
      <c r="AW490" s="48">
        <v>5</v>
      </c>
      <c r="AX490" s="9">
        <v>36.42</v>
      </c>
      <c r="AY490" s="48">
        <v>5</v>
      </c>
      <c r="AZ490" s="9">
        <v>-59.65</v>
      </c>
      <c r="BA490" s="40">
        <f t="shared" si="1475"/>
        <v>32.787329123076923</v>
      </c>
      <c r="BB490" s="47">
        <f t="shared" si="1476"/>
        <v>8.1968322807692306</v>
      </c>
      <c r="BC490" s="106">
        <f t="shared" ref="BC490" si="1575">SUM(BB490:BB493)</f>
        <v>32.789315270769237</v>
      </c>
      <c r="BD490" s="40">
        <f t="shared" si="1477"/>
        <v>55.082712926769226</v>
      </c>
      <c r="BF490" s="48">
        <v>5</v>
      </c>
      <c r="BG490" s="9">
        <v>29.32</v>
      </c>
      <c r="BH490" s="48">
        <v>5</v>
      </c>
      <c r="BI490" s="9">
        <v>29.32</v>
      </c>
      <c r="BJ490" s="40">
        <f t="shared" si="1478"/>
        <v>12.974289452307692</v>
      </c>
      <c r="BK490" s="47">
        <f t="shared" si="1479"/>
        <v>3.2435723630769231</v>
      </c>
      <c r="BL490" s="106">
        <f t="shared" ref="BL490" si="1576">SUM(BK490:BK493)</f>
        <v>12.943343430000002</v>
      </c>
      <c r="BM490" s="40">
        <f t="shared" si="1480"/>
        <v>21.796806279876922</v>
      </c>
      <c r="BO490" s="48">
        <v>5</v>
      </c>
      <c r="BP490" s="9">
        <v>29.28</v>
      </c>
      <c r="BQ490" s="48">
        <v>5</v>
      </c>
      <c r="BR490" s="9">
        <v>-52.28</v>
      </c>
      <c r="BS490" s="40">
        <f t="shared" si="1481"/>
        <v>23.102676775384619</v>
      </c>
      <c r="BT490" s="47">
        <f t="shared" si="1482"/>
        <v>5.7756691938461548</v>
      </c>
      <c r="BU490" s="106">
        <f t="shared" ref="BU490" si="1577">SUM(BT490:BT493)</f>
        <v>23.119398297692307</v>
      </c>
      <c r="BV490" s="40">
        <f t="shared" si="1483"/>
        <v>38.812496982646159</v>
      </c>
      <c r="BX490" s="48">
        <v>5</v>
      </c>
      <c r="BY490" s="9">
        <v>99.12</v>
      </c>
      <c r="BZ490" s="48">
        <v>5</v>
      </c>
      <c r="CA490" s="9">
        <v>-30.48</v>
      </c>
      <c r="CB490" s="40">
        <f t="shared" si="1484"/>
        <v>45.596541932307694</v>
      </c>
      <c r="CC490" s="47">
        <f t="shared" si="1485"/>
        <v>11.399135483076924</v>
      </c>
      <c r="CD490" s="106">
        <f t="shared" ref="CD490" si="1578">SUM(CC490:CC493)</f>
        <v>45.576075631153849</v>
      </c>
      <c r="CE490" s="40">
        <f t="shared" si="1486"/>
        <v>76.602190446276921</v>
      </c>
      <c r="CG490" s="48">
        <v>5</v>
      </c>
      <c r="CH490" s="9">
        <v>99.14</v>
      </c>
      <c r="CI490" s="48">
        <v>5</v>
      </c>
      <c r="CJ490" s="9">
        <v>-30.47</v>
      </c>
      <c r="CK490" s="40">
        <f t="shared" si="1487"/>
        <v>45.590779689230772</v>
      </c>
      <c r="CL490" s="47">
        <f t="shared" si="1488"/>
        <v>11.397694922307693</v>
      </c>
      <c r="CM490" s="106">
        <f t="shared" ref="CM490" si="1579">SUM(CL490:CL493)</f>
        <v>45.570298295769234</v>
      </c>
      <c r="CN490" s="40">
        <f t="shared" si="1489"/>
        <v>76.592509877907688</v>
      </c>
      <c r="CP490" s="48">
        <v>5</v>
      </c>
      <c r="CQ490" s="9">
        <v>99.12</v>
      </c>
      <c r="CR490" s="48">
        <v>5</v>
      </c>
      <c r="CS490" s="9">
        <v>-30.48</v>
      </c>
      <c r="CT490" s="40">
        <f t="shared" si="1490"/>
        <v>45.596541932307694</v>
      </c>
      <c r="CU490" s="47">
        <f t="shared" si="1491"/>
        <v>11.399135483076924</v>
      </c>
      <c r="CV490" s="106">
        <f t="shared" ref="CV490" si="1580">SUM(CU490:CU493)</f>
        <v>45.576075631153849</v>
      </c>
      <c r="CW490" s="40">
        <f t="shared" si="1492"/>
        <v>76.602190446276921</v>
      </c>
    </row>
    <row r="491" spans="1:101" s="9" customFormat="1">
      <c r="A491" s="9">
        <v>6.72</v>
      </c>
      <c r="B491" s="40">
        <f t="shared" si="1459"/>
        <v>1.68</v>
      </c>
      <c r="D491" s="48">
        <v>5.010416666666667</v>
      </c>
      <c r="E491" s="9">
        <v>39.299999999999997</v>
      </c>
      <c r="F491" s="48">
        <v>5.010416666666667</v>
      </c>
      <c r="G491" s="9">
        <v>-54.26</v>
      </c>
      <c r="H491" s="47">
        <f t="shared" si="1460"/>
        <v>32.183108584615375</v>
      </c>
      <c r="I491" s="47">
        <f t="shared" si="1461"/>
        <v>8.0457771461538439</v>
      </c>
      <c r="J491" s="107"/>
      <c r="K491" s="40">
        <f t="shared" si="1462"/>
        <v>54.067622422153832</v>
      </c>
      <c r="M491" s="48">
        <v>5.010416666666667</v>
      </c>
      <c r="N491" s="9">
        <v>0</v>
      </c>
      <c r="O491" s="48">
        <v>5.010416666666667</v>
      </c>
      <c r="P491" s="9">
        <v>0</v>
      </c>
      <c r="Q491" s="47">
        <f t="shared" si="1463"/>
        <v>0</v>
      </c>
      <c r="R491" s="47">
        <f t="shared" si="1464"/>
        <v>0</v>
      </c>
      <c r="S491" s="107"/>
      <c r="T491" s="40">
        <f t="shared" si="1465"/>
        <v>0</v>
      </c>
      <c r="V491" s="48">
        <v>5.010416666666667</v>
      </c>
      <c r="W491" s="9">
        <v>46.04</v>
      </c>
      <c r="X491" s="48">
        <v>5.010416666666667</v>
      </c>
      <c r="Y491" s="40">
        <v>-93.06</v>
      </c>
      <c r="Z491" s="40">
        <f t="shared" si="1466"/>
        <v>64.662726683076912</v>
      </c>
      <c r="AA491" s="47">
        <f t="shared" si="1467"/>
        <v>16.165681670769228</v>
      </c>
      <c r="AB491" s="107"/>
      <c r="AC491" s="40">
        <f t="shared" si="1468"/>
        <v>108.63338082756921</v>
      </c>
      <c r="AE491" s="48">
        <v>5.010416666666667</v>
      </c>
      <c r="AF491" s="9">
        <v>46.02</v>
      </c>
      <c r="AG491" s="48">
        <v>5.010416666666667</v>
      </c>
      <c r="AH491" s="9">
        <v>-89.68</v>
      </c>
      <c r="AI491" s="40">
        <f t="shared" si="1469"/>
        <v>62.287064640000011</v>
      </c>
      <c r="AJ491" s="47">
        <f t="shared" si="1470"/>
        <v>15.571766160000003</v>
      </c>
      <c r="AK491" s="107"/>
      <c r="AL491" s="40">
        <f t="shared" si="1471"/>
        <v>104.64226859520001</v>
      </c>
      <c r="AN491" s="48">
        <v>5.010416666666667</v>
      </c>
      <c r="AO491" s="9">
        <v>0</v>
      </c>
      <c r="AP491" s="48">
        <v>5.010416666666667</v>
      </c>
      <c r="AQ491" s="9">
        <v>0</v>
      </c>
      <c r="AR491" s="40">
        <f t="shared" si="1472"/>
        <v>0</v>
      </c>
      <c r="AS491" s="47">
        <f t="shared" si="1473"/>
        <v>0</v>
      </c>
      <c r="AT491" s="107"/>
      <c r="AU491" s="40">
        <f t="shared" si="1474"/>
        <v>0</v>
      </c>
      <c r="AW491" s="48">
        <v>5.010416666666667</v>
      </c>
      <c r="AX491" s="9">
        <v>36.409999999999997</v>
      </c>
      <c r="AY491" s="48">
        <v>5.010416666666667</v>
      </c>
      <c r="AZ491" s="9">
        <v>-59.66</v>
      </c>
      <c r="BA491" s="40">
        <f t="shared" si="1475"/>
        <v>32.783821670769228</v>
      </c>
      <c r="BB491" s="47">
        <f t="shared" si="1476"/>
        <v>8.1959554176923071</v>
      </c>
      <c r="BC491" s="107"/>
      <c r="BD491" s="40">
        <f t="shared" si="1477"/>
        <v>55.076820406892303</v>
      </c>
      <c r="BF491" s="48">
        <v>5.010416666666667</v>
      </c>
      <c r="BG491" s="9">
        <v>29.3</v>
      </c>
      <c r="BH491" s="48">
        <v>5.010416666666667</v>
      </c>
      <c r="BI491" s="9">
        <v>29.3</v>
      </c>
      <c r="BJ491" s="40">
        <f t="shared" si="1478"/>
        <v>12.956595230769231</v>
      </c>
      <c r="BK491" s="47">
        <f t="shared" si="1479"/>
        <v>3.2391488076923078</v>
      </c>
      <c r="BL491" s="107"/>
      <c r="BM491" s="40">
        <f t="shared" si="1480"/>
        <v>21.767079987692309</v>
      </c>
      <c r="BO491" s="48">
        <v>5.010416666666667</v>
      </c>
      <c r="BP491" s="9">
        <v>29.25</v>
      </c>
      <c r="BQ491" s="48">
        <v>5.010416666666667</v>
      </c>
      <c r="BR491" s="9">
        <v>-52.35</v>
      </c>
      <c r="BS491" s="40">
        <f t="shared" si="1481"/>
        <v>23.109907499999998</v>
      </c>
      <c r="BT491" s="47">
        <f t="shared" si="1482"/>
        <v>5.7774768749999996</v>
      </c>
      <c r="BU491" s="107"/>
      <c r="BV491" s="40">
        <f t="shared" si="1483"/>
        <v>38.824644599999999</v>
      </c>
      <c r="BX491" s="48">
        <v>5.010416666666667</v>
      </c>
      <c r="BY491" s="9">
        <v>99.15</v>
      </c>
      <c r="BZ491" s="48">
        <v>5.010416666666667</v>
      </c>
      <c r="CA491" s="9">
        <v>-30.46</v>
      </c>
      <c r="CB491" s="40">
        <f t="shared" si="1484"/>
        <v>45.580414292307694</v>
      </c>
      <c r="CC491" s="47">
        <f t="shared" si="1485"/>
        <v>11.395103573076923</v>
      </c>
      <c r="CD491" s="107"/>
      <c r="CE491" s="40">
        <f t="shared" si="1486"/>
        <v>76.575096011076923</v>
      </c>
      <c r="CG491" s="48">
        <v>5.010416666666667</v>
      </c>
      <c r="CH491" s="9">
        <v>99.17</v>
      </c>
      <c r="CI491" s="48">
        <v>5.010416666666667</v>
      </c>
      <c r="CJ491" s="9">
        <v>-30.45</v>
      </c>
      <c r="CK491" s="40">
        <f t="shared" si="1487"/>
        <v>45.574641484615377</v>
      </c>
      <c r="CL491" s="47">
        <f t="shared" si="1488"/>
        <v>11.393660371153844</v>
      </c>
      <c r="CM491" s="107"/>
      <c r="CN491" s="40">
        <f t="shared" si="1489"/>
        <v>76.56539769415383</v>
      </c>
      <c r="CP491" s="48">
        <v>5.010416666666667</v>
      </c>
      <c r="CQ491" s="9">
        <v>99.15</v>
      </c>
      <c r="CR491" s="48">
        <v>5.010416666666667</v>
      </c>
      <c r="CS491" s="9">
        <v>-30.46</v>
      </c>
      <c r="CT491" s="40">
        <f t="shared" si="1490"/>
        <v>45.580414292307694</v>
      </c>
      <c r="CU491" s="47">
        <f t="shared" si="1491"/>
        <v>11.395103573076923</v>
      </c>
      <c r="CV491" s="107"/>
      <c r="CW491" s="40">
        <f t="shared" si="1492"/>
        <v>76.575096011076923</v>
      </c>
    </row>
    <row r="492" spans="1:101" s="9" customFormat="1">
      <c r="A492" s="9">
        <v>6.72</v>
      </c>
      <c r="B492" s="40">
        <f t="shared" si="1459"/>
        <v>1.68</v>
      </c>
      <c r="D492" s="48">
        <v>5.020833333333333</v>
      </c>
      <c r="E492" s="9">
        <v>39.28</v>
      </c>
      <c r="F492" s="48">
        <v>5.020833333333333</v>
      </c>
      <c r="G492" s="9">
        <v>-54.29</v>
      </c>
      <c r="H492" s="47">
        <f t="shared" si="1460"/>
        <v>32.184515187692305</v>
      </c>
      <c r="I492" s="47">
        <f t="shared" si="1461"/>
        <v>8.0461287969230764</v>
      </c>
      <c r="J492" s="107"/>
      <c r="K492" s="40">
        <f t="shared" si="1462"/>
        <v>54.069985515323069</v>
      </c>
      <c r="M492" s="48">
        <v>5.020833333333333</v>
      </c>
      <c r="N492" s="9">
        <v>0</v>
      </c>
      <c r="O492" s="48">
        <v>5.020833333333333</v>
      </c>
      <c r="P492" s="9">
        <v>0</v>
      </c>
      <c r="Q492" s="47">
        <f t="shared" si="1463"/>
        <v>0</v>
      </c>
      <c r="R492" s="47">
        <f t="shared" si="1464"/>
        <v>0</v>
      </c>
      <c r="S492" s="107"/>
      <c r="T492" s="40">
        <f t="shared" si="1465"/>
        <v>0</v>
      </c>
      <c r="V492" s="48">
        <v>5.020833333333333</v>
      </c>
      <c r="W492" s="9">
        <v>45.93</v>
      </c>
      <c r="X492" s="48">
        <v>5.020833333333333</v>
      </c>
      <c r="Y492" s="40">
        <v>-93.16</v>
      </c>
      <c r="Z492" s="40">
        <f t="shared" si="1466"/>
        <v>64.577551735384617</v>
      </c>
      <c r="AA492" s="47">
        <f t="shared" si="1467"/>
        <v>16.144387933846154</v>
      </c>
      <c r="AB492" s="107"/>
      <c r="AC492" s="40">
        <f t="shared" si="1468"/>
        <v>108.49028691544615</v>
      </c>
      <c r="AE492" s="48">
        <v>5.020833333333333</v>
      </c>
      <c r="AF492" s="9">
        <v>45.9</v>
      </c>
      <c r="AG492" s="48">
        <v>5.020833333333333</v>
      </c>
      <c r="AH492" s="9">
        <v>-89.87</v>
      </c>
      <c r="AI492" s="40">
        <f t="shared" si="1469"/>
        <v>62.256267276923076</v>
      </c>
      <c r="AJ492" s="47">
        <f t="shared" si="1470"/>
        <v>15.564066819230769</v>
      </c>
      <c r="AK492" s="107"/>
      <c r="AL492" s="40">
        <f t="shared" si="1471"/>
        <v>104.59052902523077</v>
      </c>
      <c r="AN492" s="48">
        <v>5.020833333333333</v>
      </c>
      <c r="AO492" s="9">
        <v>0</v>
      </c>
      <c r="AP492" s="48">
        <v>5.020833333333333</v>
      </c>
      <c r="AQ492" s="9">
        <v>0</v>
      </c>
      <c r="AR492" s="40">
        <f t="shared" si="1472"/>
        <v>0</v>
      </c>
      <c r="AS492" s="47">
        <f t="shared" si="1473"/>
        <v>0</v>
      </c>
      <c r="AT492" s="107"/>
      <c r="AU492" s="40">
        <f t="shared" si="1474"/>
        <v>0</v>
      </c>
      <c r="AW492" s="48">
        <v>5.020833333333333</v>
      </c>
      <c r="AX492" s="9">
        <v>36.409999999999997</v>
      </c>
      <c r="AY492" s="48">
        <v>5.020833333333333</v>
      </c>
      <c r="AZ492" s="9">
        <v>-59.68</v>
      </c>
      <c r="BA492" s="40">
        <f t="shared" si="1475"/>
        <v>32.794811889230772</v>
      </c>
      <c r="BB492" s="47">
        <f t="shared" si="1476"/>
        <v>8.198702972307693</v>
      </c>
      <c r="BC492" s="107"/>
      <c r="BD492" s="40">
        <f t="shared" si="1477"/>
        <v>55.095283973907698</v>
      </c>
      <c r="BF492" s="48">
        <v>5.020833333333333</v>
      </c>
      <c r="BG492" s="9">
        <v>29.27</v>
      </c>
      <c r="BH492" s="48">
        <v>5.020833333333333</v>
      </c>
      <c r="BI492" s="9">
        <v>29.27</v>
      </c>
      <c r="BJ492" s="40">
        <f t="shared" si="1478"/>
        <v>12.93007653692308</v>
      </c>
      <c r="BK492" s="47">
        <f t="shared" si="1479"/>
        <v>3.23251913423077</v>
      </c>
      <c r="BL492" s="107"/>
      <c r="BM492" s="40">
        <f t="shared" si="1480"/>
        <v>21.722528582030773</v>
      </c>
      <c r="BO492" s="48">
        <v>5.020833333333333</v>
      </c>
      <c r="BP492" s="9">
        <v>29.23</v>
      </c>
      <c r="BQ492" s="48">
        <v>5.020833333333333</v>
      </c>
      <c r="BR492" s="9">
        <v>-52.42</v>
      </c>
      <c r="BS492" s="40">
        <f t="shared" si="1481"/>
        <v>23.124986224615387</v>
      </c>
      <c r="BT492" s="47">
        <f t="shared" si="1482"/>
        <v>5.7812465561538469</v>
      </c>
      <c r="BU492" s="107"/>
      <c r="BV492" s="40">
        <f t="shared" si="1483"/>
        <v>38.849976857353852</v>
      </c>
      <c r="BX492" s="48">
        <v>5.020833333333333</v>
      </c>
      <c r="BY492" s="9">
        <v>99.18</v>
      </c>
      <c r="BZ492" s="48">
        <v>5.020833333333333</v>
      </c>
      <c r="CA492" s="9">
        <v>-30.44</v>
      </c>
      <c r="CB492" s="40">
        <f t="shared" si="1484"/>
        <v>45.564268541538468</v>
      </c>
      <c r="CC492" s="47">
        <f t="shared" si="1485"/>
        <v>11.391067135384617</v>
      </c>
      <c r="CD492" s="107"/>
      <c r="CE492" s="40">
        <f t="shared" si="1486"/>
        <v>76.54797114978463</v>
      </c>
      <c r="CG492" s="48">
        <v>5.020833333333333</v>
      </c>
      <c r="CH492" s="9">
        <v>99.2</v>
      </c>
      <c r="CI492" s="48">
        <v>5.020833333333333</v>
      </c>
      <c r="CJ492" s="9">
        <v>-30.43</v>
      </c>
      <c r="CK492" s="40">
        <f t="shared" si="1487"/>
        <v>45.558485169230771</v>
      </c>
      <c r="CL492" s="47">
        <f t="shared" si="1488"/>
        <v>11.389621292307693</v>
      </c>
      <c r="CM492" s="107"/>
      <c r="CN492" s="40">
        <f t="shared" si="1489"/>
        <v>76.538255084307693</v>
      </c>
      <c r="CP492" s="48">
        <v>5.020833333333333</v>
      </c>
      <c r="CQ492" s="9">
        <v>99.18</v>
      </c>
      <c r="CR492" s="48">
        <v>5.020833333333333</v>
      </c>
      <c r="CS492" s="9">
        <v>-30.44</v>
      </c>
      <c r="CT492" s="40">
        <f t="shared" si="1490"/>
        <v>45.564268541538468</v>
      </c>
      <c r="CU492" s="47">
        <f t="shared" si="1491"/>
        <v>11.391067135384617</v>
      </c>
      <c r="CV492" s="107"/>
      <c r="CW492" s="40">
        <f t="shared" si="1492"/>
        <v>76.54797114978463</v>
      </c>
    </row>
    <row r="493" spans="1:101" s="9" customFormat="1">
      <c r="A493" s="9">
        <v>6.72</v>
      </c>
      <c r="B493" s="40">
        <f t="shared" si="1459"/>
        <v>1.68</v>
      </c>
      <c r="D493" s="48">
        <v>5.03125</v>
      </c>
      <c r="E493" s="9">
        <v>39.270000000000003</v>
      </c>
      <c r="F493" s="48">
        <v>5.03125</v>
      </c>
      <c r="G493" s="9">
        <v>-54.32</v>
      </c>
      <c r="H493" s="47">
        <f t="shared" si="1460"/>
        <v>32.19410182153846</v>
      </c>
      <c r="I493" s="47">
        <f t="shared" si="1461"/>
        <v>8.0485254553846151</v>
      </c>
      <c r="J493" s="108"/>
      <c r="K493" s="40">
        <f t="shared" si="1462"/>
        <v>54.086091060184614</v>
      </c>
      <c r="M493" s="48">
        <v>5.03125</v>
      </c>
      <c r="N493" s="9">
        <v>0</v>
      </c>
      <c r="O493" s="48">
        <v>5.03125</v>
      </c>
      <c r="P493" s="9">
        <v>0</v>
      </c>
      <c r="Q493" s="47">
        <f t="shared" si="1463"/>
        <v>0</v>
      </c>
      <c r="R493" s="47">
        <f t="shared" si="1464"/>
        <v>0</v>
      </c>
      <c r="S493" s="108"/>
      <c r="T493" s="40">
        <f t="shared" si="1465"/>
        <v>0</v>
      </c>
      <c r="V493" s="48">
        <v>5.03125</v>
      </c>
      <c r="W493" s="9">
        <v>45.82</v>
      </c>
      <c r="X493" s="48">
        <v>5.03125</v>
      </c>
      <c r="Y493" s="40">
        <v>-93.26</v>
      </c>
      <c r="Z493" s="40">
        <f t="shared" si="1466"/>
        <v>64.492044756923093</v>
      </c>
      <c r="AA493" s="47">
        <f t="shared" si="1467"/>
        <v>16.123011189230773</v>
      </c>
      <c r="AB493" s="108"/>
      <c r="AC493" s="40">
        <f t="shared" si="1468"/>
        <v>108.3466351916308</v>
      </c>
      <c r="AE493" s="48">
        <v>5.03125</v>
      </c>
      <c r="AF493" s="9">
        <v>45.79</v>
      </c>
      <c r="AG493" s="48">
        <v>5.03125</v>
      </c>
      <c r="AH493" s="9">
        <v>-90.06</v>
      </c>
      <c r="AI493" s="40">
        <f t="shared" si="1469"/>
        <v>62.238373836923067</v>
      </c>
      <c r="AJ493" s="47">
        <f t="shared" si="1470"/>
        <v>15.559593459230767</v>
      </c>
      <c r="AK493" s="108"/>
      <c r="AL493" s="40">
        <f t="shared" si="1471"/>
        <v>104.56046804603075</v>
      </c>
      <c r="AN493" s="48">
        <v>5.03125</v>
      </c>
      <c r="AO493" s="9">
        <v>0</v>
      </c>
      <c r="AP493" s="48">
        <v>5.03125</v>
      </c>
      <c r="AQ493" s="9">
        <v>0</v>
      </c>
      <c r="AR493" s="40">
        <f t="shared" si="1472"/>
        <v>0</v>
      </c>
      <c r="AS493" s="47">
        <f t="shared" si="1473"/>
        <v>0</v>
      </c>
      <c r="AT493" s="108"/>
      <c r="AU493" s="40">
        <f t="shared" si="1474"/>
        <v>0</v>
      </c>
      <c r="AW493" s="48">
        <v>5.03125</v>
      </c>
      <c r="AX493" s="9">
        <v>36.4</v>
      </c>
      <c r="AY493" s="48">
        <v>5.03125</v>
      </c>
      <c r="AZ493" s="9">
        <v>-59.69</v>
      </c>
      <c r="BA493" s="40">
        <f t="shared" si="1475"/>
        <v>32.791298400000002</v>
      </c>
      <c r="BB493" s="47">
        <f t="shared" si="1476"/>
        <v>8.1978246000000006</v>
      </c>
      <c r="BC493" s="108"/>
      <c r="BD493" s="40">
        <f t="shared" si="1477"/>
        <v>55.089381312</v>
      </c>
      <c r="BF493" s="48">
        <v>5.03125</v>
      </c>
      <c r="BG493" s="9">
        <v>29.25</v>
      </c>
      <c r="BH493" s="48">
        <v>5.03125</v>
      </c>
      <c r="BI493" s="9">
        <v>29.25</v>
      </c>
      <c r="BJ493" s="40">
        <f t="shared" si="1478"/>
        <v>12.912412500000002</v>
      </c>
      <c r="BK493" s="47">
        <f t="shared" si="1479"/>
        <v>3.2281031250000005</v>
      </c>
      <c r="BL493" s="108"/>
      <c r="BM493" s="40">
        <f t="shared" si="1480"/>
        <v>21.692853000000003</v>
      </c>
      <c r="BO493" s="48">
        <v>5.03125</v>
      </c>
      <c r="BP493" s="9">
        <v>29.21</v>
      </c>
      <c r="BQ493" s="48">
        <v>5.03125</v>
      </c>
      <c r="BR493" s="9">
        <v>-52.49</v>
      </c>
      <c r="BS493" s="40">
        <f t="shared" si="1481"/>
        <v>23.140022690769232</v>
      </c>
      <c r="BT493" s="47">
        <f t="shared" si="1482"/>
        <v>5.785005672692308</v>
      </c>
      <c r="BU493" s="108"/>
      <c r="BV493" s="40">
        <f t="shared" si="1483"/>
        <v>38.875238120492305</v>
      </c>
      <c r="BX493" s="48">
        <v>5.03125</v>
      </c>
      <c r="BY493" s="9">
        <v>99.21</v>
      </c>
      <c r="BZ493" s="48">
        <v>5.03125</v>
      </c>
      <c r="CA493" s="9">
        <v>-30.43</v>
      </c>
      <c r="CB493" s="40">
        <f t="shared" si="1484"/>
        <v>45.563077758461539</v>
      </c>
      <c r="CC493" s="47">
        <f t="shared" si="1485"/>
        <v>11.390769439615385</v>
      </c>
      <c r="CD493" s="108"/>
      <c r="CE493" s="40">
        <f t="shared" si="1486"/>
        <v>76.545970634215379</v>
      </c>
      <c r="CG493" s="48">
        <v>5.03125</v>
      </c>
      <c r="CH493" s="9">
        <v>99.23</v>
      </c>
      <c r="CI493" s="48">
        <v>5.03125</v>
      </c>
      <c r="CJ493" s="9">
        <v>-30.42</v>
      </c>
      <c r="CK493" s="40">
        <f t="shared" si="1487"/>
        <v>45.557286840000003</v>
      </c>
      <c r="CL493" s="47">
        <f t="shared" si="1488"/>
        <v>11.389321710000001</v>
      </c>
      <c r="CM493" s="108"/>
      <c r="CN493" s="40">
        <f t="shared" si="1489"/>
        <v>76.536241891200007</v>
      </c>
      <c r="CP493" s="48">
        <v>5.03125</v>
      </c>
      <c r="CQ493" s="9">
        <v>99.21</v>
      </c>
      <c r="CR493" s="48">
        <v>5.03125</v>
      </c>
      <c r="CS493" s="9">
        <v>-30.43</v>
      </c>
      <c r="CT493" s="40">
        <f t="shared" si="1490"/>
        <v>45.563077758461539</v>
      </c>
      <c r="CU493" s="47">
        <f t="shared" si="1491"/>
        <v>11.390769439615385</v>
      </c>
      <c r="CV493" s="108"/>
      <c r="CW493" s="40">
        <f t="shared" si="1492"/>
        <v>76.545970634215379</v>
      </c>
    </row>
    <row r="494" spans="1:101" s="9" customFormat="1">
      <c r="A494" s="9">
        <v>6.72</v>
      </c>
      <c r="B494" s="40">
        <f t="shared" si="1459"/>
        <v>1.68</v>
      </c>
      <c r="D494" s="48">
        <v>5.041666666666667</v>
      </c>
      <c r="E494" s="9">
        <v>39.450000000000003</v>
      </c>
      <c r="F494" s="48">
        <v>5.041666666666667</v>
      </c>
      <c r="G494" s="9">
        <v>-53.96</v>
      </c>
      <c r="H494" s="47">
        <f t="shared" si="1460"/>
        <v>32.12732741538462</v>
      </c>
      <c r="I494" s="47">
        <f t="shared" si="1461"/>
        <v>8.0318318538461551</v>
      </c>
      <c r="J494" s="106">
        <f t="shared" ref="J494" si="1581">SUM(I494:I497)</f>
        <v>32.130148167692305</v>
      </c>
      <c r="K494" s="40">
        <f t="shared" si="1462"/>
        <v>53.973910057846162</v>
      </c>
      <c r="M494" s="48">
        <v>5.041666666666667</v>
      </c>
      <c r="N494" s="9">
        <v>0</v>
      </c>
      <c r="O494" s="48">
        <v>5.041666666666667</v>
      </c>
      <c r="P494" s="9">
        <v>0</v>
      </c>
      <c r="Q494" s="47">
        <f t="shared" si="1463"/>
        <v>0</v>
      </c>
      <c r="R494" s="47">
        <f t="shared" si="1464"/>
        <v>0</v>
      </c>
      <c r="S494" s="106">
        <f t="shared" ref="S494" si="1582">SUM(R494:R497)</f>
        <v>0</v>
      </c>
      <c r="T494" s="40">
        <f t="shared" si="1465"/>
        <v>0</v>
      </c>
      <c r="V494" s="48">
        <v>5.041666666666667</v>
      </c>
      <c r="W494" s="9">
        <v>0</v>
      </c>
      <c r="X494" s="48">
        <v>5.041666666666667</v>
      </c>
      <c r="Y494" s="40">
        <v>-94.11</v>
      </c>
      <c r="Z494" s="40">
        <f t="shared" si="1466"/>
        <v>0</v>
      </c>
      <c r="AA494" s="47">
        <f t="shared" si="1467"/>
        <v>0</v>
      </c>
      <c r="AB494" s="106">
        <f t="shared" ref="AB494" si="1583">SUM(AA494:AA497)</f>
        <v>0</v>
      </c>
      <c r="AC494" s="40">
        <f t="shared" si="1468"/>
        <v>0</v>
      </c>
      <c r="AE494" s="48">
        <v>5.041666666666667</v>
      </c>
      <c r="AF494" s="9">
        <v>53.41</v>
      </c>
      <c r="AG494" s="48">
        <v>5.041666666666667</v>
      </c>
      <c r="AH494" s="9">
        <v>-75.36</v>
      </c>
      <c r="AI494" s="40">
        <f t="shared" si="1469"/>
        <v>60.746200393846152</v>
      </c>
      <c r="AJ494" s="47">
        <f t="shared" si="1470"/>
        <v>15.186550098461538</v>
      </c>
      <c r="AK494" s="106">
        <f t="shared" ref="AK494" si="1584">SUM(AJ494:AJ497)</f>
        <v>60.739067769230772</v>
      </c>
      <c r="AL494" s="40">
        <f t="shared" si="1471"/>
        <v>102.05361666166154</v>
      </c>
      <c r="AN494" s="48">
        <v>5.041666666666667</v>
      </c>
      <c r="AO494" s="9">
        <v>0</v>
      </c>
      <c r="AP494" s="48">
        <v>5.041666666666667</v>
      </c>
      <c r="AQ494" s="9">
        <v>0</v>
      </c>
      <c r="AR494" s="40">
        <f t="shared" si="1472"/>
        <v>0</v>
      </c>
      <c r="AS494" s="47">
        <f t="shared" si="1473"/>
        <v>0</v>
      </c>
      <c r="AT494" s="106">
        <f t="shared" ref="AT494" si="1585">SUM(AS494:AS497)</f>
        <v>0</v>
      </c>
      <c r="AU494" s="40">
        <f t="shared" si="1474"/>
        <v>0</v>
      </c>
      <c r="AW494" s="48">
        <v>5.041666666666667</v>
      </c>
      <c r="AX494" s="9">
        <v>36.18</v>
      </c>
      <c r="AY494" s="48">
        <v>5.041666666666667</v>
      </c>
      <c r="AZ494" s="9">
        <v>-60.08</v>
      </c>
      <c r="BA494" s="40">
        <f t="shared" si="1475"/>
        <v>32.806064713846148</v>
      </c>
      <c r="BB494" s="47">
        <f t="shared" si="1476"/>
        <v>8.2015161784615369</v>
      </c>
      <c r="BC494" s="106">
        <f t="shared" ref="BC494" si="1586">SUM(BB494:BB497)</f>
        <v>32.807484522692306</v>
      </c>
      <c r="BD494" s="40">
        <f t="shared" si="1477"/>
        <v>55.114188719261527</v>
      </c>
      <c r="BF494" s="48">
        <v>5.041666666666667</v>
      </c>
      <c r="BG494" s="9">
        <v>29.04</v>
      </c>
      <c r="BH494" s="48">
        <v>5.041666666666667</v>
      </c>
      <c r="BI494" s="9">
        <v>29.04</v>
      </c>
      <c r="BJ494" s="40">
        <f t="shared" si="1478"/>
        <v>12.727669070769231</v>
      </c>
      <c r="BK494" s="47">
        <f t="shared" si="1479"/>
        <v>3.1819172676923078</v>
      </c>
      <c r="BL494" s="106">
        <f t="shared" ref="BL494" si="1587">SUM(BK494:BK497)</f>
        <v>12.701393363076923</v>
      </c>
      <c r="BM494" s="40">
        <f t="shared" si="1480"/>
        <v>21.382484038892308</v>
      </c>
      <c r="BO494" s="48">
        <v>5.041666666666667</v>
      </c>
      <c r="BP494" s="9">
        <v>29</v>
      </c>
      <c r="BQ494" s="48">
        <v>5.041666666666667</v>
      </c>
      <c r="BR494" s="9">
        <v>-53.14</v>
      </c>
      <c r="BS494" s="40">
        <f t="shared" si="1481"/>
        <v>23.258151692307695</v>
      </c>
      <c r="BT494" s="47">
        <f t="shared" si="1482"/>
        <v>5.8145379230769239</v>
      </c>
      <c r="BU494" s="106">
        <f t="shared" ref="BU494" si="1588">SUM(BT494:BT497)</f>
        <v>23.273419070769229</v>
      </c>
      <c r="BV494" s="40">
        <f t="shared" si="1483"/>
        <v>39.073694843076929</v>
      </c>
      <c r="BX494" s="48">
        <v>5.041666666666667</v>
      </c>
      <c r="BY494" s="9">
        <v>97.9</v>
      </c>
      <c r="BZ494" s="48">
        <v>5.041666666666667</v>
      </c>
      <c r="CA494" s="9">
        <v>-31.14</v>
      </c>
      <c r="CB494" s="40">
        <f t="shared" si="1484"/>
        <v>46.010499784615391</v>
      </c>
      <c r="CC494" s="47">
        <f t="shared" si="1485"/>
        <v>11.502624946153848</v>
      </c>
      <c r="CD494" s="106">
        <f t="shared" ref="CD494" si="1589">SUM(CC494:CC497)</f>
        <v>46.012177671923084</v>
      </c>
      <c r="CE494" s="40">
        <f t="shared" si="1486"/>
        <v>77.297639638153854</v>
      </c>
      <c r="CG494" s="48">
        <v>5.041666666666667</v>
      </c>
      <c r="CH494" s="9">
        <v>97.92</v>
      </c>
      <c r="CI494" s="48">
        <v>5.041666666666667</v>
      </c>
      <c r="CJ494" s="9">
        <v>-31.12</v>
      </c>
      <c r="CK494" s="40">
        <f t="shared" si="1487"/>
        <v>45.990342498461551</v>
      </c>
      <c r="CL494" s="47">
        <f t="shared" si="1488"/>
        <v>11.497585624615388</v>
      </c>
      <c r="CM494" s="106">
        <f t="shared" ref="CM494" si="1590">SUM(CL494:CL497)</f>
        <v>46.003109458846154</v>
      </c>
      <c r="CN494" s="40">
        <f t="shared" si="1489"/>
        <v>77.263775397415401</v>
      </c>
      <c r="CP494" s="48">
        <v>5.041666666666667</v>
      </c>
      <c r="CQ494" s="9">
        <v>97.9</v>
      </c>
      <c r="CR494" s="48">
        <v>5.041666666666667</v>
      </c>
      <c r="CS494" s="9">
        <v>-31.14</v>
      </c>
      <c r="CT494" s="40">
        <f t="shared" si="1490"/>
        <v>46.010499784615391</v>
      </c>
      <c r="CU494" s="47">
        <f t="shared" si="1491"/>
        <v>11.502624946153848</v>
      </c>
      <c r="CV494" s="106">
        <f t="shared" ref="CV494" si="1591">SUM(CU494:CU497)</f>
        <v>46.012177671923084</v>
      </c>
      <c r="CW494" s="40">
        <f t="shared" si="1492"/>
        <v>77.297639638153854</v>
      </c>
    </row>
    <row r="495" spans="1:101" s="9" customFormat="1">
      <c r="A495" s="9">
        <v>6.72</v>
      </c>
      <c r="B495" s="40">
        <f t="shared" si="1459"/>
        <v>1.68</v>
      </c>
      <c r="D495" s="48">
        <v>5.052083333333333</v>
      </c>
      <c r="E495" s="9">
        <v>39.44</v>
      </c>
      <c r="F495" s="48">
        <v>5.052083333333333</v>
      </c>
      <c r="G495" s="9">
        <v>-53.98</v>
      </c>
      <c r="H495" s="47">
        <f t="shared" si="1460"/>
        <v>32.131088418461538</v>
      </c>
      <c r="I495" s="47">
        <f t="shared" si="1461"/>
        <v>8.0327721046153844</v>
      </c>
      <c r="J495" s="107"/>
      <c r="K495" s="40">
        <f t="shared" si="1462"/>
        <v>53.980228543015379</v>
      </c>
      <c r="M495" s="48">
        <v>5.052083333333333</v>
      </c>
      <c r="N495" s="9">
        <v>0</v>
      </c>
      <c r="O495" s="48">
        <v>5.052083333333333</v>
      </c>
      <c r="P495" s="9">
        <v>0</v>
      </c>
      <c r="Q495" s="47">
        <f t="shared" si="1463"/>
        <v>0</v>
      </c>
      <c r="R495" s="47">
        <f t="shared" si="1464"/>
        <v>0</v>
      </c>
      <c r="S495" s="107"/>
      <c r="T495" s="40">
        <f t="shared" si="1465"/>
        <v>0</v>
      </c>
      <c r="V495" s="48">
        <v>5.052083333333333</v>
      </c>
      <c r="W495" s="9">
        <v>0</v>
      </c>
      <c r="X495" s="48">
        <v>5.052083333333333</v>
      </c>
      <c r="Y495" s="40">
        <v>-94.25</v>
      </c>
      <c r="Z495" s="40">
        <f t="shared" si="1466"/>
        <v>0</v>
      </c>
      <c r="AA495" s="47">
        <f t="shared" si="1467"/>
        <v>0</v>
      </c>
      <c r="AB495" s="107"/>
      <c r="AC495" s="40">
        <f t="shared" si="1468"/>
        <v>0</v>
      </c>
      <c r="AE495" s="48">
        <v>5.052083333333333</v>
      </c>
      <c r="AF495" s="9">
        <v>53.42</v>
      </c>
      <c r="AG495" s="48">
        <v>5.052083333333333</v>
      </c>
      <c r="AH495" s="9">
        <v>-75.34</v>
      </c>
      <c r="AI495" s="40">
        <f t="shared" si="1469"/>
        <v>60.741449335384637</v>
      </c>
      <c r="AJ495" s="47">
        <f t="shared" si="1470"/>
        <v>15.185362333846159</v>
      </c>
      <c r="AK495" s="107"/>
      <c r="AL495" s="40">
        <f t="shared" si="1471"/>
        <v>102.04563488344618</v>
      </c>
      <c r="AN495" s="48">
        <v>5.052083333333333</v>
      </c>
      <c r="AO495" s="9">
        <v>0</v>
      </c>
      <c r="AP495" s="48">
        <v>5.052083333333333</v>
      </c>
      <c r="AQ495" s="9">
        <v>0</v>
      </c>
      <c r="AR495" s="40">
        <f t="shared" si="1472"/>
        <v>0</v>
      </c>
      <c r="AS495" s="47">
        <f t="shared" si="1473"/>
        <v>0</v>
      </c>
      <c r="AT495" s="107"/>
      <c r="AU495" s="40">
        <f t="shared" si="1474"/>
        <v>0</v>
      </c>
      <c r="AW495" s="48">
        <v>5.052083333333333</v>
      </c>
      <c r="AX495" s="9">
        <v>36.159999999999997</v>
      </c>
      <c r="AY495" s="48">
        <v>5.052083333333333</v>
      </c>
      <c r="AZ495" s="9">
        <v>-60.11</v>
      </c>
      <c r="BA495" s="40">
        <f t="shared" si="1475"/>
        <v>32.804301932307695</v>
      </c>
      <c r="BB495" s="47">
        <f t="shared" si="1476"/>
        <v>8.2010754830769237</v>
      </c>
      <c r="BC495" s="107"/>
      <c r="BD495" s="40">
        <f t="shared" si="1477"/>
        <v>55.111227246276925</v>
      </c>
      <c r="BF495" s="48">
        <v>5.052083333333333</v>
      </c>
      <c r="BG495" s="9">
        <v>29.02</v>
      </c>
      <c r="BH495" s="48">
        <v>5.052083333333333</v>
      </c>
      <c r="BI495" s="9">
        <v>29.02</v>
      </c>
      <c r="BJ495" s="40">
        <f t="shared" si="1478"/>
        <v>12.710143883076922</v>
      </c>
      <c r="BK495" s="47">
        <f t="shared" si="1479"/>
        <v>3.1775359707692306</v>
      </c>
      <c r="BL495" s="107"/>
      <c r="BM495" s="40">
        <f t="shared" si="1480"/>
        <v>21.353041723569227</v>
      </c>
      <c r="BO495" s="48">
        <v>5.052083333333333</v>
      </c>
      <c r="BP495" s="9">
        <v>28.98</v>
      </c>
      <c r="BQ495" s="48">
        <v>5.052083333333333</v>
      </c>
      <c r="BR495" s="9">
        <v>-53.2</v>
      </c>
      <c r="BS495" s="40">
        <f t="shared" si="1481"/>
        <v>23.2683540923077</v>
      </c>
      <c r="BT495" s="47">
        <f t="shared" si="1482"/>
        <v>5.8170885230769249</v>
      </c>
      <c r="BU495" s="107"/>
      <c r="BV495" s="40">
        <f t="shared" si="1483"/>
        <v>39.090834875076936</v>
      </c>
      <c r="BX495" s="48">
        <v>5.052083333333333</v>
      </c>
      <c r="BY495" s="9">
        <v>97.89</v>
      </c>
      <c r="BZ495" s="48">
        <v>5.052083333333333</v>
      </c>
      <c r="CA495" s="9">
        <v>-31.14</v>
      </c>
      <c r="CB495" s="40">
        <f t="shared" si="1484"/>
        <v>46.005800040000004</v>
      </c>
      <c r="CC495" s="47">
        <f t="shared" si="1485"/>
        <v>11.501450010000001</v>
      </c>
      <c r="CD495" s="107"/>
      <c r="CE495" s="40">
        <f t="shared" si="1486"/>
        <v>77.289744067200004</v>
      </c>
      <c r="CG495" s="48">
        <v>5.052083333333333</v>
      </c>
      <c r="CH495" s="9">
        <v>97.91</v>
      </c>
      <c r="CI495" s="48">
        <v>5.052083333333333</v>
      </c>
      <c r="CJ495" s="9">
        <v>-31.13</v>
      </c>
      <c r="CK495" s="40">
        <f t="shared" si="1487"/>
        <v>46.000422650769231</v>
      </c>
      <c r="CL495" s="47">
        <f t="shared" si="1488"/>
        <v>11.500105662692308</v>
      </c>
      <c r="CM495" s="107"/>
      <c r="CN495" s="40">
        <f t="shared" si="1489"/>
        <v>77.28071005329231</v>
      </c>
      <c r="CP495" s="48">
        <v>5.052083333333333</v>
      </c>
      <c r="CQ495" s="9">
        <v>97.89</v>
      </c>
      <c r="CR495" s="48">
        <v>5.052083333333333</v>
      </c>
      <c r="CS495" s="9">
        <v>-31.14</v>
      </c>
      <c r="CT495" s="40">
        <f t="shared" si="1490"/>
        <v>46.005800040000004</v>
      </c>
      <c r="CU495" s="47">
        <f t="shared" si="1491"/>
        <v>11.501450010000001</v>
      </c>
      <c r="CV495" s="107"/>
      <c r="CW495" s="40">
        <f t="shared" si="1492"/>
        <v>77.289744067200004</v>
      </c>
    </row>
    <row r="496" spans="1:101" s="9" customFormat="1">
      <c r="A496" s="9">
        <v>6.72</v>
      </c>
      <c r="B496" s="40">
        <f t="shared" si="1459"/>
        <v>1.68</v>
      </c>
      <c r="D496" s="48">
        <v>5.0625</v>
      </c>
      <c r="E496" s="9">
        <v>39.44</v>
      </c>
      <c r="F496" s="48">
        <v>5.0625</v>
      </c>
      <c r="G496" s="9">
        <v>-53.98</v>
      </c>
      <c r="H496" s="47">
        <f t="shared" si="1460"/>
        <v>32.131088418461538</v>
      </c>
      <c r="I496" s="47">
        <f t="shared" si="1461"/>
        <v>8.0327721046153844</v>
      </c>
      <c r="J496" s="107"/>
      <c r="K496" s="40">
        <f t="shared" si="1462"/>
        <v>53.980228543015379</v>
      </c>
      <c r="M496" s="48">
        <v>5.0625</v>
      </c>
      <c r="N496" s="9">
        <v>0</v>
      </c>
      <c r="O496" s="48">
        <v>5.0625</v>
      </c>
      <c r="P496" s="9">
        <v>0</v>
      </c>
      <c r="Q496" s="47">
        <f t="shared" si="1463"/>
        <v>0</v>
      </c>
      <c r="R496" s="47">
        <f t="shared" si="1464"/>
        <v>0</v>
      </c>
      <c r="S496" s="107"/>
      <c r="T496" s="40">
        <f t="shared" si="1465"/>
        <v>0</v>
      </c>
      <c r="V496" s="48">
        <v>5.0625</v>
      </c>
      <c r="W496" s="9">
        <v>0</v>
      </c>
      <c r="X496" s="48">
        <v>5.0625</v>
      </c>
      <c r="Y496" s="40">
        <v>0</v>
      </c>
      <c r="Z496" s="40">
        <f t="shared" si="1466"/>
        <v>0</v>
      </c>
      <c r="AA496" s="47">
        <f t="shared" si="1467"/>
        <v>0</v>
      </c>
      <c r="AB496" s="107"/>
      <c r="AC496" s="40">
        <f t="shared" si="1468"/>
        <v>0</v>
      </c>
      <c r="AE496" s="48">
        <v>5.0625</v>
      </c>
      <c r="AF496" s="9">
        <v>53.43</v>
      </c>
      <c r="AG496" s="48">
        <v>5.0625</v>
      </c>
      <c r="AH496" s="9">
        <v>-75.319999999999993</v>
      </c>
      <c r="AI496" s="40">
        <f t="shared" si="1469"/>
        <v>60.736692239999996</v>
      </c>
      <c r="AJ496" s="47">
        <f t="shared" si="1470"/>
        <v>15.184173059999999</v>
      </c>
      <c r="AK496" s="107"/>
      <c r="AL496" s="40">
        <f t="shared" si="1471"/>
        <v>102.03764296319999</v>
      </c>
      <c r="AN496" s="48">
        <v>5.0625</v>
      </c>
      <c r="AO496" s="9">
        <v>0</v>
      </c>
      <c r="AP496" s="48">
        <v>5.0625</v>
      </c>
      <c r="AQ496" s="9">
        <v>0</v>
      </c>
      <c r="AR496" s="40">
        <f t="shared" si="1472"/>
        <v>0</v>
      </c>
      <c r="AS496" s="47">
        <f t="shared" si="1473"/>
        <v>0</v>
      </c>
      <c r="AT496" s="107"/>
      <c r="AU496" s="40">
        <f t="shared" si="1474"/>
        <v>0</v>
      </c>
      <c r="AW496" s="48">
        <v>5.0625</v>
      </c>
      <c r="AX496" s="9">
        <v>36.15</v>
      </c>
      <c r="AY496" s="48">
        <v>5.0625</v>
      </c>
      <c r="AZ496" s="9">
        <v>-60.13</v>
      </c>
      <c r="BA496" s="40">
        <f t="shared" si="1475"/>
        <v>32.80614168461539</v>
      </c>
      <c r="BB496" s="47">
        <f t="shared" si="1476"/>
        <v>8.2015354211538476</v>
      </c>
      <c r="BC496" s="107"/>
      <c r="BD496" s="40">
        <f t="shared" si="1477"/>
        <v>55.114318030153854</v>
      </c>
      <c r="BF496" s="48">
        <v>5.0625</v>
      </c>
      <c r="BG496" s="9">
        <v>29</v>
      </c>
      <c r="BH496" s="48">
        <v>5.0625</v>
      </c>
      <c r="BI496" s="9">
        <v>29</v>
      </c>
      <c r="BJ496" s="40">
        <f t="shared" si="1478"/>
        <v>12.692630769230771</v>
      </c>
      <c r="BK496" s="47">
        <f t="shared" si="1479"/>
        <v>3.1731576923076927</v>
      </c>
      <c r="BL496" s="107"/>
      <c r="BM496" s="40">
        <f t="shared" si="1480"/>
        <v>21.323619692307695</v>
      </c>
      <c r="BO496" s="48">
        <v>5.0625</v>
      </c>
      <c r="BP496" s="9">
        <v>28.96</v>
      </c>
      <c r="BQ496" s="48">
        <v>5.0625</v>
      </c>
      <c r="BR496" s="9">
        <v>-53.26</v>
      </c>
      <c r="BS496" s="40">
        <f t="shared" si="1481"/>
        <v>23.278520270769228</v>
      </c>
      <c r="BT496" s="47">
        <f t="shared" si="1482"/>
        <v>5.819630067692307</v>
      </c>
      <c r="BU496" s="107"/>
      <c r="BV496" s="40">
        <f t="shared" si="1483"/>
        <v>39.107914054892298</v>
      </c>
      <c r="BX496" s="48">
        <v>5.0625</v>
      </c>
      <c r="BY496" s="9">
        <v>97.87</v>
      </c>
      <c r="BZ496" s="48">
        <v>5.0625</v>
      </c>
      <c r="CA496" s="9">
        <v>-31.15</v>
      </c>
      <c r="CB496" s="40">
        <f t="shared" si="1484"/>
        <v>46.011171392307688</v>
      </c>
      <c r="CC496" s="47">
        <f t="shared" si="1485"/>
        <v>11.502792848076922</v>
      </c>
      <c r="CD496" s="107"/>
      <c r="CE496" s="40">
        <f t="shared" si="1486"/>
        <v>77.29876793907691</v>
      </c>
      <c r="CG496" s="48">
        <v>5.0625</v>
      </c>
      <c r="CH496" s="9">
        <v>97.89</v>
      </c>
      <c r="CI496" s="48">
        <v>5.0625</v>
      </c>
      <c r="CJ496" s="9">
        <v>-31.14</v>
      </c>
      <c r="CK496" s="40">
        <f t="shared" si="1487"/>
        <v>46.005800040000004</v>
      </c>
      <c r="CL496" s="47">
        <f t="shared" si="1488"/>
        <v>11.501450010000001</v>
      </c>
      <c r="CM496" s="107"/>
      <c r="CN496" s="40">
        <f t="shared" si="1489"/>
        <v>77.289744067200004</v>
      </c>
      <c r="CP496" s="48">
        <v>5.0625</v>
      </c>
      <c r="CQ496" s="9">
        <v>97.87</v>
      </c>
      <c r="CR496" s="48">
        <v>5.0625</v>
      </c>
      <c r="CS496" s="9">
        <v>-31.15</v>
      </c>
      <c r="CT496" s="40">
        <f t="shared" si="1490"/>
        <v>46.011171392307688</v>
      </c>
      <c r="CU496" s="47">
        <f t="shared" si="1491"/>
        <v>11.502792848076922</v>
      </c>
      <c r="CV496" s="107"/>
      <c r="CW496" s="40">
        <f t="shared" si="1492"/>
        <v>77.29876793907691</v>
      </c>
    </row>
    <row r="497" spans="1:101" s="9" customFormat="1">
      <c r="A497" s="9">
        <v>6.72</v>
      </c>
      <c r="B497" s="40">
        <f t="shared" si="1459"/>
        <v>1.68</v>
      </c>
      <c r="D497" s="48">
        <v>5.072916666666667</v>
      </c>
      <c r="E497" s="9">
        <v>39.44</v>
      </c>
      <c r="F497" s="48">
        <v>5.072916666666667</v>
      </c>
      <c r="G497" s="9">
        <v>-53.98</v>
      </c>
      <c r="H497" s="47">
        <f t="shared" si="1460"/>
        <v>32.131088418461538</v>
      </c>
      <c r="I497" s="47">
        <f t="shared" si="1461"/>
        <v>8.0327721046153844</v>
      </c>
      <c r="J497" s="108"/>
      <c r="K497" s="40">
        <f t="shared" si="1462"/>
        <v>53.980228543015379</v>
      </c>
      <c r="M497" s="48">
        <v>5.072916666666667</v>
      </c>
      <c r="N497" s="9">
        <v>0</v>
      </c>
      <c r="O497" s="48">
        <v>5.072916666666667</v>
      </c>
      <c r="P497" s="9">
        <v>0</v>
      </c>
      <c r="Q497" s="47">
        <f t="shared" si="1463"/>
        <v>0</v>
      </c>
      <c r="R497" s="47">
        <f t="shared" si="1464"/>
        <v>0</v>
      </c>
      <c r="S497" s="108"/>
      <c r="T497" s="40">
        <f t="shared" si="1465"/>
        <v>0</v>
      </c>
      <c r="V497" s="48">
        <v>5.072916666666667</v>
      </c>
      <c r="W497" s="9">
        <v>0</v>
      </c>
      <c r="X497" s="48">
        <v>5.072916666666667</v>
      </c>
      <c r="Y497" s="40">
        <v>0</v>
      </c>
      <c r="Z497" s="40">
        <f t="shared" si="1466"/>
        <v>0</v>
      </c>
      <c r="AA497" s="47">
        <f t="shared" si="1467"/>
        <v>0</v>
      </c>
      <c r="AB497" s="108"/>
      <c r="AC497" s="40">
        <f t="shared" si="1468"/>
        <v>0</v>
      </c>
      <c r="AE497" s="48">
        <v>5.072916666666667</v>
      </c>
      <c r="AF497" s="9">
        <v>53.44</v>
      </c>
      <c r="AG497" s="48">
        <v>5.072916666666667</v>
      </c>
      <c r="AH497" s="9">
        <v>-75.3</v>
      </c>
      <c r="AI497" s="40">
        <f t="shared" si="1469"/>
        <v>60.731929107692295</v>
      </c>
      <c r="AJ497" s="47">
        <f t="shared" si="1470"/>
        <v>15.182982276923074</v>
      </c>
      <c r="AK497" s="108"/>
      <c r="AL497" s="40">
        <f t="shared" si="1471"/>
        <v>102.02964090092306</v>
      </c>
      <c r="AN497" s="48">
        <v>5.072916666666667</v>
      </c>
      <c r="AO497" s="9">
        <v>0</v>
      </c>
      <c r="AP497" s="48">
        <v>5.072916666666667</v>
      </c>
      <c r="AQ497" s="9">
        <v>0</v>
      </c>
      <c r="AR497" s="40">
        <f t="shared" si="1472"/>
        <v>0</v>
      </c>
      <c r="AS497" s="47">
        <f t="shared" si="1473"/>
        <v>0</v>
      </c>
      <c r="AT497" s="108"/>
      <c r="AU497" s="40">
        <f t="shared" si="1474"/>
        <v>0</v>
      </c>
      <c r="AW497" s="48">
        <v>5.072916666666667</v>
      </c>
      <c r="AX497" s="9">
        <v>36.14</v>
      </c>
      <c r="AY497" s="48">
        <v>5.072916666666667</v>
      </c>
      <c r="AZ497" s="9">
        <v>-60.16</v>
      </c>
      <c r="BA497" s="40">
        <f t="shared" si="1475"/>
        <v>32.813429759999998</v>
      </c>
      <c r="BB497" s="47">
        <f t="shared" si="1476"/>
        <v>8.2033574399999996</v>
      </c>
      <c r="BC497" s="108"/>
      <c r="BD497" s="40">
        <f t="shared" si="1477"/>
        <v>55.126561996799992</v>
      </c>
      <c r="BF497" s="48">
        <v>5.072916666666667</v>
      </c>
      <c r="BG497" s="9">
        <v>28.98</v>
      </c>
      <c r="BH497" s="48">
        <v>5.072916666666667</v>
      </c>
      <c r="BI497" s="9">
        <v>28.98</v>
      </c>
      <c r="BJ497" s="40">
        <f t="shared" si="1478"/>
        <v>12.675129729230768</v>
      </c>
      <c r="BK497" s="47">
        <f t="shared" si="1479"/>
        <v>3.1687824323076921</v>
      </c>
      <c r="BL497" s="108"/>
      <c r="BM497" s="40">
        <f t="shared" si="1480"/>
        <v>21.29421794510769</v>
      </c>
      <c r="BO497" s="48">
        <v>5.072916666666667</v>
      </c>
      <c r="BP497" s="9">
        <v>28.94</v>
      </c>
      <c r="BQ497" s="48">
        <v>5.072916666666667</v>
      </c>
      <c r="BR497" s="9">
        <v>-53.32</v>
      </c>
      <c r="BS497" s="40">
        <f t="shared" si="1481"/>
        <v>23.288650227692308</v>
      </c>
      <c r="BT497" s="47">
        <f t="shared" si="1482"/>
        <v>5.822162556923077</v>
      </c>
      <c r="BU497" s="108"/>
      <c r="BV497" s="40">
        <f t="shared" si="1483"/>
        <v>39.124932382523077</v>
      </c>
      <c r="BX497" s="48">
        <v>5.072916666666667</v>
      </c>
      <c r="BY497" s="9">
        <v>97.86</v>
      </c>
      <c r="BZ497" s="48">
        <v>5.072916666666667</v>
      </c>
      <c r="CA497" s="9">
        <v>-31.16</v>
      </c>
      <c r="CB497" s="40">
        <f t="shared" si="1484"/>
        <v>46.021239470769238</v>
      </c>
      <c r="CC497" s="47">
        <f t="shared" si="1485"/>
        <v>11.50530986769231</v>
      </c>
      <c r="CD497" s="108"/>
      <c r="CE497" s="40">
        <f t="shared" si="1486"/>
        <v>77.315682310892313</v>
      </c>
      <c r="CG497" s="48">
        <v>5.072916666666667</v>
      </c>
      <c r="CH497" s="9">
        <v>97.88</v>
      </c>
      <c r="CI497" s="48">
        <v>5.072916666666667</v>
      </c>
      <c r="CJ497" s="9">
        <v>-31.15</v>
      </c>
      <c r="CK497" s="40">
        <f t="shared" si="1487"/>
        <v>46.015872646153838</v>
      </c>
      <c r="CL497" s="47">
        <f t="shared" si="1488"/>
        <v>11.503968161538459</v>
      </c>
      <c r="CM497" s="108"/>
      <c r="CN497" s="40">
        <f t="shared" si="1489"/>
        <v>77.306666045538449</v>
      </c>
      <c r="CP497" s="48">
        <v>5.072916666666667</v>
      </c>
      <c r="CQ497" s="9">
        <v>97.86</v>
      </c>
      <c r="CR497" s="48">
        <v>5.072916666666667</v>
      </c>
      <c r="CS497" s="9">
        <v>-31.16</v>
      </c>
      <c r="CT497" s="40">
        <f t="shared" si="1490"/>
        <v>46.021239470769238</v>
      </c>
      <c r="CU497" s="47">
        <f t="shared" si="1491"/>
        <v>11.50530986769231</v>
      </c>
      <c r="CV497" s="108"/>
      <c r="CW497" s="40">
        <f t="shared" si="1492"/>
        <v>77.315682310892313</v>
      </c>
    </row>
    <row r="498" spans="1:101" s="9" customFormat="1">
      <c r="A498" s="9">
        <v>6.72</v>
      </c>
      <c r="B498" s="40">
        <f t="shared" si="1459"/>
        <v>1.68</v>
      </c>
      <c r="D498" s="48">
        <v>5.083333333333333</v>
      </c>
      <c r="E498" s="9">
        <v>39.130000000000003</v>
      </c>
      <c r="F498" s="48">
        <v>5.083333333333333</v>
      </c>
      <c r="G498" s="9">
        <v>-54.59</v>
      </c>
      <c r="H498" s="47">
        <f t="shared" si="1460"/>
        <v>32.238779580000006</v>
      </c>
      <c r="I498" s="47">
        <f t="shared" si="1461"/>
        <v>8.0596948950000016</v>
      </c>
      <c r="J498" s="106">
        <f t="shared" ref="J498" si="1592">SUM(I498:I501)</f>
        <v>32.237026985769234</v>
      </c>
      <c r="K498" s="40">
        <f t="shared" si="1462"/>
        <v>54.161149694400009</v>
      </c>
      <c r="M498" s="48">
        <v>5.083333333333333</v>
      </c>
      <c r="N498" s="9">
        <v>0</v>
      </c>
      <c r="O498" s="48">
        <v>5.083333333333333</v>
      </c>
      <c r="P498" s="9">
        <v>0</v>
      </c>
      <c r="Q498" s="47">
        <f t="shared" si="1463"/>
        <v>0</v>
      </c>
      <c r="R498" s="47">
        <f t="shared" si="1464"/>
        <v>0</v>
      </c>
      <c r="S498" s="106">
        <f t="shared" ref="S498" si="1593">SUM(R498:R501)</f>
        <v>0</v>
      </c>
      <c r="T498" s="40">
        <f t="shared" si="1465"/>
        <v>0</v>
      </c>
      <c r="V498" s="48">
        <v>5.083333333333333</v>
      </c>
      <c r="W498" s="9">
        <v>0</v>
      </c>
      <c r="X498" s="48">
        <v>5.083333333333333</v>
      </c>
      <c r="Y498" s="40">
        <v>0</v>
      </c>
      <c r="Z498" s="40">
        <f t="shared" si="1466"/>
        <v>0</v>
      </c>
      <c r="AA498" s="47">
        <f t="shared" si="1467"/>
        <v>0</v>
      </c>
      <c r="AB498" s="106">
        <f t="shared" ref="AB498" si="1594">SUM(AA498:AA501)</f>
        <v>0</v>
      </c>
      <c r="AC498" s="40">
        <f t="shared" si="1468"/>
        <v>0</v>
      </c>
      <c r="AE498" s="48">
        <v>5.083333333333333</v>
      </c>
      <c r="AF498" s="9">
        <v>53.31</v>
      </c>
      <c r="AG498" s="48">
        <v>5.083333333333333</v>
      </c>
      <c r="AH498" s="9">
        <v>-75.58</v>
      </c>
      <c r="AI498" s="40">
        <f t="shared" si="1469"/>
        <v>60.809470366153846</v>
      </c>
      <c r="AJ498" s="47">
        <f t="shared" si="1470"/>
        <v>15.202367591538462</v>
      </c>
      <c r="AK498" s="106">
        <f t="shared" ref="AK498" si="1595">SUM(AJ498:AJ501)</f>
        <v>60.815503138846154</v>
      </c>
      <c r="AL498" s="40">
        <f t="shared" si="1471"/>
        <v>102.15991021513845</v>
      </c>
      <c r="AN498" s="48">
        <v>5.083333333333333</v>
      </c>
      <c r="AO498" s="9">
        <v>0</v>
      </c>
      <c r="AP498" s="48">
        <v>5.083333333333333</v>
      </c>
      <c r="AQ498" s="9">
        <v>0</v>
      </c>
      <c r="AR498" s="40">
        <f t="shared" si="1472"/>
        <v>0</v>
      </c>
      <c r="AS498" s="47">
        <f t="shared" si="1473"/>
        <v>0</v>
      </c>
      <c r="AT498" s="106">
        <f t="shared" ref="AT498" si="1596">SUM(AS498:AS501)</f>
        <v>0</v>
      </c>
      <c r="AU498" s="40">
        <f t="shared" si="1474"/>
        <v>0</v>
      </c>
      <c r="AW498" s="48">
        <v>5.083333333333333</v>
      </c>
      <c r="AX498" s="9">
        <v>35.74</v>
      </c>
      <c r="AY498" s="48">
        <v>5.083333333333333</v>
      </c>
      <c r="AZ498" s="9">
        <v>-60.86</v>
      </c>
      <c r="BA498" s="40">
        <f t="shared" si="1475"/>
        <v>32.827827821538463</v>
      </c>
      <c r="BB498" s="47">
        <f t="shared" si="1476"/>
        <v>8.2069569553846158</v>
      </c>
      <c r="BC498" s="106">
        <f t="shared" ref="BC498" si="1597">SUM(BB498:BB501)</f>
        <v>32.734463787692306</v>
      </c>
      <c r="BD498" s="40">
        <f t="shared" si="1477"/>
        <v>55.150750740184613</v>
      </c>
      <c r="BF498" s="48">
        <v>5.083333333333333</v>
      </c>
      <c r="BG498" s="9">
        <v>28.58</v>
      </c>
      <c r="BH498" s="48">
        <v>5.083333333333333</v>
      </c>
      <c r="BI498" s="9">
        <v>28.58</v>
      </c>
      <c r="BJ498" s="40">
        <f t="shared" si="1478"/>
        <v>12.327644436923077</v>
      </c>
      <c r="BK498" s="47">
        <f t="shared" si="1479"/>
        <v>3.0819111092307692</v>
      </c>
      <c r="BL498" s="106">
        <f t="shared" ref="BL498" si="1598">SUM(BK498:BK501)</f>
        <v>15.608583089999996</v>
      </c>
      <c r="BM498" s="40">
        <f t="shared" si="1480"/>
        <v>20.710442654030768</v>
      </c>
      <c r="BO498" s="48">
        <v>5.083333333333333</v>
      </c>
      <c r="BP498" s="9">
        <v>28.54</v>
      </c>
      <c r="BQ498" s="48">
        <v>5.083333333333333</v>
      </c>
      <c r="BR498" s="9">
        <v>-54.53</v>
      </c>
      <c r="BS498" s="40">
        <f t="shared" si="1481"/>
        <v>23.487950187692309</v>
      </c>
      <c r="BT498" s="47">
        <f t="shared" si="1482"/>
        <v>5.8719875469230773</v>
      </c>
      <c r="BU498" s="106">
        <f t="shared" ref="BU498" si="1599">SUM(BT498:BT501)</f>
        <v>5.8719875469230773</v>
      </c>
      <c r="BV498" s="40">
        <f t="shared" si="1483"/>
        <v>39.459756315323077</v>
      </c>
      <c r="BX498" s="48">
        <v>5.083333333333333</v>
      </c>
      <c r="BY498" s="9">
        <v>97.69</v>
      </c>
      <c r="BZ498" s="48">
        <v>5.083333333333333</v>
      </c>
      <c r="CA498" s="9">
        <v>-31.25</v>
      </c>
      <c r="CB498" s="40">
        <f t="shared" si="1484"/>
        <v>46.073985576923079</v>
      </c>
      <c r="CC498" s="47">
        <f t="shared" si="1485"/>
        <v>11.51849639423077</v>
      </c>
      <c r="CD498" s="106">
        <f t="shared" ref="CD498" si="1600">SUM(CC498:CC501)</f>
        <v>46.178966537307694</v>
      </c>
      <c r="CE498" s="40">
        <f t="shared" si="1486"/>
        <v>77.404295769230771</v>
      </c>
      <c r="CG498" s="48">
        <v>5.083333333333333</v>
      </c>
      <c r="CH498" s="9">
        <v>97.71</v>
      </c>
      <c r="CI498" s="48">
        <v>5.083333333333333</v>
      </c>
      <c r="CJ498" s="9">
        <v>-31.24</v>
      </c>
      <c r="CK498" s="40">
        <f t="shared" si="1487"/>
        <v>46.068671575384606</v>
      </c>
      <c r="CL498" s="47">
        <f t="shared" si="1488"/>
        <v>11.517167893846151</v>
      </c>
      <c r="CM498" s="106">
        <f t="shared" ref="CM498" si="1601">SUM(CL498:CL501)</f>
        <v>46.173757804615384</v>
      </c>
      <c r="CN498" s="40">
        <f t="shared" si="1489"/>
        <v>77.395368246646129</v>
      </c>
      <c r="CP498" s="48">
        <v>5.083333333333333</v>
      </c>
      <c r="CQ498" s="9">
        <v>97.69</v>
      </c>
      <c r="CR498" s="48">
        <v>5.083333333333333</v>
      </c>
      <c r="CS498" s="9">
        <v>-31.25</v>
      </c>
      <c r="CT498" s="40">
        <f t="shared" si="1490"/>
        <v>46.073985576923079</v>
      </c>
      <c r="CU498" s="47">
        <f t="shared" si="1491"/>
        <v>11.51849639423077</v>
      </c>
      <c r="CV498" s="106">
        <f t="shared" ref="CV498" si="1602">SUM(CU498:CU501)</f>
        <v>46.178966537307694</v>
      </c>
      <c r="CW498" s="40">
        <f t="shared" si="1492"/>
        <v>77.404295769230771</v>
      </c>
    </row>
    <row r="499" spans="1:101" s="9" customFormat="1">
      <c r="A499" s="9">
        <v>6.72</v>
      </c>
      <c r="B499" s="40">
        <f t="shared" si="1459"/>
        <v>1.68</v>
      </c>
      <c r="D499" s="48">
        <v>5.09375</v>
      </c>
      <c r="E499" s="9">
        <v>39.130000000000003</v>
      </c>
      <c r="F499" s="48">
        <v>5.09375</v>
      </c>
      <c r="G499" s="9">
        <v>-54.58</v>
      </c>
      <c r="H499" s="47">
        <f t="shared" si="1460"/>
        <v>32.232873959999999</v>
      </c>
      <c r="I499" s="47">
        <f t="shared" si="1461"/>
        <v>8.0582184899999998</v>
      </c>
      <c r="J499" s="107"/>
      <c r="K499" s="40">
        <f t="shared" si="1462"/>
        <v>54.151228252799996</v>
      </c>
      <c r="M499" s="48">
        <v>5.09375</v>
      </c>
      <c r="N499" s="9">
        <v>0</v>
      </c>
      <c r="O499" s="48">
        <v>5.09375</v>
      </c>
      <c r="P499" s="9">
        <v>0</v>
      </c>
      <c r="Q499" s="47">
        <f t="shared" si="1463"/>
        <v>0</v>
      </c>
      <c r="R499" s="47">
        <f t="shared" si="1464"/>
        <v>0</v>
      </c>
      <c r="S499" s="107"/>
      <c r="T499" s="40">
        <f t="shared" si="1465"/>
        <v>0</v>
      </c>
      <c r="V499" s="48">
        <v>5.09375</v>
      </c>
      <c r="W499" s="9">
        <v>0</v>
      </c>
      <c r="X499" s="48">
        <v>5.09375</v>
      </c>
      <c r="Y499" s="40">
        <v>0</v>
      </c>
      <c r="Z499" s="40">
        <f t="shared" si="1466"/>
        <v>0</v>
      </c>
      <c r="AA499" s="47">
        <f t="shared" si="1467"/>
        <v>0</v>
      </c>
      <c r="AB499" s="107"/>
      <c r="AC499" s="40">
        <f t="shared" si="1468"/>
        <v>0</v>
      </c>
      <c r="AE499" s="48">
        <v>5.09375</v>
      </c>
      <c r="AF499" s="9">
        <v>53.32</v>
      </c>
      <c r="AG499" s="48">
        <v>5.09375</v>
      </c>
      <c r="AH499" s="9">
        <v>-75.569999999999993</v>
      </c>
      <c r="AI499" s="40">
        <f t="shared" si="1469"/>
        <v>60.812829913846159</v>
      </c>
      <c r="AJ499" s="47">
        <f t="shared" si="1470"/>
        <v>15.20320747846154</v>
      </c>
      <c r="AK499" s="107"/>
      <c r="AL499" s="40">
        <f t="shared" si="1471"/>
        <v>102.16555425526154</v>
      </c>
      <c r="AN499" s="48">
        <v>5.09375</v>
      </c>
      <c r="AO499" s="9">
        <v>0</v>
      </c>
      <c r="AP499" s="48">
        <v>5.09375</v>
      </c>
      <c r="AQ499" s="9">
        <v>0</v>
      </c>
      <c r="AR499" s="40">
        <f t="shared" si="1472"/>
        <v>0</v>
      </c>
      <c r="AS499" s="47">
        <f t="shared" si="1473"/>
        <v>0</v>
      </c>
      <c r="AT499" s="107"/>
      <c r="AU499" s="40">
        <f t="shared" si="1474"/>
        <v>0</v>
      </c>
      <c r="AW499" s="48">
        <v>5.09375</v>
      </c>
      <c r="AX499" s="9">
        <v>37.17</v>
      </c>
      <c r="AY499" s="48">
        <v>5.09375</v>
      </c>
      <c r="AZ499" s="9">
        <v>-58.29</v>
      </c>
      <c r="BA499" s="40">
        <f t="shared" si="1475"/>
        <v>32.699586973846152</v>
      </c>
      <c r="BB499" s="47">
        <f t="shared" si="1476"/>
        <v>8.1748967434615381</v>
      </c>
      <c r="BC499" s="107"/>
      <c r="BD499" s="40">
        <f t="shared" si="1477"/>
        <v>54.935306116061533</v>
      </c>
      <c r="BF499" s="48">
        <v>5.09375</v>
      </c>
      <c r="BG499" s="9">
        <v>33.299999999999997</v>
      </c>
      <c r="BH499" s="48">
        <v>5.09375</v>
      </c>
      <c r="BI499" s="9">
        <v>33.299999999999997</v>
      </c>
      <c r="BJ499" s="40">
        <f t="shared" si="1478"/>
        <v>16.735709076923076</v>
      </c>
      <c r="BK499" s="47">
        <f t="shared" si="1479"/>
        <v>4.183927269230769</v>
      </c>
      <c r="BL499" s="107"/>
      <c r="BM499" s="40">
        <f t="shared" si="1480"/>
        <v>28.115991249230767</v>
      </c>
      <c r="BO499" s="48">
        <v>5.09375</v>
      </c>
      <c r="BP499" s="9">
        <v>0</v>
      </c>
      <c r="BQ499" s="48">
        <v>5.09375</v>
      </c>
      <c r="BR499" s="9">
        <v>0</v>
      </c>
      <c r="BS499" s="40">
        <f t="shared" si="1481"/>
        <v>0</v>
      </c>
      <c r="BT499" s="47">
        <f t="shared" si="1482"/>
        <v>0</v>
      </c>
      <c r="BU499" s="107"/>
      <c r="BV499" s="40">
        <f t="shared" si="1483"/>
        <v>0</v>
      </c>
      <c r="BX499" s="48">
        <v>5.09375</v>
      </c>
      <c r="BY499" s="9">
        <v>97.28</v>
      </c>
      <c r="BZ499" s="48">
        <v>5.09375</v>
      </c>
      <c r="CA499" s="9">
        <v>-31.47</v>
      </c>
      <c r="CB499" s="40">
        <f t="shared" si="1484"/>
        <v>46.20361491692308</v>
      </c>
      <c r="CC499" s="47">
        <f t="shared" si="1485"/>
        <v>11.55090372923077</v>
      </c>
      <c r="CD499" s="107"/>
      <c r="CE499" s="40">
        <f t="shared" si="1486"/>
        <v>77.622073060430765</v>
      </c>
      <c r="CG499" s="48">
        <v>5.09375</v>
      </c>
      <c r="CH499" s="9">
        <v>97.3</v>
      </c>
      <c r="CI499" s="48">
        <v>5.09375</v>
      </c>
      <c r="CJ499" s="9">
        <v>-31.46</v>
      </c>
      <c r="CK499" s="40">
        <f t="shared" si="1487"/>
        <v>46.1984292</v>
      </c>
      <c r="CL499" s="47">
        <f t="shared" si="1488"/>
        <v>11.5496073</v>
      </c>
      <c r="CM499" s="107"/>
      <c r="CN499" s="40">
        <f t="shared" si="1489"/>
        <v>77.613361056000002</v>
      </c>
      <c r="CP499" s="48">
        <v>5.09375</v>
      </c>
      <c r="CQ499" s="9">
        <v>97.28</v>
      </c>
      <c r="CR499" s="48">
        <v>5.09375</v>
      </c>
      <c r="CS499" s="9">
        <v>-31.47</v>
      </c>
      <c r="CT499" s="40">
        <f t="shared" si="1490"/>
        <v>46.20361491692308</v>
      </c>
      <c r="CU499" s="47">
        <f t="shared" si="1491"/>
        <v>11.55090372923077</v>
      </c>
      <c r="CV499" s="107"/>
      <c r="CW499" s="40">
        <f t="shared" si="1492"/>
        <v>77.622073060430765</v>
      </c>
    </row>
    <row r="500" spans="1:101" s="9" customFormat="1">
      <c r="A500" s="9">
        <v>6.72</v>
      </c>
      <c r="B500" s="40">
        <f t="shared" si="1459"/>
        <v>1.68</v>
      </c>
      <c r="D500" s="48">
        <v>5.104166666666667</v>
      </c>
      <c r="E500" s="9">
        <v>39.119999999999997</v>
      </c>
      <c r="F500" s="48">
        <v>5.104166666666667</v>
      </c>
      <c r="G500" s="9">
        <v>-54.6</v>
      </c>
      <c r="H500" s="47">
        <f t="shared" si="1460"/>
        <v>32.236444800000008</v>
      </c>
      <c r="I500" s="47">
        <f t="shared" si="1461"/>
        <v>8.059111200000002</v>
      </c>
      <c r="J500" s="107"/>
      <c r="K500" s="40">
        <f t="shared" si="1462"/>
        <v>54.157227264000014</v>
      </c>
      <c r="M500" s="48">
        <v>5.104166666666667</v>
      </c>
      <c r="N500" s="9">
        <v>0</v>
      </c>
      <c r="O500" s="48">
        <v>5.104166666666667</v>
      </c>
      <c r="P500" s="9">
        <v>0</v>
      </c>
      <c r="Q500" s="47">
        <f t="shared" si="1463"/>
        <v>0</v>
      </c>
      <c r="R500" s="47">
        <f t="shared" si="1464"/>
        <v>0</v>
      </c>
      <c r="S500" s="107"/>
      <c r="T500" s="40">
        <f t="shared" si="1465"/>
        <v>0</v>
      </c>
      <c r="V500" s="48">
        <v>5.104166666666667</v>
      </c>
      <c r="W500" s="9">
        <v>0</v>
      </c>
      <c r="X500" s="48">
        <v>5.104166666666667</v>
      </c>
      <c r="Y500" s="40">
        <v>0</v>
      </c>
      <c r="Z500" s="40">
        <f t="shared" si="1466"/>
        <v>0</v>
      </c>
      <c r="AA500" s="47">
        <f t="shared" si="1467"/>
        <v>0</v>
      </c>
      <c r="AB500" s="107"/>
      <c r="AC500" s="40">
        <f t="shared" si="1468"/>
        <v>0</v>
      </c>
      <c r="AE500" s="48">
        <v>5.104166666666667</v>
      </c>
      <c r="AF500" s="9">
        <v>53.31</v>
      </c>
      <c r="AG500" s="48">
        <v>5.104166666666667</v>
      </c>
      <c r="AH500" s="9">
        <v>-75.59</v>
      </c>
      <c r="AI500" s="40">
        <f t="shared" si="1469"/>
        <v>60.817516075384631</v>
      </c>
      <c r="AJ500" s="47">
        <f t="shared" si="1470"/>
        <v>15.204379018846158</v>
      </c>
      <c r="AK500" s="107"/>
      <c r="AL500" s="40">
        <f t="shared" si="1471"/>
        <v>102.17342700664618</v>
      </c>
      <c r="AN500" s="48">
        <v>5.104166666666667</v>
      </c>
      <c r="AO500" s="9">
        <v>0</v>
      </c>
      <c r="AP500" s="48">
        <v>5.104166666666667</v>
      </c>
      <c r="AQ500" s="9">
        <v>0</v>
      </c>
      <c r="AR500" s="40">
        <f t="shared" si="1472"/>
        <v>0</v>
      </c>
      <c r="AS500" s="47">
        <f t="shared" si="1473"/>
        <v>0</v>
      </c>
      <c r="AT500" s="107"/>
      <c r="AU500" s="40">
        <f t="shared" si="1474"/>
        <v>0</v>
      </c>
      <c r="AW500" s="48">
        <v>5.104166666666667</v>
      </c>
      <c r="AX500" s="9">
        <v>37.15</v>
      </c>
      <c r="AY500" s="48">
        <v>5.104166666666667</v>
      </c>
      <c r="AZ500" s="9">
        <v>-58.33</v>
      </c>
      <c r="BA500" s="40">
        <f t="shared" si="1475"/>
        <v>32.704419530769229</v>
      </c>
      <c r="BB500" s="47">
        <f t="shared" si="1476"/>
        <v>8.1761048826923073</v>
      </c>
      <c r="BC500" s="107"/>
      <c r="BD500" s="40">
        <f t="shared" si="1477"/>
        <v>54.943424811692303</v>
      </c>
      <c r="BF500" s="48">
        <v>5.104166666666667</v>
      </c>
      <c r="BG500" s="9">
        <v>33.25</v>
      </c>
      <c r="BH500" s="48">
        <v>5.104166666666667</v>
      </c>
      <c r="BI500" s="9">
        <v>33.25</v>
      </c>
      <c r="BJ500" s="40">
        <f t="shared" si="1478"/>
        <v>16.68548942307692</v>
      </c>
      <c r="BK500" s="47">
        <f t="shared" si="1479"/>
        <v>4.1713723557692299</v>
      </c>
      <c r="BL500" s="107"/>
      <c r="BM500" s="40">
        <f t="shared" si="1480"/>
        <v>28.031622230769223</v>
      </c>
      <c r="BO500" s="48">
        <v>5.104166666666667</v>
      </c>
      <c r="BP500" s="9">
        <v>0</v>
      </c>
      <c r="BQ500" s="48">
        <v>5.104166666666667</v>
      </c>
      <c r="BR500" s="9">
        <v>0</v>
      </c>
      <c r="BS500" s="40">
        <f t="shared" si="1481"/>
        <v>0</v>
      </c>
      <c r="BT500" s="47">
        <f t="shared" si="1482"/>
        <v>0</v>
      </c>
      <c r="BU500" s="107"/>
      <c r="BV500" s="40">
        <f t="shared" si="1483"/>
        <v>0</v>
      </c>
      <c r="BX500" s="48">
        <v>5.104166666666667</v>
      </c>
      <c r="BY500" s="9">
        <v>97.24</v>
      </c>
      <c r="BZ500" s="48">
        <v>5.104166666666667</v>
      </c>
      <c r="CA500" s="9">
        <v>-31.49</v>
      </c>
      <c r="CB500" s="40">
        <f t="shared" si="1484"/>
        <v>46.213968239999986</v>
      </c>
      <c r="CC500" s="47">
        <f t="shared" si="1485"/>
        <v>11.553492059999996</v>
      </c>
      <c r="CD500" s="107"/>
      <c r="CE500" s="40">
        <f t="shared" si="1486"/>
        <v>77.639466643199967</v>
      </c>
      <c r="CG500" s="48">
        <v>5.104166666666667</v>
      </c>
      <c r="CH500" s="9">
        <v>97.26</v>
      </c>
      <c r="CI500" s="48">
        <v>5.104166666666667</v>
      </c>
      <c r="CJ500" s="9">
        <v>-31.48</v>
      </c>
      <c r="CK500" s="40">
        <f t="shared" si="1487"/>
        <v>46.208794596923077</v>
      </c>
      <c r="CL500" s="47">
        <f t="shared" si="1488"/>
        <v>11.552198649230769</v>
      </c>
      <c r="CM500" s="107"/>
      <c r="CN500" s="40">
        <f t="shared" si="1489"/>
        <v>77.630774922830767</v>
      </c>
      <c r="CP500" s="48">
        <v>5.104166666666667</v>
      </c>
      <c r="CQ500" s="9">
        <v>97.24</v>
      </c>
      <c r="CR500" s="48">
        <v>5.104166666666667</v>
      </c>
      <c r="CS500" s="9">
        <v>-31.49</v>
      </c>
      <c r="CT500" s="40">
        <f t="shared" si="1490"/>
        <v>46.213968239999986</v>
      </c>
      <c r="CU500" s="47">
        <f t="shared" si="1491"/>
        <v>11.553492059999996</v>
      </c>
      <c r="CV500" s="107"/>
      <c r="CW500" s="40">
        <f t="shared" si="1492"/>
        <v>77.639466643199967</v>
      </c>
    </row>
    <row r="501" spans="1:101" s="9" customFormat="1">
      <c r="A501" s="9">
        <v>6.72</v>
      </c>
      <c r="B501" s="40">
        <f t="shared" si="1459"/>
        <v>1.68</v>
      </c>
      <c r="D501" s="48">
        <v>5.114583333333333</v>
      </c>
      <c r="E501" s="9">
        <v>39.11</v>
      </c>
      <c r="F501" s="48">
        <v>5.114583333333333</v>
      </c>
      <c r="G501" s="9">
        <v>-54.62</v>
      </c>
      <c r="H501" s="47">
        <f t="shared" si="1460"/>
        <v>32.240009603076921</v>
      </c>
      <c r="I501" s="47">
        <f t="shared" si="1461"/>
        <v>8.0600024007692301</v>
      </c>
      <c r="J501" s="108"/>
      <c r="K501" s="40">
        <f t="shared" si="1462"/>
        <v>54.163216133169222</v>
      </c>
      <c r="M501" s="48">
        <v>5.114583333333333</v>
      </c>
      <c r="N501" s="9">
        <v>0</v>
      </c>
      <c r="O501" s="48">
        <v>5.114583333333333</v>
      </c>
      <c r="P501" s="9">
        <v>0</v>
      </c>
      <c r="Q501" s="47">
        <f t="shared" si="1463"/>
        <v>0</v>
      </c>
      <c r="R501" s="47">
        <f t="shared" si="1464"/>
        <v>0</v>
      </c>
      <c r="S501" s="108"/>
      <c r="T501" s="40">
        <f t="shared" si="1465"/>
        <v>0</v>
      </c>
      <c r="V501" s="48">
        <v>5.114583333333333</v>
      </c>
      <c r="W501" s="9">
        <v>0</v>
      </c>
      <c r="X501" s="48">
        <v>5.114583333333333</v>
      </c>
      <c r="Y501" s="40">
        <v>0</v>
      </c>
      <c r="Z501" s="40">
        <f t="shared" si="1466"/>
        <v>0</v>
      </c>
      <c r="AA501" s="47">
        <f t="shared" si="1467"/>
        <v>0</v>
      </c>
      <c r="AB501" s="108"/>
      <c r="AC501" s="40">
        <f t="shared" si="1468"/>
        <v>0</v>
      </c>
      <c r="AE501" s="48">
        <v>5.114583333333333</v>
      </c>
      <c r="AF501" s="9">
        <v>53.3</v>
      </c>
      <c r="AG501" s="48">
        <v>5.114583333333333</v>
      </c>
      <c r="AH501" s="9">
        <v>-75.61</v>
      </c>
      <c r="AI501" s="40">
        <f t="shared" si="1469"/>
        <v>60.822196199999993</v>
      </c>
      <c r="AJ501" s="47">
        <f t="shared" si="1470"/>
        <v>15.205549049999998</v>
      </c>
      <c r="AK501" s="108"/>
      <c r="AL501" s="40">
        <f t="shared" si="1471"/>
        <v>102.18128961599999</v>
      </c>
      <c r="AN501" s="48">
        <v>5.114583333333333</v>
      </c>
      <c r="AO501" s="9">
        <v>0</v>
      </c>
      <c r="AP501" s="48">
        <v>5.114583333333333</v>
      </c>
      <c r="AQ501" s="9">
        <v>0</v>
      </c>
      <c r="AR501" s="40">
        <f t="shared" si="1472"/>
        <v>0</v>
      </c>
      <c r="AS501" s="47">
        <f t="shared" si="1473"/>
        <v>0</v>
      </c>
      <c r="AT501" s="108"/>
      <c r="AU501" s="40">
        <f t="shared" si="1474"/>
        <v>0</v>
      </c>
      <c r="AW501" s="48">
        <v>5.114583333333333</v>
      </c>
      <c r="AX501" s="9">
        <v>37.119999999999997</v>
      </c>
      <c r="AY501" s="48">
        <v>5.114583333333333</v>
      </c>
      <c r="AZ501" s="9">
        <v>-58.38</v>
      </c>
      <c r="BA501" s="40">
        <f t="shared" si="1475"/>
        <v>32.706020824615386</v>
      </c>
      <c r="BB501" s="47">
        <f t="shared" si="1476"/>
        <v>8.1765052061538466</v>
      </c>
      <c r="BC501" s="108"/>
      <c r="BD501" s="40">
        <f t="shared" si="1477"/>
        <v>54.946114985353844</v>
      </c>
      <c r="BF501" s="48">
        <v>5.114583333333333</v>
      </c>
      <c r="BG501" s="9">
        <v>33.25</v>
      </c>
      <c r="BH501" s="48">
        <v>5.114583333333333</v>
      </c>
      <c r="BI501" s="9">
        <v>33.25</v>
      </c>
      <c r="BJ501" s="40">
        <f t="shared" si="1478"/>
        <v>16.68548942307692</v>
      </c>
      <c r="BK501" s="47">
        <f t="shared" si="1479"/>
        <v>4.1713723557692299</v>
      </c>
      <c r="BL501" s="108"/>
      <c r="BM501" s="40">
        <f t="shared" si="1480"/>
        <v>28.031622230769223</v>
      </c>
      <c r="BO501" s="48">
        <v>5.114583333333333</v>
      </c>
      <c r="BP501" s="9">
        <v>0</v>
      </c>
      <c r="BQ501" s="48">
        <v>5.114583333333333</v>
      </c>
      <c r="BR501" s="9">
        <v>0</v>
      </c>
      <c r="BS501" s="40">
        <f t="shared" si="1481"/>
        <v>0</v>
      </c>
      <c r="BT501" s="47">
        <f t="shared" si="1482"/>
        <v>0</v>
      </c>
      <c r="BU501" s="108"/>
      <c r="BV501" s="40">
        <f t="shared" si="1483"/>
        <v>0</v>
      </c>
      <c r="BX501" s="48">
        <v>5.114583333333333</v>
      </c>
      <c r="BY501" s="9">
        <v>97.2</v>
      </c>
      <c r="BZ501" s="48">
        <v>5.114583333333333</v>
      </c>
      <c r="CA501" s="9">
        <v>-31.51</v>
      </c>
      <c r="CB501" s="40">
        <f t="shared" si="1484"/>
        <v>46.224297415384619</v>
      </c>
      <c r="CC501" s="47">
        <f t="shared" si="1485"/>
        <v>11.556074353846155</v>
      </c>
      <c r="CD501" s="108"/>
      <c r="CE501" s="40">
        <f t="shared" si="1486"/>
        <v>77.656819657846157</v>
      </c>
      <c r="CG501" s="48">
        <v>5.114583333333333</v>
      </c>
      <c r="CH501" s="9">
        <v>97.22</v>
      </c>
      <c r="CI501" s="48">
        <v>5.114583333333333</v>
      </c>
      <c r="CJ501" s="9">
        <v>-31.5</v>
      </c>
      <c r="CK501" s="40">
        <f t="shared" si="1487"/>
        <v>46.219135846153847</v>
      </c>
      <c r="CL501" s="47">
        <f t="shared" si="1488"/>
        <v>11.554783961538462</v>
      </c>
      <c r="CM501" s="108"/>
      <c r="CN501" s="40">
        <f t="shared" si="1489"/>
        <v>77.648148221538463</v>
      </c>
      <c r="CP501" s="48">
        <v>5.114583333333333</v>
      </c>
      <c r="CQ501" s="9">
        <v>97.2</v>
      </c>
      <c r="CR501" s="48">
        <v>5.114583333333333</v>
      </c>
      <c r="CS501" s="9">
        <v>-31.51</v>
      </c>
      <c r="CT501" s="40">
        <f t="shared" si="1490"/>
        <v>46.224297415384619</v>
      </c>
      <c r="CU501" s="47">
        <f t="shared" si="1491"/>
        <v>11.556074353846155</v>
      </c>
      <c r="CV501" s="108"/>
      <c r="CW501" s="40">
        <f t="shared" si="1492"/>
        <v>77.656819657846157</v>
      </c>
    </row>
    <row r="502" spans="1:101" s="9" customFormat="1">
      <c r="A502" s="9">
        <v>6.72</v>
      </c>
      <c r="B502" s="40">
        <f t="shared" si="1459"/>
        <v>1.68</v>
      </c>
      <c r="D502" s="48">
        <v>5.125</v>
      </c>
      <c r="E502" s="9">
        <v>38.979999999999997</v>
      </c>
      <c r="F502" s="48">
        <v>5.125</v>
      </c>
      <c r="G502" s="9">
        <v>-54.89</v>
      </c>
      <c r="H502" s="47">
        <f t="shared" si="1460"/>
        <v>32.291685664615379</v>
      </c>
      <c r="I502" s="47">
        <f t="shared" si="1461"/>
        <v>8.0729214161538447</v>
      </c>
      <c r="J502" s="106">
        <f t="shared" ref="J502" si="1603">SUM(I502:I505)</f>
        <v>32.290680139615382</v>
      </c>
      <c r="K502" s="40">
        <f t="shared" si="1462"/>
        <v>54.250031916553837</v>
      </c>
      <c r="M502" s="48">
        <v>5.125</v>
      </c>
      <c r="N502" s="9">
        <v>0</v>
      </c>
      <c r="O502" s="48">
        <v>5.125</v>
      </c>
      <c r="P502" s="9">
        <v>0</v>
      </c>
      <c r="Q502" s="47">
        <f t="shared" si="1463"/>
        <v>0</v>
      </c>
      <c r="R502" s="47">
        <f t="shared" si="1464"/>
        <v>0</v>
      </c>
      <c r="S502" s="106">
        <f t="shared" ref="S502" si="1604">SUM(R502:R505)</f>
        <v>0</v>
      </c>
      <c r="T502" s="40">
        <f t="shared" si="1465"/>
        <v>0</v>
      </c>
      <c r="V502" s="48">
        <v>5.125</v>
      </c>
      <c r="W502" s="9">
        <v>0</v>
      </c>
      <c r="X502" s="48">
        <v>5.125</v>
      </c>
      <c r="Y502" s="40">
        <v>0</v>
      </c>
      <c r="Z502" s="40">
        <f t="shared" si="1466"/>
        <v>0</v>
      </c>
      <c r="AA502" s="47">
        <f t="shared" si="1467"/>
        <v>0</v>
      </c>
      <c r="AB502" s="106">
        <f t="shared" ref="AB502" si="1605">SUM(AA502:AA505)</f>
        <v>0</v>
      </c>
      <c r="AC502" s="40">
        <f t="shared" si="1468"/>
        <v>0</v>
      </c>
      <c r="AE502" s="48">
        <v>5.125</v>
      </c>
      <c r="AF502" s="9">
        <v>39.590000000000003</v>
      </c>
      <c r="AG502" s="48">
        <v>5.125</v>
      </c>
      <c r="AH502" s="9">
        <v>-99.48</v>
      </c>
      <c r="AI502" s="40">
        <f t="shared" si="1469"/>
        <v>59.439743833846158</v>
      </c>
      <c r="AJ502" s="47">
        <f t="shared" si="1470"/>
        <v>14.85993595846154</v>
      </c>
      <c r="AK502" s="106">
        <f t="shared" ref="AK502" si="1606">SUM(AJ502:AJ505)</f>
        <v>59.435262550384621</v>
      </c>
      <c r="AL502" s="40">
        <f t="shared" si="1471"/>
        <v>99.858769640861539</v>
      </c>
      <c r="AN502" s="48">
        <v>5.125</v>
      </c>
      <c r="AO502" s="9">
        <v>0</v>
      </c>
      <c r="AP502" s="48">
        <v>5.125</v>
      </c>
      <c r="AQ502" s="9">
        <v>0</v>
      </c>
      <c r="AR502" s="40">
        <f t="shared" si="1472"/>
        <v>0</v>
      </c>
      <c r="AS502" s="47">
        <f t="shared" si="1473"/>
        <v>0</v>
      </c>
      <c r="AT502" s="106">
        <f t="shared" ref="AT502" si="1607">SUM(AS502:AS505)</f>
        <v>0</v>
      </c>
      <c r="AU502" s="40">
        <f t="shared" si="1474"/>
        <v>0</v>
      </c>
      <c r="AW502" s="48">
        <v>5.125</v>
      </c>
      <c r="AX502" s="9">
        <v>37.15</v>
      </c>
      <c r="AY502" s="48">
        <v>5.125</v>
      </c>
      <c r="AZ502" s="9">
        <v>-58.33</v>
      </c>
      <c r="BA502" s="40">
        <f t="shared" si="1475"/>
        <v>32.704419530769229</v>
      </c>
      <c r="BB502" s="47">
        <f t="shared" si="1476"/>
        <v>8.1761048826923073</v>
      </c>
      <c r="BC502" s="106">
        <f t="shared" ref="BC502" si="1608">SUM(BB502:BB505)</f>
        <v>32.705589561923077</v>
      </c>
      <c r="BD502" s="40">
        <f t="shared" si="1477"/>
        <v>54.943424811692303</v>
      </c>
      <c r="BF502" s="48">
        <v>5.125</v>
      </c>
      <c r="BG502" s="9">
        <v>33.26</v>
      </c>
      <c r="BH502" s="48">
        <v>5.125</v>
      </c>
      <c r="BI502" s="9">
        <v>33.26</v>
      </c>
      <c r="BJ502" s="40">
        <f t="shared" si="1478"/>
        <v>16.695527316923076</v>
      </c>
      <c r="BK502" s="47">
        <f t="shared" si="1479"/>
        <v>4.1738818292307691</v>
      </c>
      <c r="BL502" s="106">
        <f t="shared" ref="BL502" si="1609">SUM(BK502:BK505)</f>
        <v>16.70054777307692</v>
      </c>
      <c r="BM502" s="40">
        <f t="shared" si="1480"/>
        <v>28.048485892430769</v>
      </c>
      <c r="BO502" s="48">
        <v>5.125</v>
      </c>
      <c r="BP502" s="9">
        <v>0</v>
      </c>
      <c r="BQ502" s="48">
        <v>5.125</v>
      </c>
      <c r="BR502" s="9">
        <v>0</v>
      </c>
      <c r="BS502" s="40">
        <f t="shared" si="1481"/>
        <v>0</v>
      </c>
      <c r="BT502" s="47">
        <f t="shared" si="1482"/>
        <v>0</v>
      </c>
      <c r="BU502" s="106">
        <f t="shared" ref="BU502" si="1610">SUM(BT502:BT505)</f>
        <v>0</v>
      </c>
      <c r="BV502" s="40">
        <f t="shared" si="1483"/>
        <v>0</v>
      </c>
      <c r="BX502" s="48">
        <v>5.125</v>
      </c>
      <c r="BY502" s="9">
        <v>96.06</v>
      </c>
      <c r="BZ502" s="48">
        <v>5.125</v>
      </c>
      <c r="CA502" s="9">
        <v>-32.119999999999997</v>
      </c>
      <c r="CB502" s="40">
        <f t="shared" si="1484"/>
        <v>46.566518510769221</v>
      </c>
      <c r="CC502" s="47">
        <f t="shared" si="1485"/>
        <v>11.641629627692305</v>
      </c>
      <c r="CD502" s="106">
        <f t="shared" ref="CD502" si="1611">SUM(CC502:CC505)</f>
        <v>46.598893774615377</v>
      </c>
      <c r="CE502" s="40">
        <f t="shared" si="1486"/>
        <v>78.231751098092289</v>
      </c>
      <c r="CG502" s="48">
        <v>5.125</v>
      </c>
      <c r="CH502" s="9">
        <v>96.08</v>
      </c>
      <c r="CI502" s="48">
        <v>5.125</v>
      </c>
      <c r="CJ502" s="9">
        <v>-32.11</v>
      </c>
      <c r="CK502" s="40">
        <f t="shared" si="1487"/>
        <v>46.561713120000007</v>
      </c>
      <c r="CL502" s="47">
        <f t="shared" si="1488"/>
        <v>11.640428280000002</v>
      </c>
      <c r="CM502" s="106">
        <f t="shared" ref="CM502" si="1612">SUM(CL502:CL505)</f>
        <v>46.594117813846154</v>
      </c>
      <c r="CN502" s="40">
        <f t="shared" si="1489"/>
        <v>78.22367804160001</v>
      </c>
      <c r="CP502" s="48">
        <v>5.125</v>
      </c>
      <c r="CQ502" s="9">
        <v>96.06</v>
      </c>
      <c r="CR502" s="48">
        <v>5.125</v>
      </c>
      <c r="CS502" s="9">
        <v>-32.119999999999997</v>
      </c>
      <c r="CT502" s="40">
        <f t="shared" si="1490"/>
        <v>46.566518510769221</v>
      </c>
      <c r="CU502" s="47">
        <f t="shared" si="1491"/>
        <v>11.641629627692305</v>
      </c>
      <c r="CV502" s="106">
        <f t="shared" ref="CV502" si="1613">SUM(CU502:CU505)</f>
        <v>46.598893774615377</v>
      </c>
      <c r="CW502" s="40">
        <f t="shared" si="1492"/>
        <v>78.231751098092289</v>
      </c>
    </row>
    <row r="503" spans="1:101" s="9" customFormat="1">
      <c r="A503" s="9">
        <v>6.72</v>
      </c>
      <c r="B503" s="40">
        <f t="shared" si="1459"/>
        <v>1.68</v>
      </c>
      <c r="D503" s="48">
        <v>5.135416666666667</v>
      </c>
      <c r="E503" s="9">
        <v>38.96</v>
      </c>
      <c r="F503" s="48">
        <v>5.135416666666667</v>
      </c>
      <c r="G503" s="9">
        <v>-54.91</v>
      </c>
      <c r="H503" s="47">
        <f t="shared" si="1460"/>
        <v>32.286877255384617</v>
      </c>
      <c r="I503" s="47">
        <f t="shared" si="1461"/>
        <v>8.0717193138461543</v>
      </c>
      <c r="J503" s="107"/>
      <c r="K503" s="40">
        <f t="shared" si="1462"/>
        <v>54.241953789046157</v>
      </c>
      <c r="M503" s="48">
        <v>5.135416666666667</v>
      </c>
      <c r="N503" s="9">
        <v>0</v>
      </c>
      <c r="O503" s="48">
        <v>5.135416666666667</v>
      </c>
      <c r="P503" s="9">
        <v>0</v>
      </c>
      <c r="Q503" s="47">
        <f t="shared" si="1463"/>
        <v>0</v>
      </c>
      <c r="R503" s="47">
        <f t="shared" si="1464"/>
        <v>0</v>
      </c>
      <c r="S503" s="107"/>
      <c r="T503" s="40">
        <f t="shared" si="1465"/>
        <v>0</v>
      </c>
      <c r="V503" s="48">
        <v>5.135416666666667</v>
      </c>
      <c r="W503" s="9">
        <v>0</v>
      </c>
      <c r="X503" s="48">
        <v>5.135416666666667</v>
      </c>
      <c r="Y503" s="40">
        <v>0</v>
      </c>
      <c r="Z503" s="40">
        <f t="shared" si="1466"/>
        <v>0</v>
      </c>
      <c r="AA503" s="47">
        <f t="shared" si="1467"/>
        <v>0</v>
      </c>
      <c r="AB503" s="107"/>
      <c r="AC503" s="40">
        <f t="shared" si="1468"/>
        <v>0</v>
      </c>
      <c r="AE503" s="48">
        <v>5.135416666666667</v>
      </c>
      <c r="AF503" s="9">
        <v>39.590000000000003</v>
      </c>
      <c r="AG503" s="48">
        <v>5.135416666666667</v>
      </c>
      <c r="AH503" s="9">
        <v>-99.47</v>
      </c>
      <c r="AI503" s="40">
        <f t="shared" si="1469"/>
        <v>59.433768789230776</v>
      </c>
      <c r="AJ503" s="47">
        <f t="shared" si="1470"/>
        <v>14.858442197307694</v>
      </c>
      <c r="AK503" s="107"/>
      <c r="AL503" s="40">
        <f t="shared" si="1471"/>
        <v>99.848731565907698</v>
      </c>
      <c r="AN503" s="48">
        <v>5.135416666666667</v>
      </c>
      <c r="AO503" s="9">
        <v>0</v>
      </c>
      <c r="AP503" s="48">
        <v>5.135416666666667</v>
      </c>
      <c r="AQ503" s="9">
        <v>0</v>
      </c>
      <c r="AR503" s="40">
        <f t="shared" si="1472"/>
        <v>0</v>
      </c>
      <c r="AS503" s="47">
        <f t="shared" si="1473"/>
        <v>0</v>
      </c>
      <c r="AT503" s="107"/>
      <c r="AU503" s="40">
        <f t="shared" si="1474"/>
        <v>0</v>
      </c>
      <c r="AW503" s="48">
        <v>5.135416666666667</v>
      </c>
      <c r="AX503" s="9">
        <v>37.119999999999997</v>
      </c>
      <c r="AY503" s="48">
        <v>5.135416666666667</v>
      </c>
      <c r="AZ503" s="9">
        <v>-58.37</v>
      </c>
      <c r="BA503" s="40">
        <f t="shared" si="1475"/>
        <v>32.700418559999996</v>
      </c>
      <c r="BB503" s="47">
        <f t="shared" si="1476"/>
        <v>8.1751046399999989</v>
      </c>
      <c r="BC503" s="107"/>
      <c r="BD503" s="40">
        <f t="shared" si="1477"/>
        <v>54.936703180799988</v>
      </c>
      <c r="BF503" s="48">
        <v>5.135416666666667</v>
      </c>
      <c r="BG503" s="9">
        <v>33.26</v>
      </c>
      <c r="BH503" s="48">
        <v>5.135416666666667</v>
      </c>
      <c r="BI503" s="9">
        <v>33.26</v>
      </c>
      <c r="BJ503" s="40">
        <f t="shared" si="1478"/>
        <v>16.695527316923076</v>
      </c>
      <c r="BK503" s="47">
        <f t="shared" si="1479"/>
        <v>4.1738818292307691</v>
      </c>
      <c r="BL503" s="107"/>
      <c r="BM503" s="40">
        <f t="shared" si="1480"/>
        <v>28.048485892430769</v>
      </c>
      <c r="BO503" s="48">
        <v>5.135416666666667</v>
      </c>
      <c r="BP503" s="9">
        <v>0</v>
      </c>
      <c r="BQ503" s="48">
        <v>5.135416666666667</v>
      </c>
      <c r="BR503" s="9">
        <v>0</v>
      </c>
      <c r="BS503" s="40">
        <f t="shared" si="1481"/>
        <v>0</v>
      </c>
      <c r="BT503" s="47">
        <f t="shared" si="1482"/>
        <v>0</v>
      </c>
      <c r="BU503" s="107"/>
      <c r="BV503" s="40">
        <f t="shared" si="1483"/>
        <v>0</v>
      </c>
      <c r="BX503" s="48">
        <v>5.135416666666667</v>
      </c>
      <c r="BY503" s="9">
        <v>96</v>
      </c>
      <c r="BZ503" s="48">
        <v>5.135416666666667</v>
      </c>
      <c r="CA503" s="9">
        <v>-32.159999999999997</v>
      </c>
      <c r="CB503" s="40">
        <f t="shared" si="1484"/>
        <v>46.595387076923068</v>
      </c>
      <c r="CC503" s="47">
        <f t="shared" si="1485"/>
        <v>11.648846769230767</v>
      </c>
      <c r="CD503" s="107"/>
      <c r="CE503" s="40">
        <f t="shared" si="1486"/>
        <v>78.28025028923075</v>
      </c>
      <c r="CG503" s="48">
        <v>5.135416666666667</v>
      </c>
      <c r="CH503" s="9">
        <v>96.02</v>
      </c>
      <c r="CI503" s="48">
        <v>5.135416666666667</v>
      </c>
      <c r="CJ503" s="9">
        <v>-32.15</v>
      </c>
      <c r="CK503" s="40">
        <f t="shared" si="1487"/>
        <v>46.590602815384607</v>
      </c>
      <c r="CL503" s="47">
        <f t="shared" si="1488"/>
        <v>11.647650703846152</v>
      </c>
      <c r="CM503" s="107"/>
      <c r="CN503" s="40">
        <f t="shared" si="1489"/>
        <v>78.272212729846132</v>
      </c>
      <c r="CP503" s="48">
        <v>5.135416666666667</v>
      </c>
      <c r="CQ503" s="9">
        <v>96</v>
      </c>
      <c r="CR503" s="48">
        <v>5.135416666666667</v>
      </c>
      <c r="CS503" s="9">
        <v>-32.159999999999997</v>
      </c>
      <c r="CT503" s="40">
        <f t="shared" si="1490"/>
        <v>46.595387076923068</v>
      </c>
      <c r="CU503" s="47">
        <f t="shared" si="1491"/>
        <v>11.648846769230767</v>
      </c>
      <c r="CV503" s="107"/>
      <c r="CW503" s="40">
        <f t="shared" si="1492"/>
        <v>78.28025028923075</v>
      </c>
    </row>
    <row r="504" spans="1:101" s="9" customFormat="1">
      <c r="A504" s="9">
        <v>6.72</v>
      </c>
      <c r="B504" s="40">
        <f t="shared" si="1459"/>
        <v>1.68</v>
      </c>
      <c r="D504" s="48">
        <v>5.145833333333333</v>
      </c>
      <c r="E504" s="9">
        <v>38.950000000000003</v>
      </c>
      <c r="F504" s="48">
        <v>5.145833333333333</v>
      </c>
      <c r="G504" s="9">
        <v>-54.93</v>
      </c>
      <c r="H504" s="47">
        <f t="shared" si="1460"/>
        <v>32.290346976923082</v>
      </c>
      <c r="I504" s="47">
        <f t="shared" si="1461"/>
        <v>8.0725867442307706</v>
      </c>
      <c r="J504" s="107"/>
      <c r="K504" s="40">
        <f t="shared" si="1462"/>
        <v>54.24778292123078</v>
      </c>
      <c r="M504" s="48">
        <v>5.145833333333333</v>
      </c>
      <c r="N504" s="9">
        <v>0</v>
      </c>
      <c r="O504" s="48">
        <v>5.145833333333333</v>
      </c>
      <c r="P504" s="9">
        <v>0</v>
      </c>
      <c r="Q504" s="47">
        <f t="shared" si="1463"/>
        <v>0</v>
      </c>
      <c r="R504" s="47">
        <f t="shared" si="1464"/>
        <v>0</v>
      </c>
      <c r="S504" s="107"/>
      <c r="T504" s="40">
        <f t="shared" si="1465"/>
        <v>0</v>
      </c>
      <c r="V504" s="48">
        <v>5.145833333333333</v>
      </c>
      <c r="W504" s="9">
        <v>0</v>
      </c>
      <c r="X504" s="48">
        <v>5.145833333333333</v>
      </c>
      <c r="Y504" s="40">
        <v>0</v>
      </c>
      <c r="Z504" s="40">
        <f t="shared" si="1466"/>
        <v>0</v>
      </c>
      <c r="AA504" s="47">
        <f t="shared" si="1467"/>
        <v>0</v>
      </c>
      <c r="AB504" s="107"/>
      <c r="AC504" s="40">
        <f t="shared" si="1468"/>
        <v>0</v>
      </c>
      <c r="AE504" s="48">
        <v>5.145833333333333</v>
      </c>
      <c r="AF504" s="9">
        <v>39.590000000000003</v>
      </c>
      <c r="AG504" s="48">
        <v>5.145833333333333</v>
      </c>
      <c r="AH504" s="9">
        <v>-99.47</v>
      </c>
      <c r="AI504" s="40">
        <f t="shared" si="1469"/>
        <v>59.433768789230776</v>
      </c>
      <c r="AJ504" s="47">
        <f t="shared" si="1470"/>
        <v>14.858442197307694</v>
      </c>
      <c r="AK504" s="107"/>
      <c r="AL504" s="40">
        <f t="shared" si="1471"/>
        <v>99.848731565907698</v>
      </c>
      <c r="AN504" s="48">
        <v>5.145833333333333</v>
      </c>
      <c r="AO504" s="9">
        <v>0</v>
      </c>
      <c r="AP504" s="48">
        <v>5.145833333333333</v>
      </c>
      <c r="AQ504" s="9">
        <v>0</v>
      </c>
      <c r="AR504" s="40">
        <f t="shared" si="1472"/>
        <v>0</v>
      </c>
      <c r="AS504" s="47">
        <f t="shared" si="1473"/>
        <v>0</v>
      </c>
      <c r="AT504" s="107"/>
      <c r="AU504" s="40">
        <f t="shared" si="1474"/>
        <v>0</v>
      </c>
      <c r="AW504" s="48">
        <v>5.145833333333333</v>
      </c>
      <c r="AX504" s="9">
        <v>37.1</v>
      </c>
      <c r="AY504" s="48">
        <v>5.145833333333333</v>
      </c>
      <c r="AZ504" s="9">
        <v>-58.42</v>
      </c>
      <c r="BA504" s="40">
        <f t="shared" si="1475"/>
        <v>32.710796030769231</v>
      </c>
      <c r="BB504" s="47">
        <f t="shared" si="1476"/>
        <v>8.1776990076923077</v>
      </c>
      <c r="BC504" s="107"/>
      <c r="BD504" s="40">
        <f t="shared" si="1477"/>
        <v>54.954137331692309</v>
      </c>
      <c r="BF504" s="48">
        <v>5.145833333333333</v>
      </c>
      <c r="BG504" s="9">
        <v>33.270000000000003</v>
      </c>
      <c r="BH504" s="48">
        <v>5.145833333333333</v>
      </c>
      <c r="BI504" s="9">
        <v>33.270000000000003</v>
      </c>
      <c r="BJ504" s="40">
        <f t="shared" si="1478"/>
        <v>16.705568229230767</v>
      </c>
      <c r="BK504" s="47">
        <f t="shared" si="1479"/>
        <v>4.1763920573076918</v>
      </c>
      <c r="BL504" s="107"/>
      <c r="BM504" s="40">
        <f t="shared" si="1480"/>
        <v>28.065354625107688</v>
      </c>
      <c r="BO504" s="48">
        <v>5.145833333333333</v>
      </c>
      <c r="BP504" s="9">
        <v>0</v>
      </c>
      <c r="BQ504" s="48">
        <v>5.145833333333333</v>
      </c>
      <c r="BR504" s="9">
        <v>0</v>
      </c>
      <c r="BS504" s="40">
        <f t="shared" si="1481"/>
        <v>0</v>
      </c>
      <c r="BT504" s="47">
        <f t="shared" si="1482"/>
        <v>0</v>
      </c>
      <c r="BU504" s="107"/>
      <c r="BV504" s="40">
        <f t="shared" si="1483"/>
        <v>0</v>
      </c>
      <c r="BX504" s="48">
        <v>5.145833333333333</v>
      </c>
      <c r="BY504" s="9">
        <v>95.94</v>
      </c>
      <c r="BZ504" s="48">
        <v>5.145833333333333</v>
      </c>
      <c r="CA504" s="9">
        <v>-32.19</v>
      </c>
      <c r="CB504" s="40">
        <f t="shared" si="1484"/>
        <v>46.609703639999992</v>
      </c>
      <c r="CC504" s="47">
        <f t="shared" si="1485"/>
        <v>11.652425909999998</v>
      </c>
      <c r="CD504" s="107"/>
      <c r="CE504" s="40">
        <f t="shared" si="1486"/>
        <v>78.304302115199988</v>
      </c>
      <c r="CG504" s="48">
        <v>5.145833333333333</v>
      </c>
      <c r="CH504" s="9">
        <v>95.96</v>
      </c>
      <c r="CI504" s="48">
        <v>5.145833333333333</v>
      </c>
      <c r="CJ504" s="9">
        <v>-32.18</v>
      </c>
      <c r="CK504" s="40">
        <f t="shared" si="1487"/>
        <v>46.604937489230771</v>
      </c>
      <c r="CL504" s="47">
        <f t="shared" si="1488"/>
        <v>11.651234372307693</v>
      </c>
      <c r="CM504" s="107"/>
      <c r="CN504" s="40">
        <f t="shared" si="1489"/>
        <v>78.296294981907693</v>
      </c>
      <c r="CP504" s="48">
        <v>5.145833333333333</v>
      </c>
      <c r="CQ504" s="9">
        <v>95.94</v>
      </c>
      <c r="CR504" s="48">
        <v>5.145833333333333</v>
      </c>
      <c r="CS504" s="9">
        <v>-32.19</v>
      </c>
      <c r="CT504" s="40">
        <f t="shared" si="1490"/>
        <v>46.609703639999992</v>
      </c>
      <c r="CU504" s="47">
        <f t="shared" si="1491"/>
        <v>11.652425909999998</v>
      </c>
      <c r="CV504" s="107"/>
      <c r="CW504" s="40">
        <f t="shared" si="1492"/>
        <v>78.304302115199988</v>
      </c>
    </row>
    <row r="505" spans="1:101" s="9" customFormat="1">
      <c r="A505" s="9">
        <v>6.72</v>
      </c>
      <c r="B505" s="40">
        <f t="shared" si="1459"/>
        <v>1.68</v>
      </c>
      <c r="D505" s="48">
        <v>5.15625</v>
      </c>
      <c r="E505" s="9">
        <v>38.94</v>
      </c>
      <c r="F505" s="48">
        <v>5.15625</v>
      </c>
      <c r="G505" s="9">
        <v>-54.95</v>
      </c>
      <c r="H505" s="47">
        <f t="shared" si="1460"/>
        <v>32.293810661538458</v>
      </c>
      <c r="I505" s="47">
        <f t="shared" si="1461"/>
        <v>8.0734526653846146</v>
      </c>
      <c r="J505" s="108"/>
      <c r="K505" s="40">
        <f t="shared" si="1462"/>
        <v>54.253601911384607</v>
      </c>
      <c r="M505" s="48">
        <v>5.15625</v>
      </c>
      <c r="N505" s="9">
        <v>0</v>
      </c>
      <c r="O505" s="48">
        <v>5.15625</v>
      </c>
      <c r="P505" s="9">
        <v>0</v>
      </c>
      <c r="Q505" s="47">
        <f t="shared" si="1463"/>
        <v>0</v>
      </c>
      <c r="R505" s="47">
        <f t="shared" si="1464"/>
        <v>0</v>
      </c>
      <c r="S505" s="108"/>
      <c r="T505" s="40">
        <f t="shared" si="1465"/>
        <v>0</v>
      </c>
      <c r="V505" s="48">
        <v>5.15625</v>
      </c>
      <c r="W505" s="9">
        <v>0</v>
      </c>
      <c r="X505" s="48">
        <v>5.15625</v>
      </c>
      <c r="Y505" s="40">
        <v>0</v>
      </c>
      <c r="Z505" s="40">
        <f t="shared" si="1466"/>
        <v>0</v>
      </c>
      <c r="AA505" s="47">
        <f t="shared" si="1467"/>
        <v>0</v>
      </c>
      <c r="AB505" s="108"/>
      <c r="AC505" s="40">
        <f t="shared" si="1468"/>
        <v>0</v>
      </c>
      <c r="AE505" s="48">
        <v>5.15625</v>
      </c>
      <c r="AF505" s="9">
        <v>39.590000000000003</v>
      </c>
      <c r="AG505" s="48">
        <v>5.15625</v>
      </c>
      <c r="AH505" s="9">
        <v>-99.47</v>
      </c>
      <c r="AI505" s="40">
        <f t="shared" si="1469"/>
        <v>59.433768789230776</v>
      </c>
      <c r="AJ505" s="47">
        <f t="shared" si="1470"/>
        <v>14.858442197307694</v>
      </c>
      <c r="AK505" s="108"/>
      <c r="AL505" s="40">
        <f t="shared" si="1471"/>
        <v>99.848731565907698</v>
      </c>
      <c r="AN505" s="48">
        <v>5.15625</v>
      </c>
      <c r="AO505" s="9">
        <v>0</v>
      </c>
      <c r="AP505" s="48">
        <v>5.15625</v>
      </c>
      <c r="AQ505" s="9">
        <v>0</v>
      </c>
      <c r="AR505" s="40">
        <f t="shared" si="1472"/>
        <v>0</v>
      </c>
      <c r="AS505" s="47">
        <f t="shared" si="1473"/>
        <v>0</v>
      </c>
      <c r="AT505" s="108"/>
      <c r="AU505" s="40">
        <f t="shared" si="1474"/>
        <v>0</v>
      </c>
      <c r="AW505" s="48">
        <v>5.15625</v>
      </c>
      <c r="AX505" s="9">
        <v>37.07</v>
      </c>
      <c r="AY505" s="48">
        <v>5.15625</v>
      </c>
      <c r="AZ505" s="9">
        <v>-58.46</v>
      </c>
      <c r="BA505" s="40">
        <f t="shared" si="1475"/>
        <v>32.706724126153844</v>
      </c>
      <c r="BB505" s="47">
        <f t="shared" si="1476"/>
        <v>8.176681031538461</v>
      </c>
      <c r="BC505" s="108"/>
      <c r="BD505" s="40">
        <f t="shared" si="1477"/>
        <v>54.947296531938456</v>
      </c>
      <c r="BF505" s="48">
        <v>5.15625</v>
      </c>
      <c r="BG505" s="9">
        <v>33.270000000000003</v>
      </c>
      <c r="BH505" s="48">
        <v>5.15625</v>
      </c>
      <c r="BI505" s="9">
        <v>33.270000000000003</v>
      </c>
      <c r="BJ505" s="40">
        <f t="shared" si="1478"/>
        <v>16.705568229230767</v>
      </c>
      <c r="BK505" s="47">
        <f t="shared" si="1479"/>
        <v>4.1763920573076918</v>
      </c>
      <c r="BL505" s="108"/>
      <c r="BM505" s="40">
        <f t="shared" si="1480"/>
        <v>28.065354625107688</v>
      </c>
      <c r="BO505" s="48">
        <v>5.15625</v>
      </c>
      <c r="BP505" s="9">
        <v>0</v>
      </c>
      <c r="BQ505" s="48">
        <v>5.15625</v>
      </c>
      <c r="BR505" s="9">
        <v>0</v>
      </c>
      <c r="BS505" s="40">
        <f t="shared" si="1481"/>
        <v>0</v>
      </c>
      <c r="BT505" s="47">
        <f t="shared" si="1482"/>
        <v>0</v>
      </c>
      <c r="BU505" s="108"/>
      <c r="BV505" s="40">
        <f t="shared" si="1483"/>
        <v>0</v>
      </c>
      <c r="BX505" s="48">
        <v>5.15625</v>
      </c>
      <c r="BY505" s="9">
        <v>95.88</v>
      </c>
      <c r="BZ505" s="48">
        <v>5.15625</v>
      </c>
      <c r="CA505" s="9">
        <v>-32.22</v>
      </c>
      <c r="CB505" s="40">
        <f t="shared" si="1484"/>
        <v>46.623965870769226</v>
      </c>
      <c r="CC505" s="47">
        <f t="shared" si="1485"/>
        <v>11.655991467692306</v>
      </c>
      <c r="CD505" s="108"/>
      <c r="CE505" s="40">
        <f t="shared" si="1486"/>
        <v>78.3282626628923</v>
      </c>
      <c r="CG505" s="48">
        <v>5.15625</v>
      </c>
      <c r="CH505" s="9">
        <v>95.9</v>
      </c>
      <c r="CI505" s="48">
        <v>5.15625</v>
      </c>
      <c r="CJ505" s="9">
        <v>-32.21</v>
      </c>
      <c r="CK505" s="40">
        <f t="shared" si="1487"/>
        <v>46.619217830769237</v>
      </c>
      <c r="CL505" s="47">
        <f t="shared" si="1488"/>
        <v>11.654804457692309</v>
      </c>
      <c r="CM505" s="108"/>
      <c r="CN505" s="40">
        <f t="shared" si="1489"/>
        <v>78.320285955692313</v>
      </c>
      <c r="CP505" s="48">
        <v>5.15625</v>
      </c>
      <c r="CQ505" s="9">
        <v>95.88</v>
      </c>
      <c r="CR505" s="48">
        <v>5.15625</v>
      </c>
      <c r="CS505" s="9">
        <v>-32.22</v>
      </c>
      <c r="CT505" s="40">
        <f t="shared" si="1490"/>
        <v>46.623965870769226</v>
      </c>
      <c r="CU505" s="47">
        <f t="shared" si="1491"/>
        <v>11.655991467692306</v>
      </c>
      <c r="CV505" s="108"/>
      <c r="CW505" s="40">
        <f t="shared" si="1492"/>
        <v>78.3282626628923</v>
      </c>
    </row>
    <row r="506" spans="1:101" s="9" customFormat="1">
      <c r="A506" s="9">
        <v>6.72</v>
      </c>
      <c r="B506" s="40">
        <f t="shared" si="1459"/>
        <v>1.68</v>
      </c>
      <c r="D506" s="48">
        <v>5.166666666666667</v>
      </c>
      <c r="E506" s="9">
        <v>38.869999999999997</v>
      </c>
      <c r="F506" s="48">
        <v>5.166666666666667</v>
      </c>
      <c r="G506" s="9">
        <v>-55.09</v>
      </c>
      <c r="H506" s="47">
        <f t="shared" si="1460"/>
        <v>32.317887419999998</v>
      </c>
      <c r="I506" s="47">
        <f t="shared" si="1461"/>
        <v>8.0794718549999995</v>
      </c>
      <c r="J506" s="106">
        <f t="shared" ref="J506" si="1614">SUM(I506:I509)</f>
        <v>32.32177406653846</v>
      </c>
      <c r="K506" s="40">
        <f t="shared" si="1462"/>
        <v>54.294050865599992</v>
      </c>
      <c r="M506" s="48">
        <v>5.166666666666667</v>
      </c>
      <c r="N506" s="9">
        <v>0</v>
      </c>
      <c r="O506" s="48">
        <v>5.166666666666667</v>
      </c>
      <c r="P506" s="9">
        <v>0</v>
      </c>
      <c r="Q506" s="47">
        <f t="shared" si="1463"/>
        <v>0</v>
      </c>
      <c r="R506" s="47">
        <f t="shared" si="1464"/>
        <v>0</v>
      </c>
      <c r="S506" s="106">
        <f t="shared" ref="S506" si="1615">SUM(R506:R509)</f>
        <v>0</v>
      </c>
      <c r="T506" s="40">
        <f t="shared" si="1465"/>
        <v>0</v>
      </c>
      <c r="V506" s="48">
        <v>5.166666666666667</v>
      </c>
      <c r="W506" s="9">
        <v>0</v>
      </c>
      <c r="X506" s="48">
        <v>5.166666666666667</v>
      </c>
      <c r="Y506" s="40">
        <v>0</v>
      </c>
      <c r="Z506" s="40">
        <f t="shared" si="1466"/>
        <v>0</v>
      </c>
      <c r="AA506" s="47">
        <f t="shared" si="1467"/>
        <v>0</v>
      </c>
      <c r="AB506" s="106">
        <f t="shared" ref="AB506" si="1616">SUM(AA506:AA509)</f>
        <v>0</v>
      </c>
      <c r="AC506" s="40">
        <f t="shared" si="1468"/>
        <v>0</v>
      </c>
      <c r="AE506" s="48">
        <v>5.166666666666667</v>
      </c>
      <c r="AF506" s="9">
        <v>34.200000000000003</v>
      </c>
      <c r="AG506" s="48">
        <v>5.166666666666667</v>
      </c>
      <c r="AH506" s="9">
        <v>-105.96</v>
      </c>
      <c r="AI506" s="40">
        <f t="shared" si="1469"/>
        <v>54.691987569230776</v>
      </c>
      <c r="AJ506" s="47">
        <f t="shared" si="1470"/>
        <v>13.672996892307694</v>
      </c>
      <c r="AK506" s="106">
        <f t="shared" ref="AK506" si="1617">SUM(AJ506:AJ509)</f>
        <v>54.688116392307691</v>
      </c>
      <c r="AL506" s="40">
        <f t="shared" si="1471"/>
        <v>91.882539116307697</v>
      </c>
      <c r="AN506" s="48">
        <v>5.166666666666667</v>
      </c>
      <c r="AO506" s="9">
        <v>0</v>
      </c>
      <c r="AP506" s="48">
        <v>5.166666666666667</v>
      </c>
      <c r="AQ506" s="9">
        <v>0</v>
      </c>
      <c r="AR506" s="40">
        <f t="shared" si="1472"/>
        <v>0</v>
      </c>
      <c r="AS506" s="47">
        <f t="shared" si="1473"/>
        <v>0</v>
      </c>
      <c r="AT506" s="106">
        <f t="shared" ref="AT506" si="1618">SUM(AS506:AS509)</f>
        <v>0</v>
      </c>
      <c r="AU506" s="40">
        <f t="shared" si="1474"/>
        <v>0</v>
      </c>
      <c r="AW506" s="48">
        <v>5.166666666666667</v>
      </c>
      <c r="AX506" s="9">
        <v>36.9</v>
      </c>
      <c r="AY506" s="48">
        <v>5.166666666666667</v>
      </c>
      <c r="AZ506" s="9">
        <v>-58.78</v>
      </c>
      <c r="BA506" s="40">
        <f t="shared" si="1475"/>
        <v>32.734943723076917</v>
      </c>
      <c r="BB506" s="47">
        <f t="shared" si="1476"/>
        <v>8.1837359307692292</v>
      </c>
      <c r="BC506" s="106">
        <f t="shared" ref="BC506" si="1619">SUM(BB506:BB509)</f>
        <v>32.741156848846153</v>
      </c>
      <c r="BD506" s="40">
        <f t="shared" si="1477"/>
        <v>54.994705454769218</v>
      </c>
      <c r="BF506" s="48">
        <v>5.166666666666667</v>
      </c>
      <c r="BG506" s="9">
        <v>33.119999999999997</v>
      </c>
      <c r="BH506" s="48">
        <v>5.166666666666667</v>
      </c>
      <c r="BI506" s="9">
        <v>33.119999999999997</v>
      </c>
      <c r="BJ506" s="40">
        <f t="shared" si="1478"/>
        <v>16.555271483076918</v>
      </c>
      <c r="BK506" s="47">
        <f t="shared" si="1479"/>
        <v>4.1388178707692296</v>
      </c>
      <c r="BL506" s="106">
        <f t="shared" ref="BL506" si="1620">SUM(BK506:BK509)</f>
        <v>16.555271483076918</v>
      </c>
      <c r="BM506" s="40">
        <f t="shared" si="1480"/>
        <v>27.812856091569223</v>
      </c>
      <c r="BO506" s="48">
        <v>5.166666666666667</v>
      </c>
      <c r="BP506" s="9">
        <v>0</v>
      </c>
      <c r="BQ506" s="48">
        <v>5.166666666666667</v>
      </c>
      <c r="BR506" s="9">
        <v>0</v>
      </c>
      <c r="BS506" s="40">
        <f t="shared" si="1481"/>
        <v>0</v>
      </c>
      <c r="BT506" s="47">
        <f t="shared" si="1482"/>
        <v>0</v>
      </c>
      <c r="BU506" s="106">
        <f t="shared" ref="BU506" si="1621">SUM(BT506:BT509)</f>
        <v>0</v>
      </c>
      <c r="BV506" s="40">
        <f t="shared" si="1483"/>
        <v>0</v>
      </c>
      <c r="BX506" s="48">
        <v>5.166666666666667</v>
      </c>
      <c r="BY506" s="9">
        <v>95.14</v>
      </c>
      <c r="BZ506" s="48">
        <v>5.166666666666667</v>
      </c>
      <c r="CA506" s="9">
        <v>-32.619999999999997</v>
      </c>
      <c r="CB506" s="40">
        <f t="shared" si="1484"/>
        <v>46.838475858461543</v>
      </c>
      <c r="CC506" s="47">
        <f t="shared" si="1485"/>
        <v>11.709618964615386</v>
      </c>
      <c r="CD506" s="106">
        <f t="shared" ref="CD506" si="1622">SUM(CC506:CC509)</f>
        <v>46.861921381153849</v>
      </c>
      <c r="CE506" s="40">
        <f t="shared" si="1486"/>
        <v>78.68863944221539</v>
      </c>
      <c r="CG506" s="48">
        <v>5.166666666666667</v>
      </c>
      <c r="CH506" s="9">
        <v>95.15</v>
      </c>
      <c r="CI506" s="48">
        <v>5.166666666666667</v>
      </c>
      <c r="CJ506" s="9">
        <v>-32.61</v>
      </c>
      <c r="CK506" s="40">
        <f t="shared" si="1487"/>
        <v>46.829038638461547</v>
      </c>
      <c r="CL506" s="47">
        <f t="shared" si="1488"/>
        <v>11.707259659615387</v>
      </c>
      <c r="CM506" s="106">
        <f t="shared" ref="CM506" si="1623">SUM(CL506:CL509)</f>
        <v>46.856208942692312</v>
      </c>
      <c r="CN506" s="40">
        <f t="shared" si="1489"/>
        <v>78.672784912615398</v>
      </c>
      <c r="CP506" s="48">
        <v>5.166666666666667</v>
      </c>
      <c r="CQ506" s="9">
        <v>95.14</v>
      </c>
      <c r="CR506" s="48">
        <v>5.166666666666667</v>
      </c>
      <c r="CS506" s="9">
        <v>-32.619999999999997</v>
      </c>
      <c r="CT506" s="40">
        <f t="shared" si="1490"/>
        <v>46.838475858461543</v>
      </c>
      <c r="CU506" s="47">
        <f t="shared" si="1491"/>
        <v>11.709618964615386</v>
      </c>
      <c r="CV506" s="106">
        <f t="shared" ref="CV506" si="1624">SUM(CU506:CU509)</f>
        <v>46.861921381153849</v>
      </c>
      <c r="CW506" s="40">
        <f t="shared" si="1492"/>
        <v>78.68863944221539</v>
      </c>
    </row>
    <row r="507" spans="1:101" s="9" customFormat="1">
      <c r="A507" s="9">
        <v>6.72</v>
      </c>
      <c r="B507" s="40">
        <f t="shared" si="1459"/>
        <v>1.68</v>
      </c>
      <c r="D507" s="48">
        <v>5.177083333333333</v>
      </c>
      <c r="E507" s="9">
        <v>38.86</v>
      </c>
      <c r="F507" s="48">
        <v>5.177083333333333</v>
      </c>
      <c r="G507" s="9">
        <v>-55.11</v>
      </c>
      <c r="H507" s="47">
        <f t="shared" si="1460"/>
        <v>32.321302809230765</v>
      </c>
      <c r="I507" s="47">
        <f t="shared" si="1461"/>
        <v>8.0803257023076913</v>
      </c>
      <c r="J507" s="107"/>
      <c r="K507" s="40">
        <f t="shared" si="1462"/>
        <v>54.299788719507681</v>
      </c>
      <c r="M507" s="48">
        <v>5.177083333333333</v>
      </c>
      <c r="N507" s="9">
        <v>0</v>
      </c>
      <c r="O507" s="48">
        <v>5.177083333333333</v>
      </c>
      <c r="P507" s="9">
        <v>0</v>
      </c>
      <c r="Q507" s="47">
        <f t="shared" si="1463"/>
        <v>0</v>
      </c>
      <c r="R507" s="47">
        <f t="shared" si="1464"/>
        <v>0</v>
      </c>
      <c r="S507" s="107"/>
      <c r="T507" s="40">
        <f t="shared" si="1465"/>
        <v>0</v>
      </c>
      <c r="V507" s="48">
        <v>5.177083333333333</v>
      </c>
      <c r="W507" s="9">
        <v>0</v>
      </c>
      <c r="X507" s="48">
        <v>5.177083333333333</v>
      </c>
      <c r="Y507" s="40">
        <v>0</v>
      </c>
      <c r="Z507" s="40">
        <f t="shared" si="1466"/>
        <v>0</v>
      </c>
      <c r="AA507" s="47">
        <f t="shared" si="1467"/>
        <v>0</v>
      </c>
      <c r="AB507" s="107"/>
      <c r="AC507" s="40">
        <f t="shared" si="1468"/>
        <v>0</v>
      </c>
      <c r="AE507" s="48">
        <v>5.177083333333333</v>
      </c>
      <c r="AF507" s="9">
        <v>34.200000000000003</v>
      </c>
      <c r="AG507" s="48">
        <v>5.177083333333333</v>
      </c>
      <c r="AH507" s="9">
        <v>-105.95</v>
      </c>
      <c r="AI507" s="40">
        <f t="shared" si="1469"/>
        <v>54.686826000000003</v>
      </c>
      <c r="AJ507" s="47">
        <f t="shared" si="1470"/>
        <v>13.671706500000001</v>
      </c>
      <c r="AK507" s="107"/>
      <c r="AL507" s="40">
        <f t="shared" si="1471"/>
        <v>91.873867680000004</v>
      </c>
      <c r="AN507" s="48">
        <v>5.177083333333333</v>
      </c>
      <c r="AO507" s="9">
        <v>0</v>
      </c>
      <c r="AP507" s="48">
        <v>5.177083333333333</v>
      </c>
      <c r="AQ507" s="9">
        <v>0</v>
      </c>
      <c r="AR507" s="40">
        <f t="shared" si="1472"/>
        <v>0</v>
      </c>
      <c r="AS507" s="47">
        <f t="shared" si="1473"/>
        <v>0</v>
      </c>
      <c r="AT507" s="107"/>
      <c r="AU507" s="40">
        <f t="shared" si="1474"/>
        <v>0</v>
      </c>
      <c r="AW507" s="48">
        <v>5.177083333333333</v>
      </c>
      <c r="AX507" s="9">
        <v>36.869999999999997</v>
      </c>
      <c r="AY507" s="48">
        <v>5.177083333333333</v>
      </c>
      <c r="AZ507" s="9">
        <v>-58.83</v>
      </c>
      <c r="BA507" s="40">
        <f t="shared" si="1475"/>
        <v>32.736152616923071</v>
      </c>
      <c r="BB507" s="47">
        <f t="shared" si="1476"/>
        <v>8.1840381542307679</v>
      </c>
      <c r="BC507" s="107"/>
      <c r="BD507" s="40">
        <f t="shared" si="1477"/>
        <v>54.996736396430755</v>
      </c>
      <c r="BF507" s="48">
        <v>5.177083333333333</v>
      </c>
      <c r="BG507" s="9">
        <v>33.119999999999997</v>
      </c>
      <c r="BH507" s="48">
        <v>5.177083333333333</v>
      </c>
      <c r="BI507" s="9">
        <v>33.119999999999997</v>
      </c>
      <c r="BJ507" s="40">
        <f t="shared" si="1478"/>
        <v>16.555271483076918</v>
      </c>
      <c r="BK507" s="47">
        <f t="shared" si="1479"/>
        <v>4.1388178707692296</v>
      </c>
      <c r="BL507" s="107"/>
      <c r="BM507" s="40">
        <f t="shared" si="1480"/>
        <v>27.812856091569223</v>
      </c>
      <c r="BO507" s="48">
        <v>5.177083333333333</v>
      </c>
      <c r="BP507" s="9">
        <v>0</v>
      </c>
      <c r="BQ507" s="48">
        <v>5.177083333333333</v>
      </c>
      <c r="BR507" s="9">
        <v>0</v>
      </c>
      <c r="BS507" s="40">
        <f t="shared" si="1481"/>
        <v>0</v>
      </c>
      <c r="BT507" s="47">
        <f t="shared" si="1482"/>
        <v>0</v>
      </c>
      <c r="BU507" s="107"/>
      <c r="BV507" s="40">
        <f t="shared" si="1483"/>
        <v>0</v>
      </c>
      <c r="BX507" s="48">
        <v>5.177083333333333</v>
      </c>
      <c r="BY507" s="9">
        <v>95.06</v>
      </c>
      <c r="BZ507" s="48">
        <v>5.177083333333333</v>
      </c>
      <c r="CA507" s="9">
        <v>-32.659999999999997</v>
      </c>
      <c r="CB507" s="40">
        <f t="shared" si="1484"/>
        <v>46.856477963076919</v>
      </c>
      <c r="CC507" s="47">
        <f t="shared" si="1485"/>
        <v>11.71411949076923</v>
      </c>
      <c r="CD507" s="107"/>
      <c r="CE507" s="40">
        <f t="shared" si="1486"/>
        <v>78.718882977969216</v>
      </c>
      <c r="CG507" s="48">
        <v>5.177083333333333</v>
      </c>
      <c r="CH507" s="9">
        <v>95.08</v>
      </c>
      <c r="CI507" s="48">
        <v>5.177083333333333</v>
      </c>
      <c r="CJ507" s="9">
        <v>-32.65</v>
      </c>
      <c r="CK507" s="40">
        <f t="shared" si="1487"/>
        <v>46.851986492307688</v>
      </c>
      <c r="CL507" s="47">
        <f t="shared" si="1488"/>
        <v>11.712996623076922</v>
      </c>
      <c r="CM507" s="107"/>
      <c r="CN507" s="40">
        <f t="shared" si="1489"/>
        <v>78.711337307076917</v>
      </c>
      <c r="CP507" s="48">
        <v>5.177083333333333</v>
      </c>
      <c r="CQ507" s="9">
        <v>95.06</v>
      </c>
      <c r="CR507" s="48">
        <v>5.177083333333333</v>
      </c>
      <c r="CS507" s="9">
        <v>-32.659999999999997</v>
      </c>
      <c r="CT507" s="40">
        <f t="shared" si="1490"/>
        <v>46.856477963076919</v>
      </c>
      <c r="CU507" s="47">
        <f t="shared" si="1491"/>
        <v>11.71411949076923</v>
      </c>
      <c r="CV507" s="107"/>
      <c r="CW507" s="40">
        <f t="shared" si="1492"/>
        <v>78.718882977969216</v>
      </c>
    </row>
    <row r="508" spans="1:101" s="9" customFormat="1">
      <c r="A508" s="9">
        <v>6.72</v>
      </c>
      <c r="B508" s="40">
        <f t="shared" si="1459"/>
        <v>1.68</v>
      </c>
      <c r="D508" s="48">
        <v>5.1875</v>
      </c>
      <c r="E508" s="9">
        <v>38.840000000000003</v>
      </c>
      <c r="F508" s="48">
        <v>5.1875</v>
      </c>
      <c r="G508" s="9">
        <v>-55.14</v>
      </c>
      <c r="H508" s="47">
        <f t="shared" si="1460"/>
        <v>32.322253624615385</v>
      </c>
      <c r="I508" s="47">
        <f t="shared" si="1461"/>
        <v>8.0805634061538463</v>
      </c>
      <c r="J508" s="107"/>
      <c r="K508" s="40">
        <f t="shared" si="1462"/>
        <v>54.301386089353848</v>
      </c>
      <c r="M508" s="48">
        <v>5.1875</v>
      </c>
      <c r="N508" s="9">
        <v>0</v>
      </c>
      <c r="O508" s="48">
        <v>5.1875</v>
      </c>
      <c r="P508" s="9">
        <v>0</v>
      </c>
      <c r="Q508" s="47">
        <f t="shared" si="1463"/>
        <v>0</v>
      </c>
      <c r="R508" s="47">
        <f t="shared" si="1464"/>
        <v>0</v>
      </c>
      <c r="S508" s="107"/>
      <c r="T508" s="40">
        <f t="shared" si="1465"/>
        <v>0</v>
      </c>
      <c r="V508" s="48">
        <v>5.1875</v>
      </c>
      <c r="W508" s="9">
        <v>0</v>
      </c>
      <c r="X508" s="48">
        <v>5.1875</v>
      </c>
      <c r="Y508" s="40">
        <v>0</v>
      </c>
      <c r="Z508" s="40">
        <f t="shared" si="1466"/>
        <v>0</v>
      </c>
      <c r="AA508" s="47">
        <f t="shared" si="1467"/>
        <v>0</v>
      </c>
      <c r="AB508" s="107"/>
      <c r="AC508" s="40">
        <f t="shared" si="1468"/>
        <v>0</v>
      </c>
      <c r="AE508" s="48">
        <v>5.1875</v>
      </c>
      <c r="AF508" s="9">
        <v>34.200000000000003</v>
      </c>
      <c r="AG508" s="48">
        <v>5.1875</v>
      </c>
      <c r="AH508" s="9">
        <v>-105.95</v>
      </c>
      <c r="AI508" s="40">
        <f t="shared" si="1469"/>
        <v>54.686826000000003</v>
      </c>
      <c r="AJ508" s="47">
        <f t="shared" si="1470"/>
        <v>13.671706500000001</v>
      </c>
      <c r="AK508" s="107"/>
      <c r="AL508" s="40">
        <f t="shared" si="1471"/>
        <v>91.873867680000004</v>
      </c>
      <c r="AN508" s="48">
        <v>5.1875</v>
      </c>
      <c r="AO508" s="9">
        <v>0</v>
      </c>
      <c r="AP508" s="48">
        <v>5.1875</v>
      </c>
      <c r="AQ508" s="9">
        <v>0</v>
      </c>
      <c r="AR508" s="40">
        <f t="shared" si="1472"/>
        <v>0</v>
      </c>
      <c r="AS508" s="47">
        <f t="shared" si="1473"/>
        <v>0</v>
      </c>
      <c r="AT508" s="107"/>
      <c r="AU508" s="40">
        <f t="shared" si="1474"/>
        <v>0</v>
      </c>
      <c r="AW508" s="48">
        <v>5.1875</v>
      </c>
      <c r="AX508" s="9">
        <v>36.85</v>
      </c>
      <c r="AY508" s="48">
        <v>5.1875</v>
      </c>
      <c r="AZ508" s="9">
        <v>-58.88</v>
      </c>
      <c r="BA508" s="40">
        <f t="shared" si="1475"/>
        <v>32.746202584615389</v>
      </c>
      <c r="BB508" s="47">
        <f t="shared" si="1476"/>
        <v>8.1865506461538473</v>
      </c>
      <c r="BC508" s="107"/>
      <c r="BD508" s="40">
        <f t="shared" si="1477"/>
        <v>55.01362034215385</v>
      </c>
      <c r="BF508" s="48">
        <v>5.1875</v>
      </c>
      <c r="BG508" s="9">
        <v>33.119999999999997</v>
      </c>
      <c r="BH508" s="48">
        <v>5.1875</v>
      </c>
      <c r="BI508" s="9">
        <v>33.119999999999997</v>
      </c>
      <c r="BJ508" s="40">
        <f t="shared" si="1478"/>
        <v>16.555271483076918</v>
      </c>
      <c r="BK508" s="47">
        <f t="shared" si="1479"/>
        <v>4.1388178707692296</v>
      </c>
      <c r="BL508" s="107"/>
      <c r="BM508" s="40">
        <f t="shared" si="1480"/>
        <v>27.812856091569223</v>
      </c>
      <c r="BO508" s="48">
        <v>5.1875</v>
      </c>
      <c r="BP508" s="9">
        <v>0</v>
      </c>
      <c r="BQ508" s="48">
        <v>5.1875</v>
      </c>
      <c r="BR508" s="9">
        <v>0</v>
      </c>
      <c r="BS508" s="40">
        <f t="shared" si="1481"/>
        <v>0</v>
      </c>
      <c r="BT508" s="47">
        <f t="shared" si="1482"/>
        <v>0</v>
      </c>
      <c r="BU508" s="107"/>
      <c r="BV508" s="40">
        <f t="shared" si="1483"/>
        <v>0</v>
      </c>
      <c r="BX508" s="48">
        <v>5.1875</v>
      </c>
      <c r="BY508" s="9">
        <v>94.99</v>
      </c>
      <c r="BZ508" s="48">
        <v>5.1875</v>
      </c>
      <c r="CA508" s="9">
        <v>-32.69</v>
      </c>
      <c r="CB508" s="40">
        <f t="shared" si="1484"/>
        <v>46.864982478461535</v>
      </c>
      <c r="CC508" s="47">
        <f t="shared" si="1485"/>
        <v>11.716245619615384</v>
      </c>
      <c r="CD508" s="107"/>
      <c r="CE508" s="40">
        <f t="shared" si="1486"/>
        <v>78.733170563815378</v>
      </c>
      <c r="CG508" s="48">
        <v>5.1875</v>
      </c>
      <c r="CH508" s="9">
        <v>95.01</v>
      </c>
      <c r="CI508" s="48">
        <v>5.1875</v>
      </c>
      <c r="CJ508" s="9">
        <v>-32.68</v>
      </c>
      <c r="CK508" s="40">
        <f t="shared" si="1487"/>
        <v>46.860510627692321</v>
      </c>
      <c r="CL508" s="47">
        <f t="shared" si="1488"/>
        <v>11.71512765692308</v>
      </c>
      <c r="CM508" s="107"/>
      <c r="CN508" s="40">
        <f t="shared" si="1489"/>
        <v>78.725657854523092</v>
      </c>
      <c r="CP508" s="48">
        <v>5.1875</v>
      </c>
      <c r="CQ508" s="9">
        <v>94.99</v>
      </c>
      <c r="CR508" s="48">
        <v>5.1875</v>
      </c>
      <c r="CS508" s="9">
        <v>-32.69</v>
      </c>
      <c r="CT508" s="40">
        <f t="shared" si="1490"/>
        <v>46.864982478461535</v>
      </c>
      <c r="CU508" s="47">
        <f t="shared" si="1491"/>
        <v>11.716245619615384</v>
      </c>
      <c r="CV508" s="107"/>
      <c r="CW508" s="40">
        <f t="shared" si="1492"/>
        <v>78.733170563815378</v>
      </c>
    </row>
    <row r="509" spans="1:101" s="9" customFormat="1">
      <c r="A509" s="9">
        <v>6.72</v>
      </c>
      <c r="B509" s="40">
        <f t="shared" si="1459"/>
        <v>1.68</v>
      </c>
      <c r="D509" s="48">
        <v>5.197916666666667</v>
      </c>
      <c r="E509" s="9">
        <v>38.83</v>
      </c>
      <c r="F509" s="48">
        <v>5.197916666666667</v>
      </c>
      <c r="G509" s="9">
        <v>-55.16</v>
      </c>
      <c r="H509" s="47">
        <f t="shared" si="1460"/>
        <v>32.325652412307683</v>
      </c>
      <c r="I509" s="47">
        <f t="shared" si="1461"/>
        <v>8.0814131030769207</v>
      </c>
      <c r="J509" s="108"/>
      <c r="K509" s="40">
        <f t="shared" si="1462"/>
        <v>54.307096052676904</v>
      </c>
      <c r="M509" s="48">
        <v>5.197916666666667</v>
      </c>
      <c r="N509" s="9">
        <v>0</v>
      </c>
      <c r="O509" s="48">
        <v>5.197916666666667</v>
      </c>
      <c r="P509" s="9">
        <v>0</v>
      </c>
      <c r="Q509" s="47">
        <f t="shared" si="1463"/>
        <v>0</v>
      </c>
      <c r="R509" s="47">
        <f t="shared" si="1464"/>
        <v>0</v>
      </c>
      <c r="S509" s="108"/>
      <c r="T509" s="40">
        <f t="shared" si="1465"/>
        <v>0</v>
      </c>
      <c r="V509" s="48">
        <v>5.197916666666667</v>
      </c>
      <c r="W509" s="9">
        <v>0</v>
      </c>
      <c r="X509" s="48">
        <v>5.197916666666667</v>
      </c>
      <c r="Y509" s="40">
        <v>0</v>
      </c>
      <c r="Z509" s="40">
        <f t="shared" si="1466"/>
        <v>0</v>
      </c>
      <c r="AA509" s="47">
        <f t="shared" si="1467"/>
        <v>0</v>
      </c>
      <c r="AB509" s="108"/>
      <c r="AC509" s="40">
        <f t="shared" si="1468"/>
        <v>0</v>
      </c>
      <c r="AE509" s="48">
        <v>5.197916666666667</v>
      </c>
      <c r="AF509" s="9">
        <v>34.200000000000003</v>
      </c>
      <c r="AG509" s="48">
        <v>5.197916666666667</v>
      </c>
      <c r="AH509" s="9">
        <v>-105.95</v>
      </c>
      <c r="AI509" s="40">
        <f t="shared" si="1469"/>
        <v>54.686826000000003</v>
      </c>
      <c r="AJ509" s="47">
        <f t="shared" si="1470"/>
        <v>13.671706500000001</v>
      </c>
      <c r="AK509" s="108"/>
      <c r="AL509" s="40">
        <f t="shared" si="1471"/>
        <v>91.873867680000004</v>
      </c>
      <c r="AN509" s="48">
        <v>5.197916666666667</v>
      </c>
      <c r="AO509" s="9">
        <v>0</v>
      </c>
      <c r="AP509" s="48">
        <v>5.197916666666667</v>
      </c>
      <c r="AQ509" s="9">
        <v>0</v>
      </c>
      <c r="AR509" s="40">
        <f t="shared" si="1472"/>
        <v>0</v>
      </c>
      <c r="AS509" s="47">
        <f t="shared" si="1473"/>
        <v>0</v>
      </c>
      <c r="AT509" s="108"/>
      <c r="AU509" s="40">
        <f t="shared" si="1474"/>
        <v>0</v>
      </c>
      <c r="AW509" s="48">
        <v>5.197916666666667</v>
      </c>
      <c r="AX509" s="9">
        <v>36.82</v>
      </c>
      <c r="AY509" s="48">
        <v>5.197916666666667</v>
      </c>
      <c r="AZ509" s="9">
        <v>-58.93</v>
      </c>
      <c r="BA509" s="40">
        <f t="shared" si="1475"/>
        <v>32.747328470769226</v>
      </c>
      <c r="BB509" s="47">
        <f t="shared" si="1476"/>
        <v>8.1868321176923065</v>
      </c>
      <c r="BC509" s="108"/>
      <c r="BD509" s="40">
        <f t="shared" si="1477"/>
        <v>55.015511830892301</v>
      </c>
      <c r="BF509" s="48">
        <v>5.197916666666667</v>
      </c>
      <c r="BG509" s="9">
        <v>33.119999999999997</v>
      </c>
      <c r="BH509" s="48">
        <v>5.197916666666667</v>
      </c>
      <c r="BI509" s="9">
        <v>33.119999999999997</v>
      </c>
      <c r="BJ509" s="40">
        <f t="shared" si="1478"/>
        <v>16.555271483076918</v>
      </c>
      <c r="BK509" s="47">
        <f t="shared" si="1479"/>
        <v>4.1388178707692296</v>
      </c>
      <c r="BL509" s="108"/>
      <c r="BM509" s="40">
        <f t="shared" si="1480"/>
        <v>27.812856091569223</v>
      </c>
      <c r="BO509" s="48">
        <v>5.197916666666667</v>
      </c>
      <c r="BP509" s="9">
        <v>0</v>
      </c>
      <c r="BQ509" s="48">
        <v>5.197916666666667</v>
      </c>
      <c r="BR509" s="9">
        <v>0</v>
      </c>
      <c r="BS509" s="40">
        <f t="shared" si="1481"/>
        <v>0</v>
      </c>
      <c r="BT509" s="47">
        <f t="shared" si="1482"/>
        <v>0</v>
      </c>
      <c r="BU509" s="108"/>
      <c r="BV509" s="40">
        <f t="shared" si="1483"/>
        <v>0</v>
      </c>
      <c r="BX509" s="48">
        <v>5.197916666666667</v>
      </c>
      <c r="BY509" s="9">
        <v>94.92</v>
      </c>
      <c r="BZ509" s="48">
        <v>5.197916666666667</v>
      </c>
      <c r="CA509" s="9">
        <v>-32.729999999999997</v>
      </c>
      <c r="CB509" s="40">
        <f t="shared" si="1484"/>
        <v>46.887749224615376</v>
      </c>
      <c r="CC509" s="47">
        <f t="shared" si="1485"/>
        <v>11.721937306153844</v>
      </c>
      <c r="CD509" s="108"/>
      <c r="CE509" s="40">
        <f t="shared" si="1486"/>
        <v>78.771418697353823</v>
      </c>
      <c r="CG509" s="48">
        <v>5.197916666666667</v>
      </c>
      <c r="CH509" s="9">
        <v>94.94</v>
      </c>
      <c r="CI509" s="48">
        <v>5.197916666666667</v>
      </c>
      <c r="CJ509" s="9">
        <v>-32.72</v>
      </c>
      <c r="CK509" s="40">
        <f t="shared" si="1487"/>
        <v>46.883300012307693</v>
      </c>
      <c r="CL509" s="47">
        <f t="shared" si="1488"/>
        <v>11.720825003076923</v>
      </c>
      <c r="CM509" s="108"/>
      <c r="CN509" s="40">
        <f t="shared" si="1489"/>
        <v>78.763944020676917</v>
      </c>
      <c r="CP509" s="48">
        <v>5.197916666666667</v>
      </c>
      <c r="CQ509" s="9">
        <v>94.92</v>
      </c>
      <c r="CR509" s="48">
        <v>5.197916666666667</v>
      </c>
      <c r="CS509" s="9">
        <v>-32.729999999999997</v>
      </c>
      <c r="CT509" s="40">
        <f t="shared" si="1490"/>
        <v>46.887749224615376</v>
      </c>
      <c r="CU509" s="47">
        <f t="shared" si="1491"/>
        <v>11.721937306153844</v>
      </c>
      <c r="CV509" s="108"/>
      <c r="CW509" s="40">
        <f t="shared" si="1492"/>
        <v>78.771418697353823</v>
      </c>
    </row>
    <row r="510" spans="1:101" s="9" customFormat="1">
      <c r="A510" s="9">
        <v>6.72</v>
      </c>
      <c r="B510" s="40">
        <f t="shared" si="1459"/>
        <v>1.68</v>
      </c>
      <c r="D510" s="48">
        <v>5.208333333333333</v>
      </c>
      <c r="E510" s="9">
        <v>39.76</v>
      </c>
      <c r="F510" s="48">
        <v>5.208333333333333</v>
      </c>
      <c r="G510" s="9">
        <v>-53.34</v>
      </c>
      <c r="H510" s="47">
        <f t="shared" si="1460"/>
        <v>32.007742006153848</v>
      </c>
      <c r="I510" s="47">
        <f t="shared" si="1461"/>
        <v>8.0019355015384619</v>
      </c>
      <c r="J510" s="106">
        <f t="shared" ref="J510" si="1625">SUM(I510:I513)</f>
        <v>31.991778495000005</v>
      </c>
      <c r="K510" s="40">
        <f t="shared" si="1462"/>
        <v>53.77300657033846</v>
      </c>
      <c r="M510" s="48">
        <v>5.208333333333333</v>
      </c>
      <c r="N510" s="9">
        <v>0</v>
      </c>
      <c r="O510" s="48">
        <v>5.208333333333333</v>
      </c>
      <c r="P510" s="9">
        <v>0</v>
      </c>
      <c r="Q510" s="47">
        <f t="shared" si="1463"/>
        <v>0</v>
      </c>
      <c r="R510" s="47">
        <f t="shared" si="1464"/>
        <v>0</v>
      </c>
      <c r="S510" s="106">
        <f t="shared" ref="S510" si="1626">SUM(R510:R513)</f>
        <v>0</v>
      </c>
      <c r="T510" s="40">
        <f t="shared" si="1465"/>
        <v>0</v>
      </c>
      <c r="V510" s="48">
        <v>5.208333333333333</v>
      </c>
      <c r="W510" s="9">
        <v>0</v>
      </c>
      <c r="X510" s="48">
        <v>5.208333333333333</v>
      </c>
      <c r="Y510" s="40">
        <v>0</v>
      </c>
      <c r="Z510" s="40">
        <f t="shared" si="1466"/>
        <v>0</v>
      </c>
      <c r="AA510" s="47">
        <f t="shared" si="1467"/>
        <v>0</v>
      </c>
      <c r="AB510" s="106">
        <f t="shared" ref="AB510" si="1627">SUM(AA510:AA513)</f>
        <v>0</v>
      </c>
      <c r="AC510" s="40">
        <f t="shared" si="1468"/>
        <v>0</v>
      </c>
      <c r="AE510" s="48">
        <v>5.208333333333333</v>
      </c>
      <c r="AF510" s="9">
        <v>0</v>
      </c>
      <c r="AG510" s="48">
        <v>5.208333333333333</v>
      </c>
      <c r="AH510" s="9">
        <v>0</v>
      </c>
      <c r="AI510" s="40">
        <f t="shared" si="1469"/>
        <v>0</v>
      </c>
      <c r="AJ510" s="47">
        <f t="shared" si="1470"/>
        <v>0</v>
      </c>
      <c r="AK510" s="106">
        <f t="shared" ref="AK510" si="1628">SUM(AJ510:AJ513)</f>
        <v>0</v>
      </c>
      <c r="AL510" s="40">
        <f t="shared" si="1471"/>
        <v>0</v>
      </c>
      <c r="AN510" s="48">
        <v>5.208333333333333</v>
      </c>
      <c r="AO510" s="9">
        <v>0</v>
      </c>
      <c r="AP510" s="48">
        <v>5.208333333333333</v>
      </c>
      <c r="AQ510" s="9">
        <v>0</v>
      </c>
      <c r="AR510" s="40">
        <f t="shared" si="1472"/>
        <v>0</v>
      </c>
      <c r="AS510" s="47">
        <f t="shared" si="1473"/>
        <v>0</v>
      </c>
      <c r="AT510" s="106">
        <f t="shared" ref="AT510" si="1629">SUM(AS510:AS513)</f>
        <v>0</v>
      </c>
      <c r="AU510" s="40">
        <f t="shared" si="1474"/>
        <v>0</v>
      </c>
      <c r="AW510" s="48">
        <v>5.208333333333333</v>
      </c>
      <c r="AX510" s="9">
        <v>36.82</v>
      </c>
      <c r="AY510" s="48">
        <v>5.208333333333333</v>
      </c>
      <c r="AZ510" s="9">
        <v>-58.93</v>
      </c>
      <c r="BA510" s="40">
        <f t="shared" si="1475"/>
        <v>32.747328470769226</v>
      </c>
      <c r="BB510" s="47">
        <f t="shared" si="1476"/>
        <v>8.1868321176923065</v>
      </c>
      <c r="BC510" s="106">
        <f t="shared" ref="BC510" si="1630">SUM(BB510:BB513)</f>
        <v>24.563522738076923</v>
      </c>
      <c r="BD510" s="40">
        <f t="shared" si="1477"/>
        <v>55.015511830892301</v>
      </c>
      <c r="BF510" s="48">
        <v>5.208333333333333</v>
      </c>
      <c r="BG510" s="9">
        <v>33.22</v>
      </c>
      <c r="BH510" s="48">
        <v>5.208333333333333</v>
      </c>
      <c r="BI510" s="9">
        <v>33.22</v>
      </c>
      <c r="BJ510" s="40">
        <f t="shared" si="1478"/>
        <v>16.655393852307693</v>
      </c>
      <c r="BK510" s="47">
        <f t="shared" si="1479"/>
        <v>4.1638484630769232</v>
      </c>
      <c r="BL510" s="106">
        <f t="shared" ref="BL510" si="1631">SUM(BK510:BK513)</f>
        <v>16.982354360769229</v>
      </c>
      <c r="BM510" s="40">
        <f t="shared" si="1480"/>
        <v>27.981061671876923</v>
      </c>
      <c r="BO510" s="48">
        <v>5.208333333333333</v>
      </c>
      <c r="BP510" s="9">
        <v>0</v>
      </c>
      <c r="BQ510" s="48">
        <v>5.208333333333333</v>
      </c>
      <c r="BR510" s="9">
        <v>0</v>
      </c>
      <c r="BS510" s="40">
        <f t="shared" si="1481"/>
        <v>0</v>
      </c>
      <c r="BT510" s="47">
        <f t="shared" si="1482"/>
        <v>0</v>
      </c>
      <c r="BU510" s="106">
        <f t="shared" ref="BU510" si="1632">SUM(BT510:BT513)</f>
        <v>0</v>
      </c>
      <c r="BV510" s="40">
        <f t="shared" si="1483"/>
        <v>0</v>
      </c>
      <c r="BX510" s="48">
        <v>5.208333333333333</v>
      </c>
      <c r="BY510" s="9">
        <v>94.11</v>
      </c>
      <c r="BZ510" s="48">
        <v>5.208333333333333</v>
      </c>
      <c r="CA510" s="9">
        <v>-33.159999999999997</v>
      </c>
      <c r="CB510" s="40">
        <f t="shared" si="1484"/>
        <v>47.098377470769229</v>
      </c>
      <c r="CC510" s="47">
        <f t="shared" si="1485"/>
        <v>11.774594367692307</v>
      </c>
      <c r="CD510" s="106">
        <f t="shared" ref="CD510" si="1633">SUM(CC510:CC513)</f>
        <v>47.292312492692311</v>
      </c>
      <c r="CE510" s="40">
        <f t="shared" si="1486"/>
        <v>79.125274150892295</v>
      </c>
      <c r="CG510" s="48">
        <v>5.208333333333333</v>
      </c>
      <c r="CH510" s="9">
        <v>94.13</v>
      </c>
      <c r="CI510" s="48">
        <v>5.208333333333333</v>
      </c>
      <c r="CJ510" s="9">
        <v>-33.15</v>
      </c>
      <c r="CK510" s="40">
        <f t="shared" si="1487"/>
        <v>47.094180299999991</v>
      </c>
      <c r="CL510" s="47">
        <f t="shared" si="1488"/>
        <v>11.773545074999998</v>
      </c>
      <c r="CM510" s="106">
        <f t="shared" ref="CM510" si="1634">SUM(CL510:CL513)</f>
        <v>47.288359440000001</v>
      </c>
      <c r="CN510" s="40">
        <f t="shared" si="1489"/>
        <v>79.118222903999978</v>
      </c>
      <c r="CP510" s="48">
        <v>5.208333333333333</v>
      </c>
      <c r="CQ510" s="9">
        <v>94.11</v>
      </c>
      <c r="CR510" s="48">
        <v>5.208333333333333</v>
      </c>
      <c r="CS510" s="9">
        <v>-33.159999999999997</v>
      </c>
      <c r="CT510" s="40">
        <f t="shared" si="1490"/>
        <v>47.098377470769229</v>
      </c>
      <c r="CU510" s="47">
        <f t="shared" si="1491"/>
        <v>11.774594367692307</v>
      </c>
      <c r="CV510" s="106">
        <f t="shared" ref="CV510" si="1635">SUM(CU510:CU513)</f>
        <v>47.292312492692311</v>
      </c>
      <c r="CW510" s="40">
        <f t="shared" si="1492"/>
        <v>79.125274150892295</v>
      </c>
    </row>
    <row r="511" spans="1:101" s="9" customFormat="1">
      <c r="A511" s="9">
        <v>6.72</v>
      </c>
      <c r="B511" s="40">
        <f t="shared" si="1459"/>
        <v>1.68</v>
      </c>
      <c r="D511" s="48">
        <v>5.21875</v>
      </c>
      <c r="E511" s="9">
        <v>39.770000000000003</v>
      </c>
      <c r="F511" s="48">
        <v>5.21875</v>
      </c>
      <c r="G511" s="9">
        <v>-53.33</v>
      </c>
      <c r="H511" s="47">
        <f t="shared" si="1460"/>
        <v>32.009790032307698</v>
      </c>
      <c r="I511" s="47">
        <f t="shared" si="1461"/>
        <v>8.0024475080769246</v>
      </c>
      <c r="J511" s="107"/>
      <c r="K511" s="40">
        <f t="shared" si="1462"/>
        <v>53.776447254276931</v>
      </c>
      <c r="M511" s="48">
        <v>5.21875</v>
      </c>
      <c r="N511" s="9">
        <v>0</v>
      </c>
      <c r="O511" s="48">
        <v>5.21875</v>
      </c>
      <c r="P511" s="9">
        <v>0</v>
      </c>
      <c r="Q511" s="47">
        <f t="shared" si="1463"/>
        <v>0</v>
      </c>
      <c r="R511" s="47">
        <f t="shared" si="1464"/>
        <v>0</v>
      </c>
      <c r="S511" s="107"/>
      <c r="T511" s="40">
        <f t="shared" si="1465"/>
        <v>0</v>
      </c>
      <c r="V511" s="48">
        <v>5.21875</v>
      </c>
      <c r="W511" s="9">
        <v>0</v>
      </c>
      <c r="X511" s="48">
        <v>5.21875</v>
      </c>
      <c r="Y511" s="40">
        <v>0</v>
      </c>
      <c r="Z511" s="40">
        <f t="shared" si="1466"/>
        <v>0</v>
      </c>
      <c r="AA511" s="47">
        <f t="shared" si="1467"/>
        <v>0</v>
      </c>
      <c r="AB511" s="107"/>
      <c r="AC511" s="40">
        <f t="shared" si="1468"/>
        <v>0</v>
      </c>
      <c r="AE511" s="48">
        <v>5.21875</v>
      </c>
      <c r="AF511" s="9">
        <v>0</v>
      </c>
      <c r="AG511" s="48">
        <v>5.21875</v>
      </c>
      <c r="AH511" s="9">
        <v>0</v>
      </c>
      <c r="AI511" s="40">
        <f t="shared" si="1469"/>
        <v>0</v>
      </c>
      <c r="AJ511" s="47">
        <f t="shared" si="1470"/>
        <v>0</v>
      </c>
      <c r="AK511" s="107"/>
      <c r="AL511" s="40">
        <f t="shared" si="1471"/>
        <v>0</v>
      </c>
      <c r="AN511" s="48">
        <v>5.21875</v>
      </c>
      <c r="AO511" s="9">
        <v>0</v>
      </c>
      <c r="AP511" s="48">
        <v>5.21875</v>
      </c>
      <c r="AQ511" s="9">
        <v>0</v>
      </c>
      <c r="AR511" s="40">
        <f t="shared" si="1472"/>
        <v>0</v>
      </c>
      <c r="AS511" s="47">
        <f t="shared" si="1473"/>
        <v>0</v>
      </c>
      <c r="AT511" s="107"/>
      <c r="AU511" s="40">
        <f t="shared" si="1474"/>
        <v>0</v>
      </c>
      <c r="AW511" s="48">
        <v>5.21875</v>
      </c>
      <c r="AX511" s="9">
        <v>36.79</v>
      </c>
      <c r="AY511" s="48">
        <v>5.21875</v>
      </c>
      <c r="AZ511" s="9">
        <v>-58.98</v>
      </c>
      <c r="BA511" s="40">
        <f t="shared" si="1475"/>
        <v>32.748409079999995</v>
      </c>
      <c r="BB511" s="47">
        <f t="shared" si="1476"/>
        <v>8.1871022699999987</v>
      </c>
      <c r="BC511" s="107"/>
      <c r="BD511" s="40">
        <f t="shared" si="1477"/>
        <v>55.017327254399987</v>
      </c>
      <c r="BF511" s="48">
        <v>5.21875</v>
      </c>
      <c r="BG511" s="9">
        <v>33.22</v>
      </c>
      <c r="BH511" s="48">
        <v>5.21875</v>
      </c>
      <c r="BI511" s="9">
        <v>33.22</v>
      </c>
      <c r="BJ511" s="40">
        <f t="shared" si="1478"/>
        <v>16.655393852307693</v>
      </c>
      <c r="BK511" s="47">
        <f t="shared" si="1479"/>
        <v>4.1638484630769232</v>
      </c>
      <c r="BL511" s="107"/>
      <c r="BM511" s="40">
        <f t="shared" si="1480"/>
        <v>27.981061671876923</v>
      </c>
      <c r="BO511" s="48">
        <v>5.21875</v>
      </c>
      <c r="BP511" s="9">
        <v>0</v>
      </c>
      <c r="BQ511" s="48">
        <v>5.21875</v>
      </c>
      <c r="BR511" s="9">
        <v>0</v>
      </c>
      <c r="BS511" s="40">
        <f t="shared" si="1481"/>
        <v>0</v>
      </c>
      <c r="BT511" s="47">
        <f t="shared" si="1482"/>
        <v>0</v>
      </c>
      <c r="BU511" s="107"/>
      <c r="BV511" s="40">
        <f t="shared" si="1483"/>
        <v>0</v>
      </c>
      <c r="BX511" s="48">
        <v>5.21875</v>
      </c>
      <c r="BY511" s="9">
        <v>93.39</v>
      </c>
      <c r="BZ511" s="48">
        <v>5.21875</v>
      </c>
      <c r="CA511" s="9">
        <v>-33.549999999999997</v>
      </c>
      <c r="CB511" s="40">
        <f t="shared" si="1484"/>
        <v>47.287739146153839</v>
      </c>
      <c r="CC511" s="47">
        <f t="shared" si="1485"/>
        <v>11.82193478653846</v>
      </c>
      <c r="CD511" s="107"/>
      <c r="CE511" s="40">
        <f t="shared" si="1486"/>
        <v>79.443401765538454</v>
      </c>
      <c r="CG511" s="48">
        <v>5.21875</v>
      </c>
      <c r="CH511" s="9">
        <v>93.41</v>
      </c>
      <c r="CI511" s="48">
        <v>5.21875</v>
      </c>
      <c r="CJ511" s="9">
        <v>-33.54</v>
      </c>
      <c r="CK511" s="40">
        <f t="shared" si="1487"/>
        <v>47.283768359999996</v>
      </c>
      <c r="CL511" s="47">
        <f t="shared" si="1488"/>
        <v>11.820942089999999</v>
      </c>
      <c r="CM511" s="107"/>
      <c r="CN511" s="40">
        <f t="shared" si="1489"/>
        <v>79.436730844799996</v>
      </c>
      <c r="CP511" s="48">
        <v>5.21875</v>
      </c>
      <c r="CQ511" s="9">
        <v>93.39</v>
      </c>
      <c r="CR511" s="48">
        <v>5.21875</v>
      </c>
      <c r="CS511" s="9">
        <v>-33.549999999999997</v>
      </c>
      <c r="CT511" s="40">
        <f t="shared" si="1490"/>
        <v>47.287739146153839</v>
      </c>
      <c r="CU511" s="47">
        <f t="shared" si="1491"/>
        <v>11.82193478653846</v>
      </c>
      <c r="CV511" s="107"/>
      <c r="CW511" s="40">
        <f t="shared" si="1492"/>
        <v>79.443401765538454</v>
      </c>
    </row>
    <row r="512" spans="1:101" s="9" customFormat="1">
      <c r="A512" s="9">
        <v>6.72</v>
      </c>
      <c r="B512" s="40">
        <f t="shared" si="1459"/>
        <v>1.68</v>
      </c>
      <c r="D512" s="48">
        <v>5.229166666666667</v>
      </c>
      <c r="E512" s="9">
        <v>39.78</v>
      </c>
      <c r="F512" s="48">
        <v>5.229166666666667</v>
      </c>
      <c r="G512" s="9">
        <v>-53.31</v>
      </c>
      <c r="H512" s="47">
        <f t="shared" si="1460"/>
        <v>32.005831320000006</v>
      </c>
      <c r="I512" s="47">
        <f t="shared" si="1461"/>
        <v>8.0014578300000014</v>
      </c>
      <c r="J512" s="107"/>
      <c r="K512" s="40">
        <f t="shared" si="1462"/>
        <v>53.769796617600008</v>
      </c>
      <c r="M512" s="48">
        <v>5.229166666666667</v>
      </c>
      <c r="N512" s="9">
        <v>0</v>
      </c>
      <c r="O512" s="48">
        <v>5.229166666666667</v>
      </c>
      <c r="P512" s="9">
        <v>0</v>
      </c>
      <c r="Q512" s="47">
        <f t="shared" si="1463"/>
        <v>0</v>
      </c>
      <c r="R512" s="47">
        <f t="shared" si="1464"/>
        <v>0</v>
      </c>
      <c r="S512" s="107"/>
      <c r="T512" s="40">
        <f t="shared" si="1465"/>
        <v>0</v>
      </c>
      <c r="V512" s="48">
        <v>5.229166666666667</v>
      </c>
      <c r="W512" s="9">
        <v>0</v>
      </c>
      <c r="X512" s="48">
        <v>5.229166666666667</v>
      </c>
      <c r="Y512" s="40">
        <v>0</v>
      </c>
      <c r="Z512" s="40">
        <f t="shared" si="1466"/>
        <v>0</v>
      </c>
      <c r="AA512" s="47">
        <f t="shared" si="1467"/>
        <v>0</v>
      </c>
      <c r="AB512" s="107"/>
      <c r="AC512" s="40">
        <f t="shared" si="1468"/>
        <v>0</v>
      </c>
      <c r="AE512" s="48">
        <v>5.229166666666667</v>
      </c>
      <c r="AF512" s="9">
        <v>0</v>
      </c>
      <c r="AG512" s="48">
        <v>5.229166666666667</v>
      </c>
      <c r="AH512" s="9">
        <v>0</v>
      </c>
      <c r="AI512" s="40">
        <f t="shared" si="1469"/>
        <v>0</v>
      </c>
      <c r="AJ512" s="47">
        <f t="shared" si="1470"/>
        <v>0</v>
      </c>
      <c r="AK512" s="107"/>
      <c r="AL512" s="40">
        <f t="shared" si="1471"/>
        <v>0</v>
      </c>
      <c r="AN512" s="48">
        <v>5.229166666666667</v>
      </c>
      <c r="AO512" s="9">
        <v>0</v>
      </c>
      <c r="AP512" s="48">
        <v>5.229166666666667</v>
      </c>
      <c r="AQ512" s="9">
        <v>0</v>
      </c>
      <c r="AR512" s="40">
        <f t="shared" si="1472"/>
        <v>0</v>
      </c>
      <c r="AS512" s="47">
        <f t="shared" si="1473"/>
        <v>0</v>
      </c>
      <c r="AT512" s="107"/>
      <c r="AU512" s="40">
        <f t="shared" si="1474"/>
        <v>0</v>
      </c>
      <c r="AW512" s="48">
        <v>5.229166666666667</v>
      </c>
      <c r="AX512" s="9">
        <v>36.770000000000003</v>
      </c>
      <c r="AY512" s="48">
        <v>5.229166666666667</v>
      </c>
      <c r="AZ512" s="9">
        <v>-59.03</v>
      </c>
      <c r="BA512" s="40">
        <f t="shared" si="1475"/>
        <v>32.758353401538471</v>
      </c>
      <c r="BB512" s="47">
        <f t="shared" si="1476"/>
        <v>8.1895883503846179</v>
      </c>
      <c r="BC512" s="107"/>
      <c r="BD512" s="40">
        <f t="shared" si="1477"/>
        <v>55.034033714584631</v>
      </c>
      <c r="BF512" s="48">
        <v>5.229166666666667</v>
      </c>
      <c r="BG512" s="9">
        <v>33.229999999999997</v>
      </c>
      <c r="BH512" s="48">
        <v>5.229166666666667</v>
      </c>
      <c r="BI512" s="9">
        <v>33.229999999999997</v>
      </c>
      <c r="BJ512" s="40">
        <f t="shared" si="1478"/>
        <v>16.665422690769226</v>
      </c>
      <c r="BK512" s="47">
        <f t="shared" si="1479"/>
        <v>4.1663556726923066</v>
      </c>
      <c r="BL512" s="107"/>
      <c r="BM512" s="40">
        <f t="shared" si="1480"/>
        <v>27.9979101204923</v>
      </c>
      <c r="BO512" s="48">
        <v>5.229166666666667</v>
      </c>
      <c r="BP512" s="9">
        <v>0</v>
      </c>
      <c r="BQ512" s="48">
        <v>5.229166666666667</v>
      </c>
      <c r="BR512" s="9">
        <v>0</v>
      </c>
      <c r="BS512" s="40">
        <f t="shared" si="1481"/>
        <v>0</v>
      </c>
      <c r="BT512" s="47">
        <f t="shared" si="1482"/>
        <v>0</v>
      </c>
      <c r="BU512" s="107"/>
      <c r="BV512" s="40">
        <f t="shared" si="1483"/>
        <v>0</v>
      </c>
      <c r="BX512" s="48">
        <v>5.229166666666667</v>
      </c>
      <c r="BY512" s="9">
        <v>93.28</v>
      </c>
      <c r="BZ512" s="48">
        <v>5.229166666666667</v>
      </c>
      <c r="CA512" s="9">
        <v>-33.6</v>
      </c>
      <c r="CB512" s="40">
        <f t="shared" si="1484"/>
        <v>47.302431507692319</v>
      </c>
      <c r="CC512" s="47">
        <f t="shared" si="1485"/>
        <v>11.82560787692308</v>
      </c>
      <c r="CD512" s="107"/>
      <c r="CE512" s="40">
        <f t="shared" si="1486"/>
        <v>79.468084932923091</v>
      </c>
      <c r="CG512" s="48">
        <v>5.229166666666667</v>
      </c>
      <c r="CH512" s="9">
        <v>93.3</v>
      </c>
      <c r="CI512" s="48">
        <v>5.229166666666667</v>
      </c>
      <c r="CJ512" s="9">
        <v>-33.590000000000003</v>
      </c>
      <c r="CK512" s="40">
        <f t="shared" si="1487"/>
        <v>47.298492415384615</v>
      </c>
      <c r="CL512" s="47">
        <f t="shared" si="1488"/>
        <v>11.824623103846154</v>
      </c>
      <c r="CM512" s="107"/>
      <c r="CN512" s="40">
        <f t="shared" si="1489"/>
        <v>79.461467257846152</v>
      </c>
      <c r="CP512" s="48">
        <v>5.229166666666667</v>
      </c>
      <c r="CQ512" s="9">
        <v>93.28</v>
      </c>
      <c r="CR512" s="48">
        <v>5.229166666666667</v>
      </c>
      <c r="CS512" s="9">
        <v>-33.6</v>
      </c>
      <c r="CT512" s="40">
        <f t="shared" si="1490"/>
        <v>47.302431507692319</v>
      </c>
      <c r="CU512" s="47">
        <f t="shared" si="1491"/>
        <v>11.82560787692308</v>
      </c>
      <c r="CV512" s="107"/>
      <c r="CW512" s="40">
        <f t="shared" si="1492"/>
        <v>79.468084932923091</v>
      </c>
    </row>
    <row r="513" spans="1:101" s="9" customFormat="1">
      <c r="A513" s="9">
        <v>6.72</v>
      </c>
      <c r="B513" s="40">
        <f t="shared" si="1459"/>
        <v>1.68</v>
      </c>
      <c r="D513" s="48">
        <v>5.239583333333333</v>
      </c>
      <c r="E513" s="9">
        <v>39.92</v>
      </c>
      <c r="F513" s="48">
        <v>5.239583333333333</v>
      </c>
      <c r="G513" s="9">
        <v>-53.02</v>
      </c>
      <c r="H513" s="47">
        <f t="shared" si="1460"/>
        <v>31.943750621538463</v>
      </c>
      <c r="I513" s="47">
        <f t="shared" si="1461"/>
        <v>7.9859376553846158</v>
      </c>
      <c r="J513" s="108"/>
      <c r="K513" s="40">
        <f t="shared" si="1462"/>
        <v>53.665501044184616</v>
      </c>
      <c r="M513" s="48">
        <v>5.239583333333333</v>
      </c>
      <c r="N513" s="9">
        <v>0</v>
      </c>
      <c r="O513" s="48">
        <v>5.239583333333333</v>
      </c>
      <c r="P513" s="9">
        <v>0</v>
      </c>
      <c r="Q513" s="47">
        <f t="shared" si="1463"/>
        <v>0</v>
      </c>
      <c r="R513" s="47">
        <f t="shared" si="1464"/>
        <v>0</v>
      </c>
      <c r="S513" s="108"/>
      <c r="T513" s="40">
        <f t="shared" si="1465"/>
        <v>0</v>
      </c>
      <c r="V513" s="48">
        <v>5.239583333333333</v>
      </c>
      <c r="W513" s="9">
        <v>0</v>
      </c>
      <c r="X513" s="48">
        <v>5.239583333333333</v>
      </c>
      <c r="Y513" s="40">
        <v>0</v>
      </c>
      <c r="Z513" s="40">
        <f t="shared" si="1466"/>
        <v>0</v>
      </c>
      <c r="AA513" s="47">
        <f t="shared" si="1467"/>
        <v>0</v>
      </c>
      <c r="AB513" s="108"/>
      <c r="AC513" s="40">
        <f t="shared" si="1468"/>
        <v>0</v>
      </c>
      <c r="AE513" s="48">
        <v>5.239583333333333</v>
      </c>
      <c r="AF513" s="9">
        <v>0</v>
      </c>
      <c r="AG513" s="48">
        <v>5.239583333333333</v>
      </c>
      <c r="AH513" s="9">
        <v>0</v>
      </c>
      <c r="AI513" s="40">
        <f t="shared" si="1469"/>
        <v>0</v>
      </c>
      <c r="AJ513" s="47">
        <f t="shared" si="1470"/>
        <v>0</v>
      </c>
      <c r="AK513" s="108"/>
      <c r="AL513" s="40">
        <f t="shared" si="1471"/>
        <v>0</v>
      </c>
      <c r="AN513" s="48">
        <v>5.239583333333333</v>
      </c>
      <c r="AO513" s="9">
        <v>0</v>
      </c>
      <c r="AP513" s="48">
        <v>5.239583333333333</v>
      </c>
      <c r="AQ513" s="9">
        <v>0</v>
      </c>
      <c r="AR513" s="40">
        <f t="shared" si="1472"/>
        <v>0</v>
      </c>
      <c r="AS513" s="47">
        <f t="shared" si="1473"/>
        <v>0</v>
      </c>
      <c r="AT513" s="108"/>
      <c r="AU513" s="40">
        <f t="shared" si="1474"/>
        <v>0</v>
      </c>
      <c r="AW513" s="48">
        <v>5.239583333333333</v>
      </c>
      <c r="AX513" s="9">
        <v>0</v>
      </c>
      <c r="AY513" s="48">
        <v>5.239583333333333</v>
      </c>
      <c r="AZ513" s="9">
        <v>0</v>
      </c>
      <c r="BA513" s="40">
        <f t="shared" si="1475"/>
        <v>0</v>
      </c>
      <c r="BB513" s="47">
        <f t="shared" si="1476"/>
        <v>0</v>
      </c>
      <c r="BC513" s="108"/>
      <c r="BD513" s="40">
        <f t="shared" si="1477"/>
        <v>0</v>
      </c>
      <c r="BF513" s="48">
        <v>5.239583333333333</v>
      </c>
      <c r="BG513" s="9">
        <v>34.49</v>
      </c>
      <c r="BH513" s="48">
        <v>5.239583333333333</v>
      </c>
      <c r="BI513" s="9">
        <v>34.49</v>
      </c>
      <c r="BJ513" s="40">
        <f t="shared" si="1478"/>
        <v>17.953207047692306</v>
      </c>
      <c r="BK513" s="47">
        <f t="shared" si="1479"/>
        <v>4.4883017619230765</v>
      </c>
      <c r="BL513" s="108"/>
      <c r="BM513" s="40">
        <f t="shared" si="1480"/>
        <v>30.161387840123073</v>
      </c>
      <c r="BO513" s="48">
        <v>5.239583333333333</v>
      </c>
      <c r="BP513" s="9">
        <v>0</v>
      </c>
      <c r="BQ513" s="48">
        <v>5.239583333333333</v>
      </c>
      <c r="BR513" s="9">
        <v>0</v>
      </c>
      <c r="BS513" s="40">
        <f t="shared" si="1481"/>
        <v>0</v>
      </c>
      <c r="BT513" s="47">
        <f t="shared" si="1482"/>
        <v>0</v>
      </c>
      <c r="BU513" s="108"/>
      <c r="BV513" s="40">
        <f t="shared" si="1483"/>
        <v>0</v>
      </c>
      <c r="BX513" s="48">
        <v>5.239583333333333</v>
      </c>
      <c r="BY513" s="9">
        <v>92.53</v>
      </c>
      <c r="BZ513" s="48">
        <v>5.239583333333333</v>
      </c>
      <c r="CA513" s="9">
        <v>-34</v>
      </c>
      <c r="CB513" s="40">
        <f t="shared" si="1484"/>
        <v>47.480701846153856</v>
      </c>
      <c r="CC513" s="47">
        <f t="shared" si="1485"/>
        <v>11.870175461538464</v>
      </c>
      <c r="CD513" s="108"/>
      <c r="CE513" s="40">
        <f t="shared" si="1486"/>
        <v>79.767579101538473</v>
      </c>
      <c r="CG513" s="48">
        <v>5.239583333333333</v>
      </c>
      <c r="CH513" s="9">
        <v>92.55</v>
      </c>
      <c r="CI513" s="48">
        <v>5.239583333333333</v>
      </c>
      <c r="CJ513" s="9">
        <v>-33.99</v>
      </c>
      <c r="CK513" s="40">
        <f t="shared" si="1487"/>
        <v>47.476996684615386</v>
      </c>
      <c r="CL513" s="47">
        <f t="shared" si="1488"/>
        <v>11.869249171153847</v>
      </c>
      <c r="CM513" s="108"/>
      <c r="CN513" s="40">
        <f t="shared" si="1489"/>
        <v>79.761354430153844</v>
      </c>
      <c r="CP513" s="48">
        <v>5.239583333333333</v>
      </c>
      <c r="CQ513" s="9">
        <v>92.53</v>
      </c>
      <c r="CR513" s="48">
        <v>5.239583333333333</v>
      </c>
      <c r="CS513" s="9">
        <v>-34</v>
      </c>
      <c r="CT513" s="40">
        <f t="shared" si="1490"/>
        <v>47.480701846153856</v>
      </c>
      <c r="CU513" s="47">
        <f t="shared" si="1491"/>
        <v>11.870175461538464</v>
      </c>
      <c r="CV513" s="108"/>
      <c r="CW513" s="40">
        <f t="shared" si="1492"/>
        <v>79.767579101538473</v>
      </c>
    </row>
    <row r="514" spans="1:101" s="9" customFormat="1">
      <c r="A514" s="9">
        <v>6.72</v>
      </c>
      <c r="B514" s="40">
        <f t="shared" si="1459"/>
        <v>1.68</v>
      </c>
      <c r="D514" s="48">
        <v>5.25</v>
      </c>
      <c r="E514" s="9">
        <v>40.130000000000003</v>
      </c>
      <c r="F514" s="48">
        <v>5.25</v>
      </c>
      <c r="G514" s="9">
        <v>-52.61</v>
      </c>
      <c r="H514" s="47">
        <f t="shared" si="1460"/>
        <v>31.863473127692302</v>
      </c>
      <c r="I514" s="47">
        <f t="shared" si="1461"/>
        <v>7.9658682819230755</v>
      </c>
      <c r="J514" s="106">
        <f t="shared" ref="J514" si="1636">SUM(I514:I517)</f>
        <v>7.9658682819230755</v>
      </c>
      <c r="K514" s="40">
        <f t="shared" si="1462"/>
        <v>53.530634854523065</v>
      </c>
      <c r="M514" s="48">
        <v>5.25</v>
      </c>
      <c r="N514" s="9">
        <v>0</v>
      </c>
      <c r="O514" s="48">
        <v>5.25</v>
      </c>
      <c r="P514" s="9">
        <v>0</v>
      </c>
      <c r="Q514" s="47">
        <f t="shared" si="1463"/>
        <v>0</v>
      </c>
      <c r="R514" s="47">
        <f t="shared" si="1464"/>
        <v>0</v>
      </c>
      <c r="S514" s="106">
        <f t="shared" ref="S514" si="1637">SUM(R514:R517)</f>
        <v>0</v>
      </c>
      <c r="T514" s="40">
        <f t="shared" si="1465"/>
        <v>0</v>
      </c>
      <c r="V514" s="48">
        <v>5.25</v>
      </c>
      <c r="W514" s="9">
        <v>0</v>
      </c>
      <c r="X514" s="48">
        <v>5.25</v>
      </c>
      <c r="Y514" s="40">
        <v>0</v>
      </c>
      <c r="Z514" s="40">
        <f t="shared" si="1466"/>
        <v>0</v>
      </c>
      <c r="AA514" s="47">
        <f t="shared" si="1467"/>
        <v>0</v>
      </c>
      <c r="AB514" s="106">
        <f t="shared" ref="AB514" si="1638">SUM(AA514:AA517)</f>
        <v>0</v>
      </c>
      <c r="AC514" s="40">
        <f t="shared" si="1468"/>
        <v>0</v>
      </c>
      <c r="AE514" s="48">
        <v>5.25</v>
      </c>
      <c r="AF514" s="9">
        <v>0</v>
      </c>
      <c r="AG514" s="48">
        <v>5.25</v>
      </c>
      <c r="AH514" s="9">
        <v>0</v>
      </c>
      <c r="AI514" s="40">
        <f t="shared" si="1469"/>
        <v>0</v>
      </c>
      <c r="AJ514" s="47">
        <f t="shared" si="1470"/>
        <v>0</v>
      </c>
      <c r="AK514" s="106">
        <f t="shared" ref="AK514" si="1639">SUM(AJ514:AJ517)</f>
        <v>14.791644775384615</v>
      </c>
      <c r="AL514" s="40">
        <f t="shared" si="1471"/>
        <v>0</v>
      </c>
      <c r="AN514" s="48">
        <v>5.25</v>
      </c>
      <c r="AO514" s="9">
        <v>0</v>
      </c>
      <c r="AP514" s="48">
        <v>5.25</v>
      </c>
      <c r="AQ514" s="9">
        <v>0</v>
      </c>
      <c r="AR514" s="40">
        <f t="shared" si="1472"/>
        <v>0</v>
      </c>
      <c r="AS514" s="47">
        <f t="shared" si="1473"/>
        <v>0</v>
      </c>
      <c r="AT514" s="106">
        <f t="shared" ref="AT514" si="1640">SUM(AS514:AS517)</f>
        <v>0</v>
      </c>
      <c r="AU514" s="40">
        <f t="shared" si="1474"/>
        <v>0</v>
      </c>
      <c r="AW514" s="48">
        <v>5.25</v>
      </c>
      <c r="AX514" s="9">
        <v>0</v>
      </c>
      <c r="AY514" s="48">
        <v>5.25</v>
      </c>
      <c r="AZ514" s="9">
        <v>0</v>
      </c>
      <c r="BA514" s="40">
        <f t="shared" si="1475"/>
        <v>0</v>
      </c>
      <c r="BB514" s="47">
        <f t="shared" si="1476"/>
        <v>0</v>
      </c>
      <c r="BC514" s="106">
        <f t="shared" ref="BC514" si="1641">SUM(BB514:BB517)</f>
        <v>0</v>
      </c>
      <c r="BD514" s="40">
        <f t="shared" si="1477"/>
        <v>0</v>
      </c>
      <c r="BF514" s="48">
        <v>5.25</v>
      </c>
      <c r="BG514" s="9">
        <v>34.68</v>
      </c>
      <c r="BH514" s="48">
        <v>5.25</v>
      </c>
      <c r="BI514" s="9">
        <v>34.68</v>
      </c>
      <c r="BJ514" s="40">
        <f t="shared" si="1478"/>
        <v>18.151554683076927</v>
      </c>
      <c r="BK514" s="47">
        <f t="shared" si="1479"/>
        <v>4.5378886707692319</v>
      </c>
      <c r="BL514" s="106">
        <f t="shared" ref="BL514" si="1642">SUM(BK514:BK517)</f>
        <v>18.224960649230773</v>
      </c>
      <c r="BM514" s="40">
        <f t="shared" si="1480"/>
        <v>30.494611867569237</v>
      </c>
      <c r="BO514" s="48">
        <v>5.25</v>
      </c>
      <c r="BP514" s="9">
        <v>0</v>
      </c>
      <c r="BQ514" s="48">
        <v>5.25</v>
      </c>
      <c r="BR514" s="9">
        <v>0</v>
      </c>
      <c r="BS514" s="40">
        <f t="shared" si="1481"/>
        <v>0</v>
      </c>
      <c r="BT514" s="47">
        <f t="shared" si="1482"/>
        <v>0</v>
      </c>
      <c r="BU514" s="106">
        <f t="shared" ref="BU514" si="1643">SUM(BT514:BT517)</f>
        <v>0</v>
      </c>
      <c r="BV514" s="40">
        <f t="shared" si="1483"/>
        <v>0</v>
      </c>
      <c r="BX514" s="48">
        <v>5.25</v>
      </c>
      <c r="BY514" s="9">
        <v>92.65</v>
      </c>
      <c r="BZ514" s="48">
        <v>5.25</v>
      </c>
      <c r="CA514" s="9">
        <v>-33.94</v>
      </c>
      <c r="CB514" s="40">
        <f t="shared" si="1484"/>
        <v>47.458380323076923</v>
      </c>
      <c r="CC514" s="47">
        <f t="shared" si="1485"/>
        <v>11.864595080769231</v>
      </c>
      <c r="CD514" s="106">
        <f t="shared" ref="CD514" si="1644">SUM(CC514:CC517)</f>
        <v>47.917480399615386</v>
      </c>
      <c r="CE514" s="40">
        <f t="shared" si="1486"/>
        <v>79.730078942769225</v>
      </c>
      <c r="CG514" s="48">
        <v>5.25</v>
      </c>
      <c r="CH514" s="9">
        <v>92.67</v>
      </c>
      <c r="CI514" s="48">
        <v>5.25</v>
      </c>
      <c r="CJ514" s="9">
        <v>-33.93</v>
      </c>
      <c r="CK514" s="40">
        <f t="shared" si="1487"/>
        <v>47.454638940000002</v>
      </c>
      <c r="CL514" s="47">
        <f t="shared" si="1488"/>
        <v>11.863659735000001</v>
      </c>
      <c r="CM514" s="106">
        <f t="shared" ref="CM514" si="1645">SUM(CL514:CL517)</f>
        <v>47.911841913461544</v>
      </c>
      <c r="CN514" s="40">
        <f t="shared" si="1489"/>
        <v>79.723793419200007</v>
      </c>
      <c r="CP514" s="48">
        <v>5.25</v>
      </c>
      <c r="CQ514" s="9">
        <v>92.65</v>
      </c>
      <c r="CR514" s="48">
        <v>5.25</v>
      </c>
      <c r="CS514" s="9">
        <v>-33.94</v>
      </c>
      <c r="CT514" s="40">
        <f t="shared" si="1490"/>
        <v>47.458380323076923</v>
      </c>
      <c r="CU514" s="47">
        <f t="shared" si="1491"/>
        <v>11.864595080769231</v>
      </c>
      <c r="CV514" s="106">
        <f t="shared" ref="CV514" si="1646">SUM(CU514:CU517)</f>
        <v>47.917480399615386</v>
      </c>
      <c r="CW514" s="40">
        <f t="shared" si="1492"/>
        <v>79.730078942769225</v>
      </c>
    </row>
    <row r="515" spans="1:101" s="9" customFormat="1">
      <c r="A515" s="9">
        <v>6.72</v>
      </c>
      <c r="B515" s="40">
        <f t="shared" si="1459"/>
        <v>1.68</v>
      </c>
      <c r="D515" s="48">
        <v>5.260416666666667</v>
      </c>
      <c r="E515" s="9">
        <v>0</v>
      </c>
      <c r="F515" s="48">
        <v>5.260416666666667</v>
      </c>
      <c r="G515" s="9">
        <v>0</v>
      </c>
      <c r="H515" s="47">
        <f t="shared" si="1460"/>
        <v>0</v>
      </c>
      <c r="I515" s="47">
        <f t="shared" si="1461"/>
        <v>0</v>
      </c>
      <c r="J515" s="107"/>
      <c r="K515" s="40">
        <f t="shared" si="1462"/>
        <v>0</v>
      </c>
      <c r="M515" s="48">
        <v>5.260416666666667</v>
      </c>
      <c r="N515" s="9">
        <v>0</v>
      </c>
      <c r="O515" s="48">
        <v>5.260416666666667</v>
      </c>
      <c r="P515" s="9">
        <v>0</v>
      </c>
      <c r="Q515" s="47">
        <f t="shared" si="1463"/>
        <v>0</v>
      </c>
      <c r="R515" s="47">
        <f t="shared" si="1464"/>
        <v>0</v>
      </c>
      <c r="S515" s="107"/>
      <c r="T515" s="40">
        <f t="shared" si="1465"/>
        <v>0</v>
      </c>
      <c r="V515" s="48">
        <v>5.260416666666667</v>
      </c>
      <c r="W515" s="9">
        <v>0</v>
      </c>
      <c r="X515" s="48">
        <v>5.260416666666667</v>
      </c>
      <c r="Y515" s="40">
        <v>0</v>
      </c>
      <c r="Z515" s="40">
        <f t="shared" si="1466"/>
        <v>0</v>
      </c>
      <c r="AA515" s="47">
        <f t="shared" si="1467"/>
        <v>0</v>
      </c>
      <c r="AB515" s="107"/>
      <c r="AC515" s="40">
        <f t="shared" si="1468"/>
        <v>0</v>
      </c>
      <c r="AE515" s="48">
        <v>5.260416666666667</v>
      </c>
      <c r="AF515" s="9">
        <v>0</v>
      </c>
      <c r="AG515" s="48">
        <v>5.260416666666667</v>
      </c>
      <c r="AH515" s="9">
        <v>0</v>
      </c>
      <c r="AI515" s="40">
        <f t="shared" si="1469"/>
        <v>0</v>
      </c>
      <c r="AJ515" s="47">
        <f t="shared" si="1470"/>
        <v>0</v>
      </c>
      <c r="AK515" s="107"/>
      <c r="AL515" s="40">
        <f t="shared" si="1471"/>
        <v>0</v>
      </c>
      <c r="AN515" s="48">
        <v>5.260416666666667</v>
      </c>
      <c r="AO515" s="9">
        <v>0</v>
      </c>
      <c r="AP515" s="48">
        <v>5.260416666666667</v>
      </c>
      <c r="AQ515" s="9">
        <v>0</v>
      </c>
      <c r="AR515" s="40">
        <f t="shared" si="1472"/>
        <v>0</v>
      </c>
      <c r="AS515" s="47">
        <f t="shared" si="1473"/>
        <v>0</v>
      </c>
      <c r="AT515" s="107"/>
      <c r="AU515" s="40">
        <f t="shared" si="1474"/>
        <v>0</v>
      </c>
      <c r="AW515" s="48">
        <v>5.260416666666667</v>
      </c>
      <c r="AX515" s="9">
        <v>0</v>
      </c>
      <c r="AY515" s="48">
        <v>5.260416666666667</v>
      </c>
      <c r="AZ515" s="9">
        <v>0</v>
      </c>
      <c r="BA515" s="40">
        <f t="shared" si="1475"/>
        <v>0</v>
      </c>
      <c r="BB515" s="47">
        <f t="shared" si="1476"/>
        <v>0</v>
      </c>
      <c r="BC515" s="107"/>
      <c r="BD515" s="40">
        <f t="shared" si="1477"/>
        <v>0</v>
      </c>
      <c r="BF515" s="48">
        <v>5.260416666666667</v>
      </c>
      <c r="BG515" s="9">
        <v>34.799999999999997</v>
      </c>
      <c r="BH515" s="48">
        <v>5.260416666666667</v>
      </c>
      <c r="BI515" s="9">
        <v>34.799999999999997</v>
      </c>
      <c r="BJ515" s="40">
        <f t="shared" si="1478"/>
        <v>18.277388307692309</v>
      </c>
      <c r="BK515" s="47">
        <f t="shared" si="1479"/>
        <v>4.5693470769230773</v>
      </c>
      <c r="BL515" s="107"/>
      <c r="BM515" s="40">
        <f t="shared" si="1480"/>
        <v>30.706012356923079</v>
      </c>
      <c r="BO515" s="48">
        <v>5.260416666666667</v>
      </c>
      <c r="BP515" s="9">
        <v>0</v>
      </c>
      <c r="BQ515" s="48">
        <v>5.260416666666667</v>
      </c>
      <c r="BR515" s="9">
        <v>0</v>
      </c>
      <c r="BS515" s="40">
        <f t="shared" si="1481"/>
        <v>0</v>
      </c>
      <c r="BT515" s="47">
        <f t="shared" si="1482"/>
        <v>0</v>
      </c>
      <c r="BU515" s="107"/>
      <c r="BV515" s="40">
        <f t="shared" si="1483"/>
        <v>0</v>
      </c>
      <c r="BX515" s="48">
        <v>5.260416666666667</v>
      </c>
      <c r="BY515" s="9">
        <v>92.51</v>
      </c>
      <c r="BZ515" s="48">
        <v>5.260416666666667</v>
      </c>
      <c r="CA515" s="9">
        <v>-34.01</v>
      </c>
      <c r="CB515" s="40">
        <f t="shared" si="1484"/>
        <v>47.484400970769229</v>
      </c>
      <c r="CC515" s="47">
        <f t="shared" si="1485"/>
        <v>11.871100242692307</v>
      </c>
      <c r="CD515" s="107"/>
      <c r="CE515" s="40">
        <f t="shared" si="1486"/>
        <v>79.7737936308923</v>
      </c>
      <c r="CG515" s="48">
        <v>5.260416666666667</v>
      </c>
      <c r="CH515" s="9">
        <v>92.53</v>
      </c>
      <c r="CI515" s="48">
        <v>5.260416666666667</v>
      </c>
      <c r="CJ515" s="9">
        <v>-34</v>
      </c>
      <c r="CK515" s="40">
        <f t="shared" si="1487"/>
        <v>47.480701846153856</v>
      </c>
      <c r="CL515" s="47">
        <f t="shared" si="1488"/>
        <v>11.870175461538464</v>
      </c>
      <c r="CM515" s="107"/>
      <c r="CN515" s="40">
        <f t="shared" si="1489"/>
        <v>79.767579101538473</v>
      </c>
      <c r="CP515" s="48">
        <v>5.260416666666667</v>
      </c>
      <c r="CQ515" s="9">
        <v>92.51</v>
      </c>
      <c r="CR515" s="48">
        <v>5.260416666666667</v>
      </c>
      <c r="CS515" s="9">
        <v>-34.01</v>
      </c>
      <c r="CT515" s="40">
        <f t="shared" si="1490"/>
        <v>47.484400970769229</v>
      </c>
      <c r="CU515" s="47">
        <f t="shared" si="1491"/>
        <v>11.871100242692307</v>
      </c>
      <c r="CV515" s="107"/>
      <c r="CW515" s="40">
        <f t="shared" si="1492"/>
        <v>79.7737936308923</v>
      </c>
    </row>
    <row r="516" spans="1:101" s="9" customFormat="1">
      <c r="A516" s="9">
        <v>6.72</v>
      </c>
      <c r="B516" s="40">
        <f t="shared" si="1459"/>
        <v>1.68</v>
      </c>
      <c r="D516" s="48">
        <v>5.270833333333333</v>
      </c>
      <c r="E516" s="9">
        <v>0</v>
      </c>
      <c r="F516" s="48">
        <v>5.270833333333333</v>
      </c>
      <c r="G516" s="9">
        <v>0</v>
      </c>
      <c r="H516" s="47">
        <f t="shared" si="1460"/>
        <v>0</v>
      </c>
      <c r="I516" s="47">
        <f t="shared" si="1461"/>
        <v>0</v>
      </c>
      <c r="J516" s="107"/>
      <c r="K516" s="40">
        <f t="shared" si="1462"/>
        <v>0</v>
      </c>
      <c r="M516" s="48">
        <v>5.270833333333333</v>
      </c>
      <c r="N516" s="9">
        <v>0</v>
      </c>
      <c r="O516" s="48">
        <v>5.270833333333333</v>
      </c>
      <c r="P516" s="9">
        <v>0</v>
      </c>
      <c r="Q516" s="47">
        <f t="shared" si="1463"/>
        <v>0</v>
      </c>
      <c r="R516" s="47">
        <f t="shared" si="1464"/>
        <v>0</v>
      </c>
      <c r="S516" s="107"/>
      <c r="T516" s="40">
        <f t="shared" si="1465"/>
        <v>0</v>
      </c>
      <c r="V516" s="48">
        <v>5.270833333333333</v>
      </c>
      <c r="W516" s="9">
        <v>0</v>
      </c>
      <c r="X516" s="48">
        <v>5.270833333333333</v>
      </c>
      <c r="Y516" s="40">
        <v>0</v>
      </c>
      <c r="Z516" s="40">
        <f t="shared" si="1466"/>
        <v>0</v>
      </c>
      <c r="AA516" s="47">
        <f t="shared" si="1467"/>
        <v>0</v>
      </c>
      <c r="AB516" s="107"/>
      <c r="AC516" s="40">
        <f t="shared" si="1468"/>
        <v>0</v>
      </c>
      <c r="AE516" s="48">
        <v>5.270833333333333</v>
      </c>
      <c r="AF516" s="9">
        <v>0</v>
      </c>
      <c r="AG516" s="48">
        <v>5.270833333333333</v>
      </c>
      <c r="AH516" s="9">
        <v>0</v>
      </c>
      <c r="AI516" s="40">
        <f t="shared" si="1469"/>
        <v>0</v>
      </c>
      <c r="AJ516" s="47">
        <f t="shared" si="1470"/>
        <v>0</v>
      </c>
      <c r="AK516" s="107"/>
      <c r="AL516" s="40">
        <f t="shared" si="1471"/>
        <v>0</v>
      </c>
      <c r="AN516" s="48">
        <v>5.270833333333333</v>
      </c>
      <c r="AO516" s="9">
        <v>0</v>
      </c>
      <c r="AP516" s="48">
        <v>5.270833333333333</v>
      </c>
      <c r="AQ516" s="9">
        <v>0</v>
      </c>
      <c r="AR516" s="40">
        <f t="shared" si="1472"/>
        <v>0</v>
      </c>
      <c r="AS516" s="47">
        <f t="shared" si="1473"/>
        <v>0</v>
      </c>
      <c r="AT516" s="107"/>
      <c r="AU516" s="40">
        <f t="shared" si="1474"/>
        <v>0</v>
      </c>
      <c r="AW516" s="48">
        <v>5.270833333333333</v>
      </c>
      <c r="AX516" s="9">
        <v>0</v>
      </c>
      <c r="AY516" s="48">
        <v>5.270833333333333</v>
      </c>
      <c r="AZ516" s="9">
        <v>0</v>
      </c>
      <c r="BA516" s="40">
        <f t="shared" si="1475"/>
        <v>0</v>
      </c>
      <c r="BB516" s="47">
        <f t="shared" si="1476"/>
        <v>0</v>
      </c>
      <c r="BC516" s="107"/>
      <c r="BD516" s="40">
        <f t="shared" si="1477"/>
        <v>0</v>
      </c>
      <c r="BF516" s="48">
        <v>5.270833333333333</v>
      </c>
      <c r="BG516" s="9">
        <v>34.82</v>
      </c>
      <c r="BH516" s="48">
        <v>5.270833333333333</v>
      </c>
      <c r="BI516" s="9">
        <v>34.82</v>
      </c>
      <c r="BJ516" s="40">
        <f t="shared" si="1478"/>
        <v>18.298402836923081</v>
      </c>
      <c r="BK516" s="47">
        <f t="shared" si="1479"/>
        <v>4.5746007092307703</v>
      </c>
      <c r="BL516" s="107"/>
      <c r="BM516" s="40">
        <f t="shared" si="1480"/>
        <v>30.741316766030774</v>
      </c>
      <c r="BO516" s="48">
        <v>5.270833333333333</v>
      </c>
      <c r="BP516" s="9">
        <v>0</v>
      </c>
      <c r="BQ516" s="48">
        <v>5.270833333333333</v>
      </c>
      <c r="BR516" s="9">
        <v>0</v>
      </c>
      <c r="BS516" s="40">
        <f t="shared" si="1481"/>
        <v>0</v>
      </c>
      <c r="BT516" s="47">
        <f t="shared" si="1482"/>
        <v>0</v>
      </c>
      <c r="BU516" s="107"/>
      <c r="BV516" s="40">
        <f t="shared" si="1483"/>
        <v>0</v>
      </c>
      <c r="BX516" s="48">
        <v>5.270833333333333</v>
      </c>
      <c r="BY516" s="9">
        <v>84.07</v>
      </c>
      <c r="BZ516" s="48">
        <v>5.270833333333333</v>
      </c>
      <c r="CA516" s="9">
        <v>-38.39</v>
      </c>
      <c r="CB516" s="40">
        <f t="shared" si="1484"/>
        <v>48.709627712307686</v>
      </c>
      <c r="CC516" s="47">
        <f t="shared" si="1485"/>
        <v>12.177406928076921</v>
      </c>
      <c r="CD516" s="107"/>
      <c r="CE516" s="40">
        <f t="shared" si="1486"/>
        <v>81.832174556676904</v>
      </c>
      <c r="CG516" s="48">
        <v>5.270833333333333</v>
      </c>
      <c r="CH516" s="9">
        <v>84.08</v>
      </c>
      <c r="CI516" s="48">
        <v>5.270833333333333</v>
      </c>
      <c r="CJ516" s="9">
        <v>-38.380000000000003</v>
      </c>
      <c r="CK516" s="40">
        <f t="shared" si="1487"/>
        <v>48.702732036923088</v>
      </c>
      <c r="CL516" s="47">
        <f t="shared" si="1488"/>
        <v>12.175683009230772</v>
      </c>
      <c r="CM516" s="107"/>
      <c r="CN516" s="40">
        <f t="shared" si="1489"/>
        <v>81.820589822030783</v>
      </c>
      <c r="CP516" s="48">
        <v>5.270833333333333</v>
      </c>
      <c r="CQ516" s="9">
        <v>84.07</v>
      </c>
      <c r="CR516" s="48">
        <v>5.270833333333333</v>
      </c>
      <c r="CS516" s="9">
        <v>-38.39</v>
      </c>
      <c r="CT516" s="40">
        <f t="shared" si="1490"/>
        <v>48.709627712307686</v>
      </c>
      <c r="CU516" s="47">
        <f t="shared" si="1491"/>
        <v>12.177406928076921</v>
      </c>
      <c r="CV516" s="107"/>
      <c r="CW516" s="40">
        <f t="shared" si="1492"/>
        <v>81.832174556676904</v>
      </c>
    </row>
    <row r="517" spans="1:101" s="9" customFormat="1">
      <c r="A517" s="9">
        <v>6.72</v>
      </c>
      <c r="B517" s="40">
        <f t="shared" si="1459"/>
        <v>1.68</v>
      </c>
      <c r="D517" s="48">
        <v>5.28125</v>
      </c>
      <c r="E517" s="9">
        <v>0</v>
      </c>
      <c r="F517" s="48">
        <v>5.28125</v>
      </c>
      <c r="G517" s="9">
        <v>0</v>
      </c>
      <c r="H517" s="47">
        <f t="shared" si="1460"/>
        <v>0</v>
      </c>
      <c r="I517" s="47">
        <f t="shared" si="1461"/>
        <v>0</v>
      </c>
      <c r="J517" s="108"/>
      <c r="K517" s="40">
        <f t="shared" si="1462"/>
        <v>0</v>
      </c>
      <c r="M517" s="48">
        <v>5.28125</v>
      </c>
      <c r="N517" s="9">
        <v>0</v>
      </c>
      <c r="O517" s="48">
        <v>5.28125</v>
      </c>
      <c r="P517" s="9">
        <v>0</v>
      </c>
      <c r="Q517" s="47">
        <f t="shared" si="1463"/>
        <v>0</v>
      </c>
      <c r="R517" s="47">
        <f t="shared" si="1464"/>
        <v>0</v>
      </c>
      <c r="S517" s="108"/>
      <c r="T517" s="40">
        <f t="shared" si="1465"/>
        <v>0</v>
      </c>
      <c r="V517" s="48">
        <v>5.28125</v>
      </c>
      <c r="W517" s="9">
        <v>0</v>
      </c>
      <c r="X517" s="48">
        <v>5.28125</v>
      </c>
      <c r="Y517" s="40">
        <v>0</v>
      </c>
      <c r="Z517" s="40">
        <f t="shared" si="1466"/>
        <v>0</v>
      </c>
      <c r="AA517" s="47">
        <f t="shared" si="1467"/>
        <v>0</v>
      </c>
      <c r="AB517" s="108"/>
      <c r="AC517" s="40">
        <f t="shared" si="1468"/>
        <v>0</v>
      </c>
      <c r="AE517" s="48">
        <v>5.28125</v>
      </c>
      <c r="AF517" s="9">
        <v>55.56</v>
      </c>
      <c r="AG517" s="48">
        <v>5.28125</v>
      </c>
      <c r="AH517" s="9">
        <v>-70.56</v>
      </c>
      <c r="AI517" s="40">
        <f t="shared" si="1469"/>
        <v>59.16657910153846</v>
      </c>
      <c r="AJ517" s="47">
        <f t="shared" si="1470"/>
        <v>14.791644775384615</v>
      </c>
      <c r="AK517" s="108"/>
      <c r="AL517" s="40">
        <f t="shared" si="1471"/>
        <v>99.399852890584611</v>
      </c>
      <c r="AN517" s="48">
        <v>5.28125</v>
      </c>
      <c r="AO517" s="9">
        <v>0</v>
      </c>
      <c r="AP517" s="48">
        <v>5.28125</v>
      </c>
      <c r="AQ517" s="9">
        <v>0</v>
      </c>
      <c r="AR517" s="40">
        <f t="shared" si="1472"/>
        <v>0</v>
      </c>
      <c r="AS517" s="47">
        <f t="shared" si="1473"/>
        <v>0</v>
      </c>
      <c r="AT517" s="108"/>
      <c r="AU517" s="40">
        <f t="shared" si="1474"/>
        <v>0</v>
      </c>
      <c r="AW517" s="48">
        <v>5.28125</v>
      </c>
      <c r="AX517" s="9">
        <v>0</v>
      </c>
      <c r="AY517" s="48">
        <v>5.28125</v>
      </c>
      <c r="AZ517" s="9">
        <v>0</v>
      </c>
      <c r="BA517" s="40">
        <f t="shared" si="1475"/>
        <v>0</v>
      </c>
      <c r="BB517" s="47">
        <f t="shared" si="1476"/>
        <v>0</v>
      </c>
      <c r="BC517" s="108"/>
      <c r="BD517" s="40">
        <f t="shared" si="1477"/>
        <v>0</v>
      </c>
      <c r="BF517" s="48">
        <v>5.28125</v>
      </c>
      <c r="BG517" s="9">
        <v>34.700000000000003</v>
      </c>
      <c r="BH517" s="48">
        <v>5.28125</v>
      </c>
      <c r="BI517" s="9">
        <v>34.700000000000003</v>
      </c>
      <c r="BJ517" s="40">
        <f t="shared" si="1478"/>
        <v>18.172496769230772</v>
      </c>
      <c r="BK517" s="47">
        <f t="shared" si="1479"/>
        <v>4.543124192307693</v>
      </c>
      <c r="BL517" s="108"/>
      <c r="BM517" s="40">
        <f t="shared" si="1480"/>
        <v>30.529794572307697</v>
      </c>
      <c r="BO517" s="48">
        <v>5.28125</v>
      </c>
      <c r="BP517" s="9">
        <v>0</v>
      </c>
      <c r="BQ517" s="48">
        <v>5.28125</v>
      </c>
      <c r="BR517" s="9">
        <v>0</v>
      </c>
      <c r="BS517" s="40">
        <f t="shared" si="1481"/>
        <v>0</v>
      </c>
      <c r="BT517" s="47">
        <f t="shared" si="1482"/>
        <v>0</v>
      </c>
      <c r="BU517" s="108"/>
      <c r="BV517" s="40">
        <f t="shared" si="1483"/>
        <v>0</v>
      </c>
      <c r="BX517" s="48">
        <v>5.28125</v>
      </c>
      <c r="BY517" s="9">
        <v>89.85</v>
      </c>
      <c r="BZ517" s="48">
        <v>5.28125</v>
      </c>
      <c r="CA517" s="9">
        <v>-35.409999999999997</v>
      </c>
      <c r="CB517" s="40">
        <f t="shared" si="1484"/>
        <v>48.017512592307689</v>
      </c>
      <c r="CC517" s="47">
        <f t="shared" si="1485"/>
        <v>12.004378148076922</v>
      </c>
      <c r="CD517" s="108"/>
      <c r="CE517" s="40">
        <f t="shared" si="1486"/>
        <v>80.669421155076918</v>
      </c>
      <c r="CG517" s="48">
        <v>5.28125</v>
      </c>
      <c r="CH517" s="9">
        <v>89.86</v>
      </c>
      <c r="CI517" s="48">
        <v>5.28125</v>
      </c>
      <c r="CJ517" s="9">
        <v>-35.4</v>
      </c>
      <c r="CK517" s="40">
        <f t="shared" si="1487"/>
        <v>48.009294830769235</v>
      </c>
      <c r="CL517" s="47">
        <f t="shared" si="1488"/>
        <v>12.002323707692309</v>
      </c>
      <c r="CM517" s="108"/>
      <c r="CN517" s="40">
        <f t="shared" si="1489"/>
        <v>80.655615315692316</v>
      </c>
      <c r="CP517" s="48">
        <v>5.28125</v>
      </c>
      <c r="CQ517" s="9">
        <v>89.85</v>
      </c>
      <c r="CR517" s="48">
        <v>5.28125</v>
      </c>
      <c r="CS517" s="9">
        <v>-35.409999999999997</v>
      </c>
      <c r="CT517" s="40">
        <f t="shared" si="1490"/>
        <v>48.017512592307689</v>
      </c>
      <c r="CU517" s="47">
        <f t="shared" si="1491"/>
        <v>12.004378148076922</v>
      </c>
      <c r="CV517" s="108"/>
      <c r="CW517" s="40">
        <f t="shared" si="1492"/>
        <v>80.669421155076918</v>
      </c>
    </row>
    <row r="518" spans="1:101" s="9" customFormat="1">
      <c r="A518" s="9">
        <v>10.94</v>
      </c>
      <c r="B518" s="40">
        <f t="shared" si="1459"/>
        <v>2.7349999999999999</v>
      </c>
      <c r="D518" s="48">
        <v>5.291666666666667</v>
      </c>
      <c r="E518" s="9">
        <v>0</v>
      </c>
      <c r="F518" s="48">
        <v>5.291666666666667</v>
      </c>
      <c r="G518" s="9">
        <v>0</v>
      </c>
      <c r="H518" s="47">
        <f t="shared" si="1460"/>
        <v>0</v>
      </c>
      <c r="I518" s="47">
        <f t="shared" si="1461"/>
        <v>0</v>
      </c>
      <c r="J518" s="106">
        <f t="shared" ref="J518" si="1647">SUM(I518:I521)</f>
        <v>0</v>
      </c>
      <c r="K518" s="40">
        <f t="shared" si="1462"/>
        <v>0</v>
      </c>
      <c r="M518" s="48">
        <v>5.291666666666667</v>
      </c>
      <c r="N518" s="9">
        <v>0</v>
      </c>
      <c r="O518" s="48">
        <v>5.291666666666667</v>
      </c>
      <c r="P518" s="9">
        <v>0</v>
      </c>
      <c r="Q518" s="47">
        <f t="shared" si="1463"/>
        <v>0</v>
      </c>
      <c r="R518" s="47">
        <f t="shared" si="1464"/>
        <v>0</v>
      </c>
      <c r="S518" s="106">
        <f t="shared" ref="S518" si="1648">SUM(R518:R521)</f>
        <v>0</v>
      </c>
      <c r="T518" s="40">
        <f t="shared" si="1465"/>
        <v>0</v>
      </c>
      <c r="V518" s="48">
        <v>5.291666666666667</v>
      </c>
      <c r="W518" s="9">
        <v>0</v>
      </c>
      <c r="X518" s="48">
        <v>5.291666666666667</v>
      </c>
      <c r="Y518" s="40">
        <v>0</v>
      </c>
      <c r="Z518" s="40">
        <f t="shared" si="1466"/>
        <v>0</v>
      </c>
      <c r="AA518" s="47">
        <f t="shared" si="1467"/>
        <v>0</v>
      </c>
      <c r="AB518" s="106">
        <f t="shared" ref="AB518" si="1649">SUM(AA518:AA521)</f>
        <v>0</v>
      </c>
      <c r="AC518" s="40">
        <f t="shared" si="1468"/>
        <v>0</v>
      </c>
      <c r="AE518" s="48">
        <v>5.291666666666667</v>
      </c>
      <c r="AF518" s="9">
        <v>55.03</v>
      </c>
      <c r="AG518" s="48">
        <v>5.291666666666667</v>
      </c>
      <c r="AH518" s="9">
        <v>-71.78</v>
      </c>
      <c r="AI518" s="40">
        <f t="shared" si="1469"/>
        <v>59.615421313846149</v>
      </c>
      <c r="AJ518" s="47">
        <f t="shared" si="1470"/>
        <v>14.903855328461537</v>
      </c>
      <c r="AK518" s="106">
        <f t="shared" ref="AK518" si="1650">SUM(AJ518:AJ521)</f>
        <v>59.206498255384616</v>
      </c>
      <c r="AL518" s="40">
        <f t="shared" si="1471"/>
        <v>163.04817729336921</v>
      </c>
      <c r="AN518" s="48">
        <v>5.291666666666667</v>
      </c>
      <c r="AO518" s="9">
        <v>0</v>
      </c>
      <c r="AP518" s="48">
        <v>5.291666666666667</v>
      </c>
      <c r="AQ518" s="9">
        <v>0</v>
      </c>
      <c r="AR518" s="40">
        <f t="shared" si="1472"/>
        <v>0</v>
      </c>
      <c r="AS518" s="47">
        <f t="shared" si="1473"/>
        <v>0</v>
      </c>
      <c r="AT518" s="106">
        <f t="shared" ref="AT518" si="1651">SUM(AS518:AS521)</f>
        <v>0</v>
      </c>
      <c r="AU518" s="40">
        <f t="shared" si="1474"/>
        <v>0</v>
      </c>
      <c r="AW518" s="48">
        <v>5.291666666666667</v>
      </c>
      <c r="AX518" s="9">
        <v>0</v>
      </c>
      <c r="AY518" s="48">
        <v>5.291666666666667</v>
      </c>
      <c r="AZ518" s="9">
        <v>0</v>
      </c>
      <c r="BA518" s="40">
        <f t="shared" si="1475"/>
        <v>0</v>
      </c>
      <c r="BB518" s="47">
        <f t="shared" si="1476"/>
        <v>0</v>
      </c>
      <c r="BC518" s="106">
        <f t="shared" ref="BC518" si="1652">SUM(BB518:BB521)</f>
        <v>0</v>
      </c>
      <c r="BD518" s="40">
        <f t="shared" si="1477"/>
        <v>0</v>
      </c>
      <c r="BF518" s="48">
        <v>5.291666666666667</v>
      </c>
      <c r="BG518" s="9">
        <v>34.04</v>
      </c>
      <c r="BH518" s="48">
        <v>5.291666666666667</v>
      </c>
      <c r="BI518" s="9">
        <v>34.04</v>
      </c>
      <c r="BJ518" s="40">
        <f t="shared" si="1478"/>
        <v>17.487782916923081</v>
      </c>
      <c r="BK518" s="47">
        <f t="shared" si="1479"/>
        <v>4.3719457292307702</v>
      </c>
      <c r="BL518" s="106">
        <f t="shared" ref="BL518" si="1653">SUM(BK518:BK521)</f>
        <v>17.549507436923079</v>
      </c>
      <c r="BM518" s="40">
        <f t="shared" si="1480"/>
        <v>47.829086277784626</v>
      </c>
      <c r="BO518" s="48">
        <v>5.291666666666667</v>
      </c>
      <c r="BP518" s="9">
        <v>0</v>
      </c>
      <c r="BQ518" s="48">
        <v>5.291666666666667</v>
      </c>
      <c r="BR518" s="9">
        <v>0</v>
      </c>
      <c r="BS518" s="40">
        <f t="shared" si="1481"/>
        <v>0</v>
      </c>
      <c r="BT518" s="47">
        <f t="shared" si="1482"/>
        <v>0</v>
      </c>
      <c r="BU518" s="106">
        <f t="shared" ref="BU518" si="1654">SUM(BT518:BT521)</f>
        <v>0</v>
      </c>
      <c r="BV518" s="40">
        <f t="shared" si="1483"/>
        <v>0</v>
      </c>
      <c r="BX518" s="48">
        <v>5.291666666666667</v>
      </c>
      <c r="BY518" s="9">
        <v>0</v>
      </c>
      <c r="BZ518" s="48">
        <v>5.291666666666667</v>
      </c>
      <c r="CA518" s="9">
        <v>0</v>
      </c>
      <c r="CB518" s="40">
        <f t="shared" si="1484"/>
        <v>0</v>
      </c>
      <c r="CC518" s="47">
        <f t="shared" si="1485"/>
        <v>0</v>
      </c>
      <c r="CD518" s="106">
        <f t="shared" ref="CD518" si="1655">SUM(CC518:CC521)</f>
        <v>0</v>
      </c>
      <c r="CE518" s="40">
        <f t="shared" si="1486"/>
        <v>0</v>
      </c>
      <c r="CG518" s="48">
        <v>5.291666666666667</v>
      </c>
      <c r="CH518" s="9">
        <v>0</v>
      </c>
      <c r="CI518" s="48">
        <v>5.291666666666667</v>
      </c>
      <c r="CJ518" s="9">
        <v>0</v>
      </c>
      <c r="CK518" s="40">
        <f t="shared" si="1487"/>
        <v>0</v>
      </c>
      <c r="CL518" s="47">
        <f t="shared" si="1488"/>
        <v>0</v>
      </c>
      <c r="CM518" s="106">
        <f t="shared" ref="CM518" si="1656">SUM(CL518:CL521)</f>
        <v>0</v>
      </c>
      <c r="CN518" s="40">
        <f t="shared" si="1489"/>
        <v>0</v>
      </c>
      <c r="CP518" s="48">
        <v>5.291666666666667</v>
      </c>
      <c r="CQ518" s="9">
        <v>118.87</v>
      </c>
      <c r="CR518" s="48">
        <v>5.291666666666667</v>
      </c>
      <c r="CS518" s="9">
        <v>-19.420000000000002</v>
      </c>
      <c r="CT518" s="40">
        <f t="shared" si="1490"/>
        <v>34.839919190769244</v>
      </c>
      <c r="CU518" s="47">
        <f t="shared" si="1491"/>
        <v>8.709979797692311</v>
      </c>
      <c r="CV518" s="106">
        <f t="shared" ref="CV518" si="1657">SUM(CU518:CU521)</f>
        <v>34.738623017307702</v>
      </c>
      <c r="CW518" s="40">
        <f t="shared" si="1492"/>
        <v>95.287178986753872</v>
      </c>
    </row>
    <row r="519" spans="1:101" s="9" customFormat="1">
      <c r="A519" s="9">
        <v>10.94</v>
      </c>
      <c r="B519" s="40">
        <f t="shared" si="1459"/>
        <v>2.7349999999999999</v>
      </c>
      <c r="D519" s="48">
        <v>5.302083333333333</v>
      </c>
      <c r="E519" s="9">
        <v>0</v>
      </c>
      <c r="F519" s="48">
        <v>5.302083333333333</v>
      </c>
      <c r="G519" s="9">
        <v>0</v>
      </c>
      <c r="H519" s="47">
        <f t="shared" si="1460"/>
        <v>0</v>
      </c>
      <c r="I519" s="47">
        <f t="shared" si="1461"/>
        <v>0</v>
      </c>
      <c r="J519" s="107"/>
      <c r="K519" s="40">
        <f t="shared" si="1462"/>
        <v>0</v>
      </c>
      <c r="M519" s="48">
        <v>5.302083333333333</v>
      </c>
      <c r="N519" s="9">
        <v>0</v>
      </c>
      <c r="O519" s="48">
        <v>5.302083333333333</v>
      </c>
      <c r="P519" s="9">
        <v>0</v>
      </c>
      <c r="Q519" s="47">
        <f t="shared" si="1463"/>
        <v>0</v>
      </c>
      <c r="R519" s="47">
        <f t="shared" si="1464"/>
        <v>0</v>
      </c>
      <c r="S519" s="107"/>
      <c r="T519" s="40">
        <f t="shared" si="1465"/>
        <v>0</v>
      </c>
      <c r="V519" s="48">
        <v>5.302083333333333</v>
      </c>
      <c r="W519" s="9">
        <v>0</v>
      </c>
      <c r="X519" s="48">
        <v>5.302083333333333</v>
      </c>
      <c r="Y519" s="40">
        <v>0</v>
      </c>
      <c r="Z519" s="40">
        <f t="shared" si="1466"/>
        <v>0</v>
      </c>
      <c r="AA519" s="47">
        <f t="shared" si="1467"/>
        <v>0</v>
      </c>
      <c r="AB519" s="107"/>
      <c r="AC519" s="40">
        <f t="shared" si="1468"/>
        <v>0</v>
      </c>
      <c r="AE519" s="48">
        <v>5.302083333333333</v>
      </c>
      <c r="AF519" s="9">
        <v>55.74</v>
      </c>
      <c r="AG519" s="48">
        <v>5.302083333333333</v>
      </c>
      <c r="AH519" s="9">
        <v>-70.150000000000006</v>
      </c>
      <c r="AI519" s="40">
        <f t="shared" si="1469"/>
        <v>59.013352938461537</v>
      </c>
      <c r="AJ519" s="47">
        <f t="shared" si="1470"/>
        <v>14.753338234615384</v>
      </c>
      <c r="AK519" s="107"/>
      <c r="AL519" s="40">
        <f t="shared" si="1471"/>
        <v>161.40152028669229</v>
      </c>
      <c r="AN519" s="48">
        <v>5.302083333333333</v>
      </c>
      <c r="AO519" s="9">
        <v>0</v>
      </c>
      <c r="AP519" s="48">
        <v>5.302083333333333</v>
      </c>
      <c r="AQ519" s="9">
        <v>0</v>
      </c>
      <c r="AR519" s="40">
        <f t="shared" si="1472"/>
        <v>0</v>
      </c>
      <c r="AS519" s="47">
        <f t="shared" si="1473"/>
        <v>0</v>
      </c>
      <c r="AT519" s="107"/>
      <c r="AU519" s="40">
        <f t="shared" si="1474"/>
        <v>0</v>
      </c>
      <c r="AW519" s="48">
        <v>5.302083333333333</v>
      </c>
      <c r="AX519" s="9">
        <v>0</v>
      </c>
      <c r="AY519" s="48">
        <v>5.302083333333333</v>
      </c>
      <c r="AZ519" s="9">
        <v>0</v>
      </c>
      <c r="BA519" s="40">
        <f t="shared" si="1475"/>
        <v>0</v>
      </c>
      <c r="BB519" s="47">
        <f t="shared" si="1476"/>
        <v>0</v>
      </c>
      <c r="BC519" s="107"/>
      <c r="BD519" s="40">
        <f t="shared" si="1477"/>
        <v>0</v>
      </c>
      <c r="BF519" s="48">
        <v>5.302083333333333</v>
      </c>
      <c r="BG519" s="9">
        <v>34.14</v>
      </c>
      <c r="BH519" s="48">
        <v>5.302083333333333</v>
      </c>
      <c r="BI519" s="9">
        <v>34.14</v>
      </c>
      <c r="BJ519" s="40">
        <f t="shared" si="1478"/>
        <v>17.590682270769236</v>
      </c>
      <c r="BK519" s="47">
        <f t="shared" si="1479"/>
        <v>4.3976705676923089</v>
      </c>
      <c r="BL519" s="107"/>
      <c r="BM519" s="40">
        <f t="shared" si="1480"/>
        <v>48.110516010553859</v>
      </c>
      <c r="BO519" s="48">
        <v>5.302083333333333</v>
      </c>
      <c r="BP519" s="9">
        <v>0</v>
      </c>
      <c r="BQ519" s="48">
        <v>5.302083333333333</v>
      </c>
      <c r="BR519" s="9">
        <v>0</v>
      </c>
      <c r="BS519" s="40">
        <f t="shared" si="1481"/>
        <v>0</v>
      </c>
      <c r="BT519" s="47">
        <f t="shared" si="1482"/>
        <v>0</v>
      </c>
      <c r="BU519" s="107"/>
      <c r="BV519" s="40">
        <f t="shared" si="1483"/>
        <v>0</v>
      </c>
      <c r="BX519" s="48">
        <v>5.302083333333333</v>
      </c>
      <c r="BY519" s="9">
        <v>0</v>
      </c>
      <c r="BZ519" s="48">
        <v>5.302083333333333</v>
      </c>
      <c r="CA519" s="9">
        <v>0</v>
      </c>
      <c r="CB519" s="40">
        <f t="shared" si="1484"/>
        <v>0</v>
      </c>
      <c r="CC519" s="47">
        <f t="shared" si="1485"/>
        <v>0</v>
      </c>
      <c r="CD519" s="107"/>
      <c r="CE519" s="40">
        <f t="shared" si="1486"/>
        <v>0</v>
      </c>
      <c r="CG519" s="48">
        <v>5.302083333333333</v>
      </c>
      <c r="CH519" s="9">
        <v>0</v>
      </c>
      <c r="CI519" s="48">
        <v>5.302083333333333</v>
      </c>
      <c r="CJ519" s="9">
        <v>0</v>
      </c>
      <c r="CK519" s="40">
        <f t="shared" si="1487"/>
        <v>0</v>
      </c>
      <c r="CL519" s="47">
        <f t="shared" si="1488"/>
        <v>0</v>
      </c>
      <c r="CM519" s="107"/>
      <c r="CN519" s="40">
        <f t="shared" si="1489"/>
        <v>0</v>
      </c>
      <c r="CP519" s="48">
        <v>5.302083333333333</v>
      </c>
      <c r="CQ519" s="9">
        <v>118.97</v>
      </c>
      <c r="CR519" s="48">
        <v>5.302083333333333</v>
      </c>
      <c r="CS519" s="9">
        <v>-19.37</v>
      </c>
      <c r="CT519" s="40">
        <f t="shared" si="1490"/>
        <v>34.779451860000002</v>
      </c>
      <c r="CU519" s="47">
        <f t="shared" si="1491"/>
        <v>8.6948629650000004</v>
      </c>
      <c r="CV519" s="107"/>
      <c r="CW519" s="40">
        <f t="shared" si="1492"/>
        <v>95.121800837099997</v>
      </c>
    </row>
    <row r="520" spans="1:101" s="9" customFormat="1">
      <c r="A520" s="9">
        <v>10.94</v>
      </c>
      <c r="B520" s="40">
        <f t="shared" si="1459"/>
        <v>2.7349999999999999</v>
      </c>
      <c r="D520" s="48">
        <v>5.3125</v>
      </c>
      <c r="E520" s="9">
        <v>0</v>
      </c>
      <c r="F520" s="48">
        <v>5.3125</v>
      </c>
      <c r="G520" s="9">
        <v>0</v>
      </c>
      <c r="H520" s="47">
        <f t="shared" si="1460"/>
        <v>0</v>
      </c>
      <c r="I520" s="47">
        <f t="shared" si="1461"/>
        <v>0</v>
      </c>
      <c r="J520" s="107"/>
      <c r="K520" s="40">
        <f t="shared" si="1462"/>
        <v>0</v>
      </c>
      <c r="M520" s="48">
        <v>5.3125</v>
      </c>
      <c r="N520" s="9">
        <v>0</v>
      </c>
      <c r="O520" s="48">
        <v>5.3125</v>
      </c>
      <c r="P520" s="9">
        <v>0</v>
      </c>
      <c r="Q520" s="47">
        <f t="shared" si="1463"/>
        <v>0</v>
      </c>
      <c r="R520" s="47">
        <f t="shared" si="1464"/>
        <v>0</v>
      </c>
      <c r="S520" s="107"/>
      <c r="T520" s="40">
        <f t="shared" si="1465"/>
        <v>0</v>
      </c>
      <c r="V520" s="48">
        <v>5.3125</v>
      </c>
      <c r="W520" s="9">
        <v>0</v>
      </c>
      <c r="X520" s="48">
        <v>5.3125</v>
      </c>
      <c r="Y520" s="40">
        <v>0</v>
      </c>
      <c r="Z520" s="40">
        <f t="shared" si="1466"/>
        <v>0</v>
      </c>
      <c r="AA520" s="47">
        <f t="shared" si="1467"/>
        <v>0</v>
      </c>
      <c r="AB520" s="107"/>
      <c r="AC520" s="40">
        <f t="shared" si="1468"/>
        <v>0</v>
      </c>
      <c r="AE520" s="48">
        <v>5.3125</v>
      </c>
      <c r="AF520" s="9">
        <v>55.68</v>
      </c>
      <c r="AG520" s="48">
        <v>5.3125</v>
      </c>
      <c r="AH520" s="9">
        <v>-70.290000000000006</v>
      </c>
      <c r="AI520" s="40">
        <f t="shared" si="1469"/>
        <v>59.067476972307695</v>
      </c>
      <c r="AJ520" s="47">
        <f t="shared" si="1470"/>
        <v>14.766869243076924</v>
      </c>
      <c r="AK520" s="107"/>
      <c r="AL520" s="40">
        <f t="shared" si="1471"/>
        <v>161.54954951926155</v>
      </c>
      <c r="AN520" s="48">
        <v>5.3125</v>
      </c>
      <c r="AO520" s="9">
        <v>0</v>
      </c>
      <c r="AP520" s="48">
        <v>5.3125</v>
      </c>
      <c r="AQ520" s="9">
        <v>0</v>
      </c>
      <c r="AR520" s="40">
        <f t="shared" si="1472"/>
        <v>0</v>
      </c>
      <c r="AS520" s="47">
        <f t="shared" si="1473"/>
        <v>0</v>
      </c>
      <c r="AT520" s="107"/>
      <c r="AU520" s="40">
        <f t="shared" si="1474"/>
        <v>0</v>
      </c>
      <c r="AW520" s="48">
        <v>5.3125</v>
      </c>
      <c r="AX520" s="9">
        <v>0</v>
      </c>
      <c r="AY520" s="48">
        <v>5.3125</v>
      </c>
      <c r="AZ520" s="9">
        <v>0</v>
      </c>
      <c r="BA520" s="40">
        <f t="shared" si="1475"/>
        <v>0</v>
      </c>
      <c r="BB520" s="47">
        <f t="shared" si="1476"/>
        <v>0</v>
      </c>
      <c r="BC520" s="107"/>
      <c r="BD520" s="40">
        <f t="shared" si="1477"/>
        <v>0</v>
      </c>
      <c r="BF520" s="48">
        <v>5.3125</v>
      </c>
      <c r="BG520" s="9">
        <v>34.119999999999997</v>
      </c>
      <c r="BH520" s="48">
        <v>5.3125</v>
      </c>
      <c r="BI520" s="9">
        <v>34.119999999999997</v>
      </c>
      <c r="BJ520" s="40">
        <f t="shared" si="1478"/>
        <v>17.570078252307688</v>
      </c>
      <c r="BK520" s="47">
        <f t="shared" si="1479"/>
        <v>4.392519563076922</v>
      </c>
      <c r="BL520" s="107"/>
      <c r="BM520" s="40">
        <f t="shared" si="1480"/>
        <v>48.054164020061528</v>
      </c>
      <c r="BO520" s="48">
        <v>5.3125</v>
      </c>
      <c r="BP520" s="9">
        <v>0</v>
      </c>
      <c r="BQ520" s="48">
        <v>5.3125</v>
      </c>
      <c r="BR520" s="9">
        <v>0</v>
      </c>
      <c r="BS520" s="40">
        <f t="shared" si="1481"/>
        <v>0</v>
      </c>
      <c r="BT520" s="47">
        <f t="shared" si="1482"/>
        <v>0</v>
      </c>
      <c r="BU520" s="107"/>
      <c r="BV520" s="40">
        <f t="shared" si="1483"/>
        <v>0</v>
      </c>
      <c r="BX520" s="48">
        <v>5.3125</v>
      </c>
      <c r="BY520" s="9">
        <v>0</v>
      </c>
      <c r="BZ520" s="48">
        <v>5.3125</v>
      </c>
      <c r="CA520" s="9">
        <v>0</v>
      </c>
      <c r="CB520" s="40">
        <f t="shared" si="1484"/>
        <v>0</v>
      </c>
      <c r="CC520" s="47">
        <f t="shared" si="1485"/>
        <v>0</v>
      </c>
      <c r="CD520" s="107"/>
      <c r="CE520" s="40">
        <f t="shared" si="1486"/>
        <v>0</v>
      </c>
      <c r="CG520" s="48">
        <v>5.3125</v>
      </c>
      <c r="CH520" s="9">
        <v>0</v>
      </c>
      <c r="CI520" s="48">
        <v>5.3125</v>
      </c>
      <c r="CJ520" s="9">
        <v>0</v>
      </c>
      <c r="CK520" s="40">
        <f t="shared" si="1487"/>
        <v>0</v>
      </c>
      <c r="CL520" s="47">
        <f t="shared" si="1488"/>
        <v>0</v>
      </c>
      <c r="CM520" s="107"/>
      <c r="CN520" s="40">
        <f t="shared" si="1489"/>
        <v>0</v>
      </c>
      <c r="CP520" s="48">
        <v>5.3125</v>
      </c>
      <c r="CQ520" s="9">
        <v>119.06</v>
      </c>
      <c r="CR520" s="48">
        <v>5.3125</v>
      </c>
      <c r="CS520" s="9">
        <v>-19.309999999999999</v>
      </c>
      <c r="CT520" s="40">
        <f t="shared" si="1490"/>
        <v>34.697948870769231</v>
      </c>
      <c r="CU520" s="47">
        <f t="shared" si="1491"/>
        <v>8.6744872176923078</v>
      </c>
      <c r="CV520" s="107"/>
      <c r="CW520" s="40">
        <f t="shared" si="1492"/>
        <v>94.898890161553837</v>
      </c>
    </row>
    <row r="521" spans="1:101" s="9" customFormat="1">
      <c r="A521" s="9">
        <v>10.94</v>
      </c>
      <c r="B521" s="40">
        <f t="shared" si="1459"/>
        <v>2.7349999999999999</v>
      </c>
      <c r="D521" s="48">
        <v>5.322916666666667</v>
      </c>
      <c r="E521" s="9">
        <v>0</v>
      </c>
      <c r="F521" s="48">
        <v>5.322916666666667</v>
      </c>
      <c r="G521" s="9">
        <v>0</v>
      </c>
      <c r="H521" s="47">
        <f t="shared" si="1460"/>
        <v>0</v>
      </c>
      <c r="I521" s="47">
        <f t="shared" si="1461"/>
        <v>0</v>
      </c>
      <c r="J521" s="108"/>
      <c r="K521" s="40">
        <f t="shared" si="1462"/>
        <v>0</v>
      </c>
      <c r="M521" s="48">
        <v>5.322916666666667</v>
      </c>
      <c r="N521" s="9">
        <v>0</v>
      </c>
      <c r="O521" s="48">
        <v>5.322916666666667</v>
      </c>
      <c r="P521" s="9">
        <v>0</v>
      </c>
      <c r="Q521" s="47">
        <f t="shared" si="1463"/>
        <v>0</v>
      </c>
      <c r="R521" s="47">
        <f t="shared" si="1464"/>
        <v>0</v>
      </c>
      <c r="S521" s="108"/>
      <c r="T521" s="40">
        <f t="shared" si="1465"/>
        <v>0</v>
      </c>
      <c r="V521" s="48">
        <v>5.322916666666667</v>
      </c>
      <c r="W521" s="9">
        <v>0</v>
      </c>
      <c r="X521" s="48">
        <v>5.322916666666667</v>
      </c>
      <c r="Y521" s="40">
        <v>0</v>
      </c>
      <c r="Z521" s="40">
        <f t="shared" si="1466"/>
        <v>0</v>
      </c>
      <c r="AA521" s="47">
        <f t="shared" si="1467"/>
        <v>0</v>
      </c>
      <c r="AB521" s="108"/>
      <c r="AC521" s="40">
        <f t="shared" si="1468"/>
        <v>0</v>
      </c>
      <c r="AE521" s="48">
        <v>5.322916666666667</v>
      </c>
      <c r="AF521" s="9">
        <v>55.62</v>
      </c>
      <c r="AG521" s="48">
        <v>5.322916666666667</v>
      </c>
      <c r="AH521" s="9">
        <v>-70.44</v>
      </c>
      <c r="AI521" s="40">
        <f t="shared" si="1469"/>
        <v>59.129741796923085</v>
      </c>
      <c r="AJ521" s="47">
        <f t="shared" si="1470"/>
        <v>14.782435449230771</v>
      </c>
      <c r="AK521" s="108"/>
      <c r="AL521" s="40">
        <f t="shared" si="1471"/>
        <v>161.71984381458464</v>
      </c>
      <c r="AN521" s="48">
        <v>5.322916666666667</v>
      </c>
      <c r="AO521" s="9">
        <v>0</v>
      </c>
      <c r="AP521" s="48">
        <v>5.322916666666667</v>
      </c>
      <c r="AQ521" s="9">
        <v>0</v>
      </c>
      <c r="AR521" s="40">
        <f t="shared" si="1472"/>
        <v>0</v>
      </c>
      <c r="AS521" s="47">
        <f t="shared" si="1473"/>
        <v>0</v>
      </c>
      <c r="AT521" s="108"/>
      <c r="AU521" s="40">
        <f t="shared" si="1474"/>
        <v>0</v>
      </c>
      <c r="AW521" s="48">
        <v>5.322916666666667</v>
      </c>
      <c r="AX521" s="9">
        <v>0</v>
      </c>
      <c r="AY521" s="48">
        <v>5.322916666666667</v>
      </c>
      <c r="AZ521" s="9">
        <v>0</v>
      </c>
      <c r="BA521" s="40">
        <f t="shared" si="1475"/>
        <v>0</v>
      </c>
      <c r="BB521" s="47">
        <f t="shared" si="1476"/>
        <v>0</v>
      </c>
      <c r="BC521" s="108"/>
      <c r="BD521" s="40">
        <f t="shared" si="1477"/>
        <v>0</v>
      </c>
      <c r="BF521" s="48">
        <v>5.322916666666667</v>
      </c>
      <c r="BG521" s="9">
        <v>34.1</v>
      </c>
      <c r="BH521" s="48">
        <v>5.322916666666667</v>
      </c>
      <c r="BI521" s="9">
        <v>34.1</v>
      </c>
      <c r="BJ521" s="40">
        <f t="shared" si="1478"/>
        <v>17.549486307692305</v>
      </c>
      <c r="BK521" s="47">
        <f t="shared" si="1479"/>
        <v>4.3873715769230763</v>
      </c>
      <c r="BL521" s="108"/>
      <c r="BM521" s="40">
        <f t="shared" si="1480"/>
        <v>47.997845051538455</v>
      </c>
      <c r="BO521" s="48">
        <v>5.322916666666667</v>
      </c>
      <c r="BP521" s="9">
        <v>0</v>
      </c>
      <c r="BQ521" s="48">
        <v>5.322916666666667</v>
      </c>
      <c r="BR521" s="9">
        <v>0</v>
      </c>
      <c r="BS521" s="40">
        <f t="shared" si="1481"/>
        <v>0</v>
      </c>
      <c r="BT521" s="47">
        <f t="shared" si="1482"/>
        <v>0</v>
      </c>
      <c r="BU521" s="108"/>
      <c r="BV521" s="40">
        <f t="shared" si="1483"/>
        <v>0</v>
      </c>
      <c r="BX521" s="48">
        <v>5.322916666666667</v>
      </c>
      <c r="BY521" s="9">
        <v>0</v>
      </c>
      <c r="BZ521" s="48">
        <v>5.322916666666667</v>
      </c>
      <c r="CA521" s="9">
        <v>0</v>
      </c>
      <c r="CB521" s="40">
        <f t="shared" si="1484"/>
        <v>0</v>
      </c>
      <c r="CC521" s="47">
        <f t="shared" si="1485"/>
        <v>0</v>
      </c>
      <c r="CD521" s="108"/>
      <c r="CE521" s="40">
        <f t="shared" si="1486"/>
        <v>0</v>
      </c>
      <c r="CG521" s="48">
        <v>5.322916666666667</v>
      </c>
      <c r="CH521" s="9">
        <v>0</v>
      </c>
      <c r="CI521" s="48">
        <v>5.322916666666667</v>
      </c>
      <c r="CJ521" s="9">
        <v>0</v>
      </c>
      <c r="CK521" s="40">
        <f t="shared" si="1487"/>
        <v>0</v>
      </c>
      <c r="CL521" s="47">
        <f t="shared" si="1488"/>
        <v>0</v>
      </c>
      <c r="CM521" s="108"/>
      <c r="CN521" s="40">
        <f t="shared" si="1489"/>
        <v>0</v>
      </c>
      <c r="CP521" s="48">
        <v>5.322916666666667</v>
      </c>
      <c r="CQ521" s="9">
        <v>119.16</v>
      </c>
      <c r="CR521" s="48">
        <v>5.322916666666667</v>
      </c>
      <c r="CS521" s="9">
        <v>-19.260000000000002</v>
      </c>
      <c r="CT521" s="40">
        <f t="shared" si="1490"/>
        <v>34.637172147692311</v>
      </c>
      <c r="CU521" s="47">
        <f t="shared" si="1491"/>
        <v>8.6592930369230778</v>
      </c>
      <c r="CV521" s="108"/>
      <c r="CW521" s="40">
        <f t="shared" si="1492"/>
        <v>94.732665823938461</v>
      </c>
    </row>
    <row r="522" spans="1:101" s="9" customFormat="1">
      <c r="A522" s="9">
        <v>10.94</v>
      </c>
      <c r="B522" s="40">
        <f t="shared" si="1459"/>
        <v>2.7349999999999999</v>
      </c>
      <c r="D522" s="48">
        <v>5.333333333333333</v>
      </c>
      <c r="E522" s="9">
        <v>0</v>
      </c>
      <c r="F522" s="48">
        <v>5.333333333333333</v>
      </c>
      <c r="G522" s="9">
        <v>0</v>
      </c>
      <c r="H522" s="47">
        <f t="shared" si="1460"/>
        <v>0</v>
      </c>
      <c r="I522" s="47">
        <f t="shared" si="1461"/>
        <v>0</v>
      </c>
      <c r="J522" s="106">
        <f t="shared" ref="J522" si="1658">SUM(I522:I525)</f>
        <v>0</v>
      </c>
      <c r="K522" s="40">
        <f t="shared" si="1462"/>
        <v>0</v>
      </c>
      <c r="M522" s="48">
        <v>5.333333333333333</v>
      </c>
      <c r="N522" s="9">
        <v>0</v>
      </c>
      <c r="O522" s="48">
        <v>5.333333333333333</v>
      </c>
      <c r="P522" s="9">
        <v>0</v>
      </c>
      <c r="Q522" s="47">
        <f t="shared" si="1463"/>
        <v>0</v>
      </c>
      <c r="R522" s="47">
        <f t="shared" si="1464"/>
        <v>0</v>
      </c>
      <c r="S522" s="106">
        <f t="shared" ref="S522" si="1659">SUM(R522:R525)</f>
        <v>0</v>
      </c>
      <c r="T522" s="40">
        <f t="shared" si="1465"/>
        <v>0</v>
      </c>
      <c r="V522" s="48">
        <v>5.333333333333333</v>
      </c>
      <c r="W522" s="9">
        <v>0</v>
      </c>
      <c r="X522" s="48">
        <v>5.333333333333333</v>
      </c>
      <c r="Y522" s="40">
        <v>0</v>
      </c>
      <c r="Z522" s="40">
        <f t="shared" si="1466"/>
        <v>0</v>
      </c>
      <c r="AA522" s="47">
        <f t="shared" si="1467"/>
        <v>0</v>
      </c>
      <c r="AB522" s="106">
        <f t="shared" ref="AB522" si="1660">SUM(AA522:AA525)</f>
        <v>0</v>
      </c>
      <c r="AC522" s="40">
        <f t="shared" si="1468"/>
        <v>0</v>
      </c>
      <c r="AE522" s="48">
        <v>5.333333333333333</v>
      </c>
      <c r="AF522" s="9">
        <v>55.21</v>
      </c>
      <c r="AG522" s="48">
        <v>5.333333333333333</v>
      </c>
      <c r="AH522" s="9">
        <v>-71.38</v>
      </c>
      <c r="AI522" s="40">
        <f t="shared" si="1469"/>
        <v>59.477121443076925</v>
      </c>
      <c r="AJ522" s="47">
        <f t="shared" si="1470"/>
        <v>14.869280360769231</v>
      </c>
      <c r="AK522" s="106">
        <f t="shared" ref="AK522" si="1661">SUM(AJ522:AJ525)</f>
        <v>59.518541904230773</v>
      </c>
      <c r="AL522" s="40">
        <f t="shared" si="1471"/>
        <v>162.66992714681538</v>
      </c>
      <c r="AN522" s="48">
        <v>5.333333333333333</v>
      </c>
      <c r="AO522" s="9">
        <v>37.07</v>
      </c>
      <c r="AP522" s="48">
        <v>5.333333333333333</v>
      </c>
      <c r="AQ522" s="9">
        <v>-58.48</v>
      </c>
      <c r="AR522" s="40">
        <f t="shared" si="1472"/>
        <v>32.717913563076927</v>
      </c>
      <c r="AS522" s="47">
        <f t="shared" si="1473"/>
        <v>8.1794783907692317</v>
      </c>
      <c r="AT522" s="106">
        <f t="shared" ref="AT522" si="1662">SUM(AS522:AS525)</f>
        <v>32.725616676923082</v>
      </c>
      <c r="AU522" s="40">
        <f t="shared" si="1474"/>
        <v>89.483493595015389</v>
      </c>
      <c r="AW522" s="48">
        <v>5.333333333333333</v>
      </c>
      <c r="AX522" s="9">
        <v>0</v>
      </c>
      <c r="AY522" s="48">
        <v>5.333333333333333</v>
      </c>
      <c r="AZ522" s="9">
        <v>0</v>
      </c>
      <c r="BA522" s="40">
        <f t="shared" si="1475"/>
        <v>0</v>
      </c>
      <c r="BB522" s="47">
        <f t="shared" si="1476"/>
        <v>0</v>
      </c>
      <c r="BC522" s="106">
        <f t="shared" ref="BC522" si="1663">SUM(BB522:BB525)</f>
        <v>0</v>
      </c>
      <c r="BD522" s="40">
        <f t="shared" si="1477"/>
        <v>0</v>
      </c>
      <c r="BF522" s="48">
        <v>5.333333333333333</v>
      </c>
      <c r="BG522" s="9">
        <v>32.630000000000003</v>
      </c>
      <c r="BH522" s="48">
        <v>5.333333333333333</v>
      </c>
      <c r="BI522" s="9">
        <v>32.630000000000003</v>
      </c>
      <c r="BJ522" s="40">
        <f t="shared" si="1478"/>
        <v>16.069035060000001</v>
      </c>
      <c r="BK522" s="47">
        <f t="shared" si="1479"/>
        <v>4.0172587650000002</v>
      </c>
      <c r="BL522" s="106">
        <f t="shared" ref="BL522" si="1664">SUM(BK522:BK525)</f>
        <v>16.037051064230774</v>
      </c>
      <c r="BM522" s="40">
        <f t="shared" si="1480"/>
        <v>43.948810889100002</v>
      </c>
      <c r="BO522" s="48">
        <v>5.333333333333333</v>
      </c>
      <c r="BP522" s="9">
        <v>0</v>
      </c>
      <c r="BQ522" s="48">
        <v>5.333333333333333</v>
      </c>
      <c r="BR522" s="9">
        <v>0</v>
      </c>
      <c r="BS522" s="40">
        <f t="shared" si="1481"/>
        <v>0</v>
      </c>
      <c r="BT522" s="47">
        <f t="shared" si="1482"/>
        <v>0</v>
      </c>
      <c r="BU522" s="106">
        <f t="shared" ref="BU522" si="1665">SUM(BT522:BT525)</f>
        <v>0</v>
      </c>
      <c r="BV522" s="40">
        <f t="shared" si="1483"/>
        <v>0</v>
      </c>
      <c r="BX522" s="48">
        <v>5.333333333333333</v>
      </c>
      <c r="BY522" s="9">
        <v>0</v>
      </c>
      <c r="BZ522" s="48">
        <v>5.333333333333333</v>
      </c>
      <c r="CA522" s="9">
        <v>0</v>
      </c>
      <c r="CB522" s="40">
        <f t="shared" si="1484"/>
        <v>0</v>
      </c>
      <c r="CC522" s="47">
        <f t="shared" si="1485"/>
        <v>0</v>
      </c>
      <c r="CD522" s="106">
        <f t="shared" ref="CD522" si="1666">SUM(CC522:CC525)</f>
        <v>0</v>
      </c>
      <c r="CE522" s="40">
        <f t="shared" si="1486"/>
        <v>0</v>
      </c>
      <c r="CG522" s="48">
        <v>5.333333333333333</v>
      </c>
      <c r="CH522" s="9">
        <v>0</v>
      </c>
      <c r="CI522" s="48">
        <v>5.333333333333333</v>
      </c>
      <c r="CJ522" s="9">
        <v>0</v>
      </c>
      <c r="CK522" s="40">
        <f t="shared" si="1487"/>
        <v>0</v>
      </c>
      <c r="CL522" s="47">
        <f t="shared" si="1488"/>
        <v>0</v>
      </c>
      <c r="CM522" s="106">
        <f t="shared" ref="CM522" si="1667">SUM(CL522:CL525)</f>
        <v>0</v>
      </c>
      <c r="CN522" s="40">
        <f t="shared" si="1489"/>
        <v>0</v>
      </c>
      <c r="CP522" s="48">
        <v>5.333333333333333</v>
      </c>
      <c r="CQ522" s="9">
        <v>122.06</v>
      </c>
      <c r="CR522" s="48">
        <v>5.333333333333333</v>
      </c>
      <c r="CS522" s="9">
        <v>-17.579999999999998</v>
      </c>
      <c r="CT522" s="40">
        <f t="shared" si="1490"/>
        <v>32.385297212307684</v>
      </c>
      <c r="CU522" s="47">
        <f t="shared" si="1491"/>
        <v>8.096324303076921</v>
      </c>
      <c r="CV522" s="106">
        <f t="shared" ref="CV522" si="1668">SUM(CU522:CU525)</f>
        <v>32.196898803461536</v>
      </c>
      <c r="CW522" s="40">
        <f t="shared" si="1492"/>
        <v>88.573787875661509</v>
      </c>
    </row>
    <row r="523" spans="1:101" s="9" customFormat="1">
      <c r="A523" s="9">
        <v>10.94</v>
      </c>
      <c r="B523" s="40">
        <f t="shared" ref="B523:B586" si="1669">+A523/4</f>
        <v>2.7349999999999999</v>
      </c>
      <c r="D523" s="48">
        <v>5.34375</v>
      </c>
      <c r="E523" s="9">
        <v>0</v>
      </c>
      <c r="F523" s="48">
        <v>5.34375</v>
      </c>
      <c r="G523" s="9">
        <v>0</v>
      </c>
      <c r="H523" s="47">
        <f t="shared" ref="H523:H586" si="1670">+ABS(E523*(G523/1000)*9.81*1000)/$K$5/1000</f>
        <v>0</v>
      </c>
      <c r="I523" s="47">
        <f t="shared" ref="I523:I586" si="1671">H523*0.25</f>
        <v>0</v>
      </c>
      <c r="J523" s="107"/>
      <c r="K523" s="40">
        <f t="shared" ref="K523:K586" si="1672">+H523*$B523</f>
        <v>0</v>
      </c>
      <c r="M523" s="48">
        <v>5.34375</v>
      </c>
      <c r="N523" s="9">
        <v>0</v>
      </c>
      <c r="O523" s="48">
        <v>5.34375</v>
      </c>
      <c r="P523" s="9">
        <v>0</v>
      </c>
      <c r="Q523" s="47">
        <f t="shared" ref="Q523:Q586" si="1673">+ABS(N523*(P523/1000)*9.81*1000)/$K$5/1000</f>
        <v>0</v>
      </c>
      <c r="R523" s="47">
        <f t="shared" ref="R523:R586" si="1674">Q523*0.25</f>
        <v>0</v>
      </c>
      <c r="S523" s="107"/>
      <c r="T523" s="40">
        <f t="shared" ref="T523:T586" si="1675">+Q523*$B523</f>
        <v>0</v>
      </c>
      <c r="V523" s="48">
        <v>5.34375</v>
      </c>
      <c r="W523" s="9">
        <v>0</v>
      </c>
      <c r="X523" s="48">
        <v>5.34375</v>
      </c>
      <c r="Y523" s="40">
        <v>0</v>
      </c>
      <c r="Z523" s="40">
        <f t="shared" ref="Z523:Z586" si="1676">+ABS(W523*(Y523/1000)*9.81*1000)/$AC$5/1000</f>
        <v>0</v>
      </c>
      <c r="AA523" s="47">
        <f t="shared" ref="AA523:AA586" si="1677">Z523*0.25</f>
        <v>0</v>
      </c>
      <c r="AB523" s="107"/>
      <c r="AC523" s="40">
        <f t="shared" ref="AC523:AC586" si="1678">+Z523*$B523</f>
        <v>0</v>
      </c>
      <c r="AE523" s="48">
        <v>5.34375</v>
      </c>
      <c r="AF523" s="9">
        <v>55.17</v>
      </c>
      <c r="AG523" s="48">
        <v>5.34375</v>
      </c>
      <c r="AH523" s="9">
        <v>-71.459999999999994</v>
      </c>
      <c r="AI523" s="40">
        <f t="shared" ref="AI523:AI586" si="1679">+ABS(AF523*(AH523/1000)*9.81*1000)/$AL$5/1000</f>
        <v>59.500641295384611</v>
      </c>
      <c r="AJ523" s="47">
        <f t="shared" ref="AJ523:AJ586" si="1680">AI523*0.25</f>
        <v>14.875160323846153</v>
      </c>
      <c r="AK523" s="107"/>
      <c r="AL523" s="40">
        <f t="shared" ref="AL523:AL586" si="1681">+AI523*$B523</f>
        <v>162.7342539428769</v>
      </c>
      <c r="AN523" s="48">
        <v>5.34375</v>
      </c>
      <c r="AO523" s="9">
        <v>37.020000000000003</v>
      </c>
      <c r="AP523" s="48">
        <v>5.34375</v>
      </c>
      <c r="AQ523" s="9">
        <v>-58.57</v>
      </c>
      <c r="AR523" s="40">
        <f t="shared" ref="AR523:AR586" si="1682">+ABS(AO523*(AQ523/1000)*9.81*1000)/$AL$5/1000</f>
        <v>32.724068206153845</v>
      </c>
      <c r="AS523" s="47">
        <f t="shared" ref="AS523:AS586" si="1683">AR523*0.25</f>
        <v>8.1810170515384613</v>
      </c>
      <c r="AT523" s="107"/>
      <c r="AU523" s="40">
        <f t="shared" ref="AU523:AU586" si="1684">+AR523*$B523</f>
        <v>89.500326543830766</v>
      </c>
      <c r="AW523" s="48">
        <v>5.34375</v>
      </c>
      <c r="AX523" s="9">
        <v>0</v>
      </c>
      <c r="AY523" s="48">
        <v>5.34375</v>
      </c>
      <c r="AZ523" s="9">
        <v>0</v>
      </c>
      <c r="BA523" s="40">
        <f t="shared" ref="BA523:BA586" si="1685">+ABS(AX523*(AZ523/1000)*9.81*1000)/$AL$5/1000</f>
        <v>0</v>
      </c>
      <c r="BB523" s="47">
        <f t="shared" ref="BB523:BB586" si="1686">BA523*0.25</f>
        <v>0</v>
      </c>
      <c r="BC523" s="107"/>
      <c r="BD523" s="40">
        <f t="shared" ref="BD523:BD586" si="1687">+BA523*$B523</f>
        <v>0</v>
      </c>
      <c r="BF523" s="48">
        <v>5.34375</v>
      </c>
      <c r="BG523" s="9">
        <v>32.61</v>
      </c>
      <c r="BH523" s="48">
        <v>5.34375</v>
      </c>
      <c r="BI523" s="9">
        <v>32.61</v>
      </c>
      <c r="BJ523" s="40">
        <f t="shared" ref="BJ523:BJ586" si="1688">+ABS(BG523*(BI523/1000)*9.81*1000)/$AL$5/1000</f>
        <v>16.049342616923077</v>
      </c>
      <c r="BK523" s="47">
        <f t="shared" ref="BK523:BK586" si="1689">BJ523*0.25</f>
        <v>4.0123356542307693</v>
      </c>
      <c r="BL523" s="107"/>
      <c r="BM523" s="40">
        <f t="shared" ref="BM523:BM586" si="1690">+BJ523*$B523</f>
        <v>43.894952057284613</v>
      </c>
      <c r="BO523" s="48">
        <v>5.34375</v>
      </c>
      <c r="BP523" s="9">
        <v>0</v>
      </c>
      <c r="BQ523" s="48">
        <v>5.34375</v>
      </c>
      <c r="BR523" s="9">
        <v>0</v>
      </c>
      <c r="BS523" s="40">
        <f t="shared" ref="BS523:BS586" si="1691">+ABS(BP523*(BR523/1000)*9.81*1000)/$AL$5/1000</f>
        <v>0</v>
      </c>
      <c r="BT523" s="47">
        <f t="shared" ref="BT523:BT586" si="1692">BS523*0.25</f>
        <v>0</v>
      </c>
      <c r="BU523" s="107"/>
      <c r="BV523" s="40">
        <f t="shared" ref="BV523:BV586" si="1693">+BS523*$B523</f>
        <v>0</v>
      </c>
      <c r="BX523" s="48">
        <v>5.34375</v>
      </c>
      <c r="BY523" s="9">
        <v>0</v>
      </c>
      <c r="BZ523" s="48">
        <v>5.34375</v>
      </c>
      <c r="CA523" s="9">
        <v>0</v>
      </c>
      <c r="CB523" s="40">
        <f t="shared" ref="CB523:CB586" si="1694">+ABS(BY523*(CA523/1000)*9.81*1000)/$AL$5/1000</f>
        <v>0</v>
      </c>
      <c r="CC523" s="47">
        <f t="shared" ref="CC523:CC586" si="1695">CB523*0.25</f>
        <v>0</v>
      </c>
      <c r="CD523" s="107"/>
      <c r="CE523" s="40">
        <f t="shared" ref="CE523:CE586" si="1696">+CB523*$B523</f>
        <v>0</v>
      </c>
      <c r="CG523" s="48">
        <v>5.34375</v>
      </c>
      <c r="CH523" s="9">
        <v>0</v>
      </c>
      <c r="CI523" s="48">
        <v>5.34375</v>
      </c>
      <c r="CJ523" s="9">
        <v>0</v>
      </c>
      <c r="CK523" s="40">
        <f t="shared" ref="CK523:CK586" si="1697">+ABS(CH523*(CJ523/1000)*9.81*1000)/$AL$5/1000</f>
        <v>0</v>
      </c>
      <c r="CL523" s="47">
        <f t="shared" ref="CL523:CL586" si="1698">CK523*0.25</f>
        <v>0</v>
      </c>
      <c r="CM523" s="107"/>
      <c r="CN523" s="40">
        <f t="shared" ref="CN523:CN586" si="1699">+CK523*$B523</f>
        <v>0</v>
      </c>
      <c r="CP523" s="48">
        <v>5.34375</v>
      </c>
      <c r="CQ523" s="9">
        <v>122.21</v>
      </c>
      <c r="CR523" s="48">
        <v>5.34375</v>
      </c>
      <c r="CS523" s="9">
        <v>-17.489999999999998</v>
      </c>
      <c r="CT523" s="40">
        <f t="shared" ref="CT523:CT586" si="1700">+ABS(CQ523*(CS523/1000)*9.81*1000)/$AL$5/1000</f>
        <v>32.259096844615378</v>
      </c>
      <c r="CU523" s="47">
        <f t="shared" ref="CU523:CU586" si="1701">CT523*0.25</f>
        <v>8.0647742111538445</v>
      </c>
      <c r="CV523" s="107"/>
      <c r="CW523" s="40">
        <f t="shared" ref="CW523:CW586" si="1702">+CT523*$B523</f>
        <v>88.228629870023056</v>
      </c>
    </row>
    <row r="524" spans="1:101" s="9" customFormat="1">
      <c r="A524" s="9">
        <v>10.94</v>
      </c>
      <c r="B524" s="40">
        <f t="shared" si="1669"/>
        <v>2.7349999999999999</v>
      </c>
      <c r="D524" s="48">
        <v>5.354166666666667</v>
      </c>
      <c r="E524" s="9">
        <v>0</v>
      </c>
      <c r="F524" s="48">
        <v>5.354166666666667</v>
      </c>
      <c r="G524" s="9">
        <v>0</v>
      </c>
      <c r="H524" s="47">
        <f t="shared" si="1670"/>
        <v>0</v>
      </c>
      <c r="I524" s="47">
        <f t="shared" si="1671"/>
        <v>0</v>
      </c>
      <c r="J524" s="107"/>
      <c r="K524" s="40">
        <f t="shared" si="1672"/>
        <v>0</v>
      </c>
      <c r="M524" s="48">
        <v>5.354166666666667</v>
      </c>
      <c r="N524" s="9">
        <v>0</v>
      </c>
      <c r="O524" s="48">
        <v>5.354166666666667</v>
      </c>
      <c r="P524" s="9">
        <v>0</v>
      </c>
      <c r="Q524" s="47">
        <f t="shared" si="1673"/>
        <v>0</v>
      </c>
      <c r="R524" s="47">
        <f t="shared" si="1674"/>
        <v>0</v>
      </c>
      <c r="S524" s="107"/>
      <c r="T524" s="40">
        <f t="shared" si="1675"/>
        <v>0</v>
      </c>
      <c r="V524" s="48">
        <v>5.354166666666667</v>
      </c>
      <c r="W524" s="9">
        <v>0</v>
      </c>
      <c r="X524" s="48">
        <v>5.354166666666667</v>
      </c>
      <c r="Y524" s="40">
        <v>0</v>
      </c>
      <c r="Z524" s="40">
        <f t="shared" si="1676"/>
        <v>0</v>
      </c>
      <c r="AA524" s="47">
        <f t="shared" si="1677"/>
        <v>0</v>
      </c>
      <c r="AB524" s="107"/>
      <c r="AC524" s="40">
        <f t="shared" si="1678"/>
        <v>0</v>
      </c>
      <c r="AE524" s="48">
        <v>5.354166666666667</v>
      </c>
      <c r="AF524" s="9">
        <v>55.13</v>
      </c>
      <c r="AG524" s="48">
        <v>5.354166666666667</v>
      </c>
      <c r="AH524" s="9">
        <v>-71.55</v>
      </c>
      <c r="AI524" s="40">
        <f t="shared" si="1679"/>
        <v>59.532384946153861</v>
      </c>
      <c r="AJ524" s="47">
        <f t="shared" si="1680"/>
        <v>14.883096236538465</v>
      </c>
      <c r="AK524" s="107"/>
      <c r="AL524" s="40">
        <f t="shared" si="1681"/>
        <v>162.8210728277308</v>
      </c>
      <c r="AN524" s="48">
        <v>5.354166666666667</v>
      </c>
      <c r="AO524" s="9">
        <v>36.97</v>
      </c>
      <c r="AP524" s="48">
        <v>5.354166666666667</v>
      </c>
      <c r="AQ524" s="9">
        <v>-58.66</v>
      </c>
      <c r="AR524" s="40">
        <f t="shared" si="1682"/>
        <v>32.730087018461532</v>
      </c>
      <c r="AS524" s="47">
        <f t="shared" si="1683"/>
        <v>8.182521754615383</v>
      </c>
      <c r="AT524" s="107"/>
      <c r="AU524" s="40">
        <f t="shared" si="1684"/>
        <v>89.51678799549228</v>
      </c>
      <c r="AW524" s="48">
        <v>5.354166666666667</v>
      </c>
      <c r="AX524" s="9">
        <v>0</v>
      </c>
      <c r="AY524" s="48">
        <v>5.354166666666667</v>
      </c>
      <c r="AZ524" s="9">
        <v>0</v>
      </c>
      <c r="BA524" s="40">
        <f t="shared" si="1685"/>
        <v>0</v>
      </c>
      <c r="BB524" s="47">
        <f t="shared" si="1686"/>
        <v>0</v>
      </c>
      <c r="BC524" s="107"/>
      <c r="BD524" s="40">
        <f t="shared" si="1687"/>
        <v>0</v>
      </c>
      <c r="BF524" s="48">
        <v>5.354166666666667</v>
      </c>
      <c r="BG524" s="9">
        <v>32.590000000000003</v>
      </c>
      <c r="BH524" s="48">
        <v>5.354166666666667</v>
      </c>
      <c r="BI524" s="9">
        <v>32.590000000000003</v>
      </c>
      <c r="BJ524" s="40">
        <f t="shared" si="1688"/>
        <v>16.029662247692311</v>
      </c>
      <c r="BK524" s="47">
        <f t="shared" si="1689"/>
        <v>4.0074155619230778</v>
      </c>
      <c r="BL524" s="107"/>
      <c r="BM524" s="40">
        <f t="shared" si="1690"/>
        <v>43.841126247438467</v>
      </c>
      <c r="BO524" s="48">
        <v>5.354166666666667</v>
      </c>
      <c r="BP524" s="9">
        <v>0</v>
      </c>
      <c r="BQ524" s="48">
        <v>5.354166666666667</v>
      </c>
      <c r="BR524" s="9">
        <v>0</v>
      </c>
      <c r="BS524" s="40">
        <f t="shared" si="1691"/>
        <v>0</v>
      </c>
      <c r="BT524" s="47">
        <f t="shared" si="1692"/>
        <v>0</v>
      </c>
      <c r="BU524" s="107"/>
      <c r="BV524" s="40">
        <f t="shared" si="1693"/>
        <v>0</v>
      </c>
      <c r="BX524" s="48">
        <v>5.354166666666667</v>
      </c>
      <c r="BY524" s="9">
        <v>0</v>
      </c>
      <c r="BZ524" s="48">
        <v>5.354166666666667</v>
      </c>
      <c r="CA524" s="9">
        <v>0</v>
      </c>
      <c r="CB524" s="40">
        <f t="shared" si="1694"/>
        <v>0</v>
      </c>
      <c r="CC524" s="47">
        <f t="shared" si="1695"/>
        <v>0</v>
      </c>
      <c r="CD524" s="107"/>
      <c r="CE524" s="40">
        <f t="shared" si="1696"/>
        <v>0</v>
      </c>
      <c r="CG524" s="48">
        <v>5.354166666666667</v>
      </c>
      <c r="CH524" s="9">
        <v>0</v>
      </c>
      <c r="CI524" s="48">
        <v>5.354166666666667</v>
      </c>
      <c r="CJ524" s="9">
        <v>0</v>
      </c>
      <c r="CK524" s="40">
        <f t="shared" si="1697"/>
        <v>0</v>
      </c>
      <c r="CL524" s="47">
        <f t="shared" si="1698"/>
        <v>0</v>
      </c>
      <c r="CM524" s="107"/>
      <c r="CN524" s="40">
        <f t="shared" si="1699"/>
        <v>0</v>
      </c>
      <c r="CP524" s="48">
        <v>5.354166666666667</v>
      </c>
      <c r="CQ524" s="9">
        <v>122.37</v>
      </c>
      <c r="CR524" s="48">
        <v>5.354166666666667</v>
      </c>
      <c r="CS524" s="9">
        <v>-17.399999999999999</v>
      </c>
      <c r="CT524" s="40">
        <f t="shared" si="1700"/>
        <v>32.135115046153842</v>
      </c>
      <c r="CU524" s="47">
        <f t="shared" si="1701"/>
        <v>8.0337787615384606</v>
      </c>
      <c r="CV524" s="107"/>
      <c r="CW524" s="40">
        <f t="shared" si="1702"/>
        <v>87.889539651230749</v>
      </c>
    </row>
    <row r="525" spans="1:101" s="9" customFormat="1">
      <c r="A525" s="9">
        <v>10.94</v>
      </c>
      <c r="B525" s="40">
        <f t="shared" si="1669"/>
        <v>2.7349999999999999</v>
      </c>
      <c r="D525" s="48">
        <v>5.364583333333333</v>
      </c>
      <c r="E525" s="9">
        <v>0</v>
      </c>
      <c r="F525" s="48">
        <v>5.364583333333333</v>
      </c>
      <c r="G525" s="9">
        <v>0</v>
      </c>
      <c r="H525" s="47">
        <f t="shared" si="1670"/>
        <v>0</v>
      </c>
      <c r="I525" s="47">
        <f t="shared" si="1671"/>
        <v>0</v>
      </c>
      <c r="J525" s="108"/>
      <c r="K525" s="40">
        <f t="shared" si="1672"/>
        <v>0</v>
      </c>
      <c r="M525" s="48">
        <v>5.364583333333333</v>
      </c>
      <c r="N525" s="9">
        <v>0</v>
      </c>
      <c r="O525" s="48">
        <v>5.364583333333333</v>
      </c>
      <c r="P525" s="9">
        <v>0</v>
      </c>
      <c r="Q525" s="47">
        <f t="shared" si="1673"/>
        <v>0</v>
      </c>
      <c r="R525" s="47">
        <f t="shared" si="1674"/>
        <v>0</v>
      </c>
      <c r="S525" s="108"/>
      <c r="T525" s="40">
        <f t="shared" si="1675"/>
        <v>0</v>
      </c>
      <c r="V525" s="48">
        <v>5.364583333333333</v>
      </c>
      <c r="W525" s="9">
        <v>0</v>
      </c>
      <c r="X525" s="48">
        <v>5.364583333333333</v>
      </c>
      <c r="Y525" s="40">
        <v>0</v>
      </c>
      <c r="Z525" s="40">
        <f t="shared" si="1676"/>
        <v>0</v>
      </c>
      <c r="AA525" s="47">
        <f t="shared" si="1677"/>
        <v>0</v>
      </c>
      <c r="AB525" s="108"/>
      <c r="AC525" s="40">
        <f t="shared" si="1678"/>
        <v>0</v>
      </c>
      <c r="AE525" s="48">
        <v>5.364583333333333</v>
      </c>
      <c r="AF525" s="9">
        <v>55.09</v>
      </c>
      <c r="AG525" s="48">
        <v>5.364583333333333</v>
      </c>
      <c r="AH525" s="9">
        <v>-71.64</v>
      </c>
      <c r="AI525" s="40">
        <f t="shared" si="1679"/>
        <v>59.564019932307687</v>
      </c>
      <c r="AJ525" s="47">
        <f t="shared" si="1680"/>
        <v>14.891004983076922</v>
      </c>
      <c r="AK525" s="108"/>
      <c r="AL525" s="40">
        <f t="shared" si="1681"/>
        <v>162.90759451486153</v>
      </c>
      <c r="AN525" s="48">
        <v>5.364583333333333</v>
      </c>
      <c r="AO525" s="9">
        <v>36.92</v>
      </c>
      <c r="AP525" s="48">
        <v>5.364583333333333</v>
      </c>
      <c r="AQ525" s="9">
        <v>-58.74</v>
      </c>
      <c r="AR525" s="40">
        <f t="shared" si="1682"/>
        <v>32.730397920000001</v>
      </c>
      <c r="AS525" s="47">
        <f t="shared" si="1683"/>
        <v>8.1825994800000004</v>
      </c>
      <c r="AT525" s="108"/>
      <c r="AU525" s="40">
        <f t="shared" si="1684"/>
        <v>89.517638311200002</v>
      </c>
      <c r="AW525" s="48">
        <v>5.364583333333333</v>
      </c>
      <c r="AX525" s="9">
        <v>0</v>
      </c>
      <c r="AY525" s="48">
        <v>5.364583333333333</v>
      </c>
      <c r="AZ525" s="9">
        <v>0</v>
      </c>
      <c r="BA525" s="40">
        <f t="shared" si="1685"/>
        <v>0</v>
      </c>
      <c r="BB525" s="47">
        <f t="shared" si="1686"/>
        <v>0</v>
      </c>
      <c r="BC525" s="108"/>
      <c r="BD525" s="40">
        <f t="shared" si="1687"/>
        <v>0</v>
      </c>
      <c r="BF525" s="48">
        <v>5.364583333333333</v>
      </c>
      <c r="BG525" s="9">
        <v>32.56</v>
      </c>
      <c r="BH525" s="48">
        <v>5.364583333333333</v>
      </c>
      <c r="BI525" s="9">
        <v>32.56</v>
      </c>
      <c r="BJ525" s="40">
        <f t="shared" si="1688"/>
        <v>16.000164332307698</v>
      </c>
      <c r="BK525" s="47">
        <f t="shared" si="1689"/>
        <v>4.0000410830769244</v>
      </c>
      <c r="BL525" s="108"/>
      <c r="BM525" s="40">
        <f t="shared" si="1690"/>
        <v>43.76044944886155</v>
      </c>
      <c r="BO525" s="48">
        <v>5.364583333333333</v>
      </c>
      <c r="BP525" s="9">
        <v>0</v>
      </c>
      <c r="BQ525" s="48">
        <v>5.364583333333333</v>
      </c>
      <c r="BR525" s="9">
        <v>0</v>
      </c>
      <c r="BS525" s="40">
        <f t="shared" si="1691"/>
        <v>0</v>
      </c>
      <c r="BT525" s="47">
        <f t="shared" si="1692"/>
        <v>0</v>
      </c>
      <c r="BU525" s="108"/>
      <c r="BV525" s="40">
        <f t="shared" si="1693"/>
        <v>0</v>
      </c>
      <c r="BX525" s="48">
        <v>5.364583333333333</v>
      </c>
      <c r="BY525" s="9">
        <v>0</v>
      </c>
      <c r="BZ525" s="48">
        <v>5.364583333333333</v>
      </c>
      <c r="CA525" s="9">
        <v>0</v>
      </c>
      <c r="CB525" s="40">
        <f t="shared" si="1694"/>
        <v>0</v>
      </c>
      <c r="CC525" s="47">
        <f t="shared" si="1695"/>
        <v>0</v>
      </c>
      <c r="CD525" s="108"/>
      <c r="CE525" s="40">
        <f t="shared" si="1696"/>
        <v>0</v>
      </c>
      <c r="CG525" s="48">
        <v>5.364583333333333</v>
      </c>
      <c r="CH525" s="9">
        <v>0</v>
      </c>
      <c r="CI525" s="48">
        <v>5.364583333333333</v>
      </c>
      <c r="CJ525" s="9">
        <v>0</v>
      </c>
      <c r="CK525" s="40">
        <f t="shared" si="1697"/>
        <v>0</v>
      </c>
      <c r="CL525" s="47">
        <f t="shared" si="1698"/>
        <v>0</v>
      </c>
      <c r="CM525" s="108"/>
      <c r="CN525" s="40">
        <f t="shared" si="1699"/>
        <v>0</v>
      </c>
      <c r="CP525" s="48">
        <v>5.364583333333333</v>
      </c>
      <c r="CQ525" s="9">
        <v>122.52</v>
      </c>
      <c r="CR525" s="48">
        <v>5.364583333333333</v>
      </c>
      <c r="CS525" s="9">
        <v>-17.309999999999999</v>
      </c>
      <c r="CT525" s="40">
        <f t="shared" si="1700"/>
        <v>32.008086110769234</v>
      </c>
      <c r="CU525" s="47">
        <f t="shared" si="1701"/>
        <v>8.0020215276923086</v>
      </c>
      <c r="CV525" s="108"/>
      <c r="CW525" s="40">
        <f t="shared" si="1702"/>
        <v>87.542115512953856</v>
      </c>
    </row>
    <row r="526" spans="1:101" s="9" customFormat="1">
      <c r="A526" s="9">
        <v>10.94</v>
      </c>
      <c r="B526" s="40">
        <f t="shared" si="1669"/>
        <v>2.7349999999999999</v>
      </c>
      <c r="D526" s="48">
        <v>5.375</v>
      </c>
      <c r="E526" s="9">
        <v>0</v>
      </c>
      <c r="F526" s="48">
        <v>5.375</v>
      </c>
      <c r="G526" s="9">
        <v>0</v>
      </c>
      <c r="H526" s="47">
        <f t="shared" si="1670"/>
        <v>0</v>
      </c>
      <c r="I526" s="47">
        <f t="shared" si="1671"/>
        <v>0</v>
      </c>
      <c r="J526" s="106">
        <f t="shared" ref="J526" si="1703">SUM(I526:I529)</f>
        <v>15.912828166153847</v>
      </c>
      <c r="K526" s="40">
        <f t="shared" si="1672"/>
        <v>0</v>
      </c>
      <c r="M526" s="48">
        <v>5.375</v>
      </c>
      <c r="N526" s="9">
        <v>0</v>
      </c>
      <c r="O526" s="48">
        <v>5.375</v>
      </c>
      <c r="P526" s="9">
        <v>0</v>
      </c>
      <c r="Q526" s="47">
        <f t="shared" si="1673"/>
        <v>0</v>
      </c>
      <c r="R526" s="47">
        <f t="shared" si="1674"/>
        <v>0</v>
      </c>
      <c r="S526" s="106">
        <f t="shared" ref="S526" si="1704">SUM(R526:R529)</f>
        <v>0</v>
      </c>
      <c r="T526" s="40">
        <f t="shared" si="1675"/>
        <v>0</v>
      </c>
      <c r="V526" s="48">
        <v>5.375</v>
      </c>
      <c r="W526" s="9">
        <v>0</v>
      </c>
      <c r="X526" s="48">
        <v>5.375</v>
      </c>
      <c r="Y526" s="40">
        <v>0</v>
      </c>
      <c r="Z526" s="40">
        <f t="shared" si="1676"/>
        <v>0</v>
      </c>
      <c r="AA526" s="47">
        <f t="shared" si="1677"/>
        <v>0</v>
      </c>
      <c r="AB526" s="106">
        <f t="shared" ref="AB526" si="1705">SUM(AA526:AA529)</f>
        <v>0</v>
      </c>
      <c r="AC526" s="40">
        <f t="shared" si="1678"/>
        <v>0</v>
      </c>
      <c r="AE526" s="48">
        <v>5.375</v>
      </c>
      <c r="AF526" s="9">
        <v>55.32</v>
      </c>
      <c r="AG526" s="48">
        <v>5.375</v>
      </c>
      <c r="AH526" s="9">
        <v>-71.12</v>
      </c>
      <c r="AI526" s="40">
        <f t="shared" si="1679"/>
        <v>59.378547544615387</v>
      </c>
      <c r="AJ526" s="47">
        <f t="shared" si="1680"/>
        <v>14.844636886153847</v>
      </c>
      <c r="AK526" s="106">
        <f t="shared" ref="AK526" si="1706">SUM(AJ526:AJ529)</f>
        <v>59.644185365769239</v>
      </c>
      <c r="AL526" s="40">
        <f t="shared" si="1681"/>
        <v>162.40032753452309</v>
      </c>
      <c r="AN526" s="48">
        <v>5.375</v>
      </c>
      <c r="AO526" s="9">
        <v>36.89</v>
      </c>
      <c r="AP526" s="48">
        <v>5.375</v>
      </c>
      <c r="AQ526" s="9">
        <v>-58.79</v>
      </c>
      <c r="AR526" s="40">
        <f t="shared" si="1682"/>
        <v>32.73164001692308</v>
      </c>
      <c r="AS526" s="47">
        <f t="shared" si="1683"/>
        <v>8.1829100042307701</v>
      </c>
      <c r="AT526" s="106">
        <f t="shared" ref="AT526" si="1707">SUM(AS526:AS529)</f>
        <v>32.751081173076926</v>
      </c>
      <c r="AU526" s="40">
        <f t="shared" si="1684"/>
        <v>89.521035446284614</v>
      </c>
      <c r="AW526" s="48">
        <v>5.375</v>
      </c>
      <c r="AX526" s="9">
        <v>0</v>
      </c>
      <c r="AY526" s="48">
        <v>5.375</v>
      </c>
      <c r="AZ526" s="9">
        <v>0</v>
      </c>
      <c r="BA526" s="40">
        <f t="shared" si="1685"/>
        <v>0</v>
      </c>
      <c r="BB526" s="47">
        <f t="shared" si="1686"/>
        <v>0</v>
      </c>
      <c r="BC526" s="106">
        <f t="shared" ref="BC526" si="1708">SUM(BB526:BB529)</f>
        <v>0</v>
      </c>
      <c r="BD526" s="40">
        <f t="shared" si="1687"/>
        <v>0</v>
      </c>
      <c r="BF526" s="48">
        <v>5.375</v>
      </c>
      <c r="BG526" s="9">
        <v>32.36</v>
      </c>
      <c r="BH526" s="48">
        <v>5.375</v>
      </c>
      <c r="BI526" s="9">
        <v>32.36</v>
      </c>
      <c r="BJ526" s="40">
        <f t="shared" si="1688"/>
        <v>15.804205809230767</v>
      </c>
      <c r="BK526" s="47">
        <f t="shared" si="1689"/>
        <v>3.9510514523076918</v>
      </c>
      <c r="BL526" s="106">
        <f t="shared" ref="BL526" si="1709">SUM(BK526:BK529)</f>
        <v>15.721375451538462</v>
      </c>
      <c r="BM526" s="40">
        <f t="shared" si="1690"/>
        <v>43.22450288824615</v>
      </c>
      <c r="BO526" s="48">
        <v>5.375</v>
      </c>
      <c r="BP526" s="9">
        <v>0</v>
      </c>
      <c r="BQ526" s="48">
        <v>5.375</v>
      </c>
      <c r="BR526" s="9">
        <v>0</v>
      </c>
      <c r="BS526" s="40">
        <f t="shared" si="1691"/>
        <v>0</v>
      </c>
      <c r="BT526" s="47">
        <f t="shared" si="1692"/>
        <v>0</v>
      </c>
      <c r="BU526" s="106">
        <f t="shared" ref="BU526" si="1710">SUM(BT526:BT529)</f>
        <v>0</v>
      </c>
      <c r="BV526" s="40">
        <f t="shared" si="1693"/>
        <v>0</v>
      </c>
      <c r="BX526" s="48">
        <v>5.375</v>
      </c>
      <c r="BY526" s="9">
        <v>0</v>
      </c>
      <c r="BZ526" s="48">
        <v>5.375</v>
      </c>
      <c r="CA526" s="9">
        <v>0</v>
      </c>
      <c r="CB526" s="40">
        <f t="shared" si="1694"/>
        <v>0</v>
      </c>
      <c r="CC526" s="47">
        <f t="shared" si="1695"/>
        <v>0</v>
      </c>
      <c r="CD526" s="106">
        <f t="shared" ref="CD526" si="1711">SUM(CC526:CC529)</f>
        <v>0</v>
      </c>
      <c r="CE526" s="40">
        <f t="shared" si="1696"/>
        <v>0</v>
      </c>
      <c r="CG526" s="48">
        <v>5.375</v>
      </c>
      <c r="CH526" s="9">
        <v>0</v>
      </c>
      <c r="CI526" s="48">
        <v>5.375</v>
      </c>
      <c r="CJ526" s="9">
        <v>0</v>
      </c>
      <c r="CK526" s="40">
        <f t="shared" si="1697"/>
        <v>0</v>
      </c>
      <c r="CL526" s="47">
        <f t="shared" si="1698"/>
        <v>0</v>
      </c>
      <c r="CM526" s="106">
        <f t="shared" ref="CM526" si="1712">SUM(CL526:CL529)</f>
        <v>0</v>
      </c>
      <c r="CN526" s="40">
        <f t="shared" si="1699"/>
        <v>0</v>
      </c>
      <c r="CP526" s="48">
        <v>5.375</v>
      </c>
      <c r="CQ526" s="9">
        <v>124.91</v>
      </c>
      <c r="CR526" s="48">
        <v>5.375</v>
      </c>
      <c r="CS526" s="9">
        <v>-15.91</v>
      </c>
      <c r="CT526" s="40">
        <f t="shared" si="1700"/>
        <v>29.993216247692306</v>
      </c>
      <c r="CU526" s="47">
        <f t="shared" si="1701"/>
        <v>7.4983040619230765</v>
      </c>
      <c r="CV526" s="106">
        <f t="shared" ref="CV526" si="1713">SUM(CU526:CU529)</f>
        <v>29.264037815769232</v>
      </c>
      <c r="CW526" s="40">
        <f t="shared" si="1702"/>
        <v>82.031446437438447</v>
      </c>
    </row>
    <row r="527" spans="1:101" s="9" customFormat="1">
      <c r="A527" s="9">
        <v>10.94</v>
      </c>
      <c r="B527" s="40">
        <f t="shared" si="1669"/>
        <v>2.7349999999999999</v>
      </c>
      <c r="D527" s="48">
        <v>5.385416666666667</v>
      </c>
      <c r="E527" s="9">
        <v>0</v>
      </c>
      <c r="F527" s="48">
        <v>5.385416666666667</v>
      </c>
      <c r="G527" s="9">
        <v>0</v>
      </c>
      <c r="H527" s="47">
        <f t="shared" si="1670"/>
        <v>0</v>
      </c>
      <c r="I527" s="47">
        <f t="shared" si="1671"/>
        <v>0</v>
      </c>
      <c r="J527" s="107"/>
      <c r="K527" s="40">
        <f t="shared" si="1672"/>
        <v>0</v>
      </c>
      <c r="M527" s="48">
        <v>5.385416666666667</v>
      </c>
      <c r="N527" s="9">
        <v>0</v>
      </c>
      <c r="O527" s="48">
        <v>5.385416666666667</v>
      </c>
      <c r="P527" s="9">
        <v>0</v>
      </c>
      <c r="Q527" s="47">
        <f t="shared" si="1673"/>
        <v>0</v>
      </c>
      <c r="R527" s="47">
        <f t="shared" si="1674"/>
        <v>0</v>
      </c>
      <c r="S527" s="107"/>
      <c r="T527" s="40">
        <f t="shared" si="1675"/>
        <v>0</v>
      </c>
      <c r="V527" s="48">
        <v>5.385416666666667</v>
      </c>
      <c r="W527" s="9">
        <v>0</v>
      </c>
      <c r="X527" s="48">
        <v>5.385416666666667</v>
      </c>
      <c r="Y527" s="40">
        <v>0</v>
      </c>
      <c r="Z527" s="40">
        <f t="shared" si="1676"/>
        <v>0</v>
      </c>
      <c r="AA527" s="47">
        <f t="shared" si="1677"/>
        <v>0</v>
      </c>
      <c r="AB527" s="107"/>
      <c r="AC527" s="40">
        <f t="shared" si="1678"/>
        <v>0</v>
      </c>
      <c r="AE527" s="48">
        <v>5.385416666666667</v>
      </c>
      <c r="AF527" s="9">
        <v>55.34</v>
      </c>
      <c r="AG527" s="48">
        <v>5.385416666666667</v>
      </c>
      <c r="AH527" s="9">
        <v>-71.069999999999993</v>
      </c>
      <c r="AI527" s="40">
        <f t="shared" si="1679"/>
        <v>59.358254427692309</v>
      </c>
      <c r="AJ527" s="47">
        <f t="shared" si="1680"/>
        <v>14.839563606923077</v>
      </c>
      <c r="AK527" s="107"/>
      <c r="AL527" s="40">
        <f t="shared" si="1681"/>
        <v>162.34482585973845</v>
      </c>
      <c r="AN527" s="48">
        <v>5.385416666666667</v>
      </c>
      <c r="AO527" s="9">
        <v>36.869999999999997</v>
      </c>
      <c r="AP527" s="48">
        <v>5.385416666666667</v>
      </c>
      <c r="AQ527" s="9">
        <v>-58.85</v>
      </c>
      <c r="AR527" s="40">
        <f t="shared" si="1682"/>
        <v>32.74728168461538</v>
      </c>
      <c r="AS527" s="47">
        <f t="shared" si="1683"/>
        <v>8.1868204211538451</v>
      </c>
      <c r="AT527" s="107"/>
      <c r="AU527" s="40">
        <f t="shared" si="1684"/>
        <v>89.563815407423064</v>
      </c>
      <c r="AW527" s="48">
        <v>5.385416666666667</v>
      </c>
      <c r="AX527" s="9">
        <v>0</v>
      </c>
      <c r="AY527" s="48">
        <v>5.385416666666667</v>
      </c>
      <c r="AZ527" s="9">
        <v>0</v>
      </c>
      <c r="BA527" s="40">
        <f t="shared" si="1685"/>
        <v>0</v>
      </c>
      <c r="BB527" s="47">
        <f t="shared" si="1686"/>
        <v>0</v>
      </c>
      <c r="BC527" s="107"/>
      <c r="BD527" s="40">
        <f t="shared" si="1687"/>
        <v>0</v>
      </c>
      <c r="BF527" s="48">
        <v>5.385416666666667</v>
      </c>
      <c r="BG527" s="9">
        <v>32.340000000000003</v>
      </c>
      <c r="BH527" s="48">
        <v>5.385416666666667</v>
      </c>
      <c r="BI527" s="9">
        <v>32.340000000000003</v>
      </c>
      <c r="BJ527" s="40">
        <f t="shared" si="1688"/>
        <v>15.784676363076928</v>
      </c>
      <c r="BK527" s="47">
        <f t="shared" si="1689"/>
        <v>3.9461690907692319</v>
      </c>
      <c r="BL527" s="107"/>
      <c r="BM527" s="40">
        <f t="shared" si="1690"/>
        <v>43.171089853015395</v>
      </c>
      <c r="BO527" s="48">
        <v>5.385416666666667</v>
      </c>
      <c r="BP527" s="9">
        <v>0</v>
      </c>
      <c r="BQ527" s="48">
        <v>5.385416666666667</v>
      </c>
      <c r="BR527" s="9">
        <v>0</v>
      </c>
      <c r="BS527" s="40">
        <f t="shared" si="1691"/>
        <v>0</v>
      </c>
      <c r="BT527" s="47">
        <f t="shared" si="1692"/>
        <v>0</v>
      </c>
      <c r="BU527" s="107"/>
      <c r="BV527" s="40">
        <f t="shared" si="1693"/>
        <v>0</v>
      </c>
      <c r="BX527" s="48">
        <v>5.385416666666667</v>
      </c>
      <c r="BY527" s="9">
        <v>0</v>
      </c>
      <c r="BZ527" s="48">
        <v>5.385416666666667</v>
      </c>
      <c r="CA527" s="9">
        <v>0</v>
      </c>
      <c r="CB527" s="40">
        <f t="shared" si="1694"/>
        <v>0</v>
      </c>
      <c r="CC527" s="47">
        <f t="shared" si="1695"/>
        <v>0</v>
      </c>
      <c r="CD527" s="107"/>
      <c r="CE527" s="40">
        <f t="shared" si="1696"/>
        <v>0</v>
      </c>
      <c r="CG527" s="48">
        <v>5.385416666666667</v>
      </c>
      <c r="CH527" s="9">
        <v>0</v>
      </c>
      <c r="CI527" s="48">
        <v>5.385416666666667</v>
      </c>
      <c r="CJ527" s="9">
        <v>0</v>
      </c>
      <c r="CK527" s="40">
        <f t="shared" si="1697"/>
        <v>0</v>
      </c>
      <c r="CL527" s="47">
        <f t="shared" si="1698"/>
        <v>0</v>
      </c>
      <c r="CM527" s="107"/>
      <c r="CN527" s="40">
        <f t="shared" si="1699"/>
        <v>0</v>
      </c>
      <c r="CP527" s="48">
        <v>5.385416666666667</v>
      </c>
      <c r="CQ527" s="9">
        <v>125.82</v>
      </c>
      <c r="CR527" s="48">
        <v>5.385416666666667</v>
      </c>
      <c r="CS527" s="9">
        <v>-15.37</v>
      </c>
      <c r="CT527" s="40">
        <f t="shared" si="1700"/>
        <v>29.186310544615385</v>
      </c>
      <c r="CU527" s="47">
        <f t="shared" si="1701"/>
        <v>7.2965776361538461</v>
      </c>
      <c r="CV527" s="107"/>
      <c r="CW527" s="40">
        <f t="shared" si="1702"/>
        <v>79.824559339523077</v>
      </c>
    </row>
    <row r="528" spans="1:101" s="9" customFormat="1">
      <c r="A528" s="9">
        <v>10.94</v>
      </c>
      <c r="B528" s="40">
        <f t="shared" si="1669"/>
        <v>2.7349999999999999</v>
      </c>
      <c r="D528" s="48">
        <v>5.395833333333333</v>
      </c>
      <c r="E528" s="9">
        <v>40.24</v>
      </c>
      <c r="F528" s="48">
        <v>5.395833333333333</v>
      </c>
      <c r="G528" s="9">
        <v>-52.38</v>
      </c>
      <c r="H528" s="47">
        <f t="shared" si="1670"/>
        <v>31.811131495384618</v>
      </c>
      <c r="I528" s="47">
        <f t="shared" si="1671"/>
        <v>7.9527828738461546</v>
      </c>
      <c r="J528" s="107"/>
      <c r="K528" s="40">
        <f t="shared" si="1672"/>
        <v>87.003444639876932</v>
      </c>
      <c r="M528" s="48">
        <v>5.395833333333333</v>
      </c>
      <c r="N528" s="9">
        <v>0</v>
      </c>
      <c r="O528" s="48">
        <v>5.395833333333333</v>
      </c>
      <c r="P528" s="9">
        <v>0</v>
      </c>
      <c r="Q528" s="47">
        <f t="shared" si="1673"/>
        <v>0</v>
      </c>
      <c r="R528" s="47">
        <f t="shared" si="1674"/>
        <v>0</v>
      </c>
      <c r="S528" s="107"/>
      <c r="T528" s="40">
        <f t="shared" si="1675"/>
        <v>0</v>
      </c>
      <c r="V528" s="48">
        <v>5.395833333333333</v>
      </c>
      <c r="W528" s="9">
        <v>0</v>
      </c>
      <c r="X528" s="48">
        <v>5.395833333333333</v>
      </c>
      <c r="Y528" s="40">
        <v>0</v>
      </c>
      <c r="Z528" s="40">
        <f t="shared" si="1676"/>
        <v>0</v>
      </c>
      <c r="AA528" s="47">
        <f t="shared" si="1677"/>
        <v>0</v>
      </c>
      <c r="AB528" s="107"/>
      <c r="AC528" s="40">
        <f t="shared" si="1678"/>
        <v>0</v>
      </c>
      <c r="AE528" s="48">
        <v>5.395833333333333</v>
      </c>
      <c r="AF528" s="9">
        <v>54.65</v>
      </c>
      <c r="AG528" s="48">
        <v>5.395833333333333</v>
      </c>
      <c r="AH528" s="9">
        <v>-72.650000000000006</v>
      </c>
      <c r="AI528" s="40">
        <f t="shared" si="1679"/>
        <v>59.921328807692319</v>
      </c>
      <c r="AJ528" s="47">
        <f t="shared" si="1680"/>
        <v>14.98033220192308</v>
      </c>
      <c r="AK528" s="107"/>
      <c r="AL528" s="40">
        <f t="shared" si="1681"/>
        <v>163.88483428903848</v>
      </c>
      <c r="AN528" s="48">
        <v>5.395833333333333</v>
      </c>
      <c r="AO528" s="9">
        <v>36.68</v>
      </c>
      <c r="AP528" s="48">
        <v>5.395833333333333</v>
      </c>
      <c r="AQ528" s="9">
        <v>-59.18</v>
      </c>
      <c r="AR528" s="40">
        <f t="shared" si="1682"/>
        <v>32.761210375384614</v>
      </c>
      <c r="AS528" s="47">
        <f t="shared" si="1683"/>
        <v>8.1903025938461536</v>
      </c>
      <c r="AT528" s="107"/>
      <c r="AU528" s="40">
        <f t="shared" si="1684"/>
        <v>89.601910376676912</v>
      </c>
      <c r="AW528" s="48">
        <v>5.395833333333333</v>
      </c>
      <c r="AX528" s="9">
        <v>0</v>
      </c>
      <c r="AY528" s="48">
        <v>5.395833333333333</v>
      </c>
      <c r="AZ528" s="9">
        <v>0</v>
      </c>
      <c r="BA528" s="40">
        <f t="shared" si="1685"/>
        <v>0</v>
      </c>
      <c r="BB528" s="47">
        <f t="shared" si="1686"/>
        <v>0</v>
      </c>
      <c r="BC528" s="107"/>
      <c r="BD528" s="40">
        <f t="shared" si="1687"/>
        <v>0</v>
      </c>
      <c r="BF528" s="48">
        <v>5.395833333333333</v>
      </c>
      <c r="BG528" s="9">
        <v>32.21</v>
      </c>
      <c r="BH528" s="48">
        <v>5.395833333333333</v>
      </c>
      <c r="BI528" s="9">
        <v>32.21</v>
      </c>
      <c r="BJ528" s="40">
        <f t="shared" si="1688"/>
        <v>15.658029263076923</v>
      </c>
      <c r="BK528" s="47">
        <f t="shared" si="1689"/>
        <v>3.9145073157692307</v>
      </c>
      <c r="BL528" s="107"/>
      <c r="BM528" s="40">
        <f t="shared" si="1690"/>
        <v>42.824710034515384</v>
      </c>
      <c r="BO528" s="48">
        <v>5.395833333333333</v>
      </c>
      <c r="BP528" s="9">
        <v>0</v>
      </c>
      <c r="BQ528" s="48">
        <v>5.395833333333333</v>
      </c>
      <c r="BR528" s="9">
        <v>0</v>
      </c>
      <c r="BS528" s="40">
        <f t="shared" si="1691"/>
        <v>0</v>
      </c>
      <c r="BT528" s="47">
        <f t="shared" si="1692"/>
        <v>0</v>
      </c>
      <c r="BU528" s="107"/>
      <c r="BV528" s="40">
        <f t="shared" si="1693"/>
        <v>0</v>
      </c>
      <c r="BX528" s="48">
        <v>5.395833333333333</v>
      </c>
      <c r="BY528" s="9">
        <v>0</v>
      </c>
      <c r="BZ528" s="48">
        <v>5.395833333333333</v>
      </c>
      <c r="CA528" s="9">
        <v>0</v>
      </c>
      <c r="CB528" s="40">
        <f t="shared" si="1694"/>
        <v>0</v>
      </c>
      <c r="CC528" s="47">
        <f t="shared" si="1695"/>
        <v>0</v>
      </c>
      <c r="CD528" s="107"/>
      <c r="CE528" s="40">
        <f t="shared" si="1696"/>
        <v>0</v>
      </c>
      <c r="CG528" s="48">
        <v>5.395833333333333</v>
      </c>
      <c r="CH528" s="9">
        <v>0</v>
      </c>
      <c r="CI528" s="48">
        <v>5.395833333333333</v>
      </c>
      <c r="CJ528" s="9">
        <v>0</v>
      </c>
      <c r="CK528" s="40">
        <f t="shared" si="1697"/>
        <v>0</v>
      </c>
      <c r="CL528" s="47">
        <f t="shared" si="1698"/>
        <v>0</v>
      </c>
      <c r="CM528" s="107"/>
      <c r="CN528" s="40">
        <f t="shared" si="1699"/>
        <v>0</v>
      </c>
      <c r="CP528" s="48">
        <v>5.395833333333333</v>
      </c>
      <c r="CQ528" s="9">
        <v>126.01</v>
      </c>
      <c r="CR528" s="48">
        <v>5.395833333333333</v>
      </c>
      <c r="CS528" s="9">
        <v>-15.26</v>
      </c>
      <c r="CT528" s="40">
        <f t="shared" si="1700"/>
        <v>29.021188624615387</v>
      </c>
      <c r="CU528" s="47">
        <f t="shared" si="1701"/>
        <v>7.2552971561538468</v>
      </c>
      <c r="CV528" s="107"/>
      <c r="CW528" s="40">
        <f t="shared" si="1702"/>
        <v>79.372950888323075</v>
      </c>
    </row>
    <row r="529" spans="1:101" s="9" customFormat="1">
      <c r="A529" s="9">
        <v>10.94</v>
      </c>
      <c r="B529" s="40">
        <f t="shared" si="1669"/>
        <v>2.7349999999999999</v>
      </c>
      <c r="D529" s="48">
        <v>5.40625</v>
      </c>
      <c r="E529" s="9">
        <v>40.200000000000003</v>
      </c>
      <c r="F529" s="48">
        <v>5.40625</v>
      </c>
      <c r="G529" s="9">
        <v>-52.48</v>
      </c>
      <c r="H529" s="47">
        <f t="shared" si="1670"/>
        <v>31.840181169230771</v>
      </c>
      <c r="I529" s="47">
        <f t="shared" si="1671"/>
        <v>7.9600452923076928</v>
      </c>
      <c r="J529" s="108"/>
      <c r="K529" s="40">
        <f t="shared" si="1672"/>
        <v>87.082895497846152</v>
      </c>
      <c r="M529" s="48">
        <v>5.40625</v>
      </c>
      <c r="N529" s="9">
        <v>0</v>
      </c>
      <c r="O529" s="48">
        <v>5.40625</v>
      </c>
      <c r="P529" s="9">
        <v>0</v>
      </c>
      <c r="Q529" s="47">
        <f t="shared" si="1673"/>
        <v>0</v>
      </c>
      <c r="R529" s="47">
        <f t="shared" si="1674"/>
        <v>0</v>
      </c>
      <c r="S529" s="108"/>
      <c r="T529" s="40">
        <f t="shared" si="1675"/>
        <v>0</v>
      </c>
      <c r="V529" s="48">
        <v>5.40625</v>
      </c>
      <c r="W529" s="9">
        <v>0</v>
      </c>
      <c r="X529" s="48">
        <v>5.40625</v>
      </c>
      <c r="Y529" s="40">
        <v>0</v>
      </c>
      <c r="Z529" s="40">
        <f t="shared" si="1676"/>
        <v>0</v>
      </c>
      <c r="AA529" s="47">
        <f t="shared" si="1677"/>
        <v>0</v>
      </c>
      <c r="AB529" s="108"/>
      <c r="AC529" s="40">
        <f t="shared" si="1678"/>
        <v>0</v>
      </c>
      <c r="AE529" s="48">
        <v>5.40625</v>
      </c>
      <c r="AF529" s="9">
        <v>54.64</v>
      </c>
      <c r="AG529" s="48">
        <v>5.40625</v>
      </c>
      <c r="AH529" s="9">
        <v>-72.66</v>
      </c>
      <c r="AI529" s="40">
        <f t="shared" si="1679"/>
        <v>59.918610683076928</v>
      </c>
      <c r="AJ529" s="47">
        <f t="shared" si="1680"/>
        <v>14.979652670769232</v>
      </c>
      <c r="AK529" s="108"/>
      <c r="AL529" s="40">
        <f t="shared" si="1681"/>
        <v>163.8774002182154</v>
      </c>
      <c r="AN529" s="48">
        <v>5.40625</v>
      </c>
      <c r="AO529" s="9">
        <v>36.64</v>
      </c>
      <c r="AP529" s="48">
        <v>5.40625</v>
      </c>
      <c r="AQ529" s="9">
        <v>-59.25</v>
      </c>
      <c r="AR529" s="40">
        <f t="shared" si="1682"/>
        <v>32.764192615384609</v>
      </c>
      <c r="AS529" s="47">
        <f t="shared" si="1683"/>
        <v>8.1910481538461521</v>
      </c>
      <c r="AT529" s="108"/>
      <c r="AU529" s="40">
        <f t="shared" si="1684"/>
        <v>89.610066803076904</v>
      </c>
      <c r="AW529" s="48">
        <v>5.40625</v>
      </c>
      <c r="AX529" s="9">
        <v>0</v>
      </c>
      <c r="AY529" s="48">
        <v>5.40625</v>
      </c>
      <c r="AZ529" s="9">
        <v>0</v>
      </c>
      <c r="BA529" s="40">
        <f t="shared" si="1685"/>
        <v>0</v>
      </c>
      <c r="BB529" s="47">
        <f t="shared" si="1686"/>
        <v>0</v>
      </c>
      <c r="BC529" s="108"/>
      <c r="BD529" s="40">
        <f t="shared" si="1687"/>
        <v>0</v>
      </c>
      <c r="BF529" s="48">
        <v>5.40625</v>
      </c>
      <c r="BG529" s="9">
        <v>32.19</v>
      </c>
      <c r="BH529" s="48">
        <v>5.40625</v>
      </c>
      <c r="BI529" s="9">
        <v>32.19</v>
      </c>
      <c r="BJ529" s="40">
        <f t="shared" si="1688"/>
        <v>15.638590370769229</v>
      </c>
      <c r="BK529" s="47">
        <f t="shared" si="1689"/>
        <v>3.9096475926923073</v>
      </c>
      <c r="BL529" s="108"/>
      <c r="BM529" s="40">
        <f t="shared" si="1690"/>
        <v>42.771544664053842</v>
      </c>
      <c r="BO529" s="48">
        <v>5.40625</v>
      </c>
      <c r="BP529" s="9">
        <v>0</v>
      </c>
      <c r="BQ529" s="48">
        <v>5.40625</v>
      </c>
      <c r="BR529" s="9">
        <v>0</v>
      </c>
      <c r="BS529" s="40">
        <f t="shared" si="1691"/>
        <v>0</v>
      </c>
      <c r="BT529" s="47">
        <f t="shared" si="1692"/>
        <v>0</v>
      </c>
      <c r="BU529" s="108"/>
      <c r="BV529" s="40">
        <f t="shared" si="1693"/>
        <v>0</v>
      </c>
      <c r="BX529" s="48">
        <v>5.40625</v>
      </c>
      <c r="BY529" s="9">
        <v>0</v>
      </c>
      <c r="BZ529" s="48">
        <v>5.40625</v>
      </c>
      <c r="CA529" s="9">
        <v>0</v>
      </c>
      <c r="CB529" s="40">
        <f t="shared" si="1694"/>
        <v>0</v>
      </c>
      <c r="CC529" s="47">
        <f t="shared" si="1695"/>
        <v>0</v>
      </c>
      <c r="CD529" s="108"/>
      <c r="CE529" s="40">
        <f t="shared" si="1696"/>
        <v>0</v>
      </c>
      <c r="CG529" s="48">
        <v>5.40625</v>
      </c>
      <c r="CH529" s="9">
        <v>0</v>
      </c>
      <c r="CI529" s="48">
        <v>5.40625</v>
      </c>
      <c r="CJ529" s="9">
        <v>0</v>
      </c>
      <c r="CK529" s="40">
        <f t="shared" si="1697"/>
        <v>0</v>
      </c>
      <c r="CL529" s="47">
        <f t="shared" si="1698"/>
        <v>0</v>
      </c>
      <c r="CM529" s="108"/>
      <c r="CN529" s="40">
        <f t="shared" si="1699"/>
        <v>0</v>
      </c>
      <c r="CP529" s="48">
        <v>5.40625</v>
      </c>
      <c r="CQ529" s="9">
        <v>126.2</v>
      </c>
      <c r="CR529" s="48">
        <v>5.40625</v>
      </c>
      <c r="CS529" s="9">
        <v>-15.15</v>
      </c>
      <c r="CT529" s="40">
        <f t="shared" si="1700"/>
        <v>28.855435846153849</v>
      </c>
      <c r="CU529" s="47">
        <f t="shared" si="1701"/>
        <v>7.2138589615384623</v>
      </c>
      <c r="CV529" s="108"/>
      <c r="CW529" s="40">
        <f t="shared" si="1702"/>
        <v>78.919617039230772</v>
      </c>
    </row>
    <row r="530" spans="1:101" s="9" customFormat="1">
      <c r="A530" s="9">
        <v>10.94</v>
      </c>
      <c r="B530" s="40">
        <f t="shared" si="1669"/>
        <v>2.7349999999999999</v>
      </c>
      <c r="D530" s="48">
        <v>5.416666666666667</v>
      </c>
      <c r="E530" s="9">
        <v>40.14</v>
      </c>
      <c r="F530" s="48">
        <v>5.416666666666667</v>
      </c>
      <c r="G530" s="9">
        <v>-52.59</v>
      </c>
      <c r="H530" s="47">
        <f t="shared" si="1670"/>
        <v>31.859297086153852</v>
      </c>
      <c r="I530" s="47">
        <f t="shared" si="1671"/>
        <v>7.964824271538463</v>
      </c>
      <c r="J530" s="106">
        <f t="shared" ref="J530" si="1714">SUM(I530:I533)</f>
        <v>31.892912183076927</v>
      </c>
      <c r="K530" s="40">
        <f t="shared" si="1672"/>
        <v>87.135177530630784</v>
      </c>
      <c r="M530" s="48">
        <v>5.416666666666667</v>
      </c>
      <c r="N530" s="9">
        <v>0</v>
      </c>
      <c r="O530" s="48">
        <v>5.416666666666667</v>
      </c>
      <c r="P530" s="9">
        <v>0</v>
      </c>
      <c r="Q530" s="47">
        <f t="shared" si="1673"/>
        <v>0</v>
      </c>
      <c r="R530" s="47">
        <f t="shared" si="1674"/>
        <v>0</v>
      </c>
      <c r="S530" s="106">
        <f t="shared" ref="S530" si="1715">SUM(R530:R533)</f>
        <v>0</v>
      </c>
      <c r="T530" s="40">
        <f t="shared" si="1675"/>
        <v>0</v>
      </c>
      <c r="V530" s="48">
        <v>5.416666666666667</v>
      </c>
      <c r="W530" s="9">
        <v>0</v>
      </c>
      <c r="X530" s="48">
        <v>5.416666666666667</v>
      </c>
      <c r="Y530" s="40">
        <v>0</v>
      </c>
      <c r="Z530" s="40">
        <f t="shared" si="1676"/>
        <v>0</v>
      </c>
      <c r="AA530" s="47">
        <f t="shared" si="1677"/>
        <v>0</v>
      </c>
      <c r="AB530" s="106">
        <f t="shared" ref="AB530" si="1716">SUM(AA530:AA533)</f>
        <v>0</v>
      </c>
      <c r="AC530" s="40">
        <f t="shared" si="1678"/>
        <v>0</v>
      </c>
      <c r="AE530" s="48">
        <v>5.416666666666667</v>
      </c>
      <c r="AF530" s="9">
        <v>54.51</v>
      </c>
      <c r="AG530" s="48">
        <v>5.416666666666667</v>
      </c>
      <c r="AH530" s="9">
        <v>-72.959999999999994</v>
      </c>
      <c r="AI530" s="40">
        <f t="shared" si="1679"/>
        <v>60.022856270769225</v>
      </c>
      <c r="AJ530" s="47">
        <f t="shared" si="1680"/>
        <v>15.005714067692306</v>
      </c>
      <c r="AK530" s="106">
        <f t="shared" ref="AK530" si="1717">SUM(AJ530:AJ533)</f>
        <v>60.067660050000001</v>
      </c>
      <c r="AL530" s="40">
        <f t="shared" si="1681"/>
        <v>164.16251190055382</v>
      </c>
      <c r="AN530" s="48">
        <v>5.416666666666667</v>
      </c>
      <c r="AO530" s="9">
        <v>36.81</v>
      </c>
      <c r="AP530" s="48">
        <v>5.416666666666667</v>
      </c>
      <c r="AQ530" s="9">
        <v>-58.95</v>
      </c>
      <c r="AR530" s="40">
        <f t="shared" si="1682"/>
        <v>32.74954553076924</v>
      </c>
      <c r="AS530" s="47">
        <f t="shared" si="1683"/>
        <v>8.1873863826923099</v>
      </c>
      <c r="AT530" s="106">
        <f t="shared" ref="AT530" si="1718">SUM(AS530:AS533)</f>
        <v>32.754348657692312</v>
      </c>
      <c r="AU530" s="40">
        <f t="shared" si="1684"/>
        <v>89.570007026653869</v>
      </c>
      <c r="AW530" s="48">
        <v>5.416666666666667</v>
      </c>
      <c r="AX530" s="9">
        <v>0</v>
      </c>
      <c r="AY530" s="48">
        <v>5.416666666666667</v>
      </c>
      <c r="AZ530" s="9">
        <v>0</v>
      </c>
      <c r="BA530" s="40">
        <f t="shared" si="1685"/>
        <v>0</v>
      </c>
      <c r="BB530" s="47">
        <f t="shared" si="1686"/>
        <v>0</v>
      </c>
      <c r="BC530" s="106">
        <f t="shared" ref="BC530" si="1719">SUM(BB530:BB533)</f>
        <v>0</v>
      </c>
      <c r="BD530" s="40">
        <f t="shared" si="1687"/>
        <v>0</v>
      </c>
      <c r="BF530" s="48">
        <v>5.416666666666667</v>
      </c>
      <c r="BG530" s="9">
        <v>32.43</v>
      </c>
      <c r="BH530" s="48">
        <v>5.416666666666667</v>
      </c>
      <c r="BI530" s="9">
        <v>32.43</v>
      </c>
      <c r="BJ530" s="40">
        <f t="shared" si="1688"/>
        <v>15.872653952307692</v>
      </c>
      <c r="BK530" s="47">
        <f t="shared" si="1689"/>
        <v>3.968163488076923</v>
      </c>
      <c r="BL530" s="106">
        <f t="shared" ref="BL530" si="1720">SUM(BK530:BK533)</f>
        <v>15.845751536538462</v>
      </c>
      <c r="BM530" s="40">
        <f t="shared" si="1690"/>
        <v>43.411708559561532</v>
      </c>
      <c r="BO530" s="48">
        <v>5.416666666666667</v>
      </c>
      <c r="BP530" s="9">
        <v>0</v>
      </c>
      <c r="BQ530" s="48">
        <v>5.416666666666667</v>
      </c>
      <c r="BR530" s="9">
        <v>0</v>
      </c>
      <c r="BS530" s="40">
        <f t="shared" si="1691"/>
        <v>0</v>
      </c>
      <c r="BT530" s="47">
        <f t="shared" si="1692"/>
        <v>0</v>
      </c>
      <c r="BU530" s="106">
        <f t="shared" ref="BU530" si="1721">SUM(BT530:BT533)</f>
        <v>0</v>
      </c>
      <c r="BV530" s="40">
        <f t="shared" si="1693"/>
        <v>0</v>
      </c>
      <c r="BX530" s="48">
        <v>5.416666666666667</v>
      </c>
      <c r="BY530" s="9">
        <v>0</v>
      </c>
      <c r="BZ530" s="48">
        <v>5.416666666666667</v>
      </c>
      <c r="CA530" s="9">
        <v>0</v>
      </c>
      <c r="CB530" s="40">
        <f t="shared" si="1694"/>
        <v>0</v>
      </c>
      <c r="CC530" s="47">
        <f t="shared" si="1695"/>
        <v>0</v>
      </c>
      <c r="CD530" s="106">
        <f t="shared" ref="CD530" si="1722">SUM(CC530:CC533)</f>
        <v>0</v>
      </c>
      <c r="CE530" s="40">
        <f t="shared" si="1696"/>
        <v>0</v>
      </c>
      <c r="CG530" s="48">
        <v>5.416666666666667</v>
      </c>
      <c r="CH530" s="9">
        <v>0</v>
      </c>
      <c r="CI530" s="48">
        <v>5.416666666666667</v>
      </c>
      <c r="CJ530" s="9">
        <v>0</v>
      </c>
      <c r="CK530" s="40">
        <f t="shared" si="1697"/>
        <v>0</v>
      </c>
      <c r="CL530" s="47">
        <f t="shared" si="1698"/>
        <v>0</v>
      </c>
      <c r="CM530" s="106">
        <f t="shared" ref="CM530" si="1723">SUM(CL530:CL533)</f>
        <v>0</v>
      </c>
      <c r="CN530" s="40">
        <f t="shared" si="1699"/>
        <v>0</v>
      </c>
      <c r="CP530" s="48">
        <v>5.416666666666667</v>
      </c>
      <c r="CQ530" s="9">
        <v>124.79</v>
      </c>
      <c r="CR530" s="48">
        <v>5.416666666666667</v>
      </c>
      <c r="CS530" s="9">
        <v>-15.98</v>
      </c>
      <c r="CT530" s="40">
        <f t="shared" si="1700"/>
        <v>30.096237849230771</v>
      </c>
      <c r="CU530" s="47">
        <f t="shared" si="1701"/>
        <v>7.5240594623076928</v>
      </c>
      <c r="CV530" s="106">
        <f t="shared" ref="CV530" si="1724">SUM(CU530:CU533)</f>
        <v>29.877874418076924</v>
      </c>
      <c r="CW530" s="40">
        <f t="shared" si="1702"/>
        <v>82.313210517646155</v>
      </c>
    </row>
    <row r="531" spans="1:101" s="9" customFormat="1">
      <c r="A531" s="9">
        <v>10.94</v>
      </c>
      <c r="B531" s="40">
        <f t="shared" si="1669"/>
        <v>2.7349999999999999</v>
      </c>
      <c r="D531" s="48">
        <v>5.427083333333333</v>
      </c>
      <c r="E531" s="9">
        <v>40.090000000000003</v>
      </c>
      <c r="F531" s="48">
        <v>5.427083333333333</v>
      </c>
      <c r="G531" s="9">
        <v>-52.7</v>
      </c>
      <c r="H531" s="47">
        <f t="shared" si="1670"/>
        <v>31.886167430769238</v>
      </c>
      <c r="I531" s="47">
        <f t="shared" si="1671"/>
        <v>7.9715418576923094</v>
      </c>
      <c r="J531" s="107"/>
      <c r="K531" s="40">
        <f t="shared" si="1672"/>
        <v>87.208667923153854</v>
      </c>
      <c r="M531" s="48">
        <v>5.427083333333333</v>
      </c>
      <c r="N531" s="9">
        <v>0</v>
      </c>
      <c r="O531" s="48">
        <v>5.427083333333333</v>
      </c>
      <c r="P531" s="9">
        <v>0</v>
      </c>
      <c r="Q531" s="47">
        <f t="shared" si="1673"/>
        <v>0</v>
      </c>
      <c r="R531" s="47">
        <f t="shared" si="1674"/>
        <v>0</v>
      </c>
      <c r="S531" s="107"/>
      <c r="T531" s="40">
        <f t="shared" si="1675"/>
        <v>0</v>
      </c>
      <c r="V531" s="48">
        <v>5.427083333333333</v>
      </c>
      <c r="W531" s="9">
        <v>0</v>
      </c>
      <c r="X531" s="48">
        <v>5.427083333333333</v>
      </c>
      <c r="Y531" s="40">
        <v>-93.34</v>
      </c>
      <c r="Z531" s="40">
        <f t="shared" si="1676"/>
        <v>0</v>
      </c>
      <c r="AA531" s="47">
        <f t="shared" si="1677"/>
        <v>0</v>
      </c>
      <c r="AB531" s="107"/>
      <c r="AC531" s="40">
        <f t="shared" si="1678"/>
        <v>0</v>
      </c>
      <c r="AE531" s="48">
        <v>5.427083333333333</v>
      </c>
      <c r="AF531" s="9">
        <v>54.47</v>
      </c>
      <c r="AG531" s="48">
        <v>5.427083333333333</v>
      </c>
      <c r="AH531" s="9">
        <v>-73.05</v>
      </c>
      <c r="AI531" s="40">
        <f t="shared" si="1679"/>
        <v>60.052797900000002</v>
      </c>
      <c r="AJ531" s="47">
        <f t="shared" si="1680"/>
        <v>15.013199475</v>
      </c>
      <c r="AK531" s="107"/>
      <c r="AL531" s="40">
        <f t="shared" si="1681"/>
        <v>164.2444022565</v>
      </c>
      <c r="AN531" s="48">
        <v>5.427083333333333</v>
      </c>
      <c r="AO531" s="9">
        <v>36.770000000000003</v>
      </c>
      <c r="AP531" s="48">
        <v>5.427083333333333</v>
      </c>
      <c r="AQ531" s="9">
        <v>-59.02</v>
      </c>
      <c r="AR531" s="40">
        <f t="shared" si="1682"/>
        <v>32.752803960000001</v>
      </c>
      <c r="AS531" s="47">
        <f t="shared" si="1683"/>
        <v>8.1882009900000003</v>
      </c>
      <c r="AT531" s="107"/>
      <c r="AU531" s="40">
        <f t="shared" si="1684"/>
        <v>89.578918830600003</v>
      </c>
      <c r="AW531" s="48">
        <v>5.427083333333333</v>
      </c>
      <c r="AX531" s="9">
        <v>0</v>
      </c>
      <c r="AY531" s="48">
        <v>5.427083333333333</v>
      </c>
      <c r="AZ531" s="9">
        <v>0</v>
      </c>
      <c r="BA531" s="40">
        <f t="shared" si="1685"/>
        <v>0</v>
      </c>
      <c r="BB531" s="47">
        <f t="shared" si="1686"/>
        <v>0</v>
      </c>
      <c r="BC531" s="107"/>
      <c r="BD531" s="40">
        <f t="shared" si="1687"/>
        <v>0</v>
      </c>
      <c r="BF531" s="48">
        <v>5.427083333333333</v>
      </c>
      <c r="BG531" s="9">
        <v>32.409999999999997</v>
      </c>
      <c r="BH531" s="48">
        <v>5.427083333333333</v>
      </c>
      <c r="BI531" s="9">
        <v>32.409999999999997</v>
      </c>
      <c r="BJ531" s="40">
        <f t="shared" si="1688"/>
        <v>15.853082247692305</v>
      </c>
      <c r="BK531" s="47">
        <f t="shared" si="1689"/>
        <v>3.9632705619230761</v>
      </c>
      <c r="BL531" s="107"/>
      <c r="BM531" s="40">
        <f t="shared" si="1690"/>
        <v>43.358179947438451</v>
      </c>
      <c r="BO531" s="48">
        <v>5.427083333333333</v>
      </c>
      <c r="BP531" s="9">
        <v>0</v>
      </c>
      <c r="BQ531" s="48">
        <v>5.427083333333333</v>
      </c>
      <c r="BR531" s="9">
        <v>0</v>
      </c>
      <c r="BS531" s="40">
        <f t="shared" si="1691"/>
        <v>0</v>
      </c>
      <c r="BT531" s="47">
        <f t="shared" si="1692"/>
        <v>0</v>
      </c>
      <c r="BU531" s="107"/>
      <c r="BV531" s="40">
        <f t="shared" si="1693"/>
        <v>0</v>
      </c>
      <c r="BX531" s="48">
        <v>5.427083333333333</v>
      </c>
      <c r="BY531" s="9">
        <v>0</v>
      </c>
      <c r="BZ531" s="48">
        <v>5.427083333333333</v>
      </c>
      <c r="CA531" s="9">
        <v>0</v>
      </c>
      <c r="CB531" s="40">
        <f t="shared" si="1694"/>
        <v>0</v>
      </c>
      <c r="CC531" s="47">
        <f t="shared" si="1695"/>
        <v>0</v>
      </c>
      <c r="CD531" s="107"/>
      <c r="CE531" s="40">
        <f t="shared" si="1696"/>
        <v>0</v>
      </c>
      <c r="CG531" s="48">
        <v>5.427083333333333</v>
      </c>
      <c r="CH531" s="9">
        <v>0</v>
      </c>
      <c r="CI531" s="48">
        <v>5.427083333333333</v>
      </c>
      <c r="CJ531" s="9">
        <v>0</v>
      </c>
      <c r="CK531" s="40">
        <f t="shared" si="1697"/>
        <v>0</v>
      </c>
      <c r="CL531" s="47">
        <f t="shared" si="1698"/>
        <v>0</v>
      </c>
      <c r="CM531" s="107"/>
      <c r="CN531" s="40">
        <f t="shared" si="1699"/>
        <v>0</v>
      </c>
      <c r="CP531" s="48">
        <v>5.427083333333333</v>
      </c>
      <c r="CQ531" s="9">
        <v>124.96</v>
      </c>
      <c r="CR531" s="48">
        <v>5.427083333333333</v>
      </c>
      <c r="CS531" s="9">
        <v>-15.88</v>
      </c>
      <c r="CT531" s="40">
        <f t="shared" si="1700"/>
        <v>29.948644135384615</v>
      </c>
      <c r="CU531" s="47">
        <f t="shared" si="1701"/>
        <v>7.4871610338461538</v>
      </c>
      <c r="CV531" s="107"/>
      <c r="CW531" s="40">
        <f t="shared" si="1702"/>
        <v>81.909541710276926</v>
      </c>
    </row>
    <row r="532" spans="1:101" s="9" customFormat="1">
      <c r="A532" s="9">
        <v>10.94</v>
      </c>
      <c r="B532" s="40">
        <f t="shared" si="1669"/>
        <v>2.7349999999999999</v>
      </c>
      <c r="D532" s="48">
        <v>5.4375</v>
      </c>
      <c r="E532" s="9">
        <v>40.04</v>
      </c>
      <c r="F532" s="48">
        <v>5.4375</v>
      </c>
      <c r="G532" s="9">
        <v>-52.8</v>
      </c>
      <c r="H532" s="47">
        <f t="shared" si="1670"/>
        <v>31.906828800000003</v>
      </c>
      <c r="I532" s="47">
        <f t="shared" si="1671"/>
        <v>7.9767072000000008</v>
      </c>
      <c r="J532" s="107"/>
      <c r="K532" s="40">
        <f t="shared" si="1672"/>
        <v>87.265176768000003</v>
      </c>
      <c r="M532" s="48">
        <v>5.4375</v>
      </c>
      <c r="N532" s="9">
        <v>0</v>
      </c>
      <c r="O532" s="48">
        <v>5.4375</v>
      </c>
      <c r="P532" s="9">
        <v>0</v>
      </c>
      <c r="Q532" s="47">
        <f t="shared" si="1673"/>
        <v>0</v>
      </c>
      <c r="R532" s="47">
        <f t="shared" si="1674"/>
        <v>0</v>
      </c>
      <c r="S532" s="107"/>
      <c r="T532" s="40">
        <f t="shared" si="1675"/>
        <v>0</v>
      </c>
      <c r="V532" s="48">
        <v>5.4375</v>
      </c>
      <c r="W532" s="9">
        <v>0</v>
      </c>
      <c r="X532" s="48">
        <v>5.4375</v>
      </c>
      <c r="Y532" s="40">
        <v>-93.48</v>
      </c>
      <c r="Z532" s="40">
        <f t="shared" si="1676"/>
        <v>0</v>
      </c>
      <c r="AA532" s="47">
        <f t="shared" si="1677"/>
        <v>0</v>
      </c>
      <c r="AB532" s="107"/>
      <c r="AC532" s="40">
        <f t="shared" si="1678"/>
        <v>0</v>
      </c>
      <c r="AE532" s="48">
        <v>5.4375</v>
      </c>
      <c r="AF532" s="9">
        <v>54.43</v>
      </c>
      <c r="AG532" s="48">
        <v>5.4375</v>
      </c>
      <c r="AH532" s="9">
        <v>-73.14</v>
      </c>
      <c r="AI532" s="40">
        <f t="shared" si="1679"/>
        <v>60.082630864615375</v>
      </c>
      <c r="AJ532" s="47">
        <f t="shared" si="1680"/>
        <v>15.020657716153844</v>
      </c>
      <c r="AK532" s="107"/>
      <c r="AL532" s="40">
        <f t="shared" si="1681"/>
        <v>164.32599541472305</v>
      </c>
      <c r="AN532" s="48">
        <v>5.4375</v>
      </c>
      <c r="AO532" s="9">
        <v>36.729999999999997</v>
      </c>
      <c r="AP532" s="48">
        <v>5.4375</v>
      </c>
      <c r="AQ532" s="9">
        <v>-59.09</v>
      </c>
      <c r="AR532" s="40">
        <f t="shared" si="1682"/>
        <v>32.755977872307696</v>
      </c>
      <c r="AS532" s="47">
        <f t="shared" si="1683"/>
        <v>8.188994468076924</v>
      </c>
      <c r="AT532" s="107"/>
      <c r="AU532" s="40">
        <f t="shared" si="1684"/>
        <v>89.58759948076154</v>
      </c>
      <c r="AW532" s="48">
        <v>5.4375</v>
      </c>
      <c r="AX532" s="9">
        <v>0</v>
      </c>
      <c r="AY532" s="48">
        <v>5.4375</v>
      </c>
      <c r="AZ532" s="9">
        <v>0</v>
      </c>
      <c r="BA532" s="40">
        <f t="shared" si="1685"/>
        <v>0</v>
      </c>
      <c r="BB532" s="47">
        <f t="shared" si="1686"/>
        <v>0</v>
      </c>
      <c r="BC532" s="107"/>
      <c r="BD532" s="40">
        <f t="shared" si="1687"/>
        <v>0</v>
      </c>
      <c r="BF532" s="48">
        <v>5.4375</v>
      </c>
      <c r="BG532" s="9">
        <v>32.39</v>
      </c>
      <c r="BH532" s="48">
        <v>5.4375</v>
      </c>
      <c r="BI532" s="9">
        <v>32.39</v>
      </c>
      <c r="BJ532" s="40">
        <f t="shared" si="1688"/>
        <v>15.833522616923078</v>
      </c>
      <c r="BK532" s="47">
        <f t="shared" si="1689"/>
        <v>3.9583806542307696</v>
      </c>
      <c r="BL532" s="107"/>
      <c r="BM532" s="40">
        <f t="shared" si="1690"/>
        <v>43.304684357284614</v>
      </c>
      <c r="BO532" s="48">
        <v>5.4375</v>
      </c>
      <c r="BP532" s="9">
        <v>0</v>
      </c>
      <c r="BQ532" s="48">
        <v>5.4375</v>
      </c>
      <c r="BR532" s="9">
        <v>0</v>
      </c>
      <c r="BS532" s="40">
        <f t="shared" si="1691"/>
        <v>0</v>
      </c>
      <c r="BT532" s="47">
        <f t="shared" si="1692"/>
        <v>0</v>
      </c>
      <c r="BU532" s="107"/>
      <c r="BV532" s="40">
        <f t="shared" si="1693"/>
        <v>0</v>
      </c>
      <c r="BX532" s="48">
        <v>5.4375</v>
      </c>
      <c r="BY532" s="9">
        <v>0</v>
      </c>
      <c r="BZ532" s="48">
        <v>5.4375</v>
      </c>
      <c r="CA532" s="9">
        <v>0</v>
      </c>
      <c r="CB532" s="40">
        <f t="shared" si="1694"/>
        <v>0</v>
      </c>
      <c r="CC532" s="47">
        <f t="shared" si="1695"/>
        <v>0</v>
      </c>
      <c r="CD532" s="107"/>
      <c r="CE532" s="40">
        <f t="shared" si="1696"/>
        <v>0</v>
      </c>
      <c r="CG532" s="48">
        <v>5.4375</v>
      </c>
      <c r="CH532" s="9">
        <v>0</v>
      </c>
      <c r="CI532" s="48">
        <v>5.4375</v>
      </c>
      <c r="CJ532" s="9">
        <v>0</v>
      </c>
      <c r="CK532" s="40">
        <f t="shared" si="1697"/>
        <v>0</v>
      </c>
      <c r="CL532" s="47">
        <f t="shared" si="1698"/>
        <v>0</v>
      </c>
      <c r="CM532" s="107"/>
      <c r="CN532" s="40">
        <f t="shared" si="1699"/>
        <v>0</v>
      </c>
      <c r="CP532" s="48">
        <v>5.4375</v>
      </c>
      <c r="CQ532" s="9">
        <v>125.12</v>
      </c>
      <c r="CR532" s="48">
        <v>5.4375</v>
      </c>
      <c r="CS532" s="9">
        <v>-15.78</v>
      </c>
      <c r="CT532" s="40">
        <f t="shared" si="1700"/>
        <v>29.798155716923077</v>
      </c>
      <c r="CU532" s="47">
        <f t="shared" si="1701"/>
        <v>7.4495389292307692</v>
      </c>
      <c r="CV532" s="107"/>
      <c r="CW532" s="40">
        <f t="shared" si="1702"/>
        <v>81.497955885784606</v>
      </c>
    </row>
    <row r="533" spans="1:101" s="9" customFormat="1">
      <c r="A533" s="9">
        <v>10.94</v>
      </c>
      <c r="B533" s="40">
        <f t="shared" si="1669"/>
        <v>2.7349999999999999</v>
      </c>
      <c r="D533" s="48">
        <v>5.447916666666667</v>
      </c>
      <c r="E533" s="9">
        <v>39.979999999999997</v>
      </c>
      <c r="F533" s="48">
        <v>5.447916666666667</v>
      </c>
      <c r="G533" s="9">
        <v>-52.9</v>
      </c>
      <c r="H533" s="47">
        <f t="shared" si="1670"/>
        <v>31.919355415384612</v>
      </c>
      <c r="I533" s="47">
        <f t="shared" si="1671"/>
        <v>7.9798388538461529</v>
      </c>
      <c r="J533" s="108"/>
      <c r="K533" s="40">
        <f t="shared" si="1672"/>
        <v>87.299437061076915</v>
      </c>
      <c r="M533" s="48">
        <v>5.447916666666667</v>
      </c>
      <c r="N533" s="9">
        <v>0</v>
      </c>
      <c r="O533" s="48">
        <v>5.447916666666667</v>
      </c>
      <c r="P533" s="9">
        <v>0</v>
      </c>
      <c r="Q533" s="47">
        <f t="shared" si="1673"/>
        <v>0</v>
      </c>
      <c r="R533" s="47">
        <f t="shared" si="1674"/>
        <v>0</v>
      </c>
      <c r="S533" s="108"/>
      <c r="T533" s="40">
        <f t="shared" si="1675"/>
        <v>0</v>
      </c>
      <c r="V533" s="48">
        <v>5.447916666666667</v>
      </c>
      <c r="W533" s="9">
        <v>0</v>
      </c>
      <c r="X533" s="48">
        <v>5.447916666666667</v>
      </c>
      <c r="Y533" s="40">
        <v>-93.62</v>
      </c>
      <c r="Z533" s="40">
        <f t="shared" si="1676"/>
        <v>0</v>
      </c>
      <c r="AA533" s="47">
        <f t="shared" si="1677"/>
        <v>0</v>
      </c>
      <c r="AB533" s="108"/>
      <c r="AC533" s="40">
        <f t="shared" si="1678"/>
        <v>0</v>
      </c>
      <c r="AE533" s="48">
        <v>5.447916666666667</v>
      </c>
      <c r="AF533" s="9">
        <v>54.39</v>
      </c>
      <c r="AG533" s="48">
        <v>5.447916666666667</v>
      </c>
      <c r="AH533" s="9">
        <v>-73.23</v>
      </c>
      <c r="AI533" s="40">
        <f t="shared" si="1679"/>
        <v>60.11235516461538</v>
      </c>
      <c r="AJ533" s="47">
        <f t="shared" si="1680"/>
        <v>15.028088791153845</v>
      </c>
      <c r="AK533" s="108"/>
      <c r="AL533" s="40">
        <f t="shared" si="1681"/>
        <v>164.40729137522305</v>
      </c>
      <c r="AN533" s="48">
        <v>5.447916666666667</v>
      </c>
      <c r="AO533" s="9">
        <v>36.69</v>
      </c>
      <c r="AP533" s="48">
        <v>5.447916666666667</v>
      </c>
      <c r="AQ533" s="9">
        <v>-59.16</v>
      </c>
      <c r="AR533" s="40">
        <f t="shared" si="1682"/>
        <v>32.759067267692309</v>
      </c>
      <c r="AS533" s="47">
        <f t="shared" si="1683"/>
        <v>8.1897668169230773</v>
      </c>
      <c r="AT533" s="108"/>
      <c r="AU533" s="40">
        <f t="shared" si="1684"/>
        <v>89.596048977138466</v>
      </c>
      <c r="AW533" s="48">
        <v>5.447916666666667</v>
      </c>
      <c r="AX533" s="9">
        <v>0</v>
      </c>
      <c r="AY533" s="48">
        <v>5.447916666666667</v>
      </c>
      <c r="AZ533" s="9">
        <v>0</v>
      </c>
      <c r="BA533" s="40">
        <f t="shared" si="1685"/>
        <v>0</v>
      </c>
      <c r="BB533" s="47">
        <f t="shared" si="1686"/>
        <v>0</v>
      </c>
      <c r="BC533" s="108"/>
      <c r="BD533" s="40">
        <f t="shared" si="1687"/>
        <v>0</v>
      </c>
      <c r="BF533" s="48">
        <v>5.447916666666667</v>
      </c>
      <c r="BG533" s="9">
        <v>32.380000000000003</v>
      </c>
      <c r="BH533" s="48">
        <v>5.447916666666667</v>
      </c>
      <c r="BI533" s="9">
        <v>32.380000000000003</v>
      </c>
      <c r="BJ533" s="40">
        <f t="shared" si="1688"/>
        <v>15.823747329230773</v>
      </c>
      <c r="BK533" s="47">
        <f t="shared" si="1689"/>
        <v>3.9559368323076933</v>
      </c>
      <c r="BL533" s="108"/>
      <c r="BM533" s="40">
        <f t="shared" si="1690"/>
        <v>43.277948945446163</v>
      </c>
      <c r="BO533" s="48">
        <v>5.447916666666667</v>
      </c>
      <c r="BP533" s="9">
        <v>0</v>
      </c>
      <c r="BQ533" s="48">
        <v>5.447916666666667</v>
      </c>
      <c r="BR533" s="9">
        <v>0</v>
      </c>
      <c r="BS533" s="40">
        <f t="shared" si="1691"/>
        <v>0</v>
      </c>
      <c r="BT533" s="47">
        <f t="shared" si="1692"/>
        <v>0</v>
      </c>
      <c r="BU533" s="108"/>
      <c r="BV533" s="40">
        <f t="shared" si="1693"/>
        <v>0</v>
      </c>
      <c r="BX533" s="48">
        <v>5.447916666666667</v>
      </c>
      <c r="BY533" s="9">
        <v>0</v>
      </c>
      <c r="BZ533" s="48">
        <v>5.447916666666667</v>
      </c>
      <c r="CA533" s="9">
        <v>0</v>
      </c>
      <c r="CB533" s="40">
        <f t="shared" si="1694"/>
        <v>0</v>
      </c>
      <c r="CC533" s="47">
        <f t="shared" si="1695"/>
        <v>0</v>
      </c>
      <c r="CD533" s="108"/>
      <c r="CE533" s="40">
        <f t="shared" si="1696"/>
        <v>0</v>
      </c>
      <c r="CG533" s="48">
        <v>5.447916666666667</v>
      </c>
      <c r="CH533" s="9">
        <v>0</v>
      </c>
      <c r="CI533" s="48">
        <v>5.447916666666667</v>
      </c>
      <c r="CJ533" s="9">
        <v>0</v>
      </c>
      <c r="CK533" s="40">
        <f t="shared" si="1697"/>
        <v>0</v>
      </c>
      <c r="CL533" s="47">
        <f t="shared" si="1698"/>
        <v>0</v>
      </c>
      <c r="CM533" s="108"/>
      <c r="CN533" s="40">
        <f t="shared" si="1699"/>
        <v>0</v>
      </c>
      <c r="CP533" s="48">
        <v>5.447916666666667</v>
      </c>
      <c r="CQ533" s="9">
        <v>125.29</v>
      </c>
      <c r="CR533" s="48">
        <v>5.447916666666667</v>
      </c>
      <c r="CS533" s="9">
        <v>-15.69</v>
      </c>
      <c r="CT533" s="40">
        <f t="shared" si="1700"/>
        <v>29.668459970769231</v>
      </c>
      <c r="CU533" s="47">
        <f t="shared" si="1701"/>
        <v>7.4171149926923077</v>
      </c>
      <c r="CV533" s="108"/>
      <c r="CW533" s="40">
        <f t="shared" si="1702"/>
        <v>81.143238020053843</v>
      </c>
    </row>
    <row r="534" spans="1:101" s="9" customFormat="1">
      <c r="A534" s="9">
        <v>10.94</v>
      </c>
      <c r="B534" s="40">
        <f t="shared" si="1669"/>
        <v>2.7349999999999999</v>
      </c>
      <c r="D534" s="48">
        <v>5.458333333333333</v>
      </c>
      <c r="E534" s="9">
        <v>39.75</v>
      </c>
      <c r="F534" s="48">
        <v>5.458333333333333</v>
      </c>
      <c r="G534" s="9">
        <v>-53.37</v>
      </c>
      <c r="H534" s="47">
        <f t="shared" si="1670"/>
        <v>32.017689346153844</v>
      </c>
      <c r="I534" s="47">
        <f t="shared" si="1671"/>
        <v>8.004422336538461</v>
      </c>
      <c r="J534" s="106">
        <f t="shared" ref="J534" si="1725">SUM(I534:I537)</f>
        <v>32.049813323076918</v>
      </c>
      <c r="K534" s="40">
        <f t="shared" si="1672"/>
        <v>87.56838036173076</v>
      </c>
      <c r="M534" s="48">
        <v>5.458333333333333</v>
      </c>
      <c r="N534" s="9">
        <v>0</v>
      </c>
      <c r="O534" s="48">
        <v>5.458333333333333</v>
      </c>
      <c r="P534" s="9">
        <v>0</v>
      </c>
      <c r="Q534" s="47">
        <f t="shared" si="1673"/>
        <v>0</v>
      </c>
      <c r="R534" s="47">
        <f t="shared" si="1674"/>
        <v>0</v>
      </c>
      <c r="S534" s="106">
        <f t="shared" ref="S534" si="1726">SUM(R534:R537)</f>
        <v>0</v>
      </c>
      <c r="T534" s="40">
        <f t="shared" si="1675"/>
        <v>0</v>
      </c>
      <c r="V534" s="48">
        <v>5.458333333333333</v>
      </c>
      <c r="W534" s="9">
        <v>0</v>
      </c>
      <c r="X534" s="48">
        <v>5.458333333333333</v>
      </c>
      <c r="Y534" s="40">
        <v>-93.76</v>
      </c>
      <c r="Z534" s="40">
        <f t="shared" si="1676"/>
        <v>0</v>
      </c>
      <c r="AA534" s="47">
        <f t="shared" si="1677"/>
        <v>0</v>
      </c>
      <c r="AB534" s="106">
        <f t="shared" ref="AB534" si="1727">SUM(AA534:AA537)</f>
        <v>0</v>
      </c>
      <c r="AC534" s="40">
        <f t="shared" si="1678"/>
        <v>0</v>
      </c>
      <c r="AE534" s="48">
        <v>5.458333333333333</v>
      </c>
      <c r="AF534" s="9">
        <v>54.3</v>
      </c>
      <c r="AG534" s="48">
        <v>5.458333333333333</v>
      </c>
      <c r="AH534" s="9">
        <v>-73.42</v>
      </c>
      <c r="AI534" s="40">
        <f t="shared" si="1679"/>
        <v>60.168593630769223</v>
      </c>
      <c r="AJ534" s="47">
        <f t="shared" si="1680"/>
        <v>15.042148407692306</v>
      </c>
      <c r="AK534" s="106">
        <f t="shared" ref="AK534" si="1728">SUM(AJ534:AJ537)</f>
        <v>60.211084891153845</v>
      </c>
      <c r="AL534" s="40">
        <f t="shared" si="1681"/>
        <v>164.56110358015383</v>
      </c>
      <c r="AN534" s="48">
        <v>5.458333333333333</v>
      </c>
      <c r="AO534" s="9">
        <v>36.17</v>
      </c>
      <c r="AP534" s="48">
        <v>5.458333333333333</v>
      </c>
      <c r="AQ534" s="9">
        <v>-60.09</v>
      </c>
      <c r="AR534" s="40">
        <f t="shared" si="1682"/>
        <v>32.802456143076924</v>
      </c>
      <c r="AS534" s="47">
        <f t="shared" si="1683"/>
        <v>8.200614035769231</v>
      </c>
      <c r="AT534" s="106">
        <f t="shared" ref="AT534" si="1729">SUM(AS534:AS537)</f>
        <v>32.809701205384613</v>
      </c>
      <c r="AU534" s="40">
        <f t="shared" si="1684"/>
        <v>89.714717551315388</v>
      </c>
      <c r="AW534" s="48">
        <v>5.458333333333333</v>
      </c>
      <c r="AX534" s="9">
        <v>0</v>
      </c>
      <c r="AY534" s="48">
        <v>5.458333333333333</v>
      </c>
      <c r="AZ534" s="9">
        <v>0</v>
      </c>
      <c r="BA534" s="40">
        <f t="shared" si="1685"/>
        <v>0</v>
      </c>
      <c r="BB534" s="47">
        <f t="shared" si="1686"/>
        <v>0</v>
      </c>
      <c r="BC534" s="106">
        <f t="shared" ref="BC534" si="1730">SUM(BB534:BB537)</f>
        <v>0</v>
      </c>
      <c r="BD534" s="40">
        <f t="shared" si="1687"/>
        <v>0</v>
      </c>
      <c r="BF534" s="48">
        <v>5.458333333333333</v>
      </c>
      <c r="BG534" s="9">
        <v>32.19</v>
      </c>
      <c r="BH534" s="48">
        <v>5.458333333333333</v>
      </c>
      <c r="BI534" s="9">
        <v>32.19</v>
      </c>
      <c r="BJ534" s="40">
        <f t="shared" si="1688"/>
        <v>15.638590370769229</v>
      </c>
      <c r="BK534" s="47">
        <f t="shared" si="1689"/>
        <v>3.9096475926923073</v>
      </c>
      <c r="BL534" s="106">
        <f t="shared" ref="BL534" si="1731">SUM(BK534:BK537)</f>
        <v>15.609462216923077</v>
      </c>
      <c r="BM534" s="40">
        <f t="shared" si="1690"/>
        <v>42.771544664053842</v>
      </c>
      <c r="BO534" s="48">
        <v>5.458333333333333</v>
      </c>
      <c r="BP534" s="9">
        <v>0</v>
      </c>
      <c r="BQ534" s="48">
        <v>5.458333333333333</v>
      </c>
      <c r="BR534" s="9">
        <v>0</v>
      </c>
      <c r="BS534" s="40">
        <f t="shared" si="1691"/>
        <v>0</v>
      </c>
      <c r="BT534" s="47">
        <f t="shared" si="1692"/>
        <v>0</v>
      </c>
      <c r="BU534" s="106">
        <f t="shared" ref="BU534" si="1732">SUM(BT534:BT537)</f>
        <v>0</v>
      </c>
      <c r="BV534" s="40">
        <f t="shared" si="1693"/>
        <v>0</v>
      </c>
      <c r="BX534" s="48">
        <v>5.458333333333333</v>
      </c>
      <c r="BY534" s="9">
        <v>0</v>
      </c>
      <c r="BZ534" s="48">
        <v>5.458333333333333</v>
      </c>
      <c r="CA534" s="9">
        <v>0</v>
      </c>
      <c r="CB534" s="40">
        <f t="shared" si="1694"/>
        <v>0</v>
      </c>
      <c r="CC534" s="47">
        <f t="shared" si="1695"/>
        <v>0</v>
      </c>
      <c r="CD534" s="106">
        <f t="shared" ref="CD534" si="1733">SUM(CC534:CC537)</f>
        <v>0</v>
      </c>
      <c r="CE534" s="40">
        <f t="shared" si="1696"/>
        <v>0</v>
      </c>
      <c r="CG534" s="48">
        <v>5.458333333333333</v>
      </c>
      <c r="CH534" s="9">
        <v>0</v>
      </c>
      <c r="CI534" s="48">
        <v>5.458333333333333</v>
      </c>
      <c r="CJ534" s="9">
        <v>0</v>
      </c>
      <c r="CK534" s="40">
        <f t="shared" si="1697"/>
        <v>0</v>
      </c>
      <c r="CL534" s="47">
        <f t="shared" si="1698"/>
        <v>0</v>
      </c>
      <c r="CM534" s="106">
        <f t="shared" ref="CM534" si="1734">SUM(CL534:CL537)</f>
        <v>0</v>
      </c>
      <c r="CN534" s="40">
        <f t="shared" si="1699"/>
        <v>0</v>
      </c>
      <c r="CP534" s="48">
        <v>5.458333333333333</v>
      </c>
      <c r="CQ534" s="9">
        <v>126.06</v>
      </c>
      <c r="CR534" s="48">
        <v>5.458333333333333</v>
      </c>
      <c r="CS534" s="9">
        <v>-15.23</v>
      </c>
      <c r="CT534" s="40">
        <f t="shared" si="1700"/>
        <v>28.975627966153848</v>
      </c>
      <c r="CU534" s="47">
        <f t="shared" si="1701"/>
        <v>7.243906991538462</v>
      </c>
      <c r="CV534" s="106">
        <f t="shared" ref="CV534" si="1735">SUM(CU534:CU537)</f>
        <v>28.747962768461541</v>
      </c>
      <c r="CW534" s="40">
        <f t="shared" si="1702"/>
        <v>79.248342487430776</v>
      </c>
    </row>
    <row r="535" spans="1:101" s="9" customFormat="1">
      <c r="A535" s="9">
        <v>10.94</v>
      </c>
      <c r="B535" s="40">
        <f t="shared" si="1669"/>
        <v>2.7349999999999999</v>
      </c>
      <c r="D535" s="48">
        <v>5.46875</v>
      </c>
      <c r="E535" s="9">
        <v>39.69</v>
      </c>
      <c r="F535" s="48">
        <v>5.46875</v>
      </c>
      <c r="G535" s="9">
        <v>-53.49</v>
      </c>
      <c r="H535" s="47">
        <f t="shared" si="1670"/>
        <v>32.041242401538454</v>
      </c>
      <c r="I535" s="47">
        <f t="shared" si="1671"/>
        <v>8.0103106003846136</v>
      </c>
      <c r="J535" s="107"/>
      <c r="K535" s="40">
        <f t="shared" si="1672"/>
        <v>87.632797968207669</v>
      </c>
      <c r="M535" s="48">
        <v>5.46875</v>
      </c>
      <c r="N535" s="9">
        <v>0</v>
      </c>
      <c r="O535" s="48">
        <v>5.46875</v>
      </c>
      <c r="P535" s="9">
        <v>0</v>
      </c>
      <c r="Q535" s="47">
        <f t="shared" si="1673"/>
        <v>0</v>
      </c>
      <c r="R535" s="47">
        <f t="shared" si="1674"/>
        <v>0</v>
      </c>
      <c r="S535" s="107"/>
      <c r="T535" s="40">
        <f t="shared" si="1675"/>
        <v>0</v>
      </c>
      <c r="V535" s="48">
        <v>5.46875</v>
      </c>
      <c r="W535" s="9">
        <v>0</v>
      </c>
      <c r="X535" s="48">
        <v>5.46875</v>
      </c>
      <c r="Y535" s="40">
        <v>-93.89</v>
      </c>
      <c r="Z535" s="40">
        <f t="shared" si="1676"/>
        <v>0</v>
      </c>
      <c r="AA535" s="47">
        <f t="shared" si="1677"/>
        <v>0</v>
      </c>
      <c r="AB535" s="107"/>
      <c r="AC535" s="40">
        <f t="shared" si="1678"/>
        <v>0</v>
      </c>
      <c r="AE535" s="48">
        <v>5.46875</v>
      </c>
      <c r="AF535" s="9">
        <v>54.26</v>
      </c>
      <c r="AG535" s="48">
        <v>5.46875</v>
      </c>
      <c r="AH535" s="9">
        <v>-73.510000000000005</v>
      </c>
      <c r="AI535" s="40">
        <f t="shared" si="1679"/>
        <v>60.197972316923078</v>
      </c>
      <c r="AJ535" s="47">
        <f t="shared" si="1680"/>
        <v>15.04949307923077</v>
      </c>
      <c r="AK535" s="107"/>
      <c r="AL535" s="40">
        <f t="shared" si="1681"/>
        <v>164.64145428678461</v>
      </c>
      <c r="AN535" s="48">
        <v>5.46875</v>
      </c>
      <c r="AO535" s="9">
        <v>36.119999999999997</v>
      </c>
      <c r="AP535" s="48">
        <v>5.46875</v>
      </c>
      <c r="AQ535" s="9">
        <v>-60.19</v>
      </c>
      <c r="AR535" s="40">
        <f t="shared" si="1682"/>
        <v>32.81162471999999</v>
      </c>
      <c r="AS535" s="47">
        <f t="shared" si="1683"/>
        <v>8.2029061799999976</v>
      </c>
      <c r="AT535" s="107"/>
      <c r="AU535" s="40">
        <f t="shared" si="1684"/>
        <v>89.739793609199964</v>
      </c>
      <c r="AW535" s="48">
        <v>5.46875</v>
      </c>
      <c r="AX535" s="9">
        <v>0</v>
      </c>
      <c r="AY535" s="48">
        <v>5.46875</v>
      </c>
      <c r="AZ535" s="9">
        <v>0</v>
      </c>
      <c r="BA535" s="40">
        <f t="shared" si="1685"/>
        <v>0</v>
      </c>
      <c r="BB535" s="47">
        <f t="shared" si="1686"/>
        <v>0</v>
      </c>
      <c r="BC535" s="107"/>
      <c r="BD535" s="40">
        <f t="shared" si="1687"/>
        <v>0</v>
      </c>
      <c r="BF535" s="48">
        <v>5.46875</v>
      </c>
      <c r="BG535" s="9">
        <v>32.17</v>
      </c>
      <c r="BH535" s="48">
        <v>5.46875</v>
      </c>
      <c r="BI535" s="9">
        <v>32.17</v>
      </c>
      <c r="BJ535" s="40">
        <f t="shared" si="1688"/>
        <v>15.619163552307697</v>
      </c>
      <c r="BK535" s="47">
        <f t="shared" si="1689"/>
        <v>3.9047908880769242</v>
      </c>
      <c r="BL535" s="107"/>
      <c r="BM535" s="40">
        <f t="shared" si="1690"/>
        <v>42.718412315561551</v>
      </c>
      <c r="BO535" s="48">
        <v>5.46875</v>
      </c>
      <c r="BP535" s="9">
        <v>0</v>
      </c>
      <c r="BQ535" s="48">
        <v>5.46875</v>
      </c>
      <c r="BR535" s="9">
        <v>0</v>
      </c>
      <c r="BS535" s="40">
        <f t="shared" si="1691"/>
        <v>0</v>
      </c>
      <c r="BT535" s="47">
        <f t="shared" si="1692"/>
        <v>0</v>
      </c>
      <c r="BU535" s="107"/>
      <c r="BV535" s="40">
        <f t="shared" si="1693"/>
        <v>0</v>
      </c>
      <c r="BX535" s="48">
        <v>5.46875</v>
      </c>
      <c r="BY535" s="9">
        <v>0</v>
      </c>
      <c r="BZ535" s="48">
        <v>5.46875</v>
      </c>
      <c r="CA535" s="9">
        <v>0</v>
      </c>
      <c r="CB535" s="40">
        <f t="shared" si="1694"/>
        <v>0</v>
      </c>
      <c r="CC535" s="47">
        <f t="shared" si="1695"/>
        <v>0</v>
      </c>
      <c r="CD535" s="107"/>
      <c r="CE535" s="40">
        <f t="shared" si="1696"/>
        <v>0</v>
      </c>
      <c r="CG535" s="48">
        <v>5.46875</v>
      </c>
      <c r="CH535" s="9">
        <v>0</v>
      </c>
      <c r="CI535" s="48">
        <v>5.46875</v>
      </c>
      <c r="CJ535" s="9">
        <v>0</v>
      </c>
      <c r="CK535" s="40">
        <f t="shared" si="1697"/>
        <v>0</v>
      </c>
      <c r="CL535" s="47">
        <f t="shared" si="1698"/>
        <v>0</v>
      </c>
      <c r="CM535" s="107"/>
      <c r="CN535" s="40">
        <f t="shared" si="1699"/>
        <v>0</v>
      </c>
      <c r="CP535" s="48">
        <v>5.46875</v>
      </c>
      <c r="CQ535" s="9">
        <v>126.23</v>
      </c>
      <c r="CR535" s="48">
        <v>5.46875</v>
      </c>
      <c r="CS535" s="9">
        <v>-15.13</v>
      </c>
      <c r="CT535" s="40">
        <f t="shared" si="1700"/>
        <v>28.824193260000008</v>
      </c>
      <c r="CU535" s="47">
        <f t="shared" si="1701"/>
        <v>7.2060483150000021</v>
      </c>
      <c r="CV535" s="107"/>
      <c r="CW535" s="40">
        <f t="shared" si="1702"/>
        <v>78.834168566100018</v>
      </c>
    </row>
    <row r="536" spans="1:101" s="9" customFormat="1">
      <c r="A536" s="9">
        <v>10.94</v>
      </c>
      <c r="B536" s="40">
        <f t="shared" si="1669"/>
        <v>2.7349999999999999</v>
      </c>
      <c r="D536" s="48">
        <v>5.479166666666667</v>
      </c>
      <c r="E536" s="9">
        <v>39.630000000000003</v>
      </c>
      <c r="F536" s="48">
        <v>5.479166666666667</v>
      </c>
      <c r="G536" s="9">
        <v>-53.6</v>
      </c>
      <c r="H536" s="47">
        <f t="shared" si="1670"/>
        <v>32.058597046153842</v>
      </c>
      <c r="I536" s="47">
        <f t="shared" si="1671"/>
        <v>8.0146492615384606</v>
      </c>
      <c r="J536" s="107"/>
      <c r="K536" s="40">
        <f t="shared" si="1672"/>
        <v>87.680262921230749</v>
      </c>
      <c r="M536" s="48">
        <v>5.479166666666667</v>
      </c>
      <c r="N536" s="9">
        <v>0</v>
      </c>
      <c r="O536" s="48">
        <v>5.479166666666667</v>
      </c>
      <c r="P536" s="9">
        <v>0</v>
      </c>
      <c r="Q536" s="47">
        <f t="shared" si="1673"/>
        <v>0</v>
      </c>
      <c r="R536" s="47">
        <f t="shared" si="1674"/>
        <v>0</v>
      </c>
      <c r="S536" s="107"/>
      <c r="T536" s="40">
        <f t="shared" si="1675"/>
        <v>0</v>
      </c>
      <c r="V536" s="48">
        <v>5.479166666666667</v>
      </c>
      <c r="W536" s="9">
        <v>0</v>
      </c>
      <c r="X536" s="48">
        <v>5.479166666666667</v>
      </c>
      <c r="Y536" s="40">
        <v>-94.03</v>
      </c>
      <c r="Z536" s="40">
        <f t="shared" si="1676"/>
        <v>0</v>
      </c>
      <c r="AA536" s="47">
        <f t="shared" si="1677"/>
        <v>0</v>
      </c>
      <c r="AB536" s="107"/>
      <c r="AC536" s="40">
        <f t="shared" si="1678"/>
        <v>0</v>
      </c>
      <c r="AE536" s="48">
        <v>5.479166666666667</v>
      </c>
      <c r="AF536" s="9">
        <v>54.21</v>
      </c>
      <c r="AG536" s="48">
        <v>5.479166666666667</v>
      </c>
      <c r="AH536" s="9">
        <v>-73.61</v>
      </c>
      <c r="AI536" s="40">
        <f t="shared" si="1679"/>
        <v>60.22431593999999</v>
      </c>
      <c r="AJ536" s="47">
        <f t="shared" si="1680"/>
        <v>15.056078984999997</v>
      </c>
      <c r="AK536" s="107"/>
      <c r="AL536" s="40">
        <f t="shared" si="1681"/>
        <v>164.71350409589996</v>
      </c>
      <c r="AN536" s="48">
        <v>5.479166666666667</v>
      </c>
      <c r="AO536" s="9">
        <v>36.07</v>
      </c>
      <c r="AP536" s="48">
        <v>5.479166666666667</v>
      </c>
      <c r="AQ536" s="9">
        <v>-60.28</v>
      </c>
      <c r="AR536" s="40">
        <f t="shared" si="1682"/>
        <v>32.815198578461541</v>
      </c>
      <c r="AS536" s="47">
        <f t="shared" si="1683"/>
        <v>8.2037996446153851</v>
      </c>
      <c r="AT536" s="107"/>
      <c r="AU536" s="40">
        <f t="shared" si="1684"/>
        <v>89.749568112092305</v>
      </c>
      <c r="AW536" s="48">
        <v>5.479166666666667</v>
      </c>
      <c r="AX536" s="9">
        <v>0</v>
      </c>
      <c r="AY536" s="48">
        <v>5.479166666666667</v>
      </c>
      <c r="AZ536" s="9">
        <v>0</v>
      </c>
      <c r="BA536" s="40">
        <f t="shared" si="1685"/>
        <v>0</v>
      </c>
      <c r="BB536" s="47">
        <f t="shared" si="1686"/>
        <v>0</v>
      </c>
      <c r="BC536" s="107"/>
      <c r="BD536" s="40">
        <f t="shared" si="1687"/>
        <v>0</v>
      </c>
      <c r="BF536" s="48">
        <v>5.479166666666667</v>
      </c>
      <c r="BG536" s="9">
        <v>32.15</v>
      </c>
      <c r="BH536" s="48">
        <v>5.479166666666667</v>
      </c>
      <c r="BI536" s="9">
        <v>32.15</v>
      </c>
      <c r="BJ536" s="40">
        <f t="shared" si="1688"/>
        <v>15.599748807692306</v>
      </c>
      <c r="BK536" s="47">
        <f t="shared" si="1689"/>
        <v>3.8999372019230765</v>
      </c>
      <c r="BL536" s="107"/>
      <c r="BM536" s="40">
        <f t="shared" si="1690"/>
        <v>42.665312989038455</v>
      </c>
      <c r="BO536" s="48">
        <v>5.479166666666667</v>
      </c>
      <c r="BP536" s="9">
        <v>0</v>
      </c>
      <c r="BQ536" s="48">
        <v>5.479166666666667</v>
      </c>
      <c r="BR536" s="9">
        <v>0</v>
      </c>
      <c r="BS536" s="40">
        <f t="shared" si="1691"/>
        <v>0</v>
      </c>
      <c r="BT536" s="47">
        <f t="shared" si="1692"/>
        <v>0</v>
      </c>
      <c r="BU536" s="107"/>
      <c r="BV536" s="40">
        <f t="shared" si="1693"/>
        <v>0</v>
      </c>
      <c r="BX536" s="48">
        <v>5.479166666666667</v>
      </c>
      <c r="BY536" s="9">
        <v>0</v>
      </c>
      <c r="BZ536" s="48">
        <v>5.479166666666667</v>
      </c>
      <c r="CA536" s="9">
        <v>0</v>
      </c>
      <c r="CB536" s="40">
        <f t="shared" si="1694"/>
        <v>0</v>
      </c>
      <c r="CC536" s="47">
        <f t="shared" si="1695"/>
        <v>0</v>
      </c>
      <c r="CD536" s="107"/>
      <c r="CE536" s="40">
        <f t="shared" si="1696"/>
        <v>0</v>
      </c>
      <c r="CG536" s="48">
        <v>5.479166666666667</v>
      </c>
      <c r="CH536" s="9">
        <v>0</v>
      </c>
      <c r="CI536" s="48">
        <v>5.479166666666667</v>
      </c>
      <c r="CJ536" s="9">
        <v>0</v>
      </c>
      <c r="CK536" s="40">
        <f t="shared" si="1697"/>
        <v>0</v>
      </c>
      <c r="CL536" s="47">
        <f t="shared" si="1698"/>
        <v>0</v>
      </c>
      <c r="CM536" s="107"/>
      <c r="CN536" s="40">
        <f t="shared" si="1699"/>
        <v>0</v>
      </c>
      <c r="CP536" s="48">
        <v>5.479166666666667</v>
      </c>
      <c r="CQ536" s="9">
        <v>126.4</v>
      </c>
      <c r="CR536" s="48">
        <v>5.479166666666667</v>
      </c>
      <c r="CS536" s="9">
        <v>-15.03</v>
      </c>
      <c r="CT536" s="40">
        <f t="shared" si="1700"/>
        <v>28.672245415384616</v>
      </c>
      <c r="CU536" s="47">
        <f t="shared" si="1701"/>
        <v>7.1680613538461539</v>
      </c>
      <c r="CV536" s="107"/>
      <c r="CW536" s="40">
        <f t="shared" si="1702"/>
        <v>78.418591211076915</v>
      </c>
    </row>
    <row r="537" spans="1:101" s="9" customFormat="1">
      <c r="A537" s="9">
        <v>10.94</v>
      </c>
      <c r="B537" s="40">
        <f t="shared" si="1669"/>
        <v>2.7349999999999999</v>
      </c>
      <c r="D537" s="48">
        <v>5.489583333333333</v>
      </c>
      <c r="E537" s="9">
        <v>39.57</v>
      </c>
      <c r="F537" s="48">
        <v>5.489583333333333</v>
      </c>
      <c r="G537" s="9">
        <v>-53.72</v>
      </c>
      <c r="H537" s="47">
        <f t="shared" si="1670"/>
        <v>32.081724498461533</v>
      </c>
      <c r="I537" s="47">
        <f t="shared" si="1671"/>
        <v>8.0204311246153832</v>
      </c>
      <c r="J537" s="108"/>
      <c r="K537" s="40">
        <f t="shared" si="1672"/>
        <v>87.743516503292284</v>
      </c>
      <c r="M537" s="48">
        <v>5.489583333333333</v>
      </c>
      <c r="N537" s="9">
        <v>0</v>
      </c>
      <c r="O537" s="48">
        <v>5.489583333333333</v>
      </c>
      <c r="P537" s="9">
        <v>0</v>
      </c>
      <c r="Q537" s="47">
        <f t="shared" si="1673"/>
        <v>0</v>
      </c>
      <c r="R537" s="47">
        <f t="shared" si="1674"/>
        <v>0</v>
      </c>
      <c r="S537" s="108"/>
      <c r="T537" s="40">
        <f t="shared" si="1675"/>
        <v>0</v>
      </c>
      <c r="V537" s="48">
        <v>5.489583333333333</v>
      </c>
      <c r="W537" s="9">
        <v>0</v>
      </c>
      <c r="X537" s="48">
        <v>5.489583333333333</v>
      </c>
      <c r="Y537" s="40">
        <v>0</v>
      </c>
      <c r="Z537" s="40">
        <f t="shared" si="1676"/>
        <v>0</v>
      </c>
      <c r="AA537" s="47">
        <f t="shared" si="1677"/>
        <v>0</v>
      </c>
      <c r="AB537" s="108"/>
      <c r="AC537" s="40">
        <f t="shared" si="1678"/>
        <v>0</v>
      </c>
      <c r="AE537" s="48">
        <v>5.489583333333333</v>
      </c>
      <c r="AF537" s="9">
        <v>54.17</v>
      </c>
      <c r="AG537" s="48">
        <v>5.489583333333333</v>
      </c>
      <c r="AH537" s="9">
        <v>-73.7</v>
      </c>
      <c r="AI537" s="40">
        <f t="shared" si="1679"/>
        <v>60.253457676923077</v>
      </c>
      <c r="AJ537" s="47">
        <f t="shared" si="1680"/>
        <v>15.063364419230769</v>
      </c>
      <c r="AK537" s="108"/>
      <c r="AL537" s="40">
        <f t="shared" si="1681"/>
        <v>164.79320674638461</v>
      </c>
      <c r="AN537" s="48">
        <v>5.489583333333333</v>
      </c>
      <c r="AO537" s="9">
        <v>36.01</v>
      </c>
      <c r="AP537" s="48">
        <v>5.489583333333333</v>
      </c>
      <c r="AQ537" s="9">
        <v>-60.37</v>
      </c>
      <c r="AR537" s="40">
        <f t="shared" si="1682"/>
        <v>32.809525379999997</v>
      </c>
      <c r="AS537" s="47">
        <f t="shared" si="1683"/>
        <v>8.2023813449999992</v>
      </c>
      <c r="AT537" s="108"/>
      <c r="AU537" s="40">
        <f t="shared" si="1684"/>
        <v>89.734051914299982</v>
      </c>
      <c r="AW537" s="48">
        <v>5.489583333333333</v>
      </c>
      <c r="AX537" s="9">
        <v>0</v>
      </c>
      <c r="AY537" s="48">
        <v>5.489583333333333</v>
      </c>
      <c r="AZ537" s="9">
        <v>0</v>
      </c>
      <c r="BA537" s="40">
        <f t="shared" si="1685"/>
        <v>0</v>
      </c>
      <c r="BB537" s="47">
        <f t="shared" si="1686"/>
        <v>0</v>
      </c>
      <c r="BC537" s="108"/>
      <c r="BD537" s="40">
        <f t="shared" si="1687"/>
        <v>0</v>
      </c>
      <c r="BF537" s="48">
        <v>5.489583333333333</v>
      </c>
      <c r="BG537" s="9">
        <v>32.130000000000003</v>
      </c>
      <c r="BH537" s="48">
        <v>5.489583333333333</v>
      </c>
      <c r="BI537" s="9">
        <v>32.130000000000003</v>
      </c>
      <c r="BJ537" s="40">
        <f t="shared" si="1688"/>
        <v>15.58034613692308</v>
      </c>
      <c r="BK537" s="47">
        <f t="shared" si="1689"/>
        <v>3.8950865342307699</v>
      </c>
      <c r="BL537" s="108"/>
      <c r="BM537" s="40">
        <f t="shared" si="1690"/>
        <v>42.612246684484617</v>
      </c>
      <c r="BO537" s="48">
        <v>5.489583333333333</v>
      </c>
      <c r="BP537" s="9">
        <v>0</v>
      </c>
      <c r="BQ537" s="48">
        <v>5.489583333333333</v>
      </c>
      <c r="BR537" s="9">
        <v>0</v>
      </c>
      <c r="BS537" s="40">
        <f t="shared" si="1691"/>
        <v>0</v>
      </c>
      <c r="BT537" s="47">
        <f t="shared" si="1692"/>
        <v>0</v>
      </c>
      <c r="BU537" s="108"/>
      <c r="BV537" s="40">
        <f t="shared" si="1693"/>
        <v>0</v>
      </c>
      <c r="BX537" s="48">
        <v>5.489583333333333</v>
      </c>
      <c r="BY537" s="9">
        <v>0</v>
      </c>
      <c r="BZ537" s="48">
        <v>5.489583333333333</v>
      </c>
      <c r="CA537" s="9">
        <v>0</v>
      </c>
      <c r="CB537" s="40">
        <f t="shared" si="1694"/>
        <v>0</v>
      </c>
      <c r="CC537" s="47">
        <f t="shared" si="1695"/>
        <v>0</v>
      </c>
      <c r="CD537" s="108"/>
      <c r="CE537" s="40">
        <f t="shared" si="1696"/>
        <v>0</v>
      </c>
      <c r="CG537" s="48">
        <v>5.489583333333333</v>
      </c>
      <c r="CH537" s="9">
        <v>0</v>
      </c>
      <c r="CI537" s="48">
        <v>5.489583333333333</v>
      </c>
      <c r="CJ537" s="9">
        <v>0</v>
      </c>
      <c r="CK537" s="40">
        <f t="shared" si="1697"/>
        <v>0</v>
      </c>
      <c r="CL537" s="47">
        <f t="shared" si="1698"/>
        <v>0</v>
      </c>
      <c r="CM537" s="108"/>
      <c r="CN537" s="40">
        <f t="shared" si="1699"/>
        <v>0</v>
      </c>
      <c r="CP537" s="48">
        <v>5.489583333333333</v>
      </c>
      <c r="CQ537" s="9">
        <v>126.57</v>
      </c>
      <c r="CR537" s="48">
        <v>5.489583333333333</v>
      </c>
      <c r="CS537" s="9">
        <v>-14.93</v>
      </c>
      <c r="CT537" s="40">
        <f t="shared" si="1700"/>
        <v>28.519784432307695</v>
      </c>
      <c r="CU537" s="47">
        <f t="shared" si="1701"/>
        <v>7.1299461080769237</v>
      </c>
      <c r="CV537" s="108"/>
      <c r="CW537" s="40">
        <f t="shared" si="1702"/>
        <v>78.001610422361537</v>
      </c>
    </row>
    <row r="538" spans="1:101" s="9" customFormat="1">
      <c r="A538" s="9">
        <v>10.94</v>
      </c>
      <c r="B538" s="40">
        <f t="shared" si="1669"/>
        <v>2.7349999999999999</v>
      </c>
      <c r="D538" s="48">
        <v>5.5</v>
      </c>
      <c r="E538" s="9">
        <v>39.71</v>
      </c>
      <c r="F538" s="48">
        <v>5.5</v>
      </c>
      <c r="G538" s="9">
        <v>-53.46</v>
      </c>
      <c r="H538" s="47">
        <f t="shared" si="1670"/>
        <v>32.039408686153848</v>
      </c>
      <c r="I538" s="47">
        <f t="shared" si="1671"/>
        <v>8.0098521715384621</v>
      </c>
      <c r="J538" s="106">
        <f t="shared" ref="J538" si="1736">SUM(I538:I541)</f>
        <v>32.013264281538461</v>
      </c>
      <c r="K538" s="40">
        <f t="shared" si="1672"/>
        <v>87.627782756630765</v>
      </c>
      <c r="M538" s="48">
        <v>5.5</v>
      </c>
      <c r="N538" s="9">
        <v>0</v>
      </c>
      <c r="O538" s="48">
        <v>5.5</v>
      </c>
      <c r="P538" s="9">
        <v>0</v>
      </c>
      <c r="Q538" s="47">
        <f t="shared" si="1673"/>
        <v>0</v>
      </c>
      <c r="R538" s="47">
        <f t="shared" si="1674"/>
        <v>0</v>
      </c>
      <c r="S538" s="106">
        <f t="shared" ref="S538" si="1737">SUM(R538:R541)</f>
        <v>0</v>
      </c>
      <c r="T538" s="40">
        <f t="shared" si="1675"/>
        <v>0</v>
      </c>
      <c r="V538" s="48">
        <v>5.5</v>
      </c>
      <c r="W538" s="9">
        <v>0</v>
      </c>
      <c r="X538" s="48">
        <v>5.5</v>
      </c>
      <c r="Y538" s="40">
        <v>0</v>
      </c>
      <c r="Z538" s="40">
        <f t="shared" si="1676"/>
        <v>0</v>
      </c>
      <c r="AA538" s="47">
        <f t="shared" si="1677"/>
        <v>0</v>
      </c>
      <c r="AB538" s="106">
        <f t="shared" ref="AB538" si="1738">SUM(AA538:AA541)</f>
        <v>0</v>
      </c>
      <c r="AC538" s="40">
        <f t="shared" si="1678"/>
        <v>0</v>
      </c>
      <c r="AE538" s="48">
        <v>5.5</v>
      </c>
      <c r="AF538" s="9">
        <v>54.27</v>
      </c>
      <c r="AG538" s="48">
        <v>5.5</v>
      </c>
      <c r="AH538" s="9">
        <v>-73.48</v>
      </c>
      <c r="AI538" s="40">
        <f t="shared" si="1679"/>
        <v>60.18449488615385</v>
      </c>
      <c r="AJ538" s="47">
        <f t="shared" si="1680"/>
        <v>15.046123721538462</v>
      </c>
      <c r="AK538" s="106">
        <f t="shared" ref="AK538" si="1739">SUM(AJ538:AJ541)</f>
        <v>60.116347079999997</v>
      </c>
      <c r="AL538" s="40">
        <f t="shared" si="1681"/>
        <v>164.60459351363076</v>
      </c>
      <c r="AN538" s="48">
        <v>5.5</v>
      </c>
      <c r="AO538" s="9">
        <v>36.479999999999997</v>
      </c>
      <c r="AP538" s="48">
        <v>5.5</v>
      </c>
      <c r="AQ538" s="9">
        <v>-59.54</v>
      </c>
      <c r="AR538" s="40">
        <f t="shared" si="1682"/>
        <v>32.780782079999994</v>
      </c>
      <c r="AS538" s="47">
        <f t="shared" si="1683"/>
        <v>8.1951955199999986</v>
      </c>
      <c r="AT538" s="106">
        <f t="shared" ref="AT538" si="1740">SUM(AS538:AS541)</f>
        <v>32.74457752038461</v>
      </c>
      <c r="AU538" s="40">
        <f t="shared" si="1684"/>
        <v>89.655438988799986</v>
      </c>
      <c r="AW538" s="48">
        <v>5.5</v>
      </c>
      <c r="AX538" s="9">
        <v>0</v>
      </c>
      <c r="AY538" s="48">
        <v>5.5</v>
      </c>
      <c r="AZ538" s="9">
        <v>0</v>
      </c>
      <c r="BA538" s="40">
        <f t="shared" si="1685"/>
        <v>0</v>
      </c>
      <c r="BB538" s="47">
        <f t="shared" si="1686"/>
        <v>0</v>
      </c>
      <c r="BC538" s="106">
        <f t="shared" ref="BC538" si="1741">SUM(BB538:BB541)</f>
        <v>0</v>
      </c>
      <c r="BD538" s="40">
        <f t="shared" si="1687"/>
        <v>0</v>
      </c>
      <c r="BF538" s="48">
        <v>5.5</v>
      </c>
      <c r="BG538" s="9">
        <v>32.21</v>
      </c>
      <c r="BH538" s="48">
        <v>5.5</v>
      </c>
      <c r="BI538" s="9">
        <v>32.21</v>
      </c>
      <c r="BJ538" s="40">
        <f t="shared" si="1688"/>
        <v>15.658029263076923</v>
      </c>
      <c r="BK538" s="47">
        <f t="shared" si="1689"/>
        <v>3.9145073157692307</v>
      </c>
      <c r="BL538" s="106">
        <f t="shared" ref="BL538" si="1742">SUM(BK538:BK541)</f>
        <v>15.842745148846154</v>
      </c>
      <c r="BM538" s="40">
        <f t="shared" si="1690"/>
        <v>42.824710034515384</v>
      </c>
      <c r="BO538" s="48">
        <v>5.5</v>
      </c>
      <c r="BP538" s="9">
        <v>0</v>
      </c>
      <c r="BQ538" s="48">
        <v>5.5</v>
      </c>
      <c r="BR538" s="9">
        <v>0</v>
      </c>
      <c r="BS538" s="40">
        <f t="shared" si="1691"/>
        <v>0</v>
      </c>
      <c r="BT538" s="47">
        <f t="shared" si="1692"/>
        <v>0</v>
      </c>
      <c r="BU538" s="106">
        <f t="shared" ref="BU538" si="1743">SUM(BT538:BT541)</f>
        <v>0</v>
      </c>
      <c r="BV538" s="40">
        <f t="shared" si="1693"/>
        <v>0</v>
      </c>
      <c r="BX538" s="48">
        <v>5.5</v>
      </c>
      <c r="BY538" s="9">
        <v>0</v>
      </c>
      <c r="BZ538" s="48">
        <v>5.5</v>
      </c>
      <c r="CA538" s="9">
        <v>0</v>
      </c>
      <c r="CB538" s="40">
        <f t="shared" si="1694"/>
        <v>0</v>
      </c>
      <c r="CC538" s="47">
        <f t="shared" si="1695"/>
        <v>0</v>
      </c>
      <c r="CD538" s="106">
        <f t="shared" ref="CD538" si="1744">SUM(CC538:CC541)</f>
        <v>11.354011369615383</v>
      </c>
      <c r="CE538" s="40">
        <f t="shared" si="1696"/>
        <v>0</v>
      </c>
      <c r="CG538" s="48">
        <v>5.5</v>
      </c>
      <c r="CH538" s="9">
        <v>0</v>
      </c>
      <c r="CI538" s="48">
        <v>5.5</v>
      </c>
      <c r="CJ538" s="9">
        <v>0</v>
      </c>
      <c r="CK538" s="40">
        <f t="shared" si="1697"/>
        <v>0</v>
      </c>
      <c r="CL538" s="47">
        <f t="shared" si="1698"/>
        <v>0</v>
      </c>
      <c r="CM538" s="106">
        <f t="shared" ref="CM538" si="1745">SUM(CL538:CL541)</f>
        <v>11.352531946153844</v>
      </c>
      <c r="CN538" s="40">
        <f t="shared" si="1699"/>
        <v>0</v>
      </c>
      <c r="CP538" s="48">
        <v>5.5</v>
      </c>
      <c r="CQ538" s="9">
        <v>126.95</v>
      </c>
      <c r="CR538" s="48">
        <v>5.5</v>
      </c>
      <c r="CS538" s="9">
        <v>-14.7</v>
      </c>
      <c r="CT538" s="40">
        <f t="shared" si="1700"/>
        <v>28.164736384615381</v>
      </c>
      <c r="CU538" s="47">
        <f t="shared" si="1701"/>
        <v>7.0411840961538452</v>
      </c>
      <c r="CV538" s="106">
        <f t="shared" ref="CV538" si="1746">SUM(CU538:CU541)</f>
        <v>32.362930034999998</v>
      </c>
      <c r="CW538" s="40">
        <f t="shared" si="1702"/>
        <v>77.030554011923059</v>
      </c>
    </row>
    <row r="539" spans="1:101" s="9" customFormat="1">
      <c r="A539" s="9">
        <v>10.94</v>
      </c>
      <c r="B539" s="40">
        <f t="shared" si="1669"/>
        <v>2.7349999999999999</v>
      </c>
      <c r="D539" s="48">
        <v>5.510416666666667</v>
      </c>
      <c r="E539" s="9">
        <v>39.659999999999997</v>
      </c>
      <c r="F539" s="48">
        <v>5.510416666666667</v>
      </c>
      <c r="G539" s="9">
        <v>-53.55</v>
      </c>
      <c r="H539" s="47">
        <f t="shared" si="1670"/>
        <v>32.052937430769227</v>
      </c>
      <c r="I539" s="47">
        <f t="shared" si="1671"/>
        <v>8.0132343576923066</v>
      </c>
      <c r="J539" s="107"/>
      <c r="K539" s="40">
        <f t="shared" si="1672"/>
        <v>87.664783873153837</v>
      </c>
      <c r="M539" s="48">
        <v>5.510416666666667</v>
      </c>
      <c r="N539" s="9">
        <v>0</v>
      </c>
      <c r="O539" s="48">
        <v>5.510416666666667</v>
      </c>
      <c r="P539" s="9">
        <v>0</v>
      </c>
      <c r="Q539" s="47">
        <f t="shared" si="1673"/>
        <v>0</v>
      </c>
      <c r="R539" s="47">
        <f t="shared" si="1674"/>
        <v>0</v>
      </c>
      <c r="S539" s="107"/>
      <c r="T539" s="40">
        <f t="shared" si="1675"/>
        <v>0</v>
      </c>
      <c r="V539" s="48">
        <v>5.510416666666667</v>
      </c>
      <c r="W539" s="9">
        <v>0</v>
      </c>
      <c r="X539" s="48">
        <v>5.510416666666667</v>
      </c>
      <c r="Y539" s="40">
        <v>0</v>
      </c>
      <c r="Z539" s="40">
        <f t="shared" si="1676"/>
        <v>0</v>
      </c>
      <c r="AA539" s="47">
        <f t="shared" si="1677"/>
        <v>0</v>
      </c>
      <c r="AB539" s="107"/>
      <c r="AC539" s="40">
        <f t="shared" si="1678"/>
        <v>0</v>
      </c>
      <c r="AE539" s="48">
        <v>5.510416666666667</v>
      </c>
      <c r="AF539" s="9">
        <v>54.26</v>
      </c>
      <c r="AG539" s="48">
        <v>5.510416666666667</v>
      </c>
      <c r="AH539" s="9">
        <v>-73.510000000000005</v>
      </c>
      <c r="AI539" s="40">
        <f t="shared" si="1679"/>
        <v>60.197972316923078</v>
      </c>
      <c r="AJ539" s="47">
        <f t="shared" si="1680"/>
        <v>15.04949307923077</v>
      </c>
      <c r="AK539" s="107"/>
      <c r="AL539" s="40">
        <f t="shared" si="1681"/>
        <v>164.64145428678461</v>
      </c>
      <c r="AN539" s="48">
        <v>5.510416666666667</v>
      </c>
      <c r="AO539" s="9">
        <v>36.450000000000003</v>
      </c>
      <c r="AP539" s="48">
        <v>5.510416666666667</v>
      </c>
      <c r="AQ539" s="9">
        <v>-59.59</v>
      </c>
      <c r="AR539" s="40">
        <f t="shared" si="1682"/>
        <v>32.781329930769239</v>
      </c>
      <c r="AS539" s="47">
        <f t="shared" si="1683"/>
        <v>8.1953324826923097</v>
      </c>
      <c r="AT539" s="107"/>
      <c r="AU539" s="40">
        <f t="shared" si="1684"/>
        <v>89.65693736065387</v>
      </c>
      <c r="AW539" s="48">
        <v>5.510416666666667</v>
      </c>
      <c r="AX539" s="9">
        <v>0</v>
      </c>
      <c r="AY539" s="48">
        <v>5.510416666666667</v>
      </c>
      <c r="AZ539" s="9">
        <v>0</v>
      </c>
      <c r="BA539" s="40">
        <f t="shared" si="1685"/>
        <v>0</v>
      </c>
      <c r="BB539" s="47">
        <f t="shared" si="1686"/>
        <v>0</v>
      </c>
      <c r="BC539" s="107"/>
      <c r="BD539" s="40">
        <f t="shared" si="1687"/>
        <v>0</v>
      </c>
      <c r="BF539" s="48">
        <v>5.510416666666667</v>
      </c>
      <c r="BG539" s="9">
        <v>32.19</v>
      </c>
      <c r="BH539" s="48">
        <v>5.510416666666667</v>
      </c>
      <c r="BI539" s="9">
        <v>32.19</v>
      </c>
      <c r="BJ539" s="40">
        <f t="shared" si="1688"/>
        <v>15.638590370769229</v>
      </c>
      <c r="BK539" s="47">
        <f t="shared" si="1689"/>
        <v>3.9096475926923073</v>
      </c>
      <c r="BL539" s="107"/>
      <c r="BM539" s="40">
        <f t="shared" si="1690"/>
        <v>42.771544664053842</v>
      </c>
      <c r="BO539" s="48">
        <v>5.510416666666667</v>
      </c>
      <c r="BP539" s="9">
        <v>0</v>
      </c>
      <c r="BQ539" s="48">
        <v>5.510416666666667</v>
      </c>
      <c r="BR539" s="9">
        <v>0</v>
      </c>
      <c r="BS539" s="40">
        <f t="shared" si="1691"/>
        <v>0</v>
      </c>
      <c r="BT539" s="47">
        <f t="shared" si="1692"/>
        <v>0</v>
      </c>
      <c r="BU539" s="107"/>
      <c r="BV539" s="40">
        <f t="shared" si="1693"/>
        <v>0</v>
      </c>
      <c r="BX539" s="48">
        <v>5.510416666666667</v>
      </c>
      <c r="BY539" s="9">
        <v>0</v>
      </c>
      <c r="BZ539" s="48">
        <v>5.510416666666667</v>
      </c>
      <c r="CA539" s="9">
        <v>0</v>
      </c>
      <c r="CB539" s="40">
        <f t="shared" si="1694"/>
        <v>0</v>
      </c>
      <c r="CC539" s="47">
        <f t="shared" si="1695"/>
        <v>0</v>
      </c>
      <c r="CD539" s="107"/>
      <c r="CE539" s="40">
        <f t="shared" si="1696"/>
        <v>0</v>
      </c>
      <c r="CG539" s="48">
        <v>5.510416666666667</v>
      </c>
      <c r="CH539" s="9">
        <v>0</v>
      </c>
      <c r="CI539" s="48">
        <v>5.510416666666667</v>
      </c>
      <c r="CJ539" s="9">
        <v>0</v>
      </c>
      <c r="CK539" s="40">
        <f t="shared" si="1697"/>
        <v>0</v>
      </c>
      <c r="CL539" s="47">
        <f t="shared" si="1698"/>
        <v>0</v>
      </c>
      <c r="CM539" s="107"/>
      <c r="CN539" s="40">
        <f t="shared" si="1699"/>
        <v>0</v>
      </c>
      <c r="CP539" s="48">
        <v>5.510416666666667</v>
      </c>
      <c r="CQ539" s="9">
        <v>127.13</v>
      </c>
      <c r="CR539" s="48">
        <v>5.510416666666667</v>
      </c>
      <c r="CS539" s="9">
        <v>-14.6</v>
      </c>
      <c r="CT539" s="40">
        <f t="shared" si="1700"/>
        <v>28.012802123076924</v>
      </c>
      <c r="CU539" s="47">
        <f t="shared" si="1701"/>
        <v>7.0032005307692309</v>
      </c>
      <c r="CV539" s="107"/>
      <c r="CW539" s="40">
        <f t="shared" si="1702"/>
        <v>76.61501380661538</v>
      </c>
    </row>
    <row r="540" spans="1:101" s="9" customFormat="1">
      <c r="A540" s="9">
        <v>10.94</v>
      </c>
      <c r="B540" s="40">
        <f t="shared" si="1669"/>
        <v>2.7349999999999999</v>
      </c>
      <c r="D540" s="48">
        <v>5.520833333333333</v>
      </c>
      <c r="E540" s="9">
        <v>39.61</v>
      </c>
      <c r="F540" s="48">
        <v>5.520833333333333</v>
      </c>
      <c r="G540" s="9">
        <v>-53.65</v>
      </c>
      <c r="H540" s="47">
        <f t="shared" si="1670"/>
        <v>32.072308407692304</v>
      </c>
      <c r="I540" s="47">
        <f t="shared" si="1671"/>
        <v>8.0180771019230761</v>
      </c>
      <c r="J540" s="107"/>
      <c r="K540" s="40">
        <f t="shared" si="1672"/>
        <v>87.717763495038454</v>
      </c>
      <c r="M540" s="48">
        <v>5.520833333333333</v>
      </c>
      <c r="N540" s="9">
        <v>0</v>
      </c>
      <c r="O540" s="48">
        <v>5.520833333333333</v>
      </c>
      <c r="P540" s="9">
        <v>0</v>
      </c>
      <c r="Q540" s="47">
        <f t="shared" si="1673"/>
        <v>0</v>
      </c>
      <c r="R540" s="47">
        <f t="shared" si="1674"/>
        <v>0</v>
      </c>
      <c r="S540" s="107"/>
      <c r="T540" s="40">
        <f t="shared" si="1675"/>
        <v>0</v>
      </c>
      <c r="V540" s="48">
        <v>5.520833333333333</v>
      </c>
      <c r="W540" s="9">
        <v>0</v>
      </c>
      <c r="X540" s="48">
        <v>5.520833333333333</v>
      </c>
      <c r="Y540" s="40">
        <v>0</v>
      </c>
      <c r="Z540" s="40">
        <f t="shared" si="1676"/>
        <v>0</v>
      </c>
      <c r="AA540" s="47">
        <f t="shared" si="1677"/>
        <v>0</v>
      </c>
      <c r="AB540" s="107"/>
      <c r="AC540" s="40">
        <f t="shared" si="1678"/>
        <v>0</v>
      </c>
      <c r="AE540" s="48">
        <v>5.520833333333333</v>
      </c>
      <c r="AF540" s="9">
        <v>54.24</v>
      </c>
      <c r="AG540" s="48">
        <v>5.520833333333333</v>
      </c>
      <c r="AH540" s="9">
        <v>-73.55</v>
      </c>
      <c r="AI540" s="40">
        <f t="shared" si="1679"/>
        <v>60.208527876923078</v>
      </c>
      <c r="AJ540" s="47">
        <f t="shared" si="1680"/>
        <v>15.05213196923077</v>
      </c>
      <c r="AK540" s="107"/>
      <c r="AL540" s="40">
        <f t="shared" si="1681"/>
        <v>164.67032374338461</v>
      </c>
      <c r="AN540" s="48">
        <v>5.520833333333333</v>
      </c>
      <c r="AO540" s="9">
        <v>36.42</v>
      </c>
      <c r="AP540" s="48">
        <v>5.520833333333333</v>
      </c>
      <c r="AQ540" s="9">
        <v>-59.65</v>
      </c>
      <c r="AR540" s="40">
        <f t="shared" si="1682"/>
        <v>32.787329123076923</v>
      </c>
      <c r="AS540" s="47">
        <f t="shared" si="1683"/>
        <v>8.1968322807692306</v>
      </c>
      <c r="AT540" s="107"/>
      <c r="AU540" s="40">
        <f t="shared" si="1684"/>
        <v>89.673345151615379</v>
      </c>
      <c r="AW540" s="48">
        <v>5.520833333333333</v>
      </c>
      <c r="AX540" s="9">
        <v>0</v>
      </c>
      <c r="AY540" s="48">
        <v>5.520833333333333</v>
      </c>
      <c r="AZ540" s="9">
        <v>0</v>
      </c>
      <c r="BA540" s="40">
        <f t="shared" si="1685"/>
        <v>0</v>
      </c>
      <c r="BB540" s="47">
        <f t="shared" si="1686"/>
        <v>0</v>
      </c>
      <c r="BC540" s="107"/>
      <c r="BD540" s="40">
        <f t="shared" si="1687"/>
        <v>0</v>
      </c>
      <c r="BF540" s="48">
        <v>5.520833333333333</v>
      </c>
      <c r="BG540" s="9">
        <v>32.18</v>
      </c>
      <c r="BH540" s="48">
        <v>5.520833333333333</v>
      </c>
      <c r="BI540" s="9">
        <v>32.18</v>
      </c>
      <c r="BJ540" s="40">
        <f t="shared" si="1688"/>
        <v>15.628875452307692</v>
      </c>
      <c r="BK540" s="47">
        <f t="shared" si="1689"/>
        <v>3.9072188630769231</v>
      </c>
      <c r="BL540" s="107"/>
      <c r="BM540" s="40">
        <f t="shared" si="1690"/>
        <v>42.744974362061534</v>
      </c>
      <c r="BO540" s="48">
        <v>5.520833333333333</v>
      </c>
      <c r="BP540" s="9">
        <v>0</v>
      </c>
      <c r="BQ540" s="48">
        <v>5.520833333333333</v>
      </c>
      <c r="BR540" s="9">
        <v>0</v>
      </c>
      <c r="BS540" s="40">
        <f t="shared" si="1691"/>
        <v>0</v>
      </c>
      <c r="BT540" s="47">
        <f t="shared" si="1692"/>
        <v>0</v>
      </c>
      <c r="BU540" s="107"/>
      <c r="BV540" s="40">
        <f t="shared" si="1693"/>
        <v>0</v>
      </c>
      <c r="BX540" s="48">
        <v>5.520833333333333</v>
      </c>
      <c r="BY540" s="9">
        <v>0</v>
      </c>
      <c r="BZ540" s="48">
        <v>5.520833333333333</v>
      </c>
      <c r="CA540" s="9">
        <v>0</v>
      </c>
      <c r="CB540" s="40">
        <f t="shared" si="1694"/>
        <v>0</v>
      </c>
      <c r="CC540" s="47">
        <f t="shared" si="1695"/>
        <v>0</v>
      </c>
      <c r="CD540" s="107"/>
      <c r="CE540" s="40">
        <f t="shared" si="1696"/>
        <v>0</v>
      </c>
      <c r="CG540" s="48">
        <v>5.520833333333333</v>
      </c>
      <c r="CH540" s="9">
        <v>0</v>
      </c>
      <c r="CI540" s="48">
        <v>5.520833333333333</v>
      </c>
      <c r="CJ540" s="9">
        <v>0</v>
      </c>
      <c r="CK540" s="40">
        <f t="shared" si="1697"/>
        <v>0</v>
      </c>
      <c r="CL540" s="47">
        <f t="shared" si="1698"/>
        <v>0</v>
      </c>
      <c r="CM540" s="107"/>
      <c r="CN540" s="40">
        <f t="shared" si="1699"/>
        <v>0</v>
      </c>
      <c r="CP540" s="48">
        <v>5.520833333333333</v>
      </c>
      <c r="CQ540" s="9">
        <v>127.3</v>
      </c>
      <c r="CR540" s="48">
        <v>5.520833333333333</v>
      </c>
      <c r="CS540" s="9">
        <v>-14.5</v>
      </c>
      <c r="CT540" s="40">
        <f t="shared" si="1700"/>
        <v>27.858136153846157</v>
      </c>
      <c r="CU540" s="47">
        <f t="shared" si="1701"/>
        <v>6.9645340384615393</v>
      </c>
      <c r="CV540" s="107"/>
      <c r="CW540" s="40">
        <f t="shared" si="1702"/>
        <v>76.192002380769239</v>
      </c>
    </row>
    <row r="541" spans="1:101" s="9" customFormat="1">
      <c r="A541" s="9">
        <v>10.94</v>
      </c>
      <c r="B541" s="40">
        <f t="shared" si="1669"/>
        <v>2.7349999999999999</v>
      </c>
      <c r="D541" s="48">
        <v>5.53125</v>
      </c>
      <c r="E541" s="9">
        <v>40.07</v>
      </c>
      <c r="F541" s="48">
        <v>5.53125</v>
      </c>
      <c r="G541" s="9">
        <v>-52.73</v>
      </c>
      <c r="H541" s="47">
        <f t="shared" si="1670"/>
        <v>31.888402601538463</v>
      </c>
      <c r="I541" s="47">
        <f t="shared" si="1671"/>
        <v>7.9721006503846157</v>
      </c>
      <c r="J541" s="108"/>
      <c r="K541" s="40">
        <f t="shared" si="1672"/>
        <v>87.214781115207686</v>
      </c>
      <c r="M541" s="48">
        <v>5.53125</v>
      </c>
      <c r="N541" s="9">
        <v>0</v>
      </c>
      <c r="O541" s="48">
        <v>5.53125</v>
      </c>
      <c r="P541" s="9">
        <v>0</v>
      </c>
      <c r="Q541" s="47">
        <f t="shared" si="1673"/>
        <v>0</v>
      </c>
      <c r="R541" s="47">
        <f t="shared" si="1674"/>
        <v>0</v>
      </c>
      <c r="S541" s="108"/>
      <c r="T541" s="40">
        <f t="shared" si="1675"/>
        <v>0</v>
      </c>
      <c r="V541" s="48">
        <v>5.53125</v>
      </c>
      <c r="W541" s="9">
        <v>0</v>
      </c>
      <c r="X541" s="48">
        <v>5.53125</v>
      </c>
      <c r="Y541" s="40">
        <v>0</v>
      </c>
      <c r="Z541" s="40">
        <f t="shared" si="1676"/>
        <v>0</v>
      </c>
      <c r="AA541" s="47">
        <f t="shared" si="1677"/>
        <v>0</v>
      </c>
      <c r="AB541" s="108"/>
      <c r="AC541" s="40">
        <f t="shared" si="1678"/>
        <v>0</v>
      </c>
      <c r="AE541" s="48">
        <v>5.53125</v>
      </c>
      <c r="AF541" s="9">
        <v>54.69</v>
      </c>
      <c r="AG541" s="48">
        <v>5.53125</v>
      </c>
      <c r="AH541" s="9">
        <v>-72.540000000000006</v>
      </c>
      <c r="AI541" s="40">
        <f t="shared" si="1679"/>
        <v>59.874393240000003</v>
      </c>
      <c r="AJ541" s="47">
        <f t="shared" si="1680"/>
        <v>14.968598310000001</v>
      </c>
      <c r="AK541" s="108"/>
      <c r="AL541" s="40">
        <f t="shared" si="1681"/>
        <v>163.75646551139999</v>
      </c>
      <c r="AN541" s="48">
        <v>5.53125</v>
      </c>
      <c r="AO541" s="9">
        <v>37.56</v>
      </c>
      <c r="AP541" s="48">
        <v>5.53125</v>
      </c>
      <c r="AQ541" s="9">
        <v>-57.56</v>
      </c>
      <c r="AR541" s="40">
        <f t="shared" si="1682"/>
        <v>32.628868947692304</v>
      </c>
      <c r="AS541" s="47">
        <f t="shared" si="1683"/>
        <v>8.157217236923076</v>
      </c>
      <c r="AT541" s="108"/>
      <c r="AU541" s="40">
        <f t="shared" si="1684"/>
        <v>89.23995657193845</v>
      </c>
      <c r="AW541" s="48">
        <v>5.53125</v>
      </c>
      <c r="AX541" s="9">
        <v>0</v>
      </c>
      <c r="AY541" s="48">
        <v>5.53125</v>
      </c>
      <c r="AZ541" s="9">
        <v>0</v>
      </c>
      <c r="BA541" s="40">
        <f t="shared" si="1685"/>
        <v>0</v>
      </c>
      <c r="BB541" s="47">
        <f t="shared" si="1686"/>
        <v>0</v>
      </c>
      <c r="BC541" s="108"/>
      <c r="BD541" s="40">
        <f t="shared" si="1687"/>
        <v>0</v>
      </c>
      <c r="BF541" s="48">
        <v>5.53125</v>
      </c>
      <c r="BG541" s="9">
        <v>33.01</v>
      </c>
      <c r="BH541" s="48">
        <v>5.53125</v>
      </c>
      <c r="BI541" s="9">
        <v>33.01</v>
      </c>
      <c r="BJ541" s="40">
        <f t="shared" si="1688"/>
        <v>16.445485509230771</v>
      </c>
      <c r="BK541" s="47">
        <f t="shared" si="1689"/>
        <v>4.1113713773076928</v>
      </c>
      <c r="BL541" s="108"/>
      <c r="BM541" s="40">
        <f t="shared" si="1690"/>
        <v>44.978402867746155</v>
      </c>
      <c r="BO541" s="48">
        <v>5.53125</v>
      </c>
      <c r="BP541" s="9">
        <v>0</v>
      </c>
      <c r="BQ541" s="48">
        <v>5.53125</v>
      </c>
      <c r="BR541" s="9">
        <v>0</v>
      </c>
      <c r="BS541" s="40">
        <f t="shared" si="1691"/>
        <v>0</v>
      </c>
      <c r="BT541" s="47">
        <f t="shared" si="1692"/>
        <v>0</v>
      </c>
      <c r="BU541" s="108"/>
      <c r="BV541" s="40">
        <f t="shared" si="1693"/>
        <v>0</v>
      </c>
      <c r="BX541" s="48">
        <v>5.53125</v>
      </c>
      <c r="BY541" s="9">
        <v>99.61</v>
      </c>
      <c r="BZ541" s="48">
        <v>5.53125</v>
      </c>
      <c r="CA541" s="9">
        <v>-30.21</v>
      </c>
      <c r="CB541" s="40">
        <f t="shared" si="1694"/>
        <v>45.416045478461534</v>
      </c>
      <c r="CC541" s="47">
        <f t="shared" si="1695"/>
        <v>11.354011369615383</v>
      </c>
      <c r="CD541" s="108"/>
      <c r="CE541" s="40">
        <f t="shared" si="1696"/>
        <v>124.2128843835923</v>
      </c>
      <c r="CG541" s="48">
        <v>5.53125</v>
      </c>
      <c r="CH541" s="9">
        <v>99.63</v>
      </c>
      <c r="CI541" s="48">
        <v>5.53125</v>
      </c>
      <c r="CJ541" s="9">
        <v>-30.2</v>
      </c>
      <c r="CK541" s="40">
        <f t="shared" si="1697"/>
        <v>45.410127784615376</v>
      </c>
      <c r="CL541" s="47">
        <f t="shared" si="1698"/>
        <v>11.352531946153844</v>
      </c>
      <c r="CM541" s="108"/>
      <c r="CN541" s="40">
        <f t="shared" si="1699"/>
        <v>124.19669949092305</v>
      </c>
      <c r="CP541" s="48">
        <v>5.53125</v>
      </c>
      <c r="CQ541" s="9">
        <v>99.61</v>
      </c>
      <c r="CR541" s="48">
        <v>5.53125</v>
      </c>
      <c r="CS541" s="9">
        <v>-30.21</v>
      </c>
      <c r="CT541" s="40">
        <f t="shared" si="1700"/>
        <v>45.416045478461534</v>
      </c>
      <c r="CU541" s="47">
        <f t="shared" si="1701"/>
        <v>11.354011369615383</v>
      </c>
      <c r="CV541" s="108"/>
      <c r="CW541" s="40">
        <f t="shared" si="1702"/>
        <v>124.2128843835923</v>
      </c>
    </row>
    <row r="542" spans="1:101" s="9" customFormat="1">
      <c r="A542" s="9">
        <v>10.94</v>
      </c>
      <c r="B542" s="40">
        <f t="shared" si="1669"/>
        <v>2.7349999999999999</v>
      </c>
      <c r="D542" s="48">
        <v>5.541666666666667</v>
      </c>
      <c r="E542" s="9">
        <v>40.049999999999997</v>
      </c>
      <c r="F542" s="48">
        <v>5.541666666666667</v>
      </c>
      <c r="G542" s="9">
        <v>-52.78</v>
      </c>
      <c r="H542" s="47">
        <f t="shared" si="1670"/>
        <v>31.9027086</v>
      </c>
      <c r="I542" s="47">
        <f t="shared" si="1671"/>
        <v>7.9756771500000001</v>
      </c>
      <c r="J542" s="106">
        <f t="shared" ref="J542" si="1747">SUM(I542:I545)</f>
        <v>31.896183818076924</v>
      </c>
      <c r="K542" s="40">
        <f t="shared" si="1672"/>
        <v>87.253908021000001</v>
      </c>
      <c r="M542" s="48">
        <v>5.541666666666667</v>
      </c>
      <c r="N542" s="9">
        <v>0</v>
      </c>
      <c r="O542" s="48">
        <v>5.541666666666667</v>
      </c>
      <c r="P542" s="9">
        <v>0</v>
      </c>
      <c r="Q542" s="47">
        <f t="shared" si="1673"/>
        <v>0</v>
      </c>
      <c r="R542" s="47">
        <f t="shared" si="1674"/>
        <v>0</v>
      </c>
      <c r="S542" s="106">
        <f t="shared" ref="S542" si="1748">SUM(R542:R545)</f>
        <v>0</v>
      </c>
      <c r="T542" s="40">
        <f t="shared" si="1675"/>
        <v>0</v>
      </c>
      <c r="V542" s="48">
        <v>5.541666666666667</v>
      </c>
      <c r="W542" s="9">
        <v>0</v>
      </c>
      <c r="X542" s="48">
        <v>5.541666666666667</v>
      </c>
      <c r="Y542" s="40">
        <v>0</v>
      </c>
      <c r="Z542" s="40">
        <f t="shared" si="1676"/>
        <v>0</v>
      </c>
      <c r="AA542" s="47">
        <f t="shared" si="1677"/>
        <v>0</v>
      </c>
      <c r="AB542" s="106">
        <f t="shared" ref="AB542" si="1749">SUM(AA542:AA545)</f>
        <v>0</v>
      </c>
      <c r="AC542" s="40">
        <f t="shared" si="1678"/>
        <v>0</v>
      </c>
      <c r="AE542" s="48">
        <v>5.541666666666667</v>
      </c>
      <c r="AF542" s="9">
        <v>54.66</v>
      </c>
      <c r="AG542" s="48">
        <v>5.541666666666667</v>
      </c>
      <c r="AH542" s="9">
        <v>-72.61</v>
      </c>
      <c r="AI542" s="40">
        <f t="shared" si="1679"/>
        <v>59.899295547692297</v>
      </c>
      <c r="AJ542" s="47">
        <f t="shared" si="1680"/>
        <v>14.974823886923074</v>
      </c>
      <c r="AK542" s="106">
        <f t="shared" ref="AK542" si="1750">SUM(AJ542:AJ545)</f>
        <v>59.877780331153843</v>
      </c>
      <c r="AL542" s="40">
        <f t="shared" si="1681"/>
        <v>163.82457332293842</v>
      </c>
      <c r="AN542" s="48">
        <v>5.541666666666667</v>
      </c>
      <c r="AO542" s="9">
        <v>37.159999999999997</v>
      </c>
      <c r="AP542" s="48">
        <v>5.541666666666667</v>
      </c>
      <c r="AQ542" s="9">
        <v>-58.31</v>
      </c>
      <c r="AR542" s="40">
        <f t="shared" si="1682"/>
        <v>32.702006270769232</v>
      </c>
      <c r="AS542" s="47">
        <f t="shared" si="1683"/>
        <v>8.175501567692308</v>
      </c>
      <c r="AT542" s="106">
        <f t="shared" ref="AT542" si="1751">SUM(AS542:AS545)</f>
        <v>16.351606450384615</v>
      </c>
      <c r="AU542" s="40">
        <f t="shared" si="1684"/>
        <v>89.439987150553847</v>
      </c>
      <c r="AW542" s="48">
        <v>5.541666666666667</v>
      </c>
      <c r="AX542" s="9">
        <v>0</v>
      </c>
      <c r="AY542" s="48">
        <v>5.541666666666667</v>
      </c>
      <c r="AZ542" s="9">
        <v>0</v>
      </c>
      <c r="BA542" s="40">
        <f t="shared" si="1685"/>
        <v>0</v>
      </c>
      <c r="BB542" s="47">
        <f t="shared" si="1686"/>
        <v>0</v>
      </c>
      <c r="BC542" s="106">
        <f t="shared" ref="BC542" si="1752">SUM(BB542:BB545)</f>
        <v>0</v>
      </c>
      <c r="BD542" s="40">
        <f t="shared" si="1687"/>
        <v>0</v>
      </c>
      <c r="BF542" s="48">
        <v>5.541666666666667</v>
      </c>
      <c r="BG542" s="9">
        <v>33.18</v>
      </c>
      <c r="BH542" s="48">
        <v>5.541666666666667</v>
      </c>
      <c r="BI542" s="9">
        <v>33.18</v>
      </c>
      <c r="BJ542" s="40">
        <f t="shared" si="1688"/>
        <v>16.615308683076925</v>
      </c>
      <c r="BK542" s="47">
        <f t="shared" si="1689"/>
        <v>4.1538271707692314</v>
      </c>
      <c r="BL542" s="106">
        <f t="shared" ref="BL542" si="1753">SUM(BK542:BK545)</f>
        <v>17.278860101538463</v>
      </c>
      <c r="BM542" s="40">
        <f t="shared" si="1690"/>
        <v>45.442869248215388</v>
      </c>
      <c r="BO542" s="48">
        <v>5.541666666666667</v>
      </c>
      <c r="BP542" s="9">
        <v>0</v>
      </c>
      <c r="BQ542" s="48">
        <v>5.541666666666667</v>
      </c>
      <c r="BR542" s="9">
        <v>0</v>
      </c>
      <c r="BS542" s="40">
        <f t="shared" si="1691"/>
        <v>0</v>
      </c>
      <c r="BT542" s="47">
        <f t="shared" si="1692"/>
        <v>0</v>
      </c>
      <c r="BU542" s="106">
        <f t="shared" ref="BU542" si="1754">SUM(BT542:BT545)</f>
        <v>0</v>
      </c>
      <c r="BV542" s="40">
        <f t="shared" si="1693"/>
        <v>0</v>
      </c>
      <c r="BX542" s="48">
        <v>5.541666666666667</v>
      </c>
      <c r="BY542" s="9">
        <v>99.15</v>
      </c>
      <c r="BZ542" s="48">
        <v>5.541666666666667</v>
      </c>
      <c r="CA542" s="9">
        <v>-30.46</v>
      </c>
      <c r="CB542" s="40">
        <f t="shared" si="1694"/>
        <v>45.580414292307694</v>
      </c>
      <c r="CC542" s="47">
        <f t="shared" si="1695"/>
        <v>11.395103573076923</v>
      </c>
      <c r="CD542" s="106">
        <f t="shared" ref="CD542" si="1755">SUM(CC542:CC545)</f>
        <v>45.748880667692305</v>
      </c>
      <c r="CE542" s="40">
        <f t="shared" si="1696"/>
        <v>124.66243308946154</v>
      </c>
      <c r="CG542" s="48">
        <v>5.541666666666667</v>
      </c>
      <c r="CH542" s="9">
        <v>99.17</v>
      </c>
      <c r="CI542" s="48">
        <v>5.541666666666667</v>
      </c>
      <c r="CJ542" s="9">
        <v>-30.45</v>
      </c>
      <c r="CK542" s="40">
        <f t="shared" si="1697"/>
        <v>45.574641484615377</v>
      </c>
      <c r="CL542" s="47">
        <f t="shared" si="1698"/>
        <v>11.393660371153844</v>
      </c>
      <c r="CM542" s="106">
        <f t="shared" ref="CM542" si="1756">SUM(CL542:CL545)</f>
        <v>45.743259537692303</v>
      </c>
      <c r="CN542" s="40">
        <f t="shared" si="1699"/>
        <v>124.64664446042305</v>
      </c>
      <c r="CP542" s="48">
        <v>5.541666666666667</v>
      </c>
      <c r="CQ542" s="9">
        <v>99.15</v>
      </c>
      <c r="CR542" s="48">
        <v>5.541666666666667</v>
      </c>
      <c r="CS542" s="9">
        <v>-30.46</v>
      </c>
      <c r="CT542" s="40">
        <f t="shared" si="1700"/>
        <v>45.580414292307694</v>
      </c>
      <c r="CU542" s="47">
        <f t="shared" si="1701"/>
        <v>11.395103573076923</v>
      </c>
      <c r="CV542" s="106">
        <f t="shared" ref="CV542" si="1757">SUM(CU542:CU545)</f>
        <v>45.748880667692305</v>
      </c>
      <c r="CW542" s="40">
        <f t="shared" si="1702"/>
        <v>124.66243308946154</v>
      </c>
    </row>
    <row r="543" spans="1:101" s="9" customFormat="1">
      <c r="A543" s="9">
        <v>10.94</v>
      </c>
      <c r="B543" s="40">
        <f t="shared" si="1669"/>
        <v>2.7349999999999999</v>
      </c>
      <c r="D543" s="48">
        <v>5.552083333333333</v>
      </c>
      <c r="E543" s="9">
        <v>40.04</v>
      </c>
      <c r="F543" s="48">
        <v>5.552083333333333</v>
      </c>
      <c r="G543" s="9">
        <v>-52.78</v>
      </c>
      <c r="H543" s="47">
        <f t="shared" si="1670"/>
        <v>31.894742879999999</v>
      </c>
      <c r="I543" s="47">
        <f t="shared" si="1671"/>
        <v>7.9736857199999998</v>
      </c>
      <c r="J543" s="107"/>
      <c r="K543" s="40">
        <f t="shared" si="1672"/>
        <v>87.2321217768</v>
      </c>
      <c r="M543" s="48">
        <v>5.552083333333333</v>
      </c>
      <c r="N543" s="9">
        <v>0</v>
      </c>
      <c r="O543" s="48">
        <v>5.552083333333333</v>
      </c>
      <c r="P543" s="9">
        <v>0</v>
      </c>
      <c r="Q543" s="47">
        <f t="shared" si="1673"/>
        <v>0</v>
      </c>
      <c r="R543" s="47">
        <f t="shared" si="1674"/>
        <v>0</v>
      </c>
      <c r="S543" s="107"/>
      <c r="T543" s="40">
        <f t="shared" si="1675"/>
        <v>0</v>
      </c>
      <c r="V543" s="48">
        <v>5.552083333333333</v>
      </c>
      <c r="W543" s="9">
        <v>0</v>
      </c>
      <c r="X543" s="48">
        <v>5.552083333333333</v>
      </c>
      <c r="Y543" s="40">
        <v>0</v>
      </c>
      <c r="Z543" s="40">
        <f t="shared" si="1676"/>
        <v>0</v>
      </c>
      <c r="AA543" s="47">
        <f t="shared" si="1677"/>
        <v>0</v>
      </c>
      <c r="AB543" s="107"/>
      <c r="AC543" s="40">
        <f t="shared" si="1678"/>
        <v>0</v>
      </c>
      <c r="AE543" s="48">
        <v>5.552083333333333</v>
      </c>
      <c r="AF543" s="9">
        <v>54.68</v>
      </c>
      <c r="AG543" s="48">
        <v>5.552083333333333</v>
      </c>
      <c r="AH543" s="9">
        <v>-72.569999999999993</v>
      </c>
      <c r="AI543" s="40">
        <f t="shared" si="1679"/>
        <v>59.888202701538461</v>
      </c>
      <c r="AJ543" s="47">
        <f t="shared" si="1680"/>
        <v>14.972050675384615</v>
      </c>
      <c r="AK543" s="107"/>
      <c r="AL543" s="40">
        <f t="shared" si="1681"/>
        <v>163.79423438870768</v>
      </c>
      <c r="AN543" s="48">
        <v>5.552083333333333</v>
      </c>
      <c r="AO543" s="9">
        <v>37.15</v>
      </c>
      <c r="AP543" s="48">
        <v>5.552083333333333</v>
      </c>
      <c r="AQ543" s="9">
        <v>-58.33</v>
      </c>
      <c r="AR543" s="40">
        <f t="shared" si="1682"/>
        <v>32.704419530769229</v>
      </c>
      <c r="AS543" s="47">
        <f t="shared" si="1683"/>
        <v>8.1761048826923073</v>
      </c>
      <c r="AT543" s="107"/>
      <c r="AU543" s="40">
        <f t="shared" si="1684"/>
        <v>89.446587416653841</v>
      </c>
      <c r="AW543" s="48">
        <v>5.552083333333333</v>
      </c>
      <c r="AX543" s="9">
        <v>0</v>
      </c>
      <c r="AY543" s="48">
        <v>5.552083333333333</v>
      </c>
      <c r="AZ543" s="9">
        <v>0</v>
      </c>
      <c r="BA543" s="40">
        <f t="shared" si="1685"/>
        <v>0</v>
      </c>
      <c r="BB543" s="47">
        <f t="shared" si="1686"/>
        <v>0</v>
      </c>
      <c r="BC543" s="107"/>
      <c r="BD543" s="40">
        <f t="shared" si="1687"/>
        <v>0</v>
      </c>
      <c r="BF543" s="48">
        <v>5.552083333333333</v>
      </c>
      <c r="BG543" s="9">
        <v>33.200000000000003</v>
      </c>
      <c r="BH543" s="48">
        <v>5.552083333333333</v>
      </c>
      <c r="BI543" s="9">
        <v>33.200000000000003</v>
      </c>
      <c r="BJ543" s="40">
        <f t="shared" si="1688"/>
        <v>16.635345230769232</v>
      </c>
      <c r="BK543" s="47">
        <f t="shared" si="1689"/>
        <v>4.1588363076923081</v>
      </c>
      <c r="BL543" s="107"/>
      <c r="BM543" s="40">
        <f t="shared" si="1690"/>
        <v>45.497669206153851</v>
      </c>
      <c r="BO543" s="48">
        <v>5.552083333333333</v>
      </c>
      <c r="BP543" s="9">
        <v>0</v>
      </c>
      <c r="BQ543" s="48">
        <v>5.552083333333333</v>
      </c>
      <c r="BR543" s="9">
        <v>0</v>
      </c>
      <c r="BS543" s="40">
        <f t="shared" si="1691"/>
        <v>0</v>
      </c>
      <c r="BT543" s="47">
        <f t="shared" si="1692"/>
        <v>0</v>
      </c>
      <c r="BU543" s="107"/>
      <c r="BV543" s="40">
        <f t="shared" si="1693"/>
        <v>0</v>
      </c>
      <c r="BX543" s="48">
        <v>5.552083333333333</v>
      </c>
      <c r="BY543" s="9">
        <v>99.12</v>
      </c>
      <c r="BZ543" s="48">
        <v>5.552083333333333</v>
      </c>
      <c r="CA543" s="9">
        <v>-30.48</v>
      </c>
      <c r="CB543" s="40">
        <f t="shared" si="1694"/>
        <v>45.596541932307694</v>
      </c>
      <c r="CC543" s="47">
        <f t="shared" si="1695"/>
        <v>11.399135483076924</v>
      </c>
      <c r="CD543" s="107"/>
      <c r="CE543" s="40">
        <f t="shared" si="1696"/>
        <v>124.70654218486153</v>
      </c>
      <c r="CG543" s="48">
        <v>5.552083333333333</v>
      </c>
      <c r="CH543" s="9">
        <v>99.14</v>
      </c>
      <c r="CI543" s="48">
        <v>5.552083333333333</v>
      </c>
      <c r="CJ543" s="9">
        <v>-30.47</v>
      </c>
      <c r="CK543" s="40">
        <f t="shared" si="1697"/>
        <v>45.590779689230772</v>
      </c>
      <c r="CL543" s="47">
        <f t="shared" si="1698"/>
        <v>11.397694922307693</v>
      </c>
      <c r="CM543" s="107"/>
      <c r="CN543" s="40">
        <f t="shared" si="1699"/>
        <v>124.69078245004616</v>
      </c>
      <c r="CP543" s="48">
        <v>5.552083333333333</v>
      </c>
      <c r="CQ543" s="9">
        <v>99.12</v>
      </c>
      <c r="CR543" s="48">
        <v>5.552083333333333</v>
      </c>
      <c r="CS543" s="9">
        <v>-30.48</v>
      </c>
      <c r="CT543" s="40">
        <f t="shared" si="1700"/>
        <v>45.596541932307694</v>
      </c>
      <c r="CU543" s="47">
        <f t="shared" si="1701"/>
        <v>11.399135483076924</v>
      </c>
      <c r="CV543" s="107"/>
      <c r="CW543" s="40">
        <f t="shared" si="1702"/>
        <v>124.70654218486153</v>
      </c>
    </row>
    <row r="544" spans="1:101" s="9" customFormat="1">
      <c r="A544" s="9">
        <v>10.94</v>
      </c>
      <c r="B544" s="40">
        <f t="shared" si="1669"/>
        <v>2.7349999999999999</v>
      </c>
      <c r="D544" s="48">
        <v>5.5625</v>
      </c>
      <c r="E544" s="9">
        <v>40.049999999999997</v>
      </c>
      <c r="F544" s="48">
        <v>5.5625</v>
      </c>
      <c r="G544" s="9">
        <v>-52.77</v>
      </c>
      <c r="H544" s="47">
        <f t="shared" si="1670"/>
        <v>31.896664130769231</v>
      </c>
      <c r="I544" s="47">
        <f t="shared" si="1671"/>
        <v>7.9741660326923078</v>
      </c>
      <c r="J544" s="107"/>
      <c r="K544" s="40">
        <f t="shared" si="1672"/>
        <v>87.237376397653847</v>
      </c>
      <c r="M544" s="48">
        <v>5.5625</v>
      </c>
      <c r="N544" s="9">
        <v>0</v>
      </c>
      <c r="O544" s="48">
        <v>5.5625</v>
      </c>
      <c r="P544" s="9">
        <v>0</v>
      </c>
      <c r="Q544" s="47">
        <f t="shared" si="1673"/>
        <v>0</v>
      </c>
      <c r="R544" s="47">
        <f t="shared" si="1674"/>
        <v>0</v>
      </c>
      <c r="S544" s="107"/>
      <c r="T544" s="40">
        <f t="shared" si="1675"/>
        <v>0</v>
      </c>
      <c r="V544" s="48">
        <v>5.5625</v>
      </c>
      <c r="W544" s="9">
        <v>0</v>
      </c>
      <c r="X544" s="48">
        <v>5.5625</v>
      </c>
      <c r="Y544" s="40">
        <v>0</v>
      </c>
      <c r="Z544" s="40">
        <f t="shared" si="1676"/>
        <v>0</v>
      </c>
      <c r="AA544" s="47">
        <f t="shared" si="1677"/>
        <v>0</v>
      </c>
      <c r="AB544" s="107"/>
      <c r="AC544" s="40">
        <f t="shared" si="1678"/>
        <v>0</v>
      </c>
      <c r="AE544" s="48">
        <v>5.5625</v>
      </c>
      <c r="AF544" s="9">
        <v>54.71</v>
      </c>
      <c r="AG544" s="48">
        <v>5.5625</v>
      </c>
      <c r="AH544" s="9">
        <v>-72.510000000000005</v>
      </c>
      <c r="AI544" s="40">
        <f t="shared" si="1679"/>
        <v>59.871518155384621</v>
      </c>
      <c r="AJ544" s="47">
        <f t="shared" si="1680"/>
        <v>14.967879538846155</v>
      </c>
      <c r="AK544" s="107"/>
      <c r="AL544" s="40">
        <f t="shared" si="1681"/>
        <v>163.74860215497694</v>
      </c>
      <c r="AN544" s="48">
        <v>5.5625</v>
      </c>
      <c r="AO544" s="9">
        <v>0</v>
      </c>
      <c r="AP544" s="48">
        <v>5.5625</v>
      </c>
      <c r="AQ544" s="9">
        <v>0</v>
      </c>
      <c r="AR544" s="40">
        <f t="shared" si="1682"/>
        <v>0</v>
      </c>
      <c r="AS544" s="47">
        <f t="shared" si="1683"/>
        <v>0</v>
      </c>
      <c r="AT544" s="107"/>
      <c r="AU544" s="40">
        <f t="shared" si="1684"/>
        <v>0</v>
      </c>
      <c r="AW544" s="48">
        <v>5.5625</v>
      </c>
      <c r="AX544" s="9">
        <v>0</v>
      </c>
      <c r="AY544" s="48">
        <v>5.5625</v>
      </c>
      <c r="AZ544" s="9">
        <v>0</v>
      </c>
      <c r="BA544" s="40">
        <f t="shared" si="1685"/>
        <v>0</v>
      </c>
      <c r="BB544" s="47">
        <f t="shared" si="1686"/>
        <v>0</v>
      </c>
      <c r="BC544" s="107"/>
      <c r="BD544" s="40">
        <f t="shared" si="1687"/>
        <v>0</v>
      </c>
      <c r="BF544" s="48">
        <v>5.5625</v>
      </c>
      <c r="BG544" s="9">
        <v>34.46</v>
      </c>
      <c r="BH544" s="48">
        <v>5.5625</v>
      </c>
      <c r="BI544" s="9">
        <v>34.46</v>
      </c>
      <c r="BJ544" s="40">
        <f t="shared" si="1688"/>
        <v>17.921988609230773</v>
      </c>
      <c r="BK544" s="47">
        <f t="shared" si="1689"/>
        <v>4.4804971523076933</v>
      </c>
      <c r="BL544" s="107"/>
      <c r="BM544" s="40">
        <f t="shared" si="1690"/>
        <v>49.01663884624616</v>
      </c>
      <c r="BO544" s="48">
        <v>5.5625</v>
      </c>
      <c r="BP544" s="9">
        <v>0</v>
      </c>
      <c r="BQ544" s="48">
        <v>5.5625</v>
      </c>
      <c r="BR544" s="9">
        <v>0</v>
      </c>
      <c r="BS544" s="40">
        <f t="shared" si="1691"/>
        <v>0</v>
      </c>
      <c r="BT544" s="47">
        <f t="shared" si="1692"/>
        <v>0</v>
      </c>
      <c r="BU544" s="107"/>
      <c r="BV544" s="40">
        <f t="shared" si="1693"/>
        <v>0</v>
      </c>
      <c r="BX544" s="48">
        <v>5.5625</v>
      </c>
      <c r="BY544" s="9">
        <v>98.23</v>
      </c>
      <c r="BZ544" s="48">
        <v>5.5625</v>
      </c>
      <c r="CA544" s="9">
        <v>-30.96</v>
      </c>
      <c r="CB544" s="40">
        <f t="shared" si="1694"/>
        <v>45.898738227692306</v>
      </c>
      <c r="CC544" s="47">
        <f t="shared" si="1695"/>
        <v>11.474684556923076</v>
      </c>
      <c r="CD544" s="107"/>
      <c r="CE544" s="40">
        <f t="shared" si="1696"/>
        <v>125.53304905273845</v>
      </c>
      <c r="CG544" s="48">
        <v>5.5625</v>
      </c>
      <c r="CH544" s="9">
        <v>98.25</v>
      </c>
      <c r="CI544" s="48">
        <v>5.5625</v>
      </c>
      <c r="CJ544" s="9">
        <v>-30.95</v>
      </c>
      <c r="CK544" s="40">
        <f t="shared" si="1697"/>
        <v>45.893255192307691</v>
      </c>
      <c r="CL544" s="47">
        <f t="shared" si="1698"/>
        <v>11.473313798076923</v>
      </c>
      <c r="CM544" s="107"/>
      <c r="CN544" s="40">
        <f t="shared" si="1699"/>
        <v>125.51805295096153</v>
      </c>
      <c r="CP544" s="48">
        <v>5.5625</v>
      </c>
      <c r="CQ544" s="9">
        <v>98.23</v>
      </c>
      <c r="CR544" s="48">
        <v>5.5625</v>
      </c>
      <c r="CS544" s="9">
        <v>-30.96</v>
      </c>
      <c r="CT544" s="40">
        <f t="shared" si="1700"/>
        <v>45.898738227692306</v>
      </c>
      <c r="CU544" s="47">
        <f t="shared" si="1701"/>
        <v>11.474684556923076</v>
      </c>
      <c r="CV544" s="107"/>
      <c r="CW544" s="40">
        <f t="shared" si="1702"/>
        <v>125.53304905273845</v>
      </c>
    </row>
    <row r="545" spans="1:101" s="9" customFormat="1">
      <c r="A545" s="9">
        <v>10.94</v>
      </c>
      <c r="B545" s="40">
        <f t="shared" si="1669"/>
        <v>2.7349999999999999</v>
      </c>
      <c r="D545" s="48">
        <v>5.572916666666667</v>
      </c>
      <c r="E545" s="9">
        <v>40.049999999999997</v>
      </c>
      <c r="F545" s="48">
        <v>5.572916666666667</v>
      </c>
      <c r="G545" s="9">
        <v>-52.76</v>
      </c>
      <c r="H545" s="47">
        <f t="shared" si="1670"/>
        <v>31.890619661538462</v>
      </c>
      <c r="I545" s="47">
        <f t="shared" si="1671"/>
        <v>7.9726549153846156</v>
      </c>
      <c r="J545" s="108"/>
      <c r="K545" s="40">
        <f t="shared" si="1672"/>
        <v>87.220844774307693</v>
      </c>
      <c r="M545" s="48">
        <v>5.572916666666667</v>
      </c>
      <c r="N545" s="9">
        <v>0</v>
      </c>
      <c r="O545" s="48">
        <v>5.572916666666667</v>
      </c>
      <c r="P545" s="9">
        <v>0</v>
      </c>
      <c r="Q545" s="47">
        <f t="shared" si="1673"/>
        <v>0</v>
      </c>
      <c r="R545" s="47">
        <f t="shared" si="1674"/>
        <v>0</v>
      </c>
      <c r="S545" s="108"/>
      <c r="T545" s="40">
        <f t="shared" si="1675"/>
        <v>0</v>
      </c>
      <c r="V545" s="48">
        <v>5.572916666666667</v>
      </c>
      <c r="W545" s="9">
        <v>0</v>
      </c>
      <c r="X545" s="48">
        <v>5.572916666666667</v>
      </c>
      <c r="Y545" s="40">
        <v>0</v>
      </c>
      <c r="Z545" s="40">
        <f t="shared" si="1676"/>
        <v>0</v>
      </c>
      <c r="AA545" s="47">
        <f t="shared" si="1677"/>
        <v>0</v>
      </c>
      <c r="AB545" s="108"/>
      <c r="AC545" s="40">
        <f t="shared" si="1678"/>
        <v>0</v>
      </c>
      <c r="AE545" s="48">
        <v>5.572916666666667</v>
      </c>
      <c r="AF545" s="9">
        <v>54.73</v>
      </c>
      <c r="AG545" s="48">
        <v>5.572916666666667</v>
      </c>
      <c r="AH545" s="9">
        <v>-72.459999999999994</v>
      </c>
      <c r="AI545" s="40">
        <f t="shared" si="1679"/>
        <v>59.852104919999988</v>
      </c>
      <c r="AJ545" s="47">
        <f t="shared" si="1680"/>
        <v>14.963026229999997</v>
      </c>
      <c r="AK545" s="108"/>
      <c r="AL545" s="40">
        <f t="shared" si="1681"/>
        <v>163.69550695619995</v>
      </c>
      <c r="AN545" s="48">
        <v>5.572916666666667</v>
      </c>
      <c r="AO545" s="9">
        <v>0</v>
      </c>
      <c r="AP545" s="48">
        <v>5.572916666666667</v>
      </c>
      <c r="AQ545" s="9">
        <v>0</v>
      </c>
      <c r="AR545" s="40">
        <f t="shared" si="1682"/>
        <v>0</v>
      </c>
      <c r="AS545" s="47">
        <f t="shared" si="1683"/>
        <v>0</v>
      </c>
      <c r="AT545" s="108"/>
      <c r="AU545" s="40">
        <f t="shared" si="1684"/>
        <v>0</v>
      </c>
      <c r="AW545" s="48">
        <v>5.572916666666667</v>
      </c>
      <c r="AX545" s="9">
        <v>0</v>
      </c>
      <c r="AY545" s="48">
        <v>5.572916666666667</v>
      </c>
      <c r="AZ545" s="9">
        <v>0</v>
      </c>
      <c r="BA545" s="40">
        <f t="shared" si="1685"/>
        <v>0</v>
      </c>
      <c r="BB545" s="47">
        <f t="shared" si="1686"/>
        <v>0</v>
      </c>
      <c r="BC545" s="108"/>
      <c r="BD545" s="40">
        <f t="shared" si="1687"/>
        <v>0</v>
      </c>
      <c r="BF545" s="48">
        <v>5.572916666666667</v>
      </c>
      <c r="BG545" s="9">
        <v>34.479999999999997</v>
      </c>
      <c r="BH545" s="48">
        <v>5.572916666666667</v>
      </c>
      <c r="BI545" s="9">
        <v>34.479999999999997</v>
      </c>
      <c r="BJ545" s="40">
        <f t="shared" si="1688"/>
        <v>17.942797883076921</v>
      </c>
      <c r="BK545" s="47">
        <f t="shared" si="1689"/>
        <v>4.4856994707692301</v>
      </c>
      <c r="BL545" s="108"/>
      <c r="BM545" s="40">
        <f t="shared" si="1690"/>
        <v>49.073552210215375</v>
      </c>
      <c r="BO545" s="48">
        <v>5.572916666666667</v>
      </c>
      <c r="BP545" s="9">
        <v>0</v>
      </c>
      <c r="BQ545" s="48">
        <v>5.572916666666667</v>
      </c>
      <c r="BR545" s="9">
        <v>0</v>
      </c>
      <c r="BS545" s="40">
        <f t="shared" si="1691"/>
        <v>0</v>
      </c>
      <c r="BT545" s="47">
        <f t="shared" si="1692"/>
        <v>0</v>
      </c>
      <c r="BU545" s="108"/>
      <c r="BV545" s="40">
        <f t="shared" si="1693"/>
        <v>0</v>
      </c>
      <c r="BX545" s="48">
        <v>5.572916666666667</v>
      </c>
      <c r="BY545" s="9">
        <v>98.18</v>
      </c>
      <c r="BZ545" s="48">
        <v>5.572916666666667</v>
      </c>
      <c r="CA545" s="9">
        <v>-30.99</v>
      </c>
      <c r="CB545" s="40">
        <f t="shared" si="1694"/>
        <v>45.919828218461539</v>
      </c>
      <c r="CC545" s="47">
        <f t="shared" si="1695"/>
        <v>11.479957054615385</v>
      </c>
      <c r="CD545" s="108"/>
      <c r="CE545" s="40">
        <f t="shared" si="1696"/>
        <v>125.5907301774923</v>
      </c>
      <c r="CG545" s="48">
        <v>5.572916666666667</v>
      </c>
      <c r="CH545" s="9">
        <v>98.2</v>
      </c>
      <c r="CI545" s="48">
        <v>5.572916666666667</v>
      </c>
      <c r="CJ545" s="9">
        <v>-30.98</v>
      </c>
      <c r="CK545" s="40">
        <f t="shared" si="1697"/>
        <v>45.91436178461538</v>
      </c>
      <c r="CL545" s="47">
        <f t="shared" si="1698"/>
        <v>11.478590446153845</v>
      </c>
      <c r="CM545" s="108"/>
      <c r="CN545" s="40">
        <f t="shared" si="1699"/>
        <v>125.57577948092306</v>
      </c>
      <c r="CP545" s="48">
        <v>5.572916666666667</v>
      </c>
      <c r="CQ545" s="9">
        <v>98.18</v>
      </c>
      <c r="CR545" s="48">
        <v>5.572916666666667</v>
      </c>
      <c r="CS545" s="9">
        <v>-30.99</v>
      </c>
      <c r="CT545" s="40">
        <f t="shared" si="1700"/>
        <v>45.919828218461539</v>
      </c>
      <c r="CU545" s="47">
        <f t="shared" si="1701"/>
        <v>11.479957054615385</v>
      </c>
      <c r="CV545" s="108"/>
      <c r="CW545" s="40">
        <f t="shared" si="1702"/>
        <v>125.5907301774923</v>
      </c>
    </row>
    <row r="546" spans="1:101" s="9" customFormat="1">
      <c r="A546" s="9">
        <v>10.94</v>
      </c>
      <c r="B546" s="40">
        <f t="shared" si="1669"/>
        <v>2.7349999999999999</v>
      </c>
      <c r="D546" s="48">
        <v>5.583333333333333</v>
      </c>
      <c r="E546" s="9">
        <v>39.979999999999997</v>
      </c>
      <c r="F546" s="48">
        <v>5.583333333333333</v>
      </c>
      <c r="G546" s="9">
        <v>-52.9</v>
      </c>
      <c r="H546" s="47">
        <f t="shared" si="1670"/>
        <v>31.919355415384612</v>
      </c>
      <c r="I546" s="47">
        <f t="shared" si="1671"/>
        <v>7.9798388538461529</v>
      </c>
      <c r="J546" s="106">
        <f t="shared" ref="J546" si="1758">SUM(I546:I549)</f>
        <v>31.924412470384613</v>
      </c>
      <c r="K546" s="40">
        <f t="shared" si="1672"/>
        <v>87.299437061076915</v>
      </c>
      <c r="M546" s="48">
        <v>5.583333333333333</v>
      </c>
      <c r="N546" s="9">
        <v>0</v>
      </c>
      <c r="O546" s="48">
        <v>5.583333333333333</v>
      </c>
      <c r="P546" s="9">
        <v>0</v>
      </c>
      <c r="Q546" s="47">
        <f t="shared" si="1673"/>
        <v>0</v>
      </c>
      <c r="R546" s="47">
        <f t="shared" si="1674"/>
        <v>0</v>
      </c>
      <c r="S546" s="106">
        <f t="shared" ref="S546" si="1759">SUM(R546:R549)</f>
        <v>0</v>
      </c>
      <c r="T546" s="40">
        <f t="shared" si="1675"/>
        <v>0</v>
      </c>
      <c r="V546" s="48">
        <v>5.583333333333333</v>
      </c>
      <c r="W546" s="9">
        <v>0</v>
      </c>
      <c r="X546" s="48">
        <v>5.583333333333333</v>
      </c>
      <c r="Y546" s="40">
        <v>0</v>
      </c>
      <c r="Z546" s="40">
        <f t="shared" si="1676"/>
        <v>0</v>
      </c>
      <c r="AA546" s="47">
        <f t="shared" si="1677"/>
        <v>0</v>
      </c>
      <c r="AB546" s="106">
        <f t="shared" ref="AB546" si="1760">SUM(AA546:AA549)</f>
        <v>0</v>
      </c>
      <c r="AC546" s="40">
        <f t="shared" si="1678"/>
        <v>0</v>
      </c>
      <c r="AE546" s="48">
        <v>5.583333333333333</v>
      </c>
      <c r="AF546" s="9">
        <v>54.81</v>
      </c>
      <c r="AG546" s="48">
        <v>5.583333333333333</v>
      </c>
      <c r="AH546" s="9">
        <v>-72.27</v>
      </c>
      <c r="AI546" s="40">
        <f t="shared" si="1679"/>
        <v>59.782422226153848</v>
      </c>
      <c r="AJ546" s="47">
        <f t="shared" si="1680"/>
        <v>14.945605556538462</v>
      </c>
      <c r="AK546" s="106">
        <f t="shared" ref="AK546" si="1761">SUM(AJ546:AJ549)</f>
        <v>59.748678467307698</v>
      </c>
      <c r="AL546" s="40">
        <f t="shared" si="1681"/>
        <v>163.50492478853076</v>
      </c>
      <c r="AN546" s="48">
        <v>5.583333333333333</v>
      </c>
      <c r="AO546" s="9">
        <v>0</v>
      </c>
      <c r="AP546" s="48">
        <v>5.583333333333333</v>
      </c>
      <c r="AQ546" s="9">
        <v>0</v>
      </c>
      <c r="AR546" s="40">
        <f t="shared" si="1682"/>
        <v>0</v>
      </c>
      <c r="AS546" s="47">
        <f t="shared" si="1683"/>
        <v>0</v>
      </c>
      <c r="AT546" s="106">
        <f t="shared" ref="AT546" si="1762">SUM(AS546:AS549)</f>
        <v>0</v>
      </c>
      <c r="AU546" s="40">
        <f t="shared" si="1684"/>
        <v>0</v>
      </c>
      <c r="AW546" s="48">
        <v>5.583333333333333</v>
      </c>
      <c r="AX546" s="9">
        <v>37.47</v>
      </c>
      <c r="AY546" s="48">
        <v>5.583333333333333</v>
      </c>
      <c r="AZ546" s="9">
        <v>-57.75</v>
      </c>
      <c r="BA546" s="40">
        <f t="shared" si="1685"/>
        <v>32.658131423076931</v>
      </c>
      <c r="BB546" s="47">
        <f t="shared" si="1686"/>
        <v>8.1645328557692327</v>
      </c>
      <c r="BC546" s="106">
        <f t="shared" ref="BC546" si="1763">SUM(BB546:BB549)</f>
        <v>32.654302127307702</v>
      </c>
      <c r="BD546" s="40">
        <f t="shared" si="1687"/>
        <v>89.3199894421154</v>
      </c>
      <c r="BF546" s="48">
        <v>5.583333333333333</v>
      </c>
      <c r="BG546" s="9">
        <v>33.22</v>
      </c>
      <c r="BH546" s="48">
        <v>5.583333333333333</v>
      </c>
      <c r="BI546" s="9">
        <v>33.22</v>
      </c>
      <c r="BJ546" s="40">
        <f t="shared" si="1688"/>
        <v>16.655393852307693</v>
      </c>
      <c r="BK546" s="47">
        <f t="shared" si="1689"/>
        <v>4.1638484630769232</v>
      </c>
      <c r="BL546" s="106">
        <f t="shared" ref="BL546" si="1764">SUM(BK546:BK549)</f>
        <v>16.685496969230769</v>
      </c>
      <c r="BM546" s="40">
        <f t="shared" si="1690"/>
        <v>45.552502186061538</v>
      </c>
      <c r="BO546" s="48">
        <v>5.583333333333333</v>
      </c>
      <c r="BP546" s="9">
        <v>0</v>
      </c>
      <c r="BQ546" s="48">
        <v>5.583333333333333</v>
      </c>
      <c r="BR546" s="9">
        <v>0</v>
      </c>
      <c r="BS546" s="40">
        <f t="shared" si="1691"/>
        <v>0</v>
      </c>
      <c r="BT546" s="47">
        <f t="shared" si="1692"/>
        <v>0</v>
      </c>
      <c r="BU546" s="106">
        <f t="shared" ref="BU546" si="1765">SUM(BT546:BT549)</f>
        <v>0</v>
      </c>
      <c r="BV546" s="40">
        <f t="shared" si="1693"/>
        <v>0</v>
      </c>
      <c r="BX546" s="48">
        <v>5.583333333333333</v>
      </c>
      <c r="BY546" s="9">
        <v>98.83</v>
      </c>
      <c r="BZ546" s="48">
        <v>5.583333333333333</v>
      </c>
      <c r="CA546" s="9">
        <v>-30.64</v>
      </c>
      <c r="CB546" s="40">
        <f t="shared" si="1694"/>
        <v>45.701789649230768</v>
      </c>
      <c r="CC546" s="47">
        <f t="shared" si="1695"/>
        <v>11.425447412307692</v>
      </c>
      <c r="CD546" s="106">
        <f t="shared" ref="CD546" si="1766">SUM(CC546:CC549)</f>
        <v>45.710790324230771</v>
      </c>
      <c r="CE546" s="40">
        <f t="shared" si="1696"/>
        <v>124.99439469064615</v>
      </c>
      <c r="CG546" s="48">
        <v>5.583333333333333</v>
      </c>
      <c r="CH546" s="9">
        <v>98.85</v>
      </c>
      <c r="CI546" s="48">
        <v>5.583333333333333</v>
      </c>
      <c r="CJ546" s="9">
        <v>-30.63</v>
      </c>
      <c r="CK546" s="40">
        <f t="shared" si="1697"/>
        <v>45.696119469230766</v>
      </c>
      <c r="CL546" s="47">
        <f t="shared" si="1698"/>
        <v>11.424029867307691</v>
      </c>
      <c r="CM546" s="106">
        <f t="shared" ref="CM546" si="1767">SUM(CL546:CL549)</f>
        <v>45.705132972692304</v>
      </c>
      <c r="CN546" s="40">
        <f t="shared" si="1699"/>
        <v>124.97888674834614</v>
      </c>
      <c r="CP546" s="48">
        <v>5.583333333333333</v>
      </c>
      <c r="CQ546" s="9">
        <v>98.83</v>
      </c>
      <c r="CR546" s="48">
        <v>5.583333333333333</v>
      </c>
      <c r="CS546" s="9">
        <v>-30.64</v>
      </c>
      <c r="CT546" s="40">
        <f t="shared" si="1700"/>
        <v>45.701789649230768</v>
      </c>
      <c r="CU546" s="47">
        <f t="shared" si="1701"/>
        <v>11.425447412307692</v>
      </c>
      <c r="CV546" s="106">
        <f t="shared" ref="CV546" si="1768">SUM(CU546:CU549)</f>
        <v>45.710790324230771</v>
      </c>
      <c r="CW546" s="40">
        <f t="shared" si="1702"/>
        <v>124.99439469064615</v>
      </c>
    </row>
    <row r="547" spans="1:101" s="9" customFormat="1">
      <c r="A547" s="9">
        <v>10.94</v>
      </c>
      <c r="B547" s="40">
        <f t="shared" si="1669"/>
        <v>2.7349999999999999</v>
      </c>
      <c r="D547" s="48">
        <v>5.59375</v>
      </c>
      <c r="E547" s="9">
        <v>39.979999999999997</v>
      </c>
      <c r="F547" s="48">
        <v>5.59375</v>
      </c>
      <c r="G547" s="9">
        <v>-52.91</v>
      </c>
      <c r="H547" s="47">
        <f t="shared" si="1670"/>
        <v>31.925389320000001</v>
      </c>
      <c r="I547" s="47">
        <f t="shared" si="1671"/>
        <v>7.9813473300000002</v>
      </c>
      <c r="J547" s="107"/>
      <c r="K547" s="40">
        <f t="shared" si="1672"/>
        <v>87.315939790199991</v>
      </c>
      <c r="M547" s="48">
        <v>5.59375</v>
      </c>
      <c r="N547" s="9">
        <v>0</v>
      </c>
      <c r="O547" s="48">
        <v>5.59375</v>
      </c>
      <c r="P547" s="9">
        <v>0</v>
      </c>
      <c r="Q547" s="47">
        <f t="shared" si="1673"/>
        <v>0</v>
      </c>
      <c r="R547" s="47">
        <f t="shared" si="1674"/>
        <v>0</v>
      </c>
      <c r="S547" s="107"/>
      <c r="T547" s="40">
        <f t="shared" si="1675"/>
        <v>0</v>
      </c>
      <c r="V547" s="48">
        <v>5.59375</v>
      </c>
      <c r="W547" s="9">
        <v>0</v>
      </c>
      <c r="X547" s="48">
        <v>5.59375</v>
      </c>
      <c r="Y547" s="40">
        <v>0</v>
      </c>
      <c r="Z547" s="40">
        <f t="shared" si="1676"/>
        <v>0</v>
      </c>
      <c r="AA547" s="47">
        <f t="shared" si="1677"/>
        <v>0</v>
      </c>
      <c r="AB547" s="107"/>
      <c r="AC547" s="40">
        <f t="shared" si="1678"/>
        <v>0</v>
      </c>
      <c r="AE547" s="48">
        <v>5.59375</v>
      </c>
      <c r="AF547" s="9">
        <v>54.84</v>
      </c>
      <c r="AG547" s="48">
        <v>5.59375</v>
      </c>
      <c r="AH547" s="9">
        <v>-72.2</v>
      </c>
      <c r="AI547" s="40">
        <f t="shared" si="1679"/>
        <v>59.757207507692321</v>
      </c>
      <c r="AJ547" s="47">
        <f t="shared" si="1680"/>
        <v>14.93930187692308</v>
      </c>
      <c r="AK547" s="107"/>
      <c r="AL547" s="40">
        <f t="shared" si="1681"/>
        <v>163.43596253353849</v>
      </c>
      <c r="AN547" s="48">
        <v>5.59375</v>
      </c>
      <c r="AO547" s="9">
        <v>0</v>
      </c>
      <c r="AP547" s="48">
        <v>5.59375</v>
      </c>
      <c r="AQ547" s="9">
        <v>0</v>
      </c>
      <c r="AR547" s="40">
        <f t="shared" si="1682"/>
        <v>0</v>
      </c>
      <c r="AS547" s="47">
        <f t="shared" si="1683"/>
        <v>0</v>
      </c>
      <c r="AT547" s="107"/>
      <c r="AU547" s="40">
        <f t="shared" si="1684"/>
        <v>0</v>
      </c>
      <c r="AW547" s="48">
        <v>5.59375</v>
      </c>
      <c r="AX547" s="9">
        <v>37.46</v>
      </c>
      <c r="AY547" s="48">
        <v>5.59375</v>
      </c>
      <c r="AZ547" s="9">
        <v>-57.76</v>
      </c>
      <c r="BA547" s="40">
        <f t="shared" si="1685"/>
        <v>32.65506919384616</v>
      </c>
      <c r="BB547" s="47">
        <f t="shared" si="1686"/>
        <v>8.1637672984615399</v>
      </c>
      <c r="BC547" s="107"/>
      <c r="BD547" s="40">
        <f t="shared" si="1687"/>
        <v>89.311614245169238</v>
      </c>
      <c r="BF547" s="48">
        <v>5.59375</v>
      </c>
      <c r="BG547" s="9">
        <v>33.24</v>
      </c>
      <c r="BH547" s="48">
        <v>5.59375</v>
      </c>
      <c r="BI547" s="9">
        <v>33.24</v>
      </c>
      <c r="BJ547" s="40">
        <f t="shared" si="1688"/>
        <v>16.675454547692308</v>
      </c>
      <c r="BK547" s="47">
        <f t="shared" si="1689"/>
        <v>4.1688636369230769</v>
      </c>
      <c r="BL547" s="107"/>
      <c r="BM547" s="40">
        <f t="shared" si="1690"/>
        <v>45.607368187938462</v>
      </c>
      <c r="BO547" s="48">
        <v>5.59375</v>
      </c>
      <c r="BP547" s="9">
        <v>0</v>
      </c>
      <c r="BQ547" s="48">
        <v>5.59375</v>
      </c>
      <c r="BR547" s="9">
        <v>0</v>
      </c>
      <c r="BS547" s="40">
        <f t="shared" si="1691"/>
        <v>0</v>
      </c>
      <c r="BT547" s="47">
        <f t="shared" si="1692"/>
        <v>0</v>
      </c>
      <c r="BU547" s="107"/>
      <c r="BV547" s="40">
        <f t="shared" si="1693"/>
        <v>0</v>
      </c>
      <c r="BX547" s="48">
        <v>5.59375</v>
      </c>
      <c r="BY547" s="9">
        <v>98.8</v>
      </c>
      <c r="BZ547" s="48">
        <v>5.59375</v>
      </c>
      <c r="CA547" s="9">
        <v>-30.65</v>
      </c>
      <c r="CB547" s="40">
        <f t="shared" si="1694"/>
        <v>45.702828000000004</v>
      </c>
      <c r="CC547" s="47">
        <f t="shared" si="1695"/>
        <v>11.425707000000001</v>
      </c>
      <c r="CD547" s="107"/>
      <c r="CE547" s="40">
        <f t="shared" si="1696"/>
        <v>124.99723458000001</v>
      </c>
      <c r="CG547" s="48">
        <v>5.59375</v>
      </c>
      <c r="CH547" s="9">
        <v>98.82</v>
      </c>
      <c r="CI547" s="48">
        <v>5.59375</v>
      </c>
      <c r="CJ547" s="9">
        <v>-30.64</v>
      </c>
      <c r="CK547" s="40">
        <f t="shared" si="1697"/>
        <v>45.697165366153847</v>
      </c>
      <c r="CL547" s="47">
        <f t="shared" si="1698"/>
        <v>11.424291341538462</v>
      </c>
      <c r="CM547" s="107"/>
      <c r="CN547" s="40">
        <f t="shared" si="1699"/>
        <v>124.98174727643077</v>
      </c>
      <c r="CP547" s="48">
        <v>5.59375</v>
      </c>
      <c r="CQ547" s="9">
        <v>98.8</v>
      </c>
      <c r="CR547" s="48">
        <v>5.59375</v>
      </c>
      <c r="CS547" s="9">
        <v>-30.65</v>
      </c>
      <c r="CT547" s="40">
        <f t="shared" si="1700"/>
        <v>45.702828000000004</v>
      </c>
      <c r="CU547" s="47">
        <f t="shared" si="1701"/>
        <v>11.425707000000001</v>
      </c>
      <c r="CV547" s="107"/>
      <c r="CW547" s="40">
        <f t="shared" si="1702"/>
        <v>124.99723458000001</v>
      </c>
    </row>
    <row r="548" spans="1:101" s="9" customFormat="1">
      <c r="A548" s="9">
        <v>10.94</v>
      </c>
      <c r="B548" s="40">
        <f t="shared" si="1669"/>
        <v>2.7349999999999999</v>
      </c>
      <c r="D548" s="48">
        <v>5.604166666666667</v>
      </c>
      <c r="E548" s="9">
        <v>39.97</v>
      </c>
      <c r="F548" s="48">
        <v>5.604166666666667</v>
      </c>
      <c r="G548" s="9">
        <v>-52.92</v>
      </c>
      <c r="H548" s="47">
        <f t="shared" si="1670"/>
        <v>31.923436375384615</v>
      </c>
      <c r="I548" s="47">
        <f t="shared" si="1671"/>
        <v>7.9808590938461537</v>
      </c>
      <c r="J548" s="107"/>
      <c r="K548" s="40">
        <f t="shared" si="1672"/>
        <v>87.310598486676923</v>
      </c>
      <c r="M548" s="48">
        <v>5.604166666666667</v>
      </c>
      <c r="N548" s="9">
        <v>0</v>
      </c>
      <c r="O548" s="48">
        <v>5.604166666666667</v>
      </c>
      <c r="P548" s="9">
        <v>0</v>
      </c>
      <c r="Q548" s="47">
        <f t="shared" si="1673"/>
        <v>0</v>
      </c>
      <c r="R548" s="47">
        <f t="shared" si="1674"/>
        <v>0</v>
      </c>
      <c r="S548" s="107"/>
      <c r="T548" s="40">
        <f t="shared" si="1675"/>
        <v>0</v>
      </c>
      <c r="V548" s="48">
        <v>5.604166666666667</v>
      </c>
      <c r="W548" s="9">
        <v>0</v>
      </c>
      <c r="X548" s="48">
        <v>5.604166666666667</v>
      </c>
      <c r="Y548" s="40">
        <v>0</v>
      </c>
      <c r="Z548" s="40">
        <f t="shared" si="1676"/>
        <v>0</v>
      </c>
      <c r="AA548" s="47">
        <f t="shared" si="1677"/>
        <v>0</v>
      </c>
      <c r="AB548" s="107"/>
      <c r="AC548" s="40">
        <f t="shared" si="1678"/>
        <v>0</v>
      </c>
      <c r="AE548" s="48">
        <v>5.604166666666667</v>
      </c>
      <c r="AF548" s="9">
        <v>54.87</v>
      </c>
      <c r="AG548" s="48">
        <v>5.604166666666667</v>
      </c>
      <c r="AH548" s="9">
        <v>-72.14</v>
      </c>
      <c r="AI548" s="40">
        <f t="shared" si="1679"/>
        <v>59.740210550769227</v>
      </c>
      <c r="AJ548" s="47">
        <f t="shared" si="1680"/>
        <v>14.935052637692307</v>
      </c>
      <c r="AK548" s="107"/>
      <c r="AL548" s="40">
        <f t="shared" si="1681"/>
        <v>163.38947585635384</v>
      </c>
      <c r="AN548" s="48">
        <v>5.604166666666667</v>
      </c>
      <c r="AO548" s="9">
        <v>0</v>
      </c>
      <c r="AP548" s="48">
        <v>5.604166666666667</v>
      </c>
      <c r="AQ548" s="9">
        <v>0</v>
      </c>
      <c r="AR548" s="40">
        <f t="shared" si="1682"/>
        <v>0</v>
      </c>
      <c r="AS548" s="47">
        <f t="shared" si="1683"/>
        <v>0</v>
      </c>
      <c r="AT548" s="107"/>
      <c r="AU548" s="40">
        <f t="shared" si="1684"/>
        <v>0</v>
      </c>
      <c r="AW548" s="48">
        <v>5.604166666666667</v>
      </c>
      <c r="AX548" s="9">
        <v>37.450000000000003</v>
      </c>
      <c r="AY548" s="48">
        <v>5.604166666666667</v>
      </c>
      <c r="AZ548" s="9">
        <v>-57.77</v>
      </c>
      <c r="BA548" s="40">
        <f t="shared" si="1685"/>
        <v>32.652003946153847</v>
      </c>
      <c r="BB548" s="47">
        <f t="shared" si="1686"/>
        <v>8.1630009865384618</v>
      </c>
      <c r="BC548" s="107"/>
      <c r="BD548" s="40">
        <f t="shared" si="1687"/>
        <v>89.303230792730773</v>
      </c>
      <c r="BF548" s="48">
        <v>5.604166666666667</v>
      </c>
      <c r="BG548" s="9">
        <v>33.26</v>
      </c>
      <c r="BH548" s="48">
        <v>5.604166666666667</v>
      </c>
      <c r="BI548" s="9">
        <v>33.26</v>
      </c>
      <c r="BJ548" s="40">
        <f t="shared" si="1688"/>
        <v>16.695527316923076</v>
      </c>
      <c r="BK548" s="47">
        <f t="shared" si="1689"/>
        <v>4.1738818292307691</v>
      </c>
      <c r="BL548" s="107"/>
      <c r="BM548" s="40">
        <f t="shared" si="1690"/>
        <v>45.662267211784609</v>
      </c>
      <c r="BO548" s="48">
        <v>5.604166666666667</v>
      </c>
      <c r="BP548" s="9">
        <v>0</v>
      </c>
      <c r="BQ548" s="48">
        <v>5.604166666666667</v>
      </c>
      <c r="BR548" s="9">
        <v>0</v>
      </c>
      <c r="BS548" s="40">
        <f t="shared" si="1691"/>
        <v>0</v>
      </c>
      <c r="BT548" s="47">
        <f t="shared" si="1692"/>
        <v>0</v>
      </c>
      <c r="BU548" s="107"/>
      <c r="BV548" s="40">
        <f t="shared" si="1693"/>
        <v>0</v>
      </c>
      <c r="BX548" s="48">
        <v>5.604166666666667</v>
      </c>
      <c r="BY548" s="9">
        <v>98.77</v>
      </c>
      <c r="BZ548" s="48">
        <v>5.604166666666667</v>
      </c>
      <c r="CA548" s="9">
        <v>-30.67</v>
      </c>
      <c r="CB548" s="40">
        <f t="shared" si="1694"/>
        <v>45.718763967692311</v>
      </c>
      <c r="CC548" s="47">
        <f t="shared" si="1695"/>
        <v>11.429690991923078</v>
      </c>
      <c r="CD548" s="107"/>
      <c r="CE548" s="40">
        <f t="shared" si="1696"/>
        <v>125.04081945163847</v>
      </c>
      <c r="CG548" s="48">
        <v>5.604166666666667</v>
      </c>
      <c r="CH548" s="9">
        <v>98.79</v>
      </c>
      <c r="CI548" s="48">
        <v>5.604166666666667</v>
      </c>
      <c r="CJ548" s="9">
        <v>-30.66</v>
      </c>
      <c r="CK548" s="40">
        <f t="shared" si="1697"/>
        <v>45.713111898461541</v>
      </c>
      <c r="CL548" s="47">
        <f t="shared" si="1698"/>
        <v>11.428277974615385</v>
      </c>
      <c r="CM548" s="107"/>
      <c r="CN548" s="40">
        <f t="shared" si="1699"/>
        <v>125.0253610422923</v>
      </c>
      <c r="CP548" s="48">
        <v>5.604166666666667</v>
      </c>
      <c r="CQ548" s="9">
        <v>98.77</v>
      </c>
      <c r="CR548" s="48">
        <v>5.604166666666667</v>
      </c>
      <c r="CS548" s="9">
        <v>-30.67</v>
      </c>
      <c r="CT548" s="40">
        <f t="shared" si="1700"/>
        <v>45.718763967692311</v>
      </c>
      <c r="CU548" s="47">
        <f t="shared" si="1701"/>
        <v>11.429690991923078</v>
      </c>
      <c r="CV548" s="107"/>
      <c r="CW548" s="40">
        <f t="shared" si="1702"/>
        <v>125.04081945163847</v>
      </c>
    </row>
    <row r="549" spans="1:101" s="9" customFormat="1">
      <c r="A549" s="9">
        <v>10.94</v>
      </c>
      <c r="B549" s="40">
        <f t="shared" si="1669"/>
        <v>2.7349999999999999</v>
      </c>
      <c r="D549" s="48">
        <v>5.614583333333333</v>
      </c>
      <c r="E549" s="9">
        <v>39.97</v>
      </c>
      <c r="F549" s="48">
        <v>5.614583333333333</v>
      </c>
      <c r="G549" s="9">
        <v>-52.93</v>
      </c>
      <c r="H549" s="47">
        <f t="shared" si="1670"/>
        <v>31.92946877076923</v>
      </c>
      <c r="I549" s="47">
        <f t="shared" si="1671"/>
        <v>7.9823671926923074</v>
      </c>
      <c r="J549" s="108"/>
      <c r="K549" s="40">
        <f t="shared" si="1672"/>
        <v>87.327097088053833</v>
      </c>
      <c r="M549" s="48">
        <v>5.614583333333333</v>
      </c>
      <c r="N549" s="9">
        <v>0</v>
      </c>
      <c r="O549" s="48">
        <v>5.614583333333333</v>
      </c>
      <c r="P549" s="9">
        <v>0</v>
      </c>
      <c r="Q549" s="47">
        <f t="shared" si="1673"/>
        <v>0</v>
      </c>
      <c r="R549" s="47">
        <f t="shared" si="1674"/>
        <v>0</v>
      </c>
      <c r="S549" s="108"/>
      <c r="T549" s="40">
        <f t="shared" si="1675"/>
        <v>0</v>
      </c>
      <c r="V549" s="48">
        <v>5.614583333333333</v>
      </c>
      <c r="W549" s="9">
        <v>0</v>
      </c>
      <c r="X549" s="48">
        <v>5.614583333333333</v>
      </c>
      <c r="Y549" s="40">
        <v>-92.35</v>
      </c>
      <c r="Z549" s="40">
        <f t="shared" si="1676"/>
        <v>0</v>
      </c>
      <c r="AA549" s="47">
        <f t="shared" si="1677"/>
        <v>0</v>
      </c>
      <c r="AB549" s="108"/>
      <c r="AC549" s="40">
        <f t="shared" si="1678"/>
        <v>0</v>
      </c>
      <c r="AE549" s="48">
        <v>5.614583333333333</v>
      </c>
      <c r="AF549" s="9">
        <v>54.9</v>
      </c>
      <c r="AG549" s="48">
        <v>5.614583333333333</v>
      </c>
      <c r="AH549" s="9">
        <v>-72.069999999999993</v>
      </c>
      <c r="AI549" s="40">
        <f t="shared" si="1679"/>
        <v>59.714873584615383</v>
      </c>
      <c r="AJ549" s="47">
        <f t="shared" si="1680"/>
        <v>14.928718396153846</v>
      </c>
      <c r="AK549" s="108"/>
      <c r="AL549" s="40">
        <f t="shared" si="1681"/>
        <v>163.32017925392307</v>
      </c>
      <c r="AN549" s="48">
        <v>5.614583333333333</v>
      </c>
      <c r="AO549" s="9">
        <v>0</v>
      </c>
      <c r="AP549" s="48">
        <v>5.614583333333333</v>
      </c>
      <c r="AQ549" s="9">
        <v>0</v>
      </c>
      <c r="AR549" s="40">
        <f t="shared" si="1682"/>
        <v>0</v>
      </c>
      <c r="AS549" s="47">
        <f t="shared" si="1683"/>
        <v>0</v>
      </c>
      <c r="AT549" s="108"/>
      <c r="AU549" s="40">
        <f t="shared" si="1684"/>
        <v>0</v>
      </c>
      <c r="AW549" s="48">
        <v>5.614583333333333</v>
      </c>
      <c r="AX549" s="9">
        <v>37.450000000000003</v>
      </c>
      <c r="AY549" s="48">
        <v>5.614583333333333</v>
      </c>
      <c r="AZ549" s="9">
        <v>-57.77</v>
      </c>
      <c r="BA549" s="40">
        <f t="shared" si="1685"/>
        <v>32.652003946153847</v>
      </c>
      <c r="BB549" s="47">
        <f t="shared" si="1686"/>
        <v>8.1630009865384618</v>
      </c>
      <c r="BC549" s="108"/>
      <c r="BD549" s="40">
        <f t="shared" si="1687"/>
        <v>89.303230792730773</v>
      </c>
      <c r="BF549" s="48">
        <v>5.614583333333333</v>
      </c>
      <c r="BG549" s="9">
        <v>33.28</v>
      </c>
      <c r="BH549" s="48">
        <v>5.614583333333333</v>
      </c>
      <c r="BI549" s="9">
        <v>33.28</v>
      </c>
      <c r="BJ549" s="40">
        <f t="shared" si="1688"/>
        <v>16.715612160000006</v>
      </c>
      <c r="BK549" s="47">
        <f t="shared" si="1689"/>
        <v>4.1789030400000016</v>
      </c>
      <c r="BL549" s="108"/>
      <c r="BM549" s="40">
        <f t="shared" si="1690"/>
        <v>45.717199257600015</v>
      </c>
      <c r="BO549" s="48">
        <v>5.614583333333333</v>
      </c>
      <c r="BP549" s="9">
        <v>0</v>
      </c>
      <c r="BQ549" s="48">
        <v>5.614583333333333</v>
      </c>
      <c r="BR549" s="9">
        <v>0</v>
      </c>
      <c r="BS549" s="40">
        <f t="shared" si="1691"/>
        <v>0</v>
      </c>
      <c r="BT549" s="47">
        <f t="shared" si="1692"/>
        <v>0</v>
      </c>
      <c r="BU549" s="108"/>
      <c r="BV549" s="40">
        <f t="shared" si="1693"/>
        <v>0</v>
      </c>
      <c r="BX549" s="48">
        <v>5.614583333333333</v>
      </c>
      <c r="BY549" s="9">
        <v>98.74</v>
      </c>
      <c r="BZ549" s="48">
        <v>5.614583333333333</v>
      </c>
      <c r="CA549" s="9">
        <v>-30.68</v>
      </c>
      <c r="CB549" s="40">
        <f t="shared" si="1694"/>
        <v>45.719779679999995</v>
      </c>
      <c r="CC549" s="47">
        <f t="shared" si="1695"/>
        <v>11.429944919999999</v>
      </c>
      <c r="CD549" s="108"/>
      <c r="CE549" s="40">
        <f t="shared" si="1696"/>
        <v>125.04359742479998</v>
      </c>
      <c r="CG549" s="48">
        <v>5.614583333333333</v>
      </c>
      <c r="CH549" s="9">
        <v>98.76</v>
      </c>
      <c r="CI549" s="48">
        <v>5.614583333333333</v>
      </c>
      <c r="CJ549" s="9">
        <v>-30.67</v>
      </c>
      <c r="CK549" s="40">
        <f t="shared" si="1697"/>
        <v>45.714135156923085</v>
      </c>
      <c r="CL549" s="47">
        <f t="shared" si="1698"/>
        <v>11.428533789230771</v>
      </c>
      <c r="CM549" s="108"/>
      <c r="CN549" s="40">
        <f t="shared" si="1699"/>
        <v>125.02815965418463</v>
      </c>
      <c r="CP549" s="48">
        <v>5.614583333333333</v>
      </c>
      <c r="CQ549" s="9">
        <v>98.74</v>
      </c>
      <c r="CR549" s="48">
        <v>5.614583333333333</v>
      </c>
      <c r="CS549" s="9">
        <v>-30.68</v>
      </c>
      <c r="CT549" s="40">
        <f t="shared" si="1700"/>
        <v>45.719779679999995</v>
      </c>
      <c r="CU549" s="47">
        <f t="shared" si="1701"/>
        <v>11.429944919999999</v>
      </c>
      <c r="CV549" s="108"/>
      <c r="CW549" s="40">
        <f t="shared" si="1702"/>
        <v>125.04359742479998</v>
      </c>
    </row>
    <row r="550" spans="1:101" s="9" customFormat="1">
      <c r="A550" s="9">
        <v>10.94</v>
      </c>
      <c r="B550" s="40">
        <f t="shared" si="1669"/>
        <v>2.7349999999999999</v>
      </c>
      <c r="D550" s="48">
        <v>5.625</v>
      </c>
      <c r="E550" s="9">
        <v>39.97</v>
      </c>
      <c r="F550" s="48">
        <v>5.625</v>
      </c>
      <c r="G550" s="9">
        <v>-52.93</v>
      </c>
      <c r="H550" s="47">
        <f t="shared" si="1670"/>
        <v>31.92946877076923</v>
      </c>
      <c r="I550" s="47">
        <f t="shared" si="1671"/>
        <v>7.9823671926923074</v>
      </c>
      <c r="J550" s="106">
        <f t="shared" ref="J550" si="1769">SUM(I550:I553)</f>
        <v>31.934521298076923</v>
      </c>
      <c r="K550" s="40">
        <f t="shared" si="1672"/>
        <v>87.327097088053833</v>
      </c>
      <c r="M550" s="48">
        <v>5.625</v>
      </c>
      <c r="N550" s="9">
        <v>0</v>
      </c>
      <c r="O550" s="48">
        <v>5.625</v>
      </c>
      <c r="P550" s="9">
        <v>0</v>
      </c>
      <c r="Q550" s="47">
        <f t="shared" si="1673"/>
        <v>0</v>
      </c>
      <c r="R550" s="47">
        <f t="shared" si="1674"/>
        <v>0</v>
      </c>
      <c r="S550" s="106">
        <f t="shared" ref="S550" si="1770">SUM(R550:R553)</f>
        <v>0</v>
      </c>
      <c r="T550" s="40">
        <f t="shared" si="1675"/>
        <v>0</v>
      </c>
      <c r="V550" s="48">
        <v>5.625</v>
      </c>
      <c r="W550" s="9">
        <v>0</v>
      </c>
      <c r="X550" s="48">
        <v>5.625</v>
      </c>
      <c r="Y550" s="40">
        <v>-92.31</v>
      </c>
      <c r="Z550" s="40">
        <f t="shared" si="1676"/>
        <v>0</v>
      </c>
      <c r="AA550" s="47">
        <f t="shared" si="1677"/>
        <v>0</v>
      </c>
      <c r="AB550" s="106">
        <f t="shared" ref="AB550" si="1771">SUM(AA550:AA553)</f>
        <v>0</v>
      </c>
      <c r="AC550" s="40">
        <f t="shared" si="1678"/>
        <v>0</v>
      </c>
      <c r="AE550" s="48">
        <v>5.625</v>
      </c>
      <c r="AF550" s="9">
        <v>54.98</v>
      </c>
      <c r="AG550" s="48">
        <v>5.625</v>
      </c>
      <c r="AH550" s="9">
        <v>-71.900000000000006</v>
      </c>
      <c r="AI550" s="40">
        <f t="shared" si="1679"/>
        <v>59.660828030769231</v>
      </c>
      <c r="AJ550" s="47">
        <f t="shared" si="1680"/>
        <v>14.915207007692308</v>
      </c>
      <c r="AK550" s="106">
        <f t="shared" ref="AK550" si="1772">SUM(AJ550:AJ553)</f>
        <v>59.611214710384616</v>
      </c>
      <c r="AL550" s="40">
        <f t="shared" si="1681"/>
        <v>163.17236466415383</v>
      </c>
      <c r="AN550" s="48">
        <v>5.625</v>
      </c>
      <c r="AO550" s="9">
        <v>0</v>
      </c>
      <c r="AP550" s="48">
        <v>5.625</v>
      </c>
      <c r="AQ550" s="9">
        <v>0</v>
      </c>
      <c r="AR550" s="40">
        <f t="shared" si="1682"/>
        <v>0</v>
      </c>
      <c r="AS550" s="47">
        <f t="shared" si="1683"/>
        <v>0</v>
      </c>
      <c r="AT550" s="106">
        <f t="shared" ref="AT550" si="1773">SUM(AS550:AS553)</f>
        <v>0</v>
      </c>
      <c r="AU550" s="40">
        <f t="shared" si="1684"/>
        <v>0</v>
      </c>
      <c r="AW550" s="48">
        <v>5.625</v>
      </c>
      <c r="AX550" s="9">
        <v>37.42</v>
      </c>
      <c r="AY550" s="48">
        <v>5.625</v>
      </c>
      <c r="AZ550" s="9">
        <v>-57.83</v>
      </c>
      <c r="BA550" s="40">
        <f t="shared" si="1685"/>
        <v>32.659732716923081</v>
      </c>
      <c r="BB550" s="47">
        <f t="shared" si="1686"/>
        <v>8.1649331792307702</v>
      </c>
      <c r="BC550" s="106">
        <f t="shared" ref="BC550" si="1774">SUM(BB550:BB553)</f>
        <v>32.659472751923076</v>
      </c>
      <c r="BD550" s="40">
        <f t="shared" si="1687"/>
        <v>89.324368980784627</v>
      </c>
      <c r="BF550" s="48">
        <v>5.625</v>
      </c>
      <c r="BG550" s="9">
        <v>33.14</v>
      </c>
      <c r="BH550" s="48">
        <v>5.625</v>
      </c>
      <c r="BI550" s="9">
        <v>33.14</v>
      </c>
      <c r="BJ550" s="40">
        <f t="shared" si="1688"/>
        <v>16.57527180923077</v>
      </c>
      <c r="BK550" s="47">
        <f t="shared" si="1689"/>
        <v>4.1438179523076926</v>
      </c>
      <c r="BL550" s="106">
        <f t="shared" ref="BL550" si="1775">SUM(BK550:BK553)</f>
        <v>16.595287982307696</v>
      </c>
      <c r="BM550" s="40">
        <f t="shared" si="1690"/>
        <v>45.333368398246158</v>
      </c>
      <c r="BO550" s="48">
        <v>5.625</v>
      </c>
      <c r="BP550" s="9">
        <v>0</v>
      </c>
      <c r="BQ550" s="48">
        <v>5.625</v>
      </c>
      <c r="BR550" s="9">
        <v>0</v>
      </c>
      <c r="BS550" s="40">
        <f t="shared" si="1691"/>
        <v>0</v>
      </c>
      <c r="BT550" s="47">
        <f t="shared" si="1692"/>
        <v>0</v>
      </c>
      <c r="BU550" s="106">
        <f t="shared" ref="BU550" si="1776">SUM(BT550:BT553)</f>
        <v>0</v>
      </c>
      <c r="BV550" s="40">
        <f t="shared" si="1693"/>
        <v>0</v>
      </c>
      <c r="BX550" s="48">
        <v>5.625</v>
      </c>
      <c r="BY550" s="9">
        <v>99.04</v>
      </c>
      <c r="BZ550" s="48">
        <v>5.625</v>
      </c>
      <c r="CA550" s="9">
        <v>-30.52</v>
      </c>
      <c r="CB550" s="40">
        <f t="shared" si="1694"/>
        <v>45.619530535384612</v>
      </c>
      <c r="CC550" s="47">
        <f t="shared" si="1695"/>
        <v>11.404882633846153</v>
      </c>
      <c r="CD550" s="106">
        <f t="shared" ref="CD550" si="1777">SUM(CC550:CC553)</f>
        <v>45.633286796538457</v>
      </c>
      <c r="CE550" s="40">
        <f t="shared" si="1696"/>
        <v>124.76941601427691</v>
      </c>
      <c r="CG550" s="48">
        <v>5.625</v>
      </c>
      <c r="CH550" s="9">
        <v>99.06</v>
      </c>
      <c r="CI550" s="48">
        <v>5.625</v>
      </c>
      <c r="CJ550" s="9">
        <v>-30.51</v>
      </c>
      <c r="CK550" s="40">
        <f t="shared" si="1697"/>
        <v>45.613792440000012</v>
      </c>
      <c r="CL550" s="47">
        <f t="shared" si="1698"/>
        <v>11.403448110000003</v>
      </c>
      <c r="CM550" s="106">
        <f t="shared" ref="CM550" si="1778">SUM(CL550:CL553)</f>
        <v>45.623824296923075</v>
      </c>
      <c r="CN550" s="40">
        <f t="shared" si="1699"/>
        <v>124.75372232340003</v>
      </c>
      <c r="CP550" s="48">
        <v>5.625</v>
      </c>
      <c r="CQ550" s="9">
        <v>99.04</v>
      </c>
      <c r="CR550" s="48">
        <v>5.625</v>
      </c>
      <c r="CS550" s="9">
        <v>-30.52</v>
      </c>
      <c r="CT550" s="40">
        <f t="shared" si="1700"/>
        <v>45.619530535384612</v>
      </c>
      <c r="CU550" s="47">
        <f t="shared" si="1701"/>
        <v>11.404882633846153</v>
      </c>
      <c r="CV550" s="106">
        <f t="shared" ref="CV550" si="1779">SUM(CU550:CU553)</f>
        <v>45.633286796538457</v>
      </c>
      <c r="CW550" s="40">
        <f t="shared" si="1702"/>
        <v>124.76941601427691</v>
      </c>
    </row>
    <row r="551" spans="1:101" s="9" customFormat="1">
      <c r="A551" s="9">
        <v>10.94</v>
      </c>
      <c r="B551" s="40">
        <f t="shared" si="1669"/>
        <v>2.7349999999999999</v>
      </c>
      <c r="D551" s="48">
        <v>5.635416666666667</v>
      </c>
      <c r="E551" s="9">
        <v>39.97</v>
      </c>
      <c r="F551" s="48">
        <v>5.635416666666667</v>
      </c>
      <c r="G551" s="9">
        <v>-52.94</v>
      </c>
      <c r="H551" s="47">
        <f t="shared" si="1670"/>
        <v>31.935501166153845</v>
      </c>
      <c r="I551" s="47">
        <f t="shared" si="1671"/>
        <v>7.9838752915384612</v>
      </c>
      <c r="J551" s="107"/>
      <c r="K551" s="40">
        <f t="shared" si="1672"/>
        <v>87.343595689430757</v>
      </c>
      <c r="M551" s="48">
        <v>5.635416666666667</v>
      </c>
      <c r="N551" s="9">
        <v>0</v>
      </c>
      <c r="O551" s="48">
        <v>5.635416666666667</v>
      </c>
      <c r="P551" s="9">
        <v>0</v>
      </c>
      <c r="Q551" s="47">
        <f t="shared" si="1673"/>
        <v>0</v>
      </c>
      <c r="R551" s="47">
        <f t="shared" si="1674"/>
        <v>0</v>
      </c>
      <c r="S551" s="107"/>
      <c r="T551" s="40">
        <f t="shared" si="1675"/>
        <v>0</v>
      </c>
      <c r="V551" s="48">
        <v>5.635416666666667</v>
      </c>
      <c r="W551" s="9">
        <v>0</v>
      </c>
      <c r="X551" s="48">
        <v>5.635416666666667</v>
      </c>
      <c r="Y551" s="40">
        <v>-92.34</v>
      </c>
      <c r="Z551" s="40">
        <f t="shared" si="1676"/>
        <v>0</v>
      </c>
      <c r="AA551" s="47">
        <f t="shared" si="1677"/>
        <v>0</v>
      </c>
      <c r="AB551" s="107"/>
      <c r="AC551" s="40">
        <f t="shared" si="1678"/>
        <v>0</v>
      </c>
      <c r="AE551" s="48">
        <v>5.635416666666667</v>
      </c>
      <c r="AF551" s="9">
        <v>55.01</v>
      </c>
      <c r="AG551" s="48">
        <v>5.635416666666667</v>
      </c>
      <c r="AH551" s="9">
        <v>-71.819999999999993</v>
      </c>
      <c r="AI551" s="40">
        <f t="shared" si="1679"/>
        <v>59.626963910769227</v>
      </c>
      <c r="AJ551" s="47">
        <f t="shared" si="1680"/>
        <v>14.906740977692307</v>
      </c>
      <c r="AK551" s="107"/>
      <c r="AL551" s="40">
        <f t="shared" si="1681"/>
        <v>163.07974629595384</v>
      </c>
      <c r="AN551" s="48">
        <v>5.635416666666667</v>
      </c>
      <c r="AO551" s="9">
        <v>0</v>
      </c>
      <c r="AP551" s="48">
        <v>5.635416666666667</v>
      </c>
      <c r="AQ551" s="9">
        <v>0</v>
      </c>
      <c r="AR551" s="40">
        <f t="shared" si="1682"/>
        <v>0</v>
      </c>
      <c r="AS551" s="47">
        <f t="shared" si="1683"/>
        <v>0</v>
      </c>
      <c r="AT551" s="107"/>
      <c r="AU551" s="40">
        <f t="shared" si="1684"/>
        <v>0</v>
      </c>
      <c r="AW551" s="48">
        <v>5.635416666666667</v>
      </c>
      <c r="AX551" s="9">
        <v>37.409999999999997</v>
      </c>
      <c r="AY551" s="48">
        <v>5.635416666666667</v>
      </c>
      <c r="AZ551" s="9">
        <v>-57.84</v>
      </c>
      <c r="BA551" s="40">
        <f t="shared" si="1685"/>
        <v>32.656650867692306</v>
      </c>
      <c r="BB551" s="47">
        <f t="shared" si="1686"/>
        <v>8.1641627169230766</v>
      </c>
      <c r="BC551" s="107"/>
      <c r="BD551" s="40">
        <f t="shared" si="1687"/>
        <v>89.315940123138461</v>
      </c>
      <c r="BF551" s="48">
        <v>5.635416666666667</v>
      </c>
      <c r="BG551" s="9">
        <v>33.15</v>
      </c>
      <c r="BH551" s="48">
        <v>5.635416666666667</v>
      </c>
      <c r="BI551" s="9">
        <v>33.15</v>
      </c>
      <c r="BJ551" s="40">
        <f t="shared" si="1688"/>
        <v>16.585276500000003</v>
      </c>
      <c r="BK551" s="47">
        <f t="shared" si="1689"/>
        <v>4.1463191250000007</v>
      </c>
      <c r="BL551" s="107"/>
      <c r="BM551" s="40">
        <f t="shared" si="1690"/>
        <v>45.360731227500004</v>
      </c>
      <c r="BO551" s="48">
        <v>5.635416666666667</v>
      </c>
      <c r="BP551" s="9">
        <v>0</v>
      </c>
      <c r="BQ551" s="48">
        <v>5.635416666666667</v>
      </c>
      <c r="BR551" s="9">
        <v>0</v>
      </c>
      <c r="BS551" s="40">
        <f t="shared" si="1691"/>
        <v>0</v>
      </c>
      <c r="BT551" s="47">
        <f t="shared" si="1692"/>
        <v>0</v>
      </c>
      <c r="BU551" s="107"/>
      <c r="BV551" s="40">
        <f t="shared" si="1693"/>
        <v>0</v>
      </c>
      <c r="BX551" s="48">
        <v>5.635416666666667</v>
      </c>
      <c r="BY551" s="9">
        <v>99.02</v>
      </c>
      <c r="BZ551" s="48">
        <v>5.635416666666667</v>
      </c>
      <c r="CA551" s="9">
        <v>-30.53</v>
      </c>
      <c r="CB551" s="40">
        <f t="shared" si="1694"/>
        <v>45.625262593846159</v>
      </c>
      <c r="CC551" s="47">
        <f t="shared" si="1695"/>
        <v>11.40631564846154</v>
      </c>
      <c r="CD551" s="107"/>
      <c r="CE551" s="40">
        <f t="shared" si="1696"/>
        <v>124.78509319416924</v>
      </c>
      <c r="CG551" s="48">
        <v>5.635416666666667</v>
      </c>
      <c r="CH551" s="9">
        <v>99.04</v>
      </c>
      <c r="CI551" s="48">
        <v>5.635416666666667</v>
      </c>
      <c r="CJ551" s="9">
        <v>-30.52</v>
      </c>
      <c r="CK551" s="40">
        <f t="shared" si="1697"/>
        <v>45.619530535384612</v>
      </c>
      <c r="CL551" s="47">
        <f t="shared" si="1698"/>
        <v>11.404882633846153</v>
      </c>
      <c r="CM551" s="107"/>
      <c r="CN551" s="40">
        <f t="shared" si="1699"/>
        <v>124.76941601427691</v>
      </c>
      <c r="CP551" s="48">
        <v>5.635416666666667</v>
      </c>
      <c r="CQ551" s="9">
        <v>99.02</v>
      </c>
      <c r="CR551" s="48">
        <v>5.635416666666667</v>
      </c>
      <c r="CS551" s="9">
        <v>-30.53</v>
      </c>
      <c r="CT551" s="40">
        <f t="shared" si="1700"/>
        <v>45.625262593846159</v>
      </c>
      <c r="CU551" s="47">
        <f t="shared" si="1701"/>
        <v>11.40631564846154</v>
      </c>
      <c r="CV551" s="107"/>
      <c r="CW551" s="40">
        <f t="shared" si="1702"/>
        <v>124.78509319416924</v>
      </c>
    </row>
    <row r="552" spans="1:101" s="9" customFormat="1">
      <c r="A552" s="9">
        <v>10.94</v>
      </c>
      <c r="B552" s="40">
        <f t="shared" si="1669"/>
        <v>2.7349999999999999</v>
      </c>
      <c r="D552" s="48">
        <v>5.645833333333333</v>
      </c>
      <c r="E552" s="9">
        <v>39.96</v>
      </c>
      <c r="F552" s="48">
        <v>5.645833333333333</v>
      </c>
      <c r="G552" s="9">
        <v>-52.95</v>
      </c>
      <c r="H552" s="47">
        <f t="shared" si="1670"/>
        <v>31.933542184615387</v>
      </c>
      <c r="I552" s="47">
        <f t="shared" si="1671"/>
        <v>7.9833855461538468</v>
      </c>
      <c r="J552" s="107"/>
      <c r="K552" s="40">
        <f t="shared" si="1672"/>
        <v>87.338237874923081</v>
      </c>
      <c r="M552" s="48">
        <v>5.645833333333333</v>
      </c>
      <c r="N552" s="9">
        <v>0</v>
      </c>
      <c r="O552" s="48">
        <v>5.645833333333333</v>
      </c>
      <c r="P552" s="9">
        <v>0</v>
      </c>
      <c r="Q552" s="47">
        <f t="shared" si="1673"/>
        <v>0</v>
      </c>
      <c r="R552" s="47">
        <f t="shared" si="1674"/>
        <v>0</v>
      </c>
      <c r="S552" s="107"/>
      <c r="T552" s="40">
        <f t="shared" si="1675"/>
        <v>0</v>
      </c>
      <c r="V552" s="48">
        <v>5.645833333333333</v>
      </c>
      <c r="W552" s="9">
        <v>0</v>
      </c>
      <c r="X552" s="48">
        <v>5.645833333333333</v>
      </c>
      <c r="Y552" s="40">
        <v>-92.43</v>
      </c>
      <c r="Z552" s="40">
        <f t="shared" si="1676"/>
        <v>0</v>
      </c>
      <c r="AA552" s="47">
        <f t="shared" si="1677"/>
        <v>0</v>
      </c>
      <c r="AB552" s="107"/>
      <c r="AC552" s="40">
        <f t="shared" si="1678"/>
        <v>0</v>
      </c>
      <c r="AE552" s="48">
        <v>5.645833333333333</v>
      </c>
      <c r="AF552" s="9">
        <v>55.05</v>
      </c>
      <c r="AG552" s="48">
        <v>5.645833333333333</v>
      </c>
      <c r="AH552" s="9">
        <v>-71.73</v>
      </c>
      <c r="AI552" s="40">
        <f t="shared" si="1679"/>
        <v>59.595546253846159</v>
      </c>
      <c r="AJ552" s="47">
        <f t="shared" si="1680"/>
        <v>14.89888656346154</v>
      </c>
      <c r="AK552" s="107"/>
      <c r="AL552" s="40">
        <f t="shared" si="1681"/>
        <v>162.99381900426923</v>
      </c>
      <c r="AN552" s="48">
        <v>5.645833333333333</v>
      </c>
      <c r="AO552" s="9">
        <v>0</v>
      </c>
      <c r="AP552" s="48">
        <v>5.645833333333333</v>
      </c>
      <c r="AQ552" s="9">
        <v>0</v>
      </c>
      <c r="AR552" s="40">
        <f t="shared" si="1682"/>
        <v>0</v>
      </c>
      <c r="AS552" s="47">
        <f t="shared" si="1683"/>
        <v>0</v>
      </c>
      <c r="AT552" s="107"/>
      <c r="AU552" s="40">
        <f t="shared" si="1684"/>
        <v>0</v>
      </c>
      <c r="AW552" s="48">
        <v>5.645833333333333</v>
      </c>
      <c r="AX552" s="9">
        <v>37.409999999999997</v>
      </c>
      <c r="AY552" s="48">
        <v>5.645833333333333</v>
      </c>
      <c r="AZ552" s="9">
        <v>-57.85</v>
      </c>
      <c r="BA552" s="40">
        <f t="shared" si="1685"/>
        <v>32.662296899999994</v>
      </c>
      <c r="BB552" s="47">
        <f t="shared" si="1686"/>
        <v>8.1655742249999985</v>
      </c>
      <c r="BC552" s="107"/>
      <c r="BD552" s="40">
        <f t="shared" si="1687"/>
        <v>89.331382021499977</v>
      </c>
      <c r="BF552" s="48">
        <v>5.645833333333333</v>
      </c>
      <c r="BG552" s="9">
        <v>33.17</v>
      </c>
      <c r="BH552" s="48">
        <v>5.645833333333333</v>
      </c>
      <c r="BI552" s="9">
        <v>33.17</v>
      </c>
      <c r="BJ552" s="40">
        <f t="shared" si="1688"/>
        <v>16.60529493692308</v>
      </c>
      <c r="BK552" s="47">
        <f t="shared" si="1689"/>
        <v>4.1513237342307701</v>
      </c>
      <c r="BL552" s="107"/>
      <c r="BM552" s="40">
        <f t="shared" si="1690"/>
        <v>45.415481652484623</v>
      </c>
      <c r="BO552" s="48">
        <v>5.645833333333333</v>
      </c>
      <c r="BP552" s="9">
        <v>0</v>
      </c>
      <c r="BQ552" s="48">
        <v>5.645833333333333</v>
      </c>
      <c r="BR552" s="9">
        <v>0</v>
      </c>
      <c r="BS552" s="40">
        <f t="shared" si="1691"/>
        <v>0</v>
      </c>
      <c r="BT552" s="47">
        <f t="shared" si="1692"/>
        <v>0</v>
      </c>
      <c r="BU552" s="107"/>
      <c r="BV552" s="40">
        <f t="shared" si="1693"/>
        <v>0</v>
      </c>
      <c r="BX552" s="48">
        <v>5.645833333333333</v>
      </c>
      <c r="BY552" s="9">
        <v>98.99</v>
      </c>
      <c r="BZ552" s="48">
        <v>5.645833333333333</v>
      </c>
      <c r="CA552" s="9">
        <v>-30.55</v>
      </c>
      <c r="CB552" s="40">
        <f t="shared" si="1694"/>
        <v>45.641319299999992</v>
      </c>
      <c r="CC552" s="47">
        <f t="shared" si="1695"/>
        <v>11.410329824999998</v>
      </c>
      <c r="CD552" s="107"/>
      <c r="CE552" s="40">
        <f t="shared" si="1696"/>
        <v>124.82900828549997</v>
      </c>
      <c r="CG552" s="48">
        <v>5.645833333333333</v>
      </c>
      <c r="CH552" s="9">
        <v>99.01</v>
      </c>
      <c r="CI552" s="48">
        <v>5.645833333333333</v>
      </c>
      <c r="CJ552" s="9">
        <v>-30.53</v>
      </c>
      <c r="CK552" s="40">
        <f t="shared" si="1697"/>
        <v>45.620654912307693</v>
      </c>
      <c r="CL552" s="47">
        <f t="shared" si="1698"/>
        <v>11.405163728076923</v>
      </c>
      <c r="CM552" s="107"/>
      <c r="CN552" s="40">
        <f t="shared" si="1699"/>
        <v>124.77249118516153</v>
      </c>
      <c r="CP552" s="48">
        <v>5.645833333333333</v>
      </c>
      <c r="CQ552" s="9">
        <v>98.99</v>
      </c>
      <c r="CR552" s="48">
        <v>5.645833333333333</v>
      </c>
      <c r="CS552" s="9">
        <v>-30.55</v>
      </c>
      <c r="CT552" s="40">
        <f t="shared" si="1700"/>
        <v>45.641319299999992</v>
      </c>
      <c r="CU552" s="47">
        <f t="shared" si="1701"/>
        <v>11.410329824999998</v>
      </c>
      <c r="CV552" s="107"/>
      <c r="CW552" s="40">
        <f t="shared" si="1702"/>
        <v>124.82900828549997</v>
      </c>
    </row>
    <row r="553" spans="1:101" s="9" customFormat="1">
      <c r="A553" s="9">
        <v>10.94</v>
      </c>
      <c r="B553" s="40">
        <f t="shared" si="1669"/>
        <v>2.7349999999999999</v>
      </c>
      <c r="D553" s="48">
        <v>5.65625</v>
      </c>
      <c r="E553" s="9">
        <v>39.96</v>
      </c>
      <c r="F553" s="48">
        <v>5.65625</v>
      </c>
      <c r="G553" s="9">
        <v>-52.96</v>
      </c>
      <c r="H553" s="47">
        <f t="shared" si="1670"/>
        <v>31.939573070769235</v>
      </c>
      <c r="I553" s="47">
        <f t="shared" si="1671"/>
        <v>7.9848932676923088</v>
      </c>
      <c r="J553" s="108"/>
      <c r="K553" s="40">
        <f t="shared" si="1672"/>
        <v>87.354732348553853</v>
      </c>
      <c r="M553" s="48">
        <v>5.65625</v>
      </c>
      <c r="N553" s="9">
        <v>0</v>
      </c>
      <c r="O553" s="48">
        <v>5.65625</v>
      </c>
      <c r="P553" s="9">
        <v>0</v>
      </c>
      <c r="Q553" s="47">
        <f t="shared" si="1673"/>
        <v>0</v>
      </c>
      <c r="R553" s="47">
        <f t="shared" si="1674"/>
        <v>0</v>
      </c>
      <c r="S553" s="108"/>
      <c r="T553" s="40">
        <f t="shared" si="1675"/>
        <v>0</v>
      </c>
      <c r="V553" s="48">
        <v>5.65625</v>
      </c>
      <c r="W553" s="9">
        <v>0</v>
      </c>
      <c r="X553" s="48">
        <v>5.65625</v>
      </c>
      <c r="Y553" s="40">
        <v>-92.51</v>
      </c>
      <c r="Z553" s="40">
        <f t="shared" si="1676"/>
        <v>0</v>
      </c>
      <c r="AA553" s="47">
        <f t="shared" si="1677"/>
        <v>0</v>
      </c>
      <c r="AB553" s="108"/>
      <c r="AC553" s="40">
        <f t="shared" si="1678"/>
        <v>0</v>
      </c>
      <c r="AE553" s="48">
        <v>5.65625</v>
      </c>
      <c r="AF553" s="9">
        <v>55.08</v>
      </c>
      <c r="AG553" s="48">
        <v>5.65625</v>
      </c>
      <c r="AH553" s="9">
        <v>-71.650000000000006</v>
      </c>
      <c r="AI553" s="40">
        <f t="shared" si="1679"/>
        <v>59.561520646153845</v>
      </c>
      <c r="AJ553" s="47">
        <f t="shared" si="1680"/>
        <v>14.890380161538461</v>
      </c>
      <c r="AK553" s="108"/>
      <c r="AL553" s="40">
        <f t="shared" si="1681"/>
        <v>162.90075896723076</v>
      </c>
      <c r="AN553" s="48">
        <v>5.65625</v>
      </c>
      <c r="AO553" s="9">
        <v>0</v>
      </c>
      <c r="AP553" s="48">
        <v>5.65625</v>
      </c>
      <c r="AQ553" s="9">
        <v>0</v>
      </c>
      <c r="AR553" s="40">
        <f t="shared" si="1682"/>
        <v>0</v>
      </c>
      <c r="AS553" s="47">
        <f t="shared" si="1683"/>
        <v>0</v>
      </c>
      <c r="AT553" s="108"/>
      <c r="AU553" s="40">
        <f t="shared" si="1684"/>
        <v>0</v>
      </c>
      <c r="AW553" s="48">
        <v>5.65625</v>
      </c>
      <c r="AX553" s="9">
        <v>37.4</v>
      </c>
      <c r="AY553" s="48">
        <v>5.65625</v>
      </c>
      <c r="AZ553" s="9">
        <v>-57.86</v>
      </c>
      <c r="BA553" s="40">
        <f t="shared" si="1685"/>
        <v>32.659210523076922</v>
      </c>
      <c r="BB553" s="47">
        <f t="shared" si="1686"/>
        <v>8.1648026307692305</v>
      </c>
      <c r="BC553" s="108"/>
      <c r="BD553" s="40">
        <f t="shared" si="1687"/>
        <v>89.322940780615383</v>
      </c>
      <c r="BF553" s="48">
        <v>5.65625</v>
      </c>
      <c r="BG553" s="9">
        <v>33.18</v>
      </c>
      <c r="BH553" s="48">
        <v>5.65625</v>
      </c>
      <c r="BI553" s="9">
        <v>33.18</v>
      </c>
      <c r="BJ553" s="40">
        <f t="shared" si="1688"/>
        <v>16.615308683076925</v>
      </c>
      <c r="BK553" s="47">
        <f t="shared" si="1689"/>
        <v>4.1538271707692314</v>
      </c>
      <c r="BL553" s="108"/>
      <c r="BM553" s="40">
        <f t="shared" si="1690"/>
        <v>45.442869248215388</v>
      </c>
      <c r="BO553" s="48">
        <v>5.65625</v>
      </c>
      <c r="BP553" s="9">
        <v>0</v>
      </c>
      <c r="BQ553" s="48">
        <v>5.65625</v>
      </c>
      <c r="BR553" s="9">
        <v>0</v>
      </c>
      <c r="BS553" s="40">
        <f t="shared" si="1691"/>
        <v>0</v>
      </c>
      <c r="BT553" s="47">
        <f t="shared" si="1692"/>
        <v>0</v>
      </c>
      <c r="BU553" s="108"/>
      <c r="BV553" s="40">
        <f t="shared" si="1693"/>
        <v>0</v>
      </c>
      <c r="BX553" s="48">
        <v>5.65625</v>
      </c>
      <c r="BY553" s="9">
        <v>98.97</v>
      </c>
      <c r="BZ553" s="48">
        <v>5.65625</v>
      </c>
      <c r="CA553" s="9">
        <v>-30.56</v>
      </c>
      <c r="CB553" s="40">
        <f t="shared" si="1694"/>
        <v>45.647034756923077</v>
      </c>
      <c r="CC553" s="47">
        <f t="shared" si="1695"/>
        <v>11.411758689230769</v>
      </c>
      <c r="CD553" s="108"/>
      <c r="CE553" s="40">
        <f t="shared" si="1696"/>
        <v>124.8446400601846</v>
      </c>
      <c r="CG553" s="48">
        <v>5.65625</v>
      </c>
      <c r="CH553" s="9">
        <v>98.99</v>
      </c>
      <c r="CI553" s="48">
        <v>5.65625</v>
      </c>
      <c r="CJ553" s="9">
        <v>-30.55</v>
      </c>
      <c r="CK553" s="40">
        <f t="shared" si="1697"/>
        <v>45.641319299999992</v>
      </c>
      <c r="CL553" s="47">
        <f t="shared" si="1698"/>
        <v>11.410329824999998</v>
      </c>
      <c r="CM553" s="108"/>
      <c r="CN553" s="40">
        <f t="shared" si="1699"/>
        <v>124.82900828549997</v>
      </c>
      <c r="CP553" s="48">
        <v>5.65625</v>
      </c>
      <c r="CQ553" s="9">
        <v>98.97</v>
      </c>
      <c r="CR553" s="48">
        <v>5.65625</v>
      </c>
      <c r="CS553" s="9">
        <v>-30.56</v>
      </c>
      <c r="CT553" s="40">
        <f t="shared" si="1700"/>
        <v>45.647034756923077</v>
      </c>
      <c r="CU553" s="47">
        <f t="shared" si="1701"/>
        <v>11.411758689230769</v>
      </c>
      <c r="CV553" s="108"/>
      <c r="CW553" s="40">
        <f t="shared" si="1702"/>
        <v>124.8446400601846</v>
      </c>
    </row>
    <row r="554" spans="1:101" s="9" customFormat="1">
      <c r="A554" s="9">
        <v>10.94</v>
      </c>
      <c r="B554" s="40">
        <f t="shared" si="1669"/>
        <v>2.7349999999999999</v>
      </c>
      <c r="D554" s="48">
        <v>5.666666666666667</v>
      </c>
      <c r="E554" s="9">
        <v>40.01</v>
      </c>
      <c r="F554" s="48">
        <v>5.666666666666667</v>
      </c>
      <c r="G554" s="9">
        <v>-52.85</v>
      </c>
      <c r="H554" s="47">
        <f t="shared" si="1670"/>
        <v>31.913114746153848</v>
      </c>
      <c r="I554" s="47">
        <f t="shared" si="1671"/>
        <v>7.9782786865384621</v>
      </c>
      <c r="J554" s="106">
        <f t="shared" ref="J554" si="1780">SUM(I554:I557)</f>
        <v>31.91613396230769</v>
      </c>
      <c r="K554" s="40">
        <f t="shared" si="1672"/>
        <v>87.282368830730775</v>
      </c>
      <c r="M554" s="48">
        <v>5.666666666666667</v>
      </c>
      <c r="N554" s="9">
        <v>0</v>
      </c>
      <c r="O554" s="48">
        <v>5.666666666666667</v>
      </c>
      <c r="P554" s="9">
        <v>0</v>
      </c>
      <c r="Q554" s="47">
        <f t="shared" si="1673"/>
        <v>0</v>
      </c>
      <c r="R554" s="47">
        <f t="shared" si="1674"/>
        <v>0</v>
      </c>
      <c r="S554" s="106">
        <f t="shared" ref="S554" si="1781">SUM(R554:R557)</f>
        <v>0</v>
      </c>
      <c r="T554" s="40">
        <f t="shared" si="1675"/>
        <v>0</v>
      </c>
      <c r="V554" s="48">
        <v>5.666666666666667</v>
      </c>
      <c r="W554" s="9">
        <v>0</v>
      </c>
      <c r="X554" s="48">
        <v>5.666666666666667</v>
      </c>
      <c r="Y554" s="40">
        <v>-92.64</v>
      </c>
      <c r="Z554" s="40">
        <f t="shared" si="1676"/>
        <v>0</v>
      </c>
      <c r="AA554" s="47">
        <f t="shared" si="1677"/>
        <v>0</v>
      </c>
      <c r="AB554" s="106">
        <f t="shared" ref="AB554" si="1782">SUM(AA554:AA557)</f>
        <v>0</v>
      </c>
      <c r="AC554" s="40">
        <f t="shared" si="1678"/>
        <v>0</v>
      </c>
      <c r="AE554" s="48">
        <v>5.666666666666667</v>
      </c>
      <c r="AF554" s="9">
        <v>55.11</v>
      </c>
      <c r="AG554" s="48">
        <v>5.666666666666667</v>
      </c>
      <c r="AH554" s="9">
        <v>-71.599999999999994</v>
      </c>
      <c r="AI554" s="40">
        <f t="shared" si="1679"/>
        <v>59.552374707692302</v>
      </c>
      <c r="AJ554" s="47">
        <f t="shared" si="1680"/>
        <v>14.888093676923075</v>
      </c>
      <c r="AK554" s="106">
        <f t="shared" ref="AK554" si="1783">SUM(AJ554:AJ557)</f>
        <v>59.51208767884615</v>
      </c>
      <c r="AL554" s="40">
        <f t="shared" si="1681"/>
        <v>162.87574482553845</v>
      </c>
      <c r="AN554" s="48">
        <v>5.666666666666667</v>
      </c>
      <c r="AO554" s="9">
        <v>0</v>
      </c>
      <c r="AP554" s="48">
        <v>5.666666666666667</v>
      </c>
      <c r="AQ554" s="9">
        <v>0</v>
      </c>
      <c r="AR554" s="40">
        <f t="shared" si="1682"/>
        <v>0</v>
      </c>
      <c r="AS554" s="47">
        <f t="shared" si="1683"/>
        <v>0</v>
      </c>
      <c r="AT554" s="106">
        <f t="shared" ref="AT554" si="1784">SUM(AS554:AS557)</f>
        <v>0</v>
      </c>
      <c r="AU554" s="40">
        <f t="shared" si="1684"/>
        <v>0</v>
      </c>
      <c r="AW554" s="48">
        <v>5.666666666666667</v>
      </c>
      <c r="AX554" s="9">
        <v>37.39</v>
      </c>
      <c r="AY554" s="48">
        <v>5.666666666666667</v>
      </c>
      <c r="AZ554" s="9">
        <v>-57.89</v>
      </c>
      <c r="BA554" s="40">
        <f t="shared" si="1685"/>
        <v>32.667407155384623</v>
      </c>
      <c r="BB554" s="47">
        <f t="shared" si="1686"/>
        <v>8.1668517888461558</v>
      </c>
      <c r="BC554" s="106">
        <f t="shared" ref="BC554" si="1785">SUM(BB554:BB557)</f>
        <v>32.667131343461541</v>
      </c>
      <c r="BD554" s="40">
        <f t="shared" si="1687"/>
        <v>89.345358569976938</v>
      </c>
      <c r="BF554" s="48">
        <v>5.666666666666667</v>
      </c>
      <c r="BG554" s="9">
        <v>33.200000000000003</v>
      </c>
      <c r="BH554" s="48">
        <v>5.666666666666667</v>
      </c>
      <c r="BI554" s="9">
        <v>33.200000000000003</v>
      </c>
      <c r="BJ554" s="40">
        <f t="shared" si="1688"/>
        <v>16.635345230769232</v>
      </c>
      <c r="BK554" s="47">
        <f t="shared" si="1689"/>
        <v>4.1588363076923081</v>
      </c>
      <c r="BL554" s="106">
        <f t="shared" ref="BL554" si="1786">SUM(BK554:BK557)</f>
        <v>16.652890415769232</v>
      </c>
      <c r="BM554" s="40">
        <f t="shared" si="1690"/>
        <v>45.497669206153851</v>
      </c>
      <c r="BO554" s="48">
        <v>5.666666666666667</v>
      </c>
      <c r="BP554" s="9">
        <v>0</v>
      </c>
      <c r="BQ554" s="48">
        <v>5.666666666666667</v>
      </c>
      <c r="BR554" s="9">
        <v>0</v>
      </c>
      <c r="BS554" s="40">
        <f t="shared" si="1691"/>
        <v>0</v>
      </c>
      <c r="BT554" s="47">
        <f t="shared" si="1692"/>
        <v>0</v>
      </c>
      <c r="BU554" s="106">
        <f t="shared" ref="BU554" si="1787">SUM(BT554:BT557)</f>
        <v>0</v>
      </c>
      <c r="BV554" s="40">
        <f t="shared" si="1693"/>
        <v>0</v>
      </c>
      <c r="BX554" s="48">
        <v>5.666666666666667</v>
      </c>
      <c r="BY554" s="9">
        <v>98.92</v>
      </c>
      <c r="BZ554" s="48">
        <v>5.666666666666667</v>
      </c>
      <c r="CA554" s="9">
        <v>-30.59</v>
      </c>
      <c r="CB554" s="40">
        <f t="shared" si="1694"/>
        <v>45.66876164307692</v>
      </c>
      <c r="CC554" s="47">
        <f t="shared" si="1695"/>
        <v>11.41719041076923</v>
      </c>
      <c r="CD554" s="106">
        <f t="shared" ref="CD554" si="1788">SUM(CC554:CC557)</f>
        <v>45.67498457884615</v>
      </c>
      <c r="CE554" s="40">
        <f t="shared" si="1696"/>
        <v>124.90406309381537</v>
      </c>
      <c r="CG554" s="48">
        <v>5.666666666666667</v>
      </c>
      <c r="CH554" s="9">
        <v>98.94</v>
      </c>
      <c r="CI554" s="48">
        <v>5.666666666666667</v>
      </c>
      <c r="CJ554" s="9">
        <v>-30.57</v>
      </c>
      <c r="CK554" s="40">
        <f t="shared" si="1697"/>
        <v>45.648130458461537</v>
      </c>
      <c r="CL554" s="47">
        <f t="shared" si="1698"/>
        <v>11.412032614615384</v>
      </c>
      <c r="CM554" s="106">
        <f t="shared" ref="CM554" si="1789">SUM(CL554:CL557)</f>
        <v>45.665562451153846</v>
      </c>
      <c r="CN554" s="40">
        <f t="shared" si="1699"/>
        <v>124.8476368038923</v>
      </c>
      <c r="CP554" s="48">
        <v>5.666666666666667</v>
      </c>
      <c r="CQ554" s="9">
        <v>98.92</v>
      </c>
      <c r="CR554" s="48">
        <v>5.666666666666667</v>
      </c>
      <c r="CS554" s="9">
        <v>-30.58</v>
      </c>
      <c r="CT554" s="40">
        <f t="shared" si="1700"/>
        <v>45.653832332307701</v>
      </c>
      <c r="CU554" s="47">
        <f t="shared" si="1701"/>
        <v>11.413458083076925</v>
      </c>
      <c r="CV554" s="106">
        <f t="shared" ref="CV554" si="1790">SUM(CU554:CU557)</f>
        <v>45.671252251153845</v>
      </c>
      <c r="CW554" s="40">
        <f t="shared" si="1702"/>
        <v>124.86323142886155</v>
      </c>
    </row>
    <row r="555" spans="1:101" s="9" customFormat="1">
      <c r="A555" s="9">
        <v>10.94</v>
      </c>
      <c r="B555" s="40">
        <f t="shared" si="1669"/>
        <v>2.7349999999999999</v>
      </c>
      <c r="D555" s="48">
        <v>5.677083333333333</v>
      </c>
      <c r="E555" s="9">
        <v>40.01</v>
      </c>
      <c r="F555" s="48">
        <v>5.677083333333333</v>
      </c>
      <c r="G555" s="9">
        <v>-52.85</v>
      </c>
      <c r="H555" s="47">
        <f t="shared" si="1670"/>
        <v>31.913114746153848</v>
      </c>
      <c r="I555" s="47">
        <f t="shared" si="1671"/>
        <v>7.9782786865384621</v>
      </c>
      <c r="J555" s="107"/>
      <c r="K555" s="40">
        <f t="shared" si="1672"/>
        <v>87.282368830730775</v>
      </c>
      <c r="M555" s="48">
        <v>5.677083333333333</v>
      </c>
      <c r="N555" s="9">
        <v>0</v>
      </c>
      <c r="O555" s="48">
        <v>5.677083333333333</v>
      </c>
      <c r="P555" s="9">
        <v>0</v>
      </c>
      <c r="Q555" s="47">
        <f t="shared" si="1673"/>
        <v>0</v>
      </c>
      <c r="R555" s="47">
        <f t="shared" si="1674"/>
        <v>0</v>
      </c>
      <c r="S555" s="107"/>
      <c r="T555" s="40">
        <f t="shared" si="1675"/>
        <v>0</v>
      </c>
      <c r="V555" s="48">
        <v>5.677083333333333</v>
      </c>
      <c r="W555" s="9">
        <v>0</v>
      </c>
      <c r="X555" s="48">
        <v>5.677083333333333</v>
      </c>
      <c r="Y555" s="40">
        <v>-92.74</v>
      </c>
      <c r="Z555" s="40">
        <f t="shared" si="1676"/>
        <v>0</v>
      </c>
      <c r="AA555" s="47">
        <f t="shared" si="1677"/>
        <v>0</v>
      </c>
      <c r="AB555" s="107"/>
      <c r="AC555" s="40">
        <f t="shared" si="1678"/>
        <v>0</v>
      </c>
      <c r="AE555" s="48">
        <v>5.677083333333333</v>
      </c>
      <c r="AF555" s="9">
        <v>55.14</v>
      </c>
      <c r="AG555" s="48">
        <v>5.677083333333333</v>
      </c>
      <c r="AH555" s="9">
        <v>-71.53</v>
      </c>
      <c r="AI555" s="40">
        <f t="shared" si="1679"/>
        <v>59.526539695384614</v>
      </c>
      <c r="AJ555" s="47">
        <f t="shared" si="1680"/>
        <v>14.881634923846153</v>
      </c>
      <c r="AK555" s="107"/>
      <c r="AL555" s="40">
        <f t="shared" si="1681"/>
        <v>162.80508606687692</v>
      </c>
      <c r="AN555" s="48">
        <v>5.677083333333333</v>
      </c>
      <c r="AO555" s="9">
        <v>0</v>
      </c>
      <c r="AP555" s="48">
        <v>5.677083333333333</v>
      </c>
      <c r="AQ555" s="9">
        <v>0</v>
      </c>
      <c r="AR555" s="40">
        <f t="shared" si="1682"/>
        <v>0</v>
      </c>
      <c r="AS555" s="47">
        <f t="shared" si="1683"/>
        <v>0</v>
      </c>
      <c r="AT555" s="107"/>
      <c r="AU555" s="40">
        <f t="shared" si="1684"/>
        <v>0</v>
      </c>
      <c r="AW555" s="48">
        <v>5.677083333333333</v>
      </c>
      <c r="AX555" s="9">
        <v>37.380000000000003</v>
      </c>
      <c r="AY555" s="48">
        <v>5.677083333333333</v>
      </c>
      <c r="AZ555" s="9">
        <v>-57.9</v>
      </c>
      <c r="BA555" s="40">
        <f t="shared" si="1685"/>
        <v>32.664311723076921</v>
      </c>
      <c r="BB555" s="47">
        <f t="shared" si="1686"/>
        <v>8.1660779307692302</v>
      </c>
      <c r="BC555" s="107"/>
      <c r="BD555" s="40">
        <f t="shared" si="1687"/>
        <v>89.336892562615375</v>
      </c>
      <c r="BF555" s="48">
        <v>5.677083333333333</v>
      </c>
      <c r="BG555" s="9">
        <v>33.21</v>
      </c>
      <c r="BH555" s="48">
        <v>5.677083333333333</v>
      </c>
      <c r="BI555" s="9">
        <v>33.21</v>
      </c>
      <c r="BJ555" s="40">
        <f t="shared" si="1688"/>
        <v>16.645368032307694</v>
      </c>
      <c r="BK555" s="47">
        <f t="shared" si="1689"/>
        <v>4.1613420080769234</v>
      </c>
      <c r="BL555" s="107"/>
      <c r="BM555" s="40">
        <f t="shared" si="1690"/>
        <v>45.525081568361543</v>
      </c>
      <c r="BO555" s="48">
        <v>5.677083333333333</v>
      </c>
      <c r="BP555" s="9">
        <v>0</v>
      </c>
      <c r="BQ555" s="48">
        <v>5.677083333333333</v>
      </c>
      <c r="BR555" s="9">
        <v>0</v>
      </c>
      <c r="BS555" s="40">
        <f t="shared" si="1691"/>
        <v>0</v>
      </c>
      <c r="BT555" s="47">
        <f t="shared" si="1692"/>
        <v>0</v>
      </c>
      <c r="BU555" s="107"/>
      <c r="BV555" s="40">
        <f t="shared" si="1693"/>
        <v>0</v>
      </c>
      <c r="BX555" s="48">
        <v>5.677083333333333</v>
      </c>
      <c r="BY555" s="9">
        <v>98.9</v>
      </c>
      <c r="BZ555" s="48">
        <v>5.677083333333333</v>
      </c>
      <c r="CA555" s="9">
        <v>-30.6</v>
      </c>
      <c r="CB555" s="40">
        <f t="shared" si="1694"/>
        <v>45.674454461538467</v>
      </c>
      <c r="CC555" s="47">
        <f t="shared" si="1695"/>
        <v>11.418613615384617</v>
      </c>
      <c r="CD555" s="107"/>
      <c r="CE555" s="40">
        <f t="shared" si="1696"/>
        <v>124.91963295230771</v>
      </c>
      <c r="CG555" s="48">
        <v>5.677083333333333</v>
      </c>
      <c r="CH555" s="9">
        <v>98.92</v>
      </c>
      <c r="CI555" s="48">
        <v>5.677083333333333</v>
      </c>
      <c r="CJ555" s="9">
        <v>-30.59</v>
      </c>
      <c r="CK555" s="40">
        <f t="shared" si="1697"/>
        <v>45.66876164307692</v>
      </c>
      <c r="CL555" s="47">
        <f t="shared" si="1698"/>
        <v>11.41719041076923</v>
      </c>
      <c r="CM555" s="107"/>
      <c r="CN555" s="40">
        <f t="shared" si="1699"/>
        <v>124.90406309381537</v>
      </c>
      <c r="CP555" s="48">
        <v>5.677083333333333</v>
      </c>
      <c r="CQ555" s="9">
        <v>98.9</v>
      </c>
      <c r="CR555" s="48">
        <v>5.677083333333333</v>
      </c>
      <c r="CS555" s="9">
        <v>-30.6</v>
      </c>
      <c r="CT555" s="40">
        <f t="shared" si="1700"/>
        <v>45.674454461538467</v>
      </c>
      <c r="CU555" s="47">
        <f t="shared" si="1701"/>
        <v>11.418613615384617</v>
      </c>
      <c r="CV555" s="107"/>
      <c r="CW555" s="40">
        <f t="shared" si="1702"/>
        <v>124.91963295230771</v>
      </c>
    </row>
    <row r="556" spans="1:101" s="9" customFormat="1">
      <c r="A556" s="9">
        <v>10.94</v>
      </c>
      <c r="B556" s="40">
        <f t="shared" si="1669"/>
        <v>2.7349999999999999</v>
      </c>
      <c r="D556" s="48">
        <v>5.6875</v>
      </c>
      <c r="E556" s="9">
        <v>40.01</v>
      </c>
      <c r="F556" s="48">
        <v>5.6875</v>
      </c>
      <c r="G556" s="9">
        <v>-52.86</v>
      </c>
      <c r="H556" s="47">
        <f t="shared" si="1670"/>
        <v>31.919153178461535</v>
      </c>
      <c r="I556" s="47">
        <f t="shared" si="1671"/>
        <v>7.9797882946153837</v>
      </c>
      <c r="J556" s="107"/>
      <c r="K556" s="40">
        <f t="shared" si="1672"/>
        <v>87.298883943092292</v>
      </c>
      <c r="M556" s="48">
        <v>5.6875</v>
      </c>
      <c r="N556" s="9">
        <v>0</v>
      </c>
      <c r="O556" s="48">
        <v>5.6875</v>
      </c>
      <c r="P556" s="9">
        <v>0</v>
      </c>
      <c r="Q556" s="47">
        <f t="shared" si="1673"/>
        <v>0</v>
      </c>
      <c r="R556" s="47">
        <f t="shared" si="1674"/>
        <v>0</v>
      </c>
      <c r="S556" s="107"/>
      <c r="T556" s="40">
        <f t="shared" si="1675"/>
        <v>0</v>
      </c>
      <c r="V556" s="48">
        <v>5.6875</v>
      </c>
      <c r="W556" s="9">
        <v>0</v>
      </c>
      <c r="X556" s="48">
        <v>5.6875</v>
      </c>
      <c r="Y556" s="40">
        <v>-92.82</v>
      </c>
      <c r="Z556" s="40">
        <f t="shared" si="1676"/>
        <v>0</v>
      </c>
      <c r="AA556" s="47">
        <f t="shared" si="1677"/>
        <v>0</v>
      </c>
      <c r="AB556" s="107"/>
      <c r="AC556" s="40">
        <f t="shared" si="1678"/>
        <v>0</v>
      </c>
      <c r="AE556" s="48">
        <v>5.6875</v>
      </c>
      <c r="AF556" s="9">
        <v>55.17</v>
      </c>
      <c r="AG556" s="48">
        <v>5.6875</v>
      </c>
      <c r="AH556" s="9">
        <v>-71.45</v>
      </c>
      <c r="AI556" s="40">
        <f t="shared" si="1679"/>
        <v>59.492314869230768</v>
      </c>
      <c r="AJ556" s="47">
        <f t="shared" si="1680"/>
        <v>14.873078717307692</v>
      </c>
      <c r="AK556" s="107"/>
      <c r="AL556" s="40">
        <f t="shared" si="1681"/>
        <v>162.71148116734614</v>
      </c>
      <c r="AN556" s="48">
        <v>5.6875</v>
      </c>
      <c r="AO556" s="9">
        <v>0</v>
      </c>
      <c r="AP556" s="48">
        <v>5.6875</v>
      </c>
      <c r="AQ556" s="9">
        <v>0</v>
      </c>
      <c r="AR556" s="40">
        <f t="shared" si="1682"/>
        <v>0</v>
      </c>
      <c r="AS556" s="47">
        <f t="shared" si="1683"/>
        <v>0</v>
      </c>
      <c r="AT556" s="107"/>
      <c r="AU556" s="40">
        <f t="shared" si="1684"/>
        <v>0</v>
      </c>
      <c r="AW556" s="48">
        <v>5.6875</v>
      </c>
      <c r="AX556" s="9">
        <v>37.380000000000003</v>
      </c>
      <c r="AY556" s="48">
        <v>5.6875</v>
      </c>
      <c r="AZ556" s="9">
        <v>-57.91</v>
      </c>
      <c r="BA556" s="40">
        <f t="shared" si="1685"/>
        <v>32.669953227692311</v>
      </c>
      <c r="BB556" s="47">
        <f t="shared" si="1686"/>
        <v>8.1674883069230777</v>
      </c>
      <c r="BC556" s="107"/>
      <c r="BD556" s="40">
        <f t="shared" si="1687"/>
        <v>89.352322077738464</v>
      </c>
      <c r="BF556" s="48">
        <v>5.6875</v>
      </c>
      <c r="BG556" s="9">
        <v>33.22</v>
      </c>
      <c r="BH556" s="48">
        <v>5.6875</v>
      </c>
      <c r="BI556" s="9">
        <v>33.22</v>
      </c>
      <c r="BJ556" s="40">
        <f t="shared" si="1688"/>
        <v>16.655393852307693</v>
      </c>
      <c r="BK556" s="47">
        <f t="shared" si="1689"/>
        <v>4.1638484630769232</v>
      </c>
      <c r="BL556" s="107"/>
      <c r="BM556" s="40">
        <f t="shared" si="1690"/>
        <v>45.552502186061538</v>
      </c>
      <c r="BO556" s="48">
        <v>5.6875</v>
      </c>
      <c r="BP556" s="9">
        <v>0</v>
      </c>
      <c r="BQ556" s="48">
        <v>5.6875</v>
      </c>
      <c r="BR556" s="9">
        <v>0</v>
      </c>
      <c r="BS556" s="40">
        <f t="shared" si="1691"/>
        <v>0</v>
      </c>
      <c r="BT556" s="47">
        <f t="shared" si="1692"/>
        <v>0</v>
      </c>
      <c r="BU556" s="107"/>
      <c r="BV556" s="40">
        <f t="shared" si="1693"/>
        <v>0</v>
      </c>
      <c r="BX556" s="48">
        <v>5.6875</v>
      </c>
      <c r="BY556" s="9">
        <v>98.87</v>
      </c>
      <c r="BZ556" s="48">
        <v>5.6875</v>
      </c>
      <c r="CA556" s="9">
        <v>-30.61</v>
      </c>
      <c r="CB556" s="40">
        <f t="shared" si="1694"/>
        <v>45.675521487692308</v>
      </c>
      <c r="CC556" s="47">
        <f t="shared" si="1695"/>
        <v>11.418880371923077</v>
      </c>
      <c r="CD556" s="107"/>
      <c r="CE556" s="40">
        <f t="shared" si="1696"/>
        <v>124.92255126883846</v>
      </c>
      <c r="CG556" s="48">
        <v>5.6875</v>
      </c>
      <c r="CH556" s="9">
        <v>98.89</v>
      </c>
      <c r="CI556" s="48">
        <v>5.6875</v>
      </c>
      <c r="CJ556" s="9">
        <v>-30.6</v>
      </c>
      <c r="CK556" s="40">
        <f t="shared" si="1697"/>
        <v>45.66983621538462</v>
      </c>
      <c r="CL556" s="47">
        <f t="shared" si="1698"/>
        <v>11.417459053846155</v>
      </c>
      <c r="CM556" s="107"/>
      <c r="CN556" s="40">
        <f t="shared" si="1699"/>
        <v>124.90700204907694</v>
      </c>
      <c r="CP556" s="48">
        <v>5.6875</v>
      </c>
      <c r="CQ556" s="9">
        <v>98.87</v>
      </c>
      <c r="CR556" s="48">
        <v>5.6875</v>
      </c>
      <c r="CS556" s="9">
        <v>-30.61</v>
      </c>
      <c r="CT556" s="40">
        <f t="shared" si="1700"/>
        <v>45.675521487692308</v>
      </c>
      <c r="CU556" s="47">
        <f t="shared" si="1701"/>
        <v>11.418880371923077</v>
      </c>
      <c r="CV556" s="107"/>
      <c r="CW556" s="40">
        <f t="shared" si="1702"/>
        <v>124.92255126883846</v>
      </c>
    </row>
    <row r="557" spans="1:101" s="9" customFormat="1">
      <c r="A557" s="9">
        <v>10.94</v>
      </c>
      <c r="B557" s="40">
        <f t="shared" si="1669"/>
        <v>2.7349999999999999</v>
      </c>
      <c r="D557" s="48">
        <v>5.697916666666667</v>
      </c>
      <c r="E557" s="9">
        <v>40.01</v>
      </c>
      <c r="F557" s="48">
        <v>5.697916666666667</v>
      </c>
      <c r="G557" s="9">
        <v>-52.86</v>
      </c>
      <c r="H557" s="47">
        <f t="shared" si="1670"/>
        <v>31.919153178461535</v>
      </c>
      <c r="I557" s="47">
        <f t="shared" si="1671"/>
        <v>7.9797882946153837</v>
      </c>
      <c r="J557" s="108"/>
      <c r="K557" s="40">
        <f t="shared" si="1672"/>
        <v>87.298883943092292</v>
      </c>
      <c r="M557" s="48">
        <v>5.697916666666667</v>
      </c>
      <c r="N557" s="9">
        <v>0</v>
      </c>
      <c r="O557" s="48">
        <v>5.697916666666667</v>
      </c>
      <c r="P557" s="9">
        <v>0</v>
      </c>
      <c r="Q557" s="47">
        <f t="shared" si="1673"/>
        <v>0</v>
      </c>
      <c r="R557" s="47">
        <f t="shared" si="1674"/>
        <v>0</v>
      </c>
      <c r="S557" s="108"/>
      <c r="T557" s="40">
        <f t="shared" si="1675"/>
        <v>0</v>
      </c>
      <c r="V557" s="48">
        <v>5.697916666666667</v>
      </c>
      <c r="W557" s="9">
        <v>0</v>
      </c>
      <c r="X557" s="48">
        <v>5.697916666666667</v>
      </c>
      <c r="Y557" s="40">
        <v>-92.91</v>
      </c>
      <c r="Z557" s="40">
        <f t="shared" si="1676"/>
        <v>0</v>
      </c>
      <c r="AA557" s="47">
        <f t="shared" si="1677"/>
        <v>0</v>
      </c>
      <c r="AB557" s="108"/>
      <c r="AC557" s="40">
        <f t="shared" si="1678"/>
        <v>0</v>
      </c>
      <c r="AE557" s="48">
        <v>5.697916666666667</v>
      </c>
      <c r="AF557" s="9">
        <v>55.21</v>
      </c>
      <c r="AG557" s="48">
        <v>5.697916666666667</v>
      </c>
      <c r="AH557" s="9">
        <v>-71.38</v>
      </c>
      <c r="AI557" s="40">
        <f t="shared" si="1679"/>
        <v>59.477121443076925</v>
      </c>
      <c r="AJ557" s="47">
        <f t="shared" si="1680"/>
        <v>14.869280360769231</v>
      </c>
      <c r="AK557" s="108"/>
      <c r="AL557" s="40">
        <f t="shared" si="1681"/>
        <v>162.66992714681538</v>
      </c>
      <c r="AN557" s="48">
        <v>5.697916666666667</v>
      </c>
      <c r="AO557" s="9">
        <v>0</v>
      </c>
      <c r="AP557" s="48">
        <v>5.697916666666667</v>
      </c>
      <c r="AQ557" s="9">
        <v>0</v>
      </c>
      <c r="AR557" s="40">
        <f t="shared" si="1682"/>
        <v>0</v>
      </c>
      <c r="AS557" s="47">
        <f t="shared" si="1683"/>
        <v>0</v>
      </c>
      <c r="AT557" s="108"/>
      <c r="AU557" s="40">
        <f t="shared" si="1684"/>
        <v>0</v>
      </c>
      <c r="AW557" s="48">
        <v>5.697916666666667</v>
      </c>
      <c r="AX557" s="9">
        <v>37.369999999999997</v>
      </c>
      <c r="AY557" s="48">
        <v>5.697916666666667</v>
      </c>
      <c r="AZ557" s="9">
        <v>-57.92</v>
      </c>
      <c r="BA557" s="40">
        <f t="shared" si="1685"/>
        <v>32.666853267692311</v>
      </c>
      <c r="BB557" s="47">
        <f t="shared" si="1686"/>
        <v>8.1667133169230777</v>
      </c>
      <c r="BC557" s="108"/>
      <c r="BD557" s="40">
        <f t="shared" si="1687"/>
        <v>89.34384368713846</v>
      </c>
      <c r="BF557" s="48">
        <v>5.697916666666667</v>
      </c>
      <c r="BG557" s="9">
        <v>33.24</v>
      </c>
      <c r="BH557" s="48">
        <v>5.697916666666667</v>
      </c>
      <c r="BI557" s="9">
        <v>33.24</v>
      </c>
      <c r="BJ557" s="40">
        <f t="shared" si="1688"/>
        <v>16.675454547692308</v>
      </c>
      <c r="BK557" s="47">
        <f t="shared" si="1689"/>
        <v>4.1688636369230769</v>
      </c>
      <c r="BL557" s="108"/>
      <c r="BM557" s="40">
        <f t="shared" si="1690"/>
        <v>45.607368187938462</v>
      </c>
      <c r="BO557" s="48">
        <v>5.697916666666667</v>
      </c>
      <c r="BP557" s="9">
        <v>0</v>
      </c>
      <c r="BQ557" s="48">
        <v>5.697916666666667</v>
      </c>
      <c r="BR557" s="9">
        <v>0</v>
      </c>
      <c r="BS557" s="40">
        <f t="shared" si="1691"/>
        <v>0</v>
      </c>
      <c r="BT557" s="47">
        <f t="shared" si="1692"/>
        <v>0</v>
      </c>
      <c r="BU557" s="108"/>
      <c r="BV557" s="40">
        <f t="shared" si="1693"/>
        <v>0</v>
      </c>
      <c r="BX557" s="48">
        <v>5.697916666666667</v>
      </c>
      <c r="BY557" s="9">
        <v>98.85</v>
      </c>
      <c r="BZ557" s="48">
        <v>5.697916666666667</v>
      </c>
      <c r="CA557" s="9">
        <v>-30.62</v>
      </c>
      <c r="CB557" s="40">
        <f t="shared" si="1694"/>
        <v>45.68120072307692</v>
      </c>
      <c r="CC557" s="47">
        <f t="shared" si="1695"/>
        <v>11.42030018076923</v>
      </c>
      <c r="CD557" s="108"/>
      <c r="CE557" s="40">
        <f t="shared" si="1696"/>
        <v>124.93808397761536</v>
      </c>
      <c r="CG557" s="48">
        <v>5.697916666666667</v>
      </c>
      <c r="CH557" s="9">
        <v>98.87</v>
      </c>
      <c r="CI557" s="48">
        <v>5.697916666666667</v>
      </c>
      <c r="CJ557" s="9">
        <v>-30.61</v>
      </c>
      <c r="CK557" s="40">
        <f t="shared" si="1697"/>
        <v>45.675521487692308</v>
      </c>
      <c r="CL557" s="47">
        <f t="shared" si="1698"/>
        <v>11.418880371923077</v>
      </c>
      <c r="CM557" s="108"/>
      <c r="CN557" s="40">
        <f t="shared" si="1699"/>
        <v>124.92255126883846</v>
      </c>
      <c r="CP557" s="48">
        <v>5.697916666666667</v>
      </c>
      <c r="CQ557" s="9">
        <v>98.85</v>
      </c>
      <c r="CR557" s="48">
        <v>5.697916666666667</v>
      </c>
      <c r="CS557" s="9">
        <v>-30.62</v>
      </c>
      <c r="CT557" s="40">
        <f t="shared" si="1700"/>
        <v>45.68120072307692</v>
      </c>
      <c r="CU557" s="47">
        <f t="shared" si="1701"/>
        <v>11.42030018076923</v>
      </c>
      <c r="CV557" s="108"/>
      <c r="CW557" s="40">
        <f t="shared" si="1702"/>
        <v>124.93808397761536</v>
      </c>
    </row>
    <row r="558" spans="1:101" s="9" customFormat="1">
      <c r="A558" s="9">
        <v>10.94</v>
      </c>
      <c r="B558" s="40">
        <f t="shared" si="1669"/>
        <v>2.7349999999999999</v>
      </c>
      <c r="D558" s="48">
        <v>5.708333333333333</v>
      </c>
      <c r="E558" s="9">
        <v>40.03</v>
      </c>
      <c r="F558" s="48">
        <v>5.708333333333333</v>
      </c>
      <c r="G558" s="9">
        <v>-52.81</v>
      </c>
      <c r="H558" s="47">
        <f t="shared" si="1670"/>
        <v>31.904901512307696</v>
      </c>
      <c r="I558" s="47">
        <f t="shared" si="1671"/>
        <v>7.9762253780769239</v>
      </c>
      <c r="J558" s="106">
        <f t="shared" ref="J558" si="1791">SUM(I558:I561)</f>
        <v>31.900370424230768</v>
      </c>
      <c r="K558" s="40">
        <f t="shared" si="1672"/>
        <v>87.259905636161548</v>
      </c>
      <c r="M558" s="48">
        <v>5.708333333333333</v>
      </c>
      <c r="N558" s="9">
        <v>0</v>
      </c>
      <c r="O558" s="48">
        <v>5.708333333333333</v>
      </c>
      <c r="P558" s="9">
        <v>0</v>
      </c>
      <c r="Q558" s="47">
        <f t="shared" si="1673"/>
        <v>0</v>
      </c>
      <c r="R558" s="47">
        <f t="shared" si="1674"/>
        <v>0</v>
      </c>
      <c r="S558" s="106">
        <f t="shared" ref="S558" si="1792">SUM(R558:R561)</f>
        <v>0</v>
      </c>
      <c r="T558" s="40">
        <f t="shared" si="1675"/>
        <v>0</v>
      </c>
      <c r="V558" s="48">
        <v>5.708333333333333</v>
      </c>
      <c r="W558" s="9">
        <v>0</v>
      </c>
      <c r="X558" s="48">
        <v>5.708333333333333</v>
      </c>
      <c r="Y558" s="40">
        <v>-93.18</v>
      </c>
      <c r="Z558" s="40">
        <f t="shared" si="1676"/>
        <v>0</v>
      </c>
      <c r="AA558" s="47">
        <f t="shared" si="1677"/>
        <v>0</v>
      </c>
      <c r="AB558" s="106">
        <f t="shared" ref="AB558" si="1793">SUM(AA558:AA561)</f>
        <v>0</v>
      </c>
      <c r="AC558" s="40">
        <f t="shared" si="1678"/>
        <v>0</v>
      </c>
      <c r="AE558" s="48">
        <v>5.708333333333333</v>
      </c>
      <c r="AF558" s="9">
        <v>55.2</v>
      </c>
      <c r="AG558" s="48">
        <v>5.708333333333333</v>
      </c>
      <c r="AH558" s="9">
        <v>-71.400000000000006</v>
      </c>
      <c r="AI558" s="40">
        <f t="shared" si="1679"/>
        <v>59.48301046153847</v>
      </c>
      <c r="AJ558" s="47">
        <f t="shared" si="1680"/>
        <v>14.870752615384617</v>
      </c>
      <c r="AK558" s="106">
        <f t="shared" ref="AK558" si="1794">SUM(AJ558:AJ561)</f>
        <v>59.444189650384622</v>
      </c>
      <c r="AL558" s="40">
        <f t="shared" si="1681"/>
        <v>162.68603361230771</v>
      </c>
      <c r="AN558" s="48">
        <v>5.708333333333333</v>
      </c>
      <c r="AO558" s="9">
        <v>0</v>
      </c>
      <c r="AP558" s="48">
        <v>5.708333333333333</v>
      </c>
      <c r="AQ558" s="9">
        <v>0</v>
      </c>
      <c r="AR558" s="40">
        <f t="shared" si="1682"/>
        <v>0</v>
      </c>
      <c r="AS558" s="47">
        <f t="shared" si="1683"/>
        <v>0</v>
      </c>
      <c r="AT558" s="106">
        <f t="shared" ref="AT558" si="1795">SUM(AS558:AS561)</f>
        <v>0</v>
      </c>
      <c r="AU558" s="40">
        <f t="shared" si="1684"/>
        <v>0</v>
      </c>
      <c r="AW558" s="48">
        <v>5.708333333333333</v>
      </c>
      <c r="AX558" s="9">
        <v>37.33</v>
      </c>
      <c r="AY558" s="48">
        <v>5.708333333333333</v>
      </c>
      <c r="AZ558" s="9">
        <v>-58</v>
      </c>
      <c r="BA558" s="40">
        <f t="shared" si="1685"/>
        <v>32.676959076923076</v>
      </c>
      <c r="BB558" s="47">
        <f t="shared" si="1686"/>
        <v>8.169239769230769</v>
      </c>
      <c r="BC558" s="106">
        <f t="shared" ref="BC558" si="1796">SUM(BB558:BB561)</f>
        <v>32.677279411153847</v>
      </c>
      <c r="BD558" s="40">
        <f t="shared" si="1687"/>
        <v>89.371483075384603</v>
      </c>
      <c r="BF558" s="48">
        <v>5.708333333333333</v>
      </c>
      <c r="BG558" s="9">
        <v>33.25</v>
      </c>
      <c r="BH558" s="48">
        <v>5.708333333333333</v>
      </c>
      <c r="BI558" s="9">
        <v>33.25</v>
      </c>
      <c r="BJ558" s="40">
        <f t="shared" si="1688"/>
        <v>16.68548942307692</v>
      </c>
      <c r="BK558" s="47">
        <f t="shared" si="1689"/>
        <v>4.1713723557692299</v>
      </c>
      <c r="BL558" s="106">
        <f t="shared" ref="BL558" si="1797">SUM(BK558:BK561)</f>
        <v>16.70557200230769</v>
      </c>
      <c r="BM558" s="40">
        <f t="shared" si="1690"/>
        <v>45.634813572115377</v>
      </c>
      <c r="BO558" s="48">
        <v>5.708333333333333</v>
      </c>
      <c r="BP558" s="9">
        <v>0</v>
      </c>
      <c r="BQ558" s="48">
        <v>5.708333333333333</v>
      </c>
      <c r="BR558" s="9">
        <v>0</v>
      </c>
      <c r="BS558" s="40">
        <f t="shared" si="1691"/>
        <v>0</v>
      </c>
      <c r="BT558" s="47">
        <f t="shared" si="1692"/>
        <v>0</v>
      </c>
      <c r="BU558" s="106">
        <f t="shared" ref="BU558" si="1798">SUM(BT558:BT561)</f>
        <v>0</v>
      </c>
      <c r="BV558" s="40">
        <f t="shared" si="1693"/>
        <v>0</v>
      </c>
      <c r="BX558" s="48">
        <v>5.708333333333333</v>
      </c>
      <c r="BY558" s="9">
        <v>98.63</v>
      </c>
      <c r="BZ558" s="48">
        <v>5.708333333333333</v>
      </c>
      <c r="CA558" s="9">
        <v>-30.74</v>
      </c>
      <c r="CB558" s="40">
        <f t="shared" si="1694"/>
        <v>45.758159418461538</v>
      </c>
      <c r="CC558" s="47">
        <f t="shared" si="1695"/>
        <v>11.439539854615385</v>
      </c>
      <c r="CD558" s="106">
        <f t="shared" ref="CD558" si="1799">SUM(CC558:CC561)</f>
        <v>45.773074391538465</v>
      </c>
      <c r="CE558" s="40">
        <f t="shared" si="1696"/>
        <v>125.1485660094923</v>
      </c>
      <c r="CG558" s="48">
        <v>5.708333333333333</v>
      </c>
      <c r="CH558" s="9">
        <v>98.65</v>
      </c>
      <c r="CI558" s="48">
        <v>5.708333333333333</v>
      </c>
      <c r="CJ558" s="9">
        <v>-30.73</v>
      </c>
      <c r="CK558" s="40">
        <f t="shared" si="1697"/>
        <v>45.752549607692309</v>
      </c>
      <c r="CL558" s="47">
        <f t="shared" si="1698"/>
        <v>11.438137401923077</v>
      </c>
      <c r="CM558" s="106">
        <f t="shared" ref="CM558" si="1800">SUM(CL558:CL561)</f>
        <v>45.767477409230771</v>
      </c>
      <c r="CN558" s="40">
        <f t="shared" si="1699"/>
        <v>125.13322317703846</v>
      </c>
      <c r="CP558" s="48">
        <v>5.708333333333333</v>
      </c>
      <c r="CQ558" s="9">
        <v>98.63</v>
      </c>
      <c r="CR558" s="48">
        <v>5.708333333333333</v>
      </c>
      <c r="CS558" s="9">
        <v>-30.74</v>
      </c>
      <c r="CT558" s="40">
        <f t="shared" si="1700"/>
        <v>45.758159418461538</v>
      </c>
      <c r="CU558" s="47">
        <f t="shared" si="1701"/>
        <v>11.439539854615385</v>
      </c>
      <c r="CV558" s="106">
        <f t="shared" ref="CV558" si="1801">SUM(CU558:CU561)</f>
        <v>45.773074391538465</v>
      </c>
      <c r="CW558" s="40">
        <f t="shared" si="1702"/>
        <v>125.1485660094923</v>
      </c>
    </row>
    <row r="559" spans="1:101" s="9" customFormat="1">
      <c r="A559" s="9">
        <v>10.94</v>
      </c>
      <c r="B559" s="40">
        <f t="shared" si="1669"/>
        <v>2.7349999999999999</v>
      </c>
      <c r="D559" s="48">
        <v>5.71875</v>
      </c>
      <c r="E559" s="9">
        <v>40.03</v>
      </c>
      <c r="F559" s="48">
        <v>5.71875</v>
      </c>
      <c r="G559" s="9">
        <v>-52.8</v>
      </c>
      <c r="H559" s="47">
        <f t="shared" si="1670"/>
        <v>31.898860061538461</v>
      </c>
      <c r="I559" s="47">
        <f t="shared" si="1671"/>
        <v>7.9747150153846151</v>
      </c>
      <c r="J559" s="107"/>
      <c r="K559" s="40">
        <f t="shared" si="1672"/>
        <v>87.243382268307684</v>
      </c>
      <c r="M559" s="48">
        <v>5.71875</v>
      </c>
      <c r="N559" s="9">
        <v>0</v>
      </c>
      <c r="O559" s="48">
        <v>5.71875</v>
      </c>
      <c r="P559" s="9">
        <v>0</v>
      </c>
      <c r="Q559" s="47">
        <f t="shared" si="1673"/>
        <v>0</v>
      </c>
      <c r="R559" s="47">
        <f t="shared" si="1674"/>
        <v>0</v>
      </c>
      <c r="S559" s="107"/>
      <c r="T559" s="40">
        <f t="shared" si="1675"/>
        <v>0</v>
      </c>
      <c r="V559" s="48">
        <v>5.71875</v>
      </c>
      <c r="W559" s="9">
        <v>0</v>
      </c>
      <c r="X559" s="48">
        <v>5.71875</v>
      </c>
      <c r="Y559" s="40">
        <v>0</v>
      </c>
      <c r="Z559" s="40">
        <f t="shared" si="1676"/>
        <v>0</v>
      </c>
      <c r="AA559" s="47">
        <f t="shared" si="1677"/>
        <v>0</v>
      </c>
      <c r="AB559" s="107"/>
      <c r="AC559" s="40">
        <f t="shared" si="1678"/>
        <v>0</v>
      </c>
      <c r="AE559" s="48">
        <v>5.71875</v>
      </c>
      <c r="AF559" s="9">
        <v>55.22</v>
      </c>
      <c r="AG559" s="48">
        <v>5.71875</v>
      </c>
      <c r="AH559" s="9">
        <v>-71.34</v>
      </c>
      <c r="AI559" s="40">
        <f t="shared" si="1679"/>
        <v>59.454558443076934</v>
      </c>
      <c r="AJ559" s="47">
        <f t="shared" si="1680"/>
        <v>14.863639610769233</v>
      </c>
      <c r="AK559" s="107"/>
      <c r="AL559" s="40">
        <f t="shared" si="1681"/>
        <v>162.60821734181542</v>
      </c>
      <c r="AN559" s="48">
        <v>5.71875</v>
      </c>
      <c r="AO559" s="9">
        <v>0</v>
      </c>
      <c r="AP559" s="48">
        <v>5.71875</v>
      </c>
      <c r="AQ559" s="9">
        <v>0</v>
      </c>
      <c r="AR559" s="40">
        <f t="shared" si="1682"/>
        <v>0</v>
      </c>
      <c r="AS559" s="47">
        <f t="shared" si="1683"/>
        <v>0</v>
      </c>
      <c r="AT559" s="107"/>
      <c r="AU559" s="40">
        <f t="shared" si="1684"/>
        <v>0</v>
      </c>
      <c r="AW559" s="48">
        <v>5.71875</v>
      </c>
      <c r="AX559" s="9">
        <v>37.32</v>
      </c>
      <c r="AY559" s="48">
        <v>5.71875</v>
      </c>
      <c r="AZ559" s="9">
        <v>-58.01</v>
      </c>
      <c r="BA559" s="40">
        <f t="shared" si="1685"/>
        <v>32.673837987692309</v>
      </c>
      <c r="BB559" s="47">
        <f t="shared" si="1686"/>
        <v>8.1684594969230773</v>
      </c>
      <c r="BC559" s="107"/>
      <c r="BD559" s="40">
        <f t="shared" si="1687"/>
        <v>89.362946896338457</v>
      </c>
      <c r="BF559" s="48">
        <v>5.71875</v>
      </c>
      <c r="BG559" s="9">
        <v>33.26</v>
      </c>
      <c r="BH559" s="48">
        <v>5.71875</v>
      </c>
      <c r="BI559" s="9">
        <v>33.26</v>
      </c>
      <c r="BJ559" s="40">
        <f t="shared" si="1688"/>
        <v>16.695527316923076</v>
      </c>
      <c r="BK559" s="47">
        <f t="shared" si="1689"/>
        <v>4.1738818292307691</v>
      </c>
      <c r="BL559" s="107"/>
      <c r="BM559" s="40">
        <f t="shared" si="1690"/>
        <v>45.662267211784609</v>
      </c>
      <c r="BO559" s="48">
        <v>5.71875</v>
      </c>
      <c r="BP559" s="9">
        <v>0</v>
      </c>
      <c r="BQ559" s="48">
        <v>5.71875</v>
      </c>
      <c r="BR559" s="9">
        <v>0</v>
      </c>
      <c r="BS559" s="40">
        <f t="shared" si="1691"/>
        <v>0</v>
      </c>
      <c r="BT559" s="47">
        <f t="shared" si="1692"/>
        <v>0</v>
      </c>
      <c r="BU559" s="107"/>
      <c r="BV559" s="40">
        <f t="shared" si="1693"/>
        <v>0</v>
      </c>
      <c r="BX559" s="48">
        <v>5.71875</v>
      </c>
      <c r="BY559" s="9">
        <v>98.6</v>
      </c>
      <c r="BZ559" s="48">
        <v>5.71875</v>
      </c>
      <c r="CA559" s="9">
        <v>-30.76</v>
      </c>
      <c r="CB559" s="40">
        <f t="shared" si="1694"/>
        <v>45.774003323076933</v>
      </c>
      <c r="CC559" s="47">
        <f t="shared" si="1695"/>
        <v>11.443500830769233</v>
      </c>
      <c r="CD559" s="107"/>
      <c r="CE559" s="40">
        <f t="shared" si="1696"/>
        <v>125.1918990886154</v>
      </c>
      <c r="CG559" s="48">
        <v>5.71875</v>
      </c>
      <c r="CH559" s="9">
        <v>98.62</v>
      </c>
      <c r="CI559" s="48">
        <v>5.71875</v>
      </c>
      <c r="CJ559" s="9">
        <v>-30.75</v>
      </c>
      <c r="CK559" s="40">
        <f t="shared" si="1697"/>
        <v>45.768404076923076</v>
      </c>
      <c r="CL559" s="47">
        <f t="shared" si="1698"/>
        <v>11.442101019230769</v>
      </c>
      <c r="CM559" s="107"/>
      <c r="CN559" s="40">
        <f t="shared" si="1699"/>
        <v>125.17658515038461</v>
      </c>
      <c r="CP559" s="48">
        <v>5.71875</v>
      </c>
      <c r="CQ559" s="9">
        <v>98.6</v>
      </c>
      <c r="CR559" s="48">
        <v>5.71875</v>
      </c>
      <c r="CS559" s="9">
        <v>-30.76</v>
      </c>
      <c r="CT559" s="40">
        <f t="shared" si="1700"/>
        <v>45.774003323076933</v>
      </c>
      <c r="CU559" s="47">
        <f t="shared" si="1701"/>
        <v>11.443500830769233</v>
      </c>
      <c r="CV559" s="107"/>
      <c r="CW559" s="40">
        <f t="shared" si="1702"/>
        <v>125.1918990886154</v>
      </c>
    </row>
    <row r="560" spans="1:101" s="9" customFormat="1">
      <c r="A560" s="9">
        <v>10.94</v>
      </c>
      <c r="B560" s="40">
        <f t="shared" si="1669"/>
        <v>2.7349999999999999</v>
      </c>
      <c r="D560" s="48">
        <v>5.729166666666667</v>
      </c>
      <c r="E560" s="9">
        <v>40.03</v>
      </c>
      <c r="F560" s="48">
        <v>5.729166666666667</v>
      </c>
      <c r="G560" s="9">
        <v>-52.8</v>
      </c>
      <c r="H560" s="47">
        <f t="shared" si="1670"/>
        <v>31.898860061538461</v>
      </c>
      <c r="I560" s="47">
        <f t="shared" si="1671"/>
        <v>7.9747150153846151</v>
      </c>
      <c r="J560" s="107"/>
      <c r="K560" s="40">
        <f t="shared" si="1672"/>
        <v>87.243382268307684</v>
      </c>
      <c r="M560" s="48">
        <v>5.729166666666667</v>
      </c>
      <c r="N560" s="9">
        <v>0</v>
      </c>
      <c r="O560" s="48">
        <v>5.729166666666667</v>
      </c>
      <c r="P560" s="9">
        <v>0</v>
      </c>
      <c r="Q560" s="47">
        <f t="shared" si="1673"/>
        <v>0</v>
      </c>
      <c r="R560" s="47">
        <f t="shared" si="1674"/>
        <v>0</v>
      </c>
      <c r="S560" s="107"/>
      <c r="T560" s="40">
        <f t="shared" si="1675"/>
        <v>0</v>
      </c>
      <c r="V560" s="48">
        <v>5.729166666666667</v>
      </c>
      <c r="W560" s="9">
        <v>0</v>
      </c>
      <c r="X560" s="48">
        <v>5.729166666666667</v>
      </c>
      <c r="Y560" s="40">
        <v>0</v>
      </c>
      <c r="Z560" s="40">
        <f t="shared" si="1676"/>
        <v>0</v>
      </c>
      <c r="AA560" s="47">
        <f t="shared" si="1677"/>
        <v>0</v>
      </c>
      <c r="AB560" s="107"/>
      <c r="AC560" s="40">
        <f t="shared" si="1678"/>
        <v>0</v>
      </c>
      <c r="AE560" s="48">
        <v>5.729166666666667</v>
      </c>
      <c r="AF560" s="9">
        <v>55.25</v>
      </c>
      <c r="AG560" s="48">
        <v>5.729166666666667</v>
      </c>
      <c r="AH560" s="9">
        <v>-71.27</v>
      </c>
      <c r="AI560" s="40">
        <f t="shared" si="1679"/>
        <v>59.428489500000005</v>
      </c>
      <c r="AJ560" s="47">
        <f t="shared" si="1680"/>
        <v>14.857122375000001</v>
      </c>
      <c r="AK560" s="107"/>
      <c r="AL560" s="40">
        <f t="shared" si="1681"/>
        <v>162.53691878250001</v>
      </c>
      <c r="AN560" s="48">
        <v>5.729166666666667</v>
      </c>
      <c r="AO560" s="9">
        <v>0</v>
      </c>
      <c r="AP560" s="48">
        <v>5.729166666666667</v>
      </c>
      <c r="AQ560" s="9">
        <v>0</v>
      </c>
      <c r="AR560" s="40">
        <f t="shared" si="1682"/>
        <v>0</v>
      </c>
      <c r="AS560" s="47">
        <f t="shared" si="1683"/>
        <v>0</v>
      </c>
      <c r="AT560" s="107"/>
      <c r="AU560" s="40">
        <f t="shared" si="1684"/>
        <v>0</v>
      </c>
      <c r="AW560" s="48">
        <v>5.729166666666667</v>
      </c>
      <c r="AX560" s="9">
        <v>37.31</v>
      </c>
      <c r="AY560" s="48">
        <v>5.729166666666667</v>
      </c>
      <c r="AZ560" s="9">
        <v>-58.03</v>
      </c>
      <c r="BA560" s="40">
        <f t="shared" si="1685"/>
        <v>32.676344820000004</v>
      </c>
      <c r="BB560" s="47">
        <f t="shared" si="1686"/>
        <v>8.169086205000001</v>
      </c>
      <c r="BC560" s="107"/>
      <c r="BD560" s="40">
        <f t="shared" si="1687"/>
        <v>89.369803082700003</v>
      </c>
      <c r="BF560" s="48">
        <v>5.729166666666667</v>
      </c>
      <c r="BG560" s="9">
        <v>33.28</v>
      </c>
      <c r="BH560" s="48">
        <v>5.729166666666667</v>
      </c>
      <c r="BI560" s="9">
        <v>33.28</v>
      </c>
      <c r="BJ560" s="40">
        <f t="shared" si="1688"/>
        <v>16.715612160000006</v>
      </c>
      <c r="BK560" s="47">
        <f t="shared" si="1689"/>
        <v>4.1789030400000016</v>
      </c>
      <c r="BL560" s="107"/>
      <c r="BM560" s="40">
        <f t="shared" si="1690"/>
        <v>45.717199257600015</v>
      </c>
      <c r="BO560" s="48">
        <v>5.729166666666667</v>
      </c>
      <c r="BP560" s="9">
        <v>0</v>
      </c>
      <c r="BQ560" s="48">
        <v>5.729166666666667</v>
      </c>
      <c r="BR560" s="9">
        <v>0</v>
      </c>
      <c r="BS560" s="40">
        <f t="shared" si="1691"/>
        <v>0</v>
      </c>
      <c r="BT560" s="47">
        <f t="shared" si="1692"/>
        <v>0</v>
      </c>
      <c r="BU560" s="107"/>
      <c r="BV560" s="40">
        <f t="shared" si="1693"/>
        <v>0</v>
      </c>
      <c r="BX560" s="48">
        <v>5.729166666666667</v>
      </c>
      <c r="BY560" s="9">
        <v>98.58</v>
      </c>
      <c r="BZ560" s="48">
        <v>5.729166666666667</v>
      </c>
      <c r="CA560" s="9">
        <v>-30.77</v>
      </c>
      <c r="CB560" s="40">
        <f t="shared" si="1694"/>
        <v>45.779596532307693</v>
      </c>
      <c r="CC560" s="47">
        <f t="shared" si="1695"/>
        <v>11.444899133076923</v>
      </c>
      <c r="CD560" s="107"/>
      <c r="CE560" s="40">
        <f t="shared" si="1696"/>
        <v>125.20719651586154</v>
      </c>
      <c r="CG560" s="48">
        <v>5.729166666666667</v>
      </c>
      <c r="CH560" s="9">
        <v>98.6</v>
      </c>
      <c r="CI560" s="48">
        <v>5.729166666666667</v>
      </c>
      <c r="CJ560" s="9">
        <v>-30.76</v>
      </c>
      <c r="CK560" s="40">
        <f t="shared" si="1697"/>
        <v>45.774003323076933</v>
      </c>
      <c r="CL560" s="47">
        <f t="shared" si="1698"/>
        <v>11.443500830769233</v>
      </c>
      <c r="CM560" s="107"/>
      <c r="CN560" s="40">
        <f t="shared" si="1699"/>
        <v>125.1918990886154</v>
      </c>
      <c r="CP560" s="48">
        <v>5.729166666666667</v>
      </c>
      <c r="CQ560" s="9">
        <v>98.58</v>
      </c>
      <c r="CR560" s="48">
        <v>5.729166666666667</v>
      </c>
      <c r="CS560" s="9">
        <v>-30.77</v>
      </c>
      <c r="CT560" s="40">
        <f t="shared" si="1700"/>
        <v>45.779596532307693</v>
      </c>
      <c r="CU560" s="47">
        <f t="shared" si="1701"/>
        <v>11.444899133076923</v>
      </c>
      <c r="CV560" s="107"/>
      <c r="CW560" s="40">
        <f t="shared" si="1702"/>
        <v>125.20719651586154</v>
      </c>
    </row>
    <row r="561" spans="1:101" s="9" customFormat="1">
      <c r="A561" s="9">
        <v>10.94</v>
      </c>
      <c r="B561" s="40">
        <f t="shared" si="1669"/>
        <v>2.7349999999999999</v>
      </c>
      <c r="D561" s="48">
        <v>5.739583333333333</v>
      </c>
      <c r="E561" s="9">
        <v>40.03</v>
      </c>
      <c r="F561" s="48">
        <v>5.739583333333333</v>
      </c>
      <c r="G561" s="9">
        <v>-52.8</v>
      </c>
      <c r="H561" s="47">
        <f t="shared" si="1670"/>
        <v>31.898860061538461</v>
      </c>
      <c r="I561" s="47">
        <f t="shared" si="1671"/>
        <v>7.9747150153846151</v>
      </c>
      <c r="J561" s="108"/>
      <c r="K561" s="40">
        <f t="shared" si="1672"/>
        <v>87.243382268307684</v>
      </c>
      <c r="M561" s="48">
        <v>5.739583333333333</v>
      </c>
      <c r="N561" s="9">
        <v>0</v>
      </c>
      <c r="O561" s="48">
        <v>5.739583333333333</v>
      </c>
      <c r="P561" s="9">
        <v>0</v>
      </c>
      <c r="Q561" s="47">
        <f t="shared" si="1673"/>
        <v>0</v>
      </c>
      <c r="R561" s="47">
        <f t="shared" si="1674"/>
        <v>0</v>
      </c>
      <c r="S561" s="108"/>
      <c r="T561" s="40">
        <f t="shared" si="1675"/>
        <v>0</v>
      </c>
      <c r="V561" s="48">
        <v>5.739583333333333</v>
      </c>
      <c r="W561" s="9">
        <v>0</v>
      </c>
      <c r="X561" s="48">
        <v>5.739583333333333</v>
      </c>
      <c r="Y561" s="40">
        <v>0</v>
      </c>
      <c r="Z561" s="40">
        <f t="shared" si="1676"/>
        <v>0</v>
      </c>
      <c r="AA561" s="47">
        <f t="shared" si="1677"/>
        <v>0</v>
      </c>
      <c r="AB561" s="108"/>
      <c r="AC561" s="40">
        <f t="shared" si="1678"/>
        <v>0</v>
      </c>
      <c r="AE561" s="48">
        <v>5.739583333333333</v>
      </c>
      <c r="AF561" s="9">
        <v>55.28</v>
      </c>
      <c r="AG561" s="48">
        <v>5.739583333333333</v>
      </c>
      <c r="AH561" s="9">
        <v>-71.209999999999994</v>
      </c>
      <c r="AI561" s="40">
        <f t="shared" si="1679"/>
        <v>59.410700196923074</v>
      </c>
      <c r="AJ561" s="47">
        <f t="shared" si="1680"/>
        <v>14.852675049230768</v>
      </c>
      <c r="AK561" s="108"/>
      <c r="AL561" s="40">
        <f t="shared" si="1681"/>
        <v>162.48826503858459</v>
      </c>
      <c r="AN561" s="48">
        <v>5.739583333333333</v>
      </c>
      <c r="AO561" s="9">
        <v>0</v>
      </c>
      <c r="AP561" s="48">
        <v>5.739583333333333</v>
      </c>
      <c r="AQ561" s="9">
        <v>0</v>
      </c>
      <c r="AR561" s="40">
        <f t="shared" si="1682"/>
        <v>0</v>
      </c>
      <c r="AS561" s="47">
        <f t="shared" si="1683"/>
        <v>0</v>
      </c>
      <c r="AT561" s="108"/>
      <c r="AU561" s="40">
        <f t="shared" si="1684"/>
        <v>0</v>
      </c>
      <c r="AW561" s="48">
        <v>5.739583333333333</v>
      </c>
      <c r="AX561" s="9">
        <v>37.31</v>
      </c>
      <c r="AY561" s="48">
        <v>5.739583333333333</v>
      </c>
      <c r="AZ561" s="9">
        <v>-58.04</v>
      </c>
      <c r="BA561" s="40">
        <f t="shared" si="1685"/>
        <v>32.68197576</v>
      </c>
      <c r="BB561" s="47">
        <f t="shared" si="1686"/>
        <v>8.1704939400000001</v>
      </c>
      <c r="BC561" s="108"/>
      <c r="BD561" s="40">
        <f t="shared" si="1687"/>
        <v>89.385203703599998</v>
      </c>
      <c r="BF561" s="48">
        <v>5.739583333333333</v>
      </c>
      <c r="BG561" s="9">
        <v>33.29</v>
      </c>
      <c r="BH561" s="48">
        <v>5.739583333333333</v>
      </c>
      <c r="BI561" s="9">
        <v>33.29</v>
      </c>
      <c r="BJ561" s="40">
        <f t="shared" si="1688"/>
        <v>16.725659109230769</v>
      </c>
      <c r="BK561" s="47">
        <f t="shared" si="1689"/>
        <v>4.1814147773076922</v>
      </c>
      <c r="BL561" s="108"/>
      <c r="BM561" s="40">
        <f t="shared" si="1690"/>
        <v>45.744677663746153</v>
      </c>
      <c r="BO561" s="48">
        <v>5.739583333333333</v>
      </c>
      <c r="BP561" s="9">
        <v>0</v>
      </c>
      <c r="BQ561" s="48">
        <v>5.739583333333333</v>
      </c>
      <c r="BR561" s="9">
        <v>0</v>
      </c>
      <c r="BS561" s="40">
        <f t="shared" si="1691"/>
        <v>0</v>
      </c>
      <c r="BT561" s="47">
        <f t="shared" si="1692"/>
        <v>0</v>
      </c>
      <c r="BU561" s="108"/>
      <c r="BV561" s="40">
        <f t="shared" si="1693"/>
        <v>0</v>
      </c>
      <c r="BX561" s="48">
        <v>5.739583333333333</v>
      </c>
      <c r="BY561" s="9">
        <v>98.55</v>
      </c>
      <c r="BZ561" s="48">
        <v>5.739583333333333</v>
      </c>
      <c r="CA561" s="9">
        <v>-30.78</v>
      </c>
      <c r="CB561" s="40">
        <f t="shared" si="1694"/>
        <v>45.780538292307689</v>
      </c>
      <c r="CC561" s="47">
        <f t="shared" si="1695"/>
        <v>11.445134573076922</v>
      </c>
      <c r="CD561" s="108"/>
      <c r="CE561" s="40">
        <f t="shared" si="1696"/>
        <v>125.20977222946152</v>
      </c>
      <c r="CG561" s="48">
        <v>5.739583333333333</v>
      </c>
      <c r="CH561" s="9">
        <v>98.57</v>
      </c>
      <c r="CI561" s="48">
        <v>5.739583333333333</v>
      </c>
      <c r="CJ561" s="9">
        <v>-30.77</v>
      </c>
      <c r="CK561" s="40">
        <f t="shared" si="1697"/>
        <v>45.774952629230761</v>
      </c>
      <c r="CL561" s="47">
        <f t="shared" si="1698"/>
        <v>11.44373815730769</v>
      </c>
      <c r="CM561" s="108"/>
      <c r="CN561" s="40">
        <f t="shared" si="1699"/>
        <v>125.19449544094613</v>
      </c>
      <c r="CP561" s="48">
        <v>5.739583333333333</v>
      </c>
      <c r="CQ561" s="9">
        <v>98.55</v>
      </c>
      <c r="CR561" s="48">
        <v>5.739583333333333</v>
      </c>
      <c r="CS561" s="9">
        <v>-30.78</v>
      </c>
      <c r="CT561" s="40">
        <f t="shared" si="1700"/>
        <v>45.780538292307689</v>
      </c>
      <c r="CU561" s="47">
        <f t="shared" si="1701"/>
        <v>11.445134573076922</v>
      </c>
      <c r="CV561" s="108"/>
      <c r="CW561" s="40">
        <f t="shared" si="1702"/>
        <v>125.20977222946152</v>
      </c>
    </row>
    <row r="562" spans="1:101" s="9" customFormat="1">
      <c r="A562" s="9">
        <v>10.94</v>
      </c>
      <c r="B562" s="40">
        <f t="shared" si="1669"/>
        <v>2.7349999999999999</v>
      </c>
      <c r="D562" s="48">
        <v>5.75</v>
      </c>
      <c r="E562" s="9">
        <v>39.86</v>
      </c>
      <c r="F562" s="48">
        <v>5.75</v>
      </c>
      <c r="G562" s="9">
        <v>-53.16</v>
      </c>
      <c r="H562" s="47">
        <f t="shared" si="1670"/>
        <v>31.979960086153842</v>
      </c>
      <c r="I562" s="47">
        <f t="shared" si="1671"/>
        <v>7.9949900215384604</v>
      </c>
      <c r="J562" s="106">
        <f t="shared" ref="J562" si="1802">SUM(I562:I565)</f>
        <v>32.082647393076925</v>
      </c>
      <c r="K562" s="40">
        <f t="shared" si="1672"/>
        <v>87.46519083563075</v>
      </c>
      <c r="M562" s="48">
        <v>5.75</v>
      </c>
      <c r="N562" s="9">
        <v>0</v>
      </c>
      <c r="O562" s="48">
        <v>5.75</v>
      </c>
      <c r="P562" s="9">
        <v>0</v>
      </c>
      <c r="Q562" s="47">
        <f t="shared" si="1673"/>
        <v>0</v>
      </c>
      <c r="R562" s="47">
        <f t="shared" si="1674"/>
        <v>0</v>
      </c>
      <c r="S562" s="106">
        <f t="shared" ref="S562" si="1803">SUM(R562:R565)</f>
        <v>0</v>
      </c>
      <c r="T562" s="40">
        <f t="shared" si="1675"/>
        <v>0</v>
      </c>
      <c r="V562" s="48">
        <v>5.75</v>
      </c>
      <c r="W562" s="9">
        <v>0</v>
      </c>
      <c r="X562" s="48">
        <v>5.75</v>
      </c>
      <c r="Y562" s="40">
        <v>0</v>
      </c>
      <c r="Z562" s="40">
        <f t="shared" si="1676"/>
        <v>0</v>
      </c>
      <c r="AA562" s="47">
        <f t="shared" si="1677"/>
        <v>0</v>
      </c>
      <c r="AB562" s="106">
        <f t="shared" ref="AB562" si="1804">SUM(AA562:AA565)</f>
        <v>0</v>
      </c>
      <c r="AC562" s="40">
        <f t="shared" si="1678"/>
        <v>0</v>
      </c>
      <c r="AE562" s="48">
        <v>5.75</v>
      </c>
      <c r="AF562" s="9">
        <v>55.27</v>
      </c>
      <c r="AG562" s="48">
        <v>5.75</v>
      </c>
      <c r="AH562" s="9">
        <v>-71.23</v>
      </c>
      <c r="AI562" s="40">
        <f t="shared" si="1679"/>
        <v>59.416636001538471</v>
      </c>
      <c r="AJ562" s="47">
        <f t="shared" si="1680"/>
        <v>14.854159000384618</v>
      </c>
      <c r="AK562" s="106">
        <f t="shared" ref="AK562" si="1805">SUM(AJ562:AJ565)</f>
        <v>60.908133309230777</v>
      </c>
      <c r="AL562" s="40">
        <f t="shared" si="1681"/>
        <v>162.5044994642077</v>
      </c>
      <c r="AN562" s="48">
        <v>5.75</v>
      </c>
      <c r="AO562" s="9">
        <v>0</v>
      </c>
      <c r="AP562" s="48">
        <v>5.75</v>
      </c>
      <c r="AQ562" s="9">
        <v>0</v>
      </c>
      <c r="AR562" s="40">
        <f t="shared" si="1682"/>
        <v>0</v>
      </c>
      <c r="AS562" s="47">
        <f t="shared" si="1683"/>
        <v>0</v>
      </c>
      <c r="AT562" s="106">
        <f t="shared" ref="AT562" si="1806">SUM(AS562:AS565)</f>
        <v>0</v>
      </c>
      <c r="AU562" s="40">
        <f t="shared" si="1684"/>
        <v>0</v>
      </c>
      <c r="AW562" s="48">
        <v>5.75</v>
      </c>
      <c r="AX562" s="9">
        <v>37.229999999999997</v>
      </c>
      <c r="AY562" s="48">
        <v>5.75</v>
      </c>
      <c r="AZ562" s="9">
        <v>-58.19</v>
      </c>
      <c r="BA562" s="40">
        <f t="shared" si="1685"/>
        <v>32.696182149230765</v>
      </c>
      <c r="BB562" s="47">
        <f t="shared" si="1686"/>
        <v>8.1740455373076912</v>
      </c>
      <c r="BC562" s="106">
        <f t="shared" ref="BC562" si="1807">SUM(BB562:BB565)</f>
        <v>32.696487013846152</v>
      </c>
      <c r="BD562" s="40">
        <f t="shared" si="1687"/>
        <v>89.42405817814614</v>
      </c>
      <c r="BF562" s="48">
        <v>5.75</v>
      </c>
      <c r="BG562" s="9">
        <v>33.299999999999997</v>
      </c>
      <c r="BH562" s="48">
        <v>5.75</v>
      </c>
      <c r="BI562" s="9">
        <v>33.299999999999997</v>
      </c>
      <c r="BJ562" s="40">
        <f t="shared" si="1688"/>
        <v>16.735709076923076</v>
      </c>
      <c r="BK562" s="47">
        <f t="shared" si="1689"/>
        <v>4.183927269230769</v>
      </c>
      <c r="BL562" s="106">
        <f t="shared" ref="BL562" si="1808">SUM(BK562:BK565)</f>
        <v>16.748276818846154</v>
      </c>
      <c r="BM562" s="40">
        <f t="shared" si="1690"/>
        <v>45.772164325384608</v>
      </c>
      <c r="BO562" s="48">
        <v>5.75</v>
      </c>
      <c r="BP562" s="9">
        <v>0</v>
      </c>
      <c r="BQ562" s="48">
        <v>5.75</v>
      </c>
      <c r="BR562" s="9">
        <v>0</v>
      </c>
      <c r="BS562" s="40">
        <f t="shared" si="1691"/>
        <v>0</v>
      </c>
      <c r="BT562" s="47">
        <f t="shared" si="1692"/>
        <v>0</v>
      </c>
      <c r="BU562" s="106">
        <f t="shared" ref="BU562" si="1809">SUM(BT562:BT565)</f>
        <v>0</v>
      </c>
      <c r="BV562" s="40">
        <f t="shared" si="1693"/>
        <v>0</v>
      </c>
      <c r="BX562" s="48">
        <v>5.75</v>
      </c>
      <c r="BY562" s="9">
        <v>98.3</v>
      </c>
      <c r="BZ562" s="48">
        <v>5.75</v>
      </c>
      <c r="CA562" s="9">
        <v>-30.92</v>
      </c>
      <c r="CB562" s="40">
        <f t="shared" si="1694"/>
        <v>45.872103323076935</v>
      </c>
      <c r="CC562" s="47">
        <f t="shared" si="1695"/>
        <v>11.468025830769234</v>
      </c>
      <c r="CD562" s="106">
        <f t="shared" ref="CD562" si="1810">SUM(CC562:CC565)</f>
        <v>45.851807565000009</v>
      </c>
      <c r="CE562" s="40">
        <f t="shared" si="1696"/>
        <v>125.46020258861542</v>
      </c>
      <c r="CG562" s="48">
        <v>5.75</v>
      </c>
      <c r="CH562" s="9">
        <v>98.32</v>
      </c>
      <c r="CI562" s="48">
        <v>5.75</v>
      </c>
      <c r="CJ562" s="9">
        <v>-30.91</v>
      </c>
      <c r="CK562" s="40">
        <f t="shared" si="1697"/>
        <v>45.866597649230769</v>
      </c>
      <c r="CL562" s="47">
        <f t="shared" si="1698"/>
        <v>11.466649412307692</v>
      </c>
      <c r="CM562" s="106">
        <f t="shared" ref="CM562" si="1811">SUM(CL562:CL565)</f>
        <v>45.846283025769225</v>
      </c>
      <c r="CN562" s="40">
        <f t="shared" si="1699"/>
        <v>125.44514457064615</v>
      </c>
      <c r="CP562" s="48">
        <v>5.75</v>
      </c>
      <c r="CQ562" s="9">
        <v>98.3</v>
      </c>
      <c r="CR562" s="48">
        <v>5.75</v>
      </c>
      <c r="CS562" s="9">
        <v>-30.92</v>
      </c>
      <c r="CT562" s="40">
        <f t="shared" si="1700"/>
        <v>45.872103323076935</v>
      </c>
      <c r="CU562" s="47">
        <f t="shared" si="1701"/>
        <v>11.468025830769234</v>
      </c>
      <c r="CV562" s="106">
        <f t="shared" ref="CV562" si="1812">SUM(CU562:CU565)</f>
        <v>45.851807565000009</v>
      </c>
      <c r="CW562" s="40">
        <f t="shared" si="1702"/>
        <v>125.46020258861542</v>
      </c>
    </row>
    <row r="563" spans="1:101" s="9" customFormat="1">
      <c r="A563" s="9">
        <v>10.94</v>
      </c>
      <c r="B563" s="40">
        <f t="shared" si="1669"/>
        <v>2.7349999999999999</v>
      </c>
      <c r="D563" s="48">
        <v>5.760416666666667</v>
      </c>
      <c r="E563" s="9">
        <v>39.85</v>
      </c>
      <c r="F563" s="48">
        <v>5.760416666666667</v>
      </c>
      <c r="G563" s="9">
        <v>-53.17</v>
      </c>
      <c r="H563" s="47">
        <f t="shared" si="1670"/>
        <v>31.977951300000001</v>
      </c>
      <c r="I563" s="47">
        <f t="shared" si="1671"/>
        <v>7.9944878250000002</v>
      </c>
      <c r="J563" s="107"/>
      <c r="K563" s="40">
        <f t="shared" si="1672"/>
        <v>87.459696805500002</v>
      </c>
      <c r="M563" s="48">
        <v>5.760416666666667</v>
      </c>
      <c r="N563" s="9">
        <v>0</v>
      </c>
      <c r="O563" s="48">
        <v>5.760416666666667</v>
      </c>
      <c r="P563" s="9">
        <v>0</v>
      </c>
      <c r="Q563" s="47">
        <f t="shared" si="1673"/>
        <v>0</v>
      </c>
      <c r="R563" s="47">
        <f t="shared" si="1674"/>
        <v>0</v>
      </c>
      <c r="S563" s="107"/>
      <c r="T563" s="40">
        <f t="shared" si="1675"/>
        <v>0</v>
      </c>
      <c r="V563" s="48">
        <v>5.760416666666667</v>
      </c>
      <c r="W563" s="9">
        <v>0</v>
      </c>
      <c r="X563" s="48">
        <v>5.760416666666667</v>
      </c>
      <c r="Y563" s="40">
        <v>0</v>
      </c>
      <c r="Z563" s="40">
        <f t="shared" si="1676"/>
        <v>0</v>
      </c>
      <c r="AA563" s="47">
        <f t="shared" si="1677"/>
        <v>0</v>
      </c>
      <c r="AB563" s="107"/>
      <c r="AC563" s="40">
        <f t="shared" si="1678"/>
        <v>0</v>
      </c>
      <c r="AE563" s="48">
        <v>5.760416666666667</v>
      </c>
      <c r="AF563" s="9">
        <v>55.29</v>
      </c>
      <c r="AG563" s="48">
        <v>5.760416666666667</v>
      </c>
      <c r="AH563" s="9">
        <v>-71.180000000000007</v>
      </c>
      <c r="AI563" s="40">
        <f t="shared" si="1679"/>
        <v>59.396413818461554</v>
      </c>
      <c r="AJ563" s="47">
        <f t="shared" si="1680"/>
        <v>14.849103454615388</v>
      </c>
      <c r="AK563" s="107"/>
      <c r="AL563" s="40">
        <f t="shared" si="1681"/>
        <v>162.44919179349233</v>
      </c>
      <c r="AN563" s="48">
        <v>5.760416666666667</v>
      </c>
      <c r="AO563" s="9">
        <v>0</v>
      </c>
      <c r="AP563" s="48">
        <v>5.760416666666667</v>
      </c>
      <c r="AQ563" s="9">
        <v>0</v>
      </c>
      <c r="AR563" s="40">
        <f t="shared" si="1682"/>
        <v>0</v>
      </c>
      <c r="AS563" s="47">
        <f t="shared" si="1683"/>
        <v>0</v>
      </c>
      <c r="AT563" s="107"/>
      <c r="AU563" s="40">
        <f t="shared" si="1684"/>
        <v>0</v>
      </c>
      <c r="AW563" s="48">
        <v>5.760416666666667</v>
      </c>
      <c r="AX563" s="9">
        <v>37.22</v>
      </c>
      <c r="AY563" s="48">
        <v>5.760416666666667</v>
      </c>
      <c r="AZ563" s="9">
        <v>-58.2</v>
      </c>
      <c r="BA563" s="40">
        <f t="shared" si="1685"/>
        <v>32.693017292307694</v>
      </c>
      <c r="BB563" s="47">
        <f t="shared" si="1686"/>
        <v>8.1732543230769235</v>
      </c>
      <c r="BC563" s="107"/>
      <c r="BD563" s="40">
        <f t="shared" si="1687"/>
        <v>89.415402294461543</v>
      </c>
      <c r="BF563" s="48">
        <v>5.760416666666667</v>
      </c>
      <c r="BG563" s="9">
        <v>33.32</v>
      </c>
      <c r="BH563" s="48">
        <v>5.760416666666667</v>
      </c>
      <c r="BI563" s="9">
        <v>33.32</v>
      </c>
      <c r="BJ563" s="40">
        <f t="shared" si="1688"/>
        <v>16.755818067692307</v>
      </c>
      <c r="BK563" s="47">
        <f t="shared" si="1689"/>
        <v>4.1889545169230766</v>
      </c>
      <c r="BL563" s="107"/>
      <c r="BM563" s="40">
        <f t="shared" si="1690"/>
        <v>45.827162415138453</v>
      </c>
      <c r="BO563" s="48">
        <v>5.760416666666667</v>
      </c>
      <c r="BP563" s="9">
        <v>0</v>
      </c>
      <c r="BQ563" s="48">
        <v>5.760416666666667</v>
      </c>
      <c r="BR563" s="9">
        <v>0</v>
      </c>
      <c r="BS563" s="40">
        <f t="shared" si="1691"/>
        <v>0</v>
      </c>
      <c r="BT563" s="47">
        <f t="shared" si="1692"/>
        <v>0</v>
      </c>
      <c r="BU563" s="107"/>
      <c r="BV563" s="40">
        <f t="shared" si="1693"/>
        <v>0</v>
      </c>
      <c r="BX563" s="48">
        <v>5.760416666666667</v>
      </c>
      <c r="BY563" s="9">
        <v>98.27</v>
      </c>
      <c r="BZ563" s="48">
        <v>5.760416666666667</v>
      </c>
      <c r="CA563" s="9">
        <v>-30.94</v>
      </c>
      <c r="CB563" s="40">
        <f t="shared" si="1694"/>
        <v>45.887766120000002</v>
      </c>
      <c r="CC563" s="47">
        <f t="shared" si="1695"/>
        <v>11.47194153</v>
      </c>
      <c r="CD563" s="107"/>
      <c r="CE563" s="40">
        <f t="shared" si="1696"/>
        <v>125.50304033819999</v>
      </c>
      <c r="CG563" s="48">
        <v>5.760416666666667</v>
      </c>
      <c r="CH563" s="9">
        <v>98.29</v>
      </c>
      <c r="CI563" s="48">
        <v>5.760416666666667</v>
      </c>
      <c r="CJ563" s="9">
        <v>-30.93</v>
      </c>
      <c r="CK563" s="40">
        <f t="shared" si="1697"/>
        <v>45.88227101076923</v>
      </c>
      <c r="CL563" s="47">
        <f t="shared" si="1698"/>
        <v>11.470567752692308</v>
      </c>
      <c r="CM563" s="107"/>
      <c r="CN563" s="40">
        <f t="shared" si="1699"/>
        <v>125.48801121445383</v>
      </c>
      <c r="CP563" s="48">
        <v>5.760416666666667</v>
      </c>
      <c r="CQ563" s="9">
        <v>98.27</v>
      </c>
      <c r="CR563" s="48">
        <v>5.760416666666667</v>
      </c>
      <c r="CS563" s="9">
        <v>-30.94</v>
      </c>
      <c r="CT563" s="40">
        <f t="shared" si="1700"/>
        <v>45.887766120000002</v>
      </c>
      <c r="CU563" s="47">
        <f t="shared" si="1701"/>
        <v>11.47194153</v>
      </c>
      <c r="CV563" s="107"/>
      <c r="CW563" s="40">
        <f t="shared" si="1702"/>
        <v>125.50304033819999</v>
      </c>
    </row>
    <row r="564" spans="1:101" s="9" customFormat="1">
      <c r="A564" s="9">
        <v>10.94</v>
      </c>
      <c r="B564" s="40">
        <f t="shared" si="1669"/>
        <v>2.7349999999999999</v>
      </c>
      <c r="D564" s="48">
        <v>5.770833333333333</v>
      </c>
      <c r="E564" s="9">
        <v>39.29</v>
      </c>
      <c r="F564" s="48">
        <v>5.770833333333333</v>
      </c>
      <c r="G564" s="9">
        <v>-54.27</v>
      </c>
      <c r="H564" s="47">
        <f t="shared" si="1670"/>
        <v>32.180849266153849</v>
      </c>
      <c r="I564" s="47">
        <f t="shared" si="1671"/>
        <v>8.0452123165384624</v>
      </c>
      <c r="J564" s="107"/>
      <c r="K564" s="40">
        <f t="shared" si="1672"/>
        <v>88.014622742930769</v>
      </c>
      <c r="M564" s="48">
        <v>5.770833333333333</v>
      </c>
      <c r="N564" s="9">
        <v>0</v>
      </c>
      <c r="O564" s="48">
        <v>5.770833333333333</v>
      </c>
      <c r="P564" s="9">
        <v>0</v>
      </c>
      <c r="Q564" s="47">
        <f t="shared" si="1673"/>
        <v>0</v>
      </c>
      <c r="R564" s="47">
        <f t="shared" si="1674"/>
        <v>0</v>
      </c>
      <c r="S564" s="107"/>
      <c r="T564" s="40">
        <f t="shared" si="1675"/>
        <v>0</v>
      </c>
      <c r="V564" s="48">
        <v>5.770833333333333</v>
      </c>
      <c r="W564" s="9">
        <v>47.18</v>
      </c>
      <c r="X564" s="48">
        <v>5.770833333333333</v>
      </c>
      <c r="Y564" s="40">
        <v>0</v>
      </c>
      <c r="Z564" s="40">
        <f t="shared" si="1676"/>
        <v>0</v>
      </c>
      <c r="AA564" s="47">
        <f t="shared" si="1677"/>
        <v>0</v>
      </c>
      <c r="AB564" s="107"/>
      <c r="AC564" s="40">
        <f t="shared" si="1678"/>
        <v>0</v>
      </c>
      <c r="AE564" s="48">
        <v>5.770833333333333</v>
      </c>
      <c r="AF564" s="9">
        <v>47.15</v>
      </c>
      <c r="AG564" s="48">
        <v>5.770833333333333</v>
      </c>
      <c r="AH564" s="9">
        <v>-87.71</v>
      </c>
      <c r="AI564" s="40">
        <f t="shared" si="1679"/>
        <v>62.414638407692308</v>
      </c>
      <c r="AJ564" s="47">
        <f t="shared" si="1680"/>
        <v>15.603659601923077</v>
      </c>
      <c r="AK564" s="107"/>
      <c r="AL564" s="40">
        <f t="shared" si="1681"/>
        <v>170.70403604503846</v>
      </c>
      <c r="AN564" s="48">
        <v>5.770833333333333</v>
      </c>
      <c r="AO564" s="9">
        <v>0</v>
      </c>
      <c r="AP564" s="48">
        <v>5.770833333333333</v>
      </c>
      <c r="AQ564" s="9">
        <v>0</v>
      </c>
      <c r="AR564" s="40">
        <f t="shared" si="1682"/>
        <v>0</v>
      </c>
      <c r="AS564" s="47">
        <f t="shared" si="1683"/>
        <v>0</v>
      </c>
      <c r="AT564" s="107"/>
      <c r="AU564" s="40">
        <f t="shared" si="1684"/>
        <v>0</v>
      </c>
      <c r="AW564" s="48">
        <v>5.770833333333333</v>
      </c>
      <c r="AX564" s="9">
        <v>37.18</v>
      </c>
      <c r="AY564" s="48">
        <v>5.770833333333333</v>
      </c>
      <c r="AZ564" s="9">
        <v>-58.27</v>
      </c>
      <c r="BA564" s="40">
        <f t="shared" si="1685"/>
        <v>32.697161640000004</v>
      </c>
      <c r="BB564" s="47">
        <f t="shared" si="1686"/>
        <v>8.1742904100000011</v>
      </c>
      <c r="BC564" s="107"/>
      <c r="BD564" s="40">
        <f t="shared" si="1687"/>
        <v>89.426737085400006</v>
      </c>
      <c r="BF564" s="48">
        <v>5.770833333333333</v>
      </c>
      <c r="BG564" s="9">
        <v>33.31</v>
      </c>
      <c r="BH564" s="48">
        <v>5.770833333333333</v>
      </c>
      <c r="BI564" s="9">
        <v>33.31</v>
      </c>
      <c r="BJ564" s="40">
        <f t="shared" si="1688"/>
        <v>16.745762063076924</v>
      </c>
      <c r="BK564" s="47">
        <f t="shared" si="1689"/>
        <v>4.186440515769231</v>
      </c>
      <c r="BL564" s="107"/>
      <c r="BM564" s="40">
        <f t="shared" si="1690"/>
        <v>45.799659242515382</v>
      </c>
      <c r="BO564" s="48">
        <v>5.770833333333333</v>
      </c>
      <c r="BP564" s="9">
        <v>0</v>
      </c>
      <c r="BQ564" s="48">
        <v>5.770833333333333</v>
      </c>
      <c r="BR564" s="9">
        <v>0</v>
      </c>
      <c r="BS564" s="40">
        <f t="shared" si="1691"/>
        <v>0</v>
      </c>
      <c r="BT564" s="47">
        <f t="shared" si="1692"/>
        <v>0</v>
      </c>
      <c r="BU564" s="107"/>
      <c r="BV564" s="40">
        <f t="shared" si="1693"/>
        <v>0</v>
      </c>
      <c r="BX564" s="48">
        <v>5.770833333333333</v>
      </c>
      <c r="BY564" s="9">
        <v>98.44</v>
      </c>
      <c r="BZ564" s="48">
        <v>5.770833333333333</v>
      </c>
      <c r="CA564" s="9">
        <v>-30.84</v>
      </c>
      <c r="CB564" s="40">
        <f t="shared" si="1694"/>
        <v>45.818579963076928</v>
      </c>
      <c r="CC564" s="47">
        <f t="shared" si="1695"/>
        <v>11.454644990769232</v>
      </c>
      <c r="CD564" s="107"/>
      <c r="CE564" s="40">
        <f t="shared" si="1696"/>
        <v>125.31381619901539</v>
      </c>
      <c r="CG564" s="48">
        <v>5.770833333333333</v>
      </c>
      <c r="CH564" s="9">
        <v>98.46</v>
      </c>
      <c r="CI564" s="48">
        <v>5.770833333333333</v>
      </c>
      <c r="CJ564" s="9">
        <v>-30.83</v>
      </c>
      <c r="CK564" s="40">
        <f t="shared" si="1697"/>
        <v>45.813029012307695</v>
      </c>
      <c r="CL564" s="47">
        <f t="shared" si="1698"/>
        <v>11.453257253076924</v>
      </c>
      <c r="CM564" s="107"/>
      <c r="CN564" s="40">
        <f t="shared" si="1699"/>
        <v>125.29863434866154</v>
      </c>
      <c r="CP564" s="48">
        <v>5.770833333333333</v>
      </c>
      <c r="CQ564" s="9">
        <v>98.44</v>
      </c>
      <c r="CR564" s="48">
        <v>5.770833333333333</v>
      </c>
      <c r="CS564" s="9">
        <v>-30.84</v>
      </c>
      <c r="CT564" s="40">
        <f t="shared" si="1700"/>
        <v>45.818579963076928</v>
      </c>
      <c r="CU564" s="47">
        <f t="shared" si="1701"/>
        <v>11.454644990769232</v>
      </c>
      <c r="CV564" s="107"/>
      <c r="CW564" s="40">
        <f t="shared" si="1702"/>
        <v>125.31381619901539</v>
      </c>
    </row>
    <row r="565" spans="1:101" s="9" customFormat="1">
      <c r="A565" s="9">
        <v>10.94</v>
      </c>
      <c r="B565" s="40">
        <f t="shared" si="1669"/>
        <v>2.7349999999999999</v>
      </c>
      <c r="D565" s="48">
        <v>5.78125</v>
      </c>
      <c r="E565" s="9">
        <v>39.26</v>
      </c>
      <c r="F565" s="48">
        <v>5.78125</v>
      </c>
      <c r="G565" s="9">
        <v>-54.33</v>
      </c>
      <c r="H565" s="47">
        <f t="shared" si="1670"/>
        <v>32.191828919999999</v>
      </c>
      <c r="I565" s="47">
        <f t="shared" si="1671"/>
        <v>8.0479572299999997</v>
      </c>
      <c r="J565" s="108"/>
      <c r="K565" s="40">
        <f t="shared" si="1672"/>
        <v>88.044652096199997</v>
      </c>
      <c r="M565" s="48">
        <v>5.78125</v>
      </c>
      <c r="N565" s="9">
        <v>0</v>
      </c>
      <c r="O565" s="48">
        <v>5.78125</v>
      </c>
      <c r="P565" s="9">
        <v>0</v>
      </c>
      <c r="Q565" s="47">
        <f t="shared" si="1673"/>
        <v>0</v>
      </c>
      <c r="R565" s="47">
        <f t="shared" si="1674"/>
        <v>0</v>
      </c>
      <c r="S565" s="108"/>
      <c r="T565" s="40">
        <f t="shared" si="1675"/>
        <v>0</v>
      </c>
      <c r="V565" s="48">
        <v>5.78125</v>
      </c>
      <c r="W565" s="9">
        <v>47.05</v>
      </c>
      <c r="X565" s="48">
        <v>5.78125</v>
      </c>
      <c r="Y565" s="40">
        <v>0</v>
      </c>
      <c r="Z565" s="40">
        <f t="shared" si="1676"/>
        <v>0</v>
      </c>
      <c r="AA565" s="47">
        <f t="shared" si="1677"/>
        <v>0</v>
      </c>
      <c r="AB565" s="108"/>
      <c r="AC565" s="40">
        <f t="shared" si="1678"/>
        <v>0</v>
      </c>
      <c r="AE565" s="48">
        <v>5.78125</v>
      </c>
      <c r="AF565" s="9">
        <v>47.03</v>
      </c>
      <c r="AG565" s="48">
        <v>5.78125</v>
      </c>
      <c r="AH565" s="9">
        <v>-87.92</v>
      </c>
      <c r="AI565" s="40">
        <f t="shared" si="1679"/>
        <v>62.404845009230776</v>
      </c>
      <c r="AJ565" s="47">
        <f t="shared" si="1680"/>
        <v>15.601211252307694</v>
      </c>
      <c r="AK565" s="108"/>
      <c r="AL565" s="40">
        <f t="shared" si="1681"/>
        <v>170.67725110024617</v>
      </c>
      <c r="AN565" s="48">
        <v>5.78125</v>
      </c>
      <c r="AO565" s="9">
        <v>0</v>
      </c>
      <c r="AP565" s="48">
        <v>5.78125</v>
      </c>
      <c r="AQ565" s="9">
        <v>0</v>
      </c>
      <c r="AR565" s="40">
        <f t="shared" si="1682"/>
        <v>0</v>
      </c>
      <c r="AS565" s="47">
        <f t="shared" si="1683"/>
        <v>0</v>
      </c>
      <c r="AT565" s="108"/>
      <c r="AU565" s="40">
        <f t="shared" si="1684"/>
        <v>0</v>
      </c>
      <c r="AW565" s="48">
        <v>5.78125</v>
      </c>
      <c r="AX565" s="9">
        <v>37.17</v>
      </c>
      <c r="AY565" s="48">
        <v>5.78125</v>
      </c>
      <c r="AZ565" s="9">
        <v>-58.29</v>
      </c>
      <c r="BA565" s="40">
        <f t="shared" si="1685"/>
        <v>32.699586973846152</v>
      </c>
      <c r="BB565" s="47">
        <f t="shared" si="1686"/>
        <v>8.1748967434615381</v>
      </c>
      <c r="BC565" s="108"/>
      <c r="BD565" s="40">
        <f t="shared" si="1687"/>
        <v>89.433370373469216</v>
      </c>
      <c r="BF565" s="48">
        <v>5.78125</v>
      </c>
      <c r="BG565" s="9">
        <v>33.32</v>
      </c>
      <c r="BH565" s="48">
        <v>5.78125</v>
      </c>
      <c r="BI565" s="9">
        <v>33.32</v>
      </c>
      <c r="BJ565" s="40">
        <f t="shared" si="1688"/>
        <v>16.755818067692307</v>
      </c>
      <c r="BK565" s="47">
        <f t="shared" si="1689"/>
        <v>4.1889545169230766</v>
      </c>
      <c r="BL565" s="108"/>
      <c r="BM565" s="40">
        <f t="shared" si="1690"/>
        <v>45.827162415138453</v>
      </c>
      <c r="BO565" s="48">
        <v>5.78125</v>
      </c>
      <c r="BP565" s="9">
        <v>0</v>
      </c>
      <c r="BQ565" s="48">
        <v>5.78125</v>
      </c>
      <c r="BR565" s="9">
        <v>0</v>
      </c>
      <c r="BS565" s="40">
        <f t="shared" si="1691"/>
        <v>0</v>
      </c>
      <c r="BT565" s="47">
        <f t="shared" si="1692"/>
        <v>0</v>
      </c>
      <c r="BU565" s="108"/>
      <c r="BV565" s="40">
        <f t="shared" si="1693"/>
        <v>0</v>
      </c>
      <c r="BX565" s="48">
        <v>5.78125</v>
      </c>
      <c r="BY565" s="9">
        <v>98.43</v>
      </c>
      <c r="BZ565" s="48">
        <v>5.78125</v>
      </c>
      <c r="CA565" s="9">
        <v>-30.85</v>
      </c>
      <c r="CB565" s="40">
        <f t="shared" si="1694"/>
        <v>45.828780853846162</v>
      </c>
      <c r="CC565" s="47">
        <f t="shared" si="1695"/>
        <v>11.45719521346154</v>
      </c>
      <c r="CD565" s="108"/>
      <c r="CE565" s="40">
        <f t="shared" si="1696"/>
        <v>125.34171563526925</v>
      </c>
      <c r="CG565" s="48">
        <v>5.78125</v>
      </c>
      <c r="CH565" s="9">
        <v>98.45</v>
      </c>
      <c r="CI565" s="48">
        <v>5.78125</v>
      </c>
      <c r="CJ565" s="9">
        <v>-30.84</v>
      </c>
      <c r="CK565" s="40">
        <f t="shared" si="1697"/>
        <v>45.823234430769233</v>
      </c>
      <c r="CL565" s="47">
        <f t="shared" si="1698"/>
        <v>11.455808607692308</v>
      </c>
      <c r="CM565" s="108"/>
      <c r="CN565" s="40">
        <f t="shared" si="1699"/>
        <v>125.32654616815384</v>
      </c>
      <c r="CP565" s="48">
        <v>5.78125</v>
      </c>
      <c r="CQ565" s="9">
        <v>98.43</v>
      </c>
      <c r="CR565" s="48">
        <v>5.78125</v>
      </c>
      <c r="CS565" s="9">
        <v>-30.85</v>
      </c>
      <c r="CT565" s="40">
        <f t="shared" si="1700"/>
        <v>45.828780853846162</v>
      </c>
      <c r="CU565" s="47">
        <f t="shared" si="1701"/>
        <v>11.45719521346154</v>
      </c>
      <c r="CV565" s="108"/>
      <c r="CW565" s="40">
        <f t="shared" si="1702"/>
        <v>125.34171563526925</v>
      </c>
    </row>
    <row r="566" spans="1:101" s="9" customFormat="1">
      <c r="A566" s="9">
        <v>10.94</v>
      </c>
      <c r="B566" s="40">
        <f t="shared" si="1669"/>
        <v>2.7349999999999999</v>
      </c>
      <c r="D566" s="48">
        <v>5.791666666666667</v>
      </c>
      <c r="E566" s="9">
        <v>40</v>
      </c>
      <c r="F566" s="48">
        <v>5.791666666666667</v>
      </c>
      <c r="G566" s="9">
        <v>-52.86</v>
      </c>
      <c r="H566" s="47">
        <f t="shared" si="1670"/>
        <v>31.91117538461538</v>
      </c>
      <c r="I566" s="47">
        <f t="shared" si="1671"/>
        <v>7.9777938461538449</v>
      </c>
      <c r="J566" s="106">
        <f t="shared" ref="J566" si="1813">SUM(I566:I569)</f>
        <v>31.910094398076922</v>
      </c>
      <c r="K566" s="40">
        <f t="shared" si="1672"/>
        <v>87.277064676923061</v>
      </c>
      <c r="M566" s="48">
        <v>5.791666666666667</v>
      </c>
      <c r="N566" s="9">
        <v>0</v>
      </c>
      <c r="O566" s="48">
        <v>5.791666666666667</v>
      </c>
      <c r="P566" s="9">
        <v>0</v>
      </c>
      <c r="Q566" s="47">
        <f t="shared" si="1673"/>
        <v>0</v>
      </c>
      <c r="R566" s="47">
        <f t="shared" si="1674"/>
        <v>0</v>
      </c>
      <c r="S566" s="106">
        <f t="shared" ref="S566" si="1814">SUM(R566:R569)</f>
        <v>0</v>
      </c>
      <c r="T566" s="40">
        <f t="shared" si="1675"/>
        <v>0</v>
      </c>
      <c r="V566" s="48">
        <v>5.791666666666667</v>
      </c>
      <c r="W566" s="9">
        <v>0</v>
      </c>
      <c r="X566" s="48">
        <v>5.791666666666667</v>
      </c>
      <c r="Y566" s="40">
        <v>0</v>
      </c>
      <c r="Z566" s="40">
        <f t="shared" si="1676"/>
        <v>0</v>
      </c>
      <c r="AA566" s="47">
        <f t="shared" si="1677"/>
        <v>0</v>
      </c>
      <c r="AB566" s="106">
        <f t="shared" ref="AB566" si="1815">SUM(AA566:AA569)</f>
        <v>0</v>
      </c>
      <c r="AC566" s="40">
        <f t="shared" si="1678"/>
        <v>0</v>
      </c>
      <c r="AE566" s="48">
        <v>5.791666666666667</v>
      </c>
      <c r="AF566" s="9">
        <v>55.2</v>
      </c>
      <c r="AG566" s="48">
        <v>5.791666666666667</v>
      </c>
      <c r="AH566" s="9">
        <v>-71.39</v>
      </c>
      <c r="AI566" s="40">
        <f t="shared" si="1679"/>
        <v>59.474679507692308</v>
      </c>
      <c r="AJ566" s="47">
        <f t="shared" si="1680"/>
        <v>14.868669876923077</v>
      </c>
      <c r="AK566" s="106">
        <f t="shared" ref="AK566" si="1816">SUM(AJ566:AJ569)</f>
        <v>59.419518632307685</v>
      </c>
      <c r="AL566" s="40">
        <f t="shared" si="1681"/>
        <v>162.66324845353844</v>
      </c>
      <c r="AN566" s="48">
        <v>5.791666666666667</v>
      </c>
      <c r="AO566" s="9">
        <v>0</v>
      </c>
      <c r="AP566" s="48">
        <v>5.791666666666667</v>
      </c>
      <c r="AQ566" s="9">
        <v>0</v>
      </c>
      <c r="AR566" s="40">
        <f t="shared" si="1682"/>
        <v>0</v>
      </c>
      <c r="AS566" s="47">
        <f t="shared" si="1683"/>
        <v>0</v>
      </c>
      <c r="AT566" s="106">
        <f t="shared" ref="AT566" si="1817">SUM(AS566:AS569)</f>
        <v>0</v>
      </c>
      <c r="AU566" s="40">
        <f t="shared" si="1684"/>
        <v>0</v>
      </c>
      <c r="AW566" s="48">
        <v>5.791666666666667</v>
      </c>
      <c r="AX566" s="9">
        <v>37.58</v>
      </c>
      <c r="AY566" s="48">
        <v>5.791666666666667</v>
      </c>
      <c r="AZ566" s="9">
        <v>-57.53</v>
      </c>
      <c r="BA566" s="40">
        <f t="shared" si="1685"/>
        <v>32.629228144615382</v>
      </c>
      <c r="BB566" s="47">
        <f t="shared" si="1686"/>
        <v>8.1573070361538456</v>
      </c>
      <c r="BC566" s="106">
        <f t="shared" ref="BC566" si="1818">SUM(BB566:BB569)</f>
        <v>32.627314062692307</v>
      </c>
      <c r="BD566" s="40">
        <f t="shared" si="1687"/>
        <v>89.240938975523065</v>
      </c>
      <c r="BF566" s="48">
        <v>5.791666666666667</v>
      </c>
      <c r="BG566" s="9">
        <v>33.450000000000003</v>
      </c>
      <c r="BH566" s="48">
        <v>5.791666666666667</v>
      </c>
      <c r="BI566" s="9">
        <v>33.450000000000003</v>
      </c>
      <c r="BJ566" s="40">
        <f t="shared" si="1688"/>
        <v>16.88682080769231</v>
      </c>
      <c r="BK566" s="47">
        <f t="shared" si="1689"/>
        <v>4.2217052019230774</v>
      </c>
      <c r="BL566" s="106">
        <f t="shared" ref="BL566" si="1819">SUM(BK566:BK569)</f>
        <v>16.914603859615383</v>
      </c>
      <c r="BM566" s="40">
        <f t="shared" si="1690"/>
        <v>46.185454909038462</v>
      </c>
      <c r="BO566" s="48">
        <v>5.791666666666667</v>
      </c>
      <c r="BP566" s="9">
        <v>0</v>
      </c>
      <c r="BQ566" s="48">
        <v>5.791666666666667</v>
      </c>
      <c r="BR566" s="9">
        <v>0</v>
      </c>
      <c r="BS566" s="40">
        <f t="shared" si="1691"/>
        <v>0</v>
      </c>
      <c r="BT566" s="47">
        <f t="shared" si="1692"/>
        <v>0</v>
      </c>
      <c r="BU566" s="106">
        <f t="shared" ref="BU566" si="1820">SUM(BT566:BT569)</f>
        <v>0</v>
      </c>
      <c r="BV566" s="40">
        <f t="shared" si="1693"/>
        <v>0</v>
      </c>
      <c r="BX566" s="48">
        <v>5.791666666666667</v>
      </c>
      <c r="BY566" s="9">
        <v>99.04</v>
      </c>
      <c r="BZ566" s="48">
        <v>5.791666666666667</v>
      </c>
      <c r="CA566" s="9">
        <v>-30.52</v>
      </c>
      <c r="CB566" s="40">
        <f t="shared" si="1694"/>
        <v>45.619530535384612</v>
      </c>
      <c r="CC566" s="47">
        <f t="shared" si="1695"/>
        <v>11.404882633846153</v>
      </c>
      <c r="CD566" s="106">
        <f t="shared" ref="CD566" si="1821">SUM(CC566:CC569)</f>
        <v>45.62899680807692</v>
      </c>
      <c r="CE566" s="40">
        <f t="shared" si="1696"/>
        <v>124.76941601427691</v>
      </c>
      <c r="CG566" s="48">
        <v>5.791666666666667</v>
      </c>
      <c r="CH566" s="9">
        <v>99.06</v>
      </c>
      <c r="CI566" s="48">
        <v>5.791666666666667</v>
      </c>
      <c r="CJ566" s="9">
        <v>-30.51</v>
      </c>
      <c r="CK566" s="40">
        <f t="shared" si="1697"/>
        <v>45.613792440000012</v>
      </c>
      <c r="CL566" s="47">
        <f t="shared" si="1698"/>
        <v>11.403448110000003</v>
      </c>
      <c r="CM566" s="106">
        <f t="shared" ref="CM566" si="1822">SUM(CL566:CL569)</f>
        <v>45.619529026153842</v>
      </c>
      <c r="CN566" s="40">
        <f t="shared" si="1699"/>
        <v>124.75372232340003</v>
      </c>
      <c r="CP566" s="48">
        <v>5.791666666666667</v>
      </c>
      <c r="CQ566" s="9">
        <v>99.04</v>
      </c>
      <c r="CR566" s="48">
        <v>5.791666666666667</v>
      </c>
      <c r="CS566" s="9">
        <v>-30.52</v>
      </c>
      <c r="CT566" s="40">
        <f t="shared" si="1700"/>
        <v>45.619530535384612</v>
      </c>
      <c r="CU566" s="47">
        <f t="shared" si="1701"/>
        <v>11.404882633846153</v>
      </c>
      <c r="CV566" s="106">
        <f t="shared" ref="CV566" si="1823">SUM(CU566:CU569)</f>
        <v>45.625261084615381</v>
      </c>
      <c r="CW566" s="40">
        <f t="shared" si="1702"/>
        <v>124.76941601427691</v>
      </c>
    </row>
    <row r="567" spans="1:101" s="9" customFormat="1">
      <c r="A567" s="9">
        <v>10.94</v>
      </c>
      <c r="B567" s="40">
        <f t="shared" si="1669"/>
        <v>2.7349999999999999</v>
      </c>
      <c r="D567" s="48">
        <v>5.802083333333333</v>
      </c>
      <c r="E567" s="9">
        <v>40.01</v>
      </c>
      <c r="F567" s="48">
        <v>5.802083333333333</v>
      </c>
      <c r="G567" s="9">
        <v>-52.85</v>
      </c>
      <c r="H567" s="47">
        <f t="shared" si="1670"/>
        <v>31.913114746153848</v>
      </c>
      <c r="I567" s="47">
        <f t="shared" si="1671"/>
        <v>7.9782786865384621</v>
      </c>
      <c r="J567" s="107"/>
      <c r="K567" s="40">
        <f t="shared" si="1672"/>
        <v>87.282368830730775</v>
      </c>
      <c r="M567" s="48">
        <v>5.802083333333333</v>
      </c>
      <c r="N567" s="9">
        <v>0</v>
      </c>
      <c r="O567" s="48">
        <v>5.802083333333333</v>
      </c>
      <c r="P567" s="9">
        <v>0</v>
      </c>
      <c r="Q567" s="47">
        <f t="shared" si="1673"/>
        <v>0</v>
      </c>
      <c r="R567" s="47">
        <f t="shared" si="1674"/>
        <v>0</v>
      </c>
      <c r="S567" s="107"/>
      <c r="T567" s="40">
        <f t="shared" si="1675"/>
        <v>0</v>
      </c>
      <c r="V567" s="48">
        <v>5.802083333333333</v>
      </c>
      <c r="W567" s="9">
        <v>0</v>
      </c>
      <c r="X567" s="48">
        <v>5.802083333333333</v>
      </c>
      <c r="Y567" s="40">
        <v>0</v>
      </c>
      <c r="Z567" s="40">
        <f t="shared" si="1676"/>
        <v>0</v>
      </c>
      <c r="AA567" s="47">
        <f t="shared" si="1677"/>
        <v>0</v>
      </c>
      <c r="AB567" s="107"/>
      <c r="AC567" s="40">
        <f t="shared" si="1678"/>
        <v>0</v>
      </c>
      <c r="AE567" s="48">
        <v>5.802083333333333</v>
      </c>
      <c r="AF567" s="9">
        <v>55.24</v>
      </c>
      <c r="AG567" s="48">
        <v>5.802083333333333</v>
      </c>
      <c r="AH567" s="9">
        <v>-71.290000000000006</v>
      </c>
      <c r="AI567" s="40">
        <f t="shared" si="1679"/>
        <v>59.434407193846155</v>
      </c>
      <c r="AJ567" s="47">
        <f t="shared" si="1680"/>
        <v>14.858601798461539</v>
      </c>
      <c r="AK567" s="107"/>
      <c r="AL567" s="40">
        <f t="shared" si="1681"/>
        <v>162.55310367516924</v>
      </c>
      <c r="AN567" s="48">
        <v>5.802083333333333</v>
      </c>
      <c r="AO567" s="9">
        <v>0</v>
      </c>
      <c r="AP567" s="48">
        <v>5.802083333333333</v>
      </c>
      <c r="AQ567" s="9">
        <v>0</v>
      </c>
      <c r="AR567" s="40">
        <f t="shared" si="1682"/>
        <v>0</v>
      </c>
      <c r="AS567" s="47">
        <f t="shared" si="1683"/>
        <v>0</v>
      </c>
      <c r="AT567" s="107"/>
      <c r="AU567" s="40">
        <f t="shared" si="1684"/>
        <v>0</v>
      </c>
      <c r="AW567" s="48">
        <v>5.802083333333333</v>
      </c>
      <c r="AX567" s="9">
        <v>37.590000000000003</v>
      </c>
      <c r="AY567" s="48">
        <v>5.802083333333333</v>
      </c>
      <c r="AZ567" s="9">
        <v>-57.51</v>
      </c>
      <c r="BA567" s="40">
        <f t="shared" si="1685"/>
        <v>32.626564352307696</v>
      </c>
      <c r="BB567" s="47">
        <f t="shared" si="1686"/>
        <v>8.156641088076924</v>
      </c>
      <c r="BC567" s="107"/>
      <c r="BD567" s="40">
        <f t="shared" si="1687"/>
        <v>89.233653503561541</v>
      </c>
      <c r="BF567" s="48">
        <v>5.802083333333333</v>
      </c>
      <c r="BG567" s="9">
        <v>33.47</v>
      </c>
      <c r="BH567" s="48">
        <v>5.802083333333333</v>
      </c>
      <c r="BI567" s="9">
        <v>33.47</v>
      </c>
      <c r="BJ567" s="40">
        <f t="shared" si="1688"/>
        <v>16.907020352307693</v>
      </c>
      <c r="BK567" s="47">
        <f t="shared" si="1689"/>
        <v>4.2267550880769234</v>
      </c>
      <c r="BL567" s="107"/>
      <c r="BM567" s="40">
        <f t="shared" si="1690"/>
        <v>46.24070066356154</v>
      </c>
      <c r="BO567" s="48">
        <v>5.802083333333333</v>
      </c>
      <c r="BP567" s="9">
        <v>0</v>
      </c>
      <c r="BQ567" s="48">
        <v>5.802083333333333</v>
      </c>
      <c r="BR567" s="9">
        <v>0</v>
      </c>
      <c r="BS567" s="40">
        <f t="shared" si="1691"/>
        <v>0</v>
      </c>
      <c r="BT567" s="47">
        <f t="shared" si="1692"/>
        <v>0</v>
      </c>
      <c r="BU567" s="107"/>
      <c r="BV567" s="40">
        <f t="shared" si="1693"/>
        <v>0</v>
      </c>
      <c r="BX567" s="48">
        <v>5.802083333333333</v>
      </c>
      <c r="BY567" s="9">
        <v>99.03</v>
      </c>
      <c r="BZ567" s="48">
        <v>5.802083333333333</v>
      </c>
      <c r="CA567" s="9">
        <v>-30.53</v>
      </c>
      <c r="CB567" s="40">
        <f t="shared" si="1694"/>
        <v>45.629870275384619</v>
      </c>
      <c r="CC567" s="47">
        <f t="shared" si="1695"/>
        <v>11.407467568846155</v>
      </c>
      <c r="CD567" s="107"/>
      <c r="CE567" s="40">
        <f t="shared" si="1696"/>
        <v>124.79769520317693</v>
      </c>
      <c r="CG567" s="48">
        <v>5.802083333333333</v>
      </c>
      <c r="CH567" s="9">
        <v>99.05</v>
      </c>
      <c r="CI567" s="48">
        <v>5.802083333333333</v>
      </c>
      <c r="CJ567" s="9">
        <v>-30.52</v>
      </c>
      <c r="CK567" s="40">
        <f t="shared" si="1697"/>
        <v>45.624136707692308</v>
      </c>
      <c r="CL567" s="47">
        <f t="shared" si="1698"/>
        <v>11.406034176923077</v>
      </c>
      <c r="CM567" s="107"/>
      <c r="CN567" s="40">
        <f t="shared" si="1699"/>
        <v>124.78201389553846</v>
      </c>
      <c r="CP567" s="48">
        <v>5.802083333333333</v>
      </c>
      <c r="CQ567" s="9">
        <v>99.03</v>
      </c>
      <c r="CR567" s="48">
        <v>5.802083333333333</v>
      </c>
      <c r="CS567" s="9">
        <v>-30.53</v>
      </c>
      <c r="CT567" s="40">
        <f t="shared" si="1700"/>
        <v>45.629870275384619</v>
      </c>
      <c r="CU567" s="47">
        <f t="shared" si="1701"/>
        <v>11.407467568846155</v>
      </c>
      <c r="CV567" s="107"/>
      <c r="CW567" s="40">
        <f t="shared" si="1702"/>
        <v>124.79769520317693</v>
      </c>
    </row>
    <row r="568" spans="1:101" s="9" customFormat="1">
      <c r="A568" s="9">
        <v>10.94</v>
      </c>
      <c r="B568" s="40">
        <f t="shared" si="1669"/>
        <v>2.7349999999999999</v>
      </c>
      <c r="D568" s="48">
        <v>5.8125</v>
      </c>
      <c r="E568" s="9">
        <v>40.01</v>
      </c>
      <c r="F568" s="48">
        <v>5.8125</v>
      </c>
      <c r="G568" s="9">
        <v>-52.84</v>
      </c>
      <c r="H568" s="47">
        <f t="shared" si="1670"/>
        <v>31.907076313846154</v>
      </c>
      <c r="I568" s="47">
        <f t="shared" si="1671"/>
        <v>7.9767690784615386</v>
      </c>
      <c r="J568" s="107"/>
      <c r="K568" s="40">
        <f t="shared" si="1672"/>
        <v>87.265853718369229</v>
      </c>
      <c r="M568" s="48">
        <v>5.8125</v>
      </c>
      <c r="N568" s="9">
        <v>0</v>
      </c>
      <c r="O568" s="48">
        <v>5.8125</v>
      </c>
      <c r="P568" s="9">
        <v>0</v>
      </c>
      <c r="Q568" s="47">
        <f t="shared" si="1673"/>
        <v>0</v>
      </c>
      <c r="R568" s="47">
        <f t="shared" si="1674"/>
        <v>0</v>
      </c>
      <c r="S568" s="107"/>
      <c r="T568" s="40">
        <f t="shared" si="1675"/>
        <v>0</v>
      </c>
      <c r="V568" s="48">
        <v>5.8125</v>
      </c>
      <c r="W568" s="9">
        <v>0</v>
      </c>
      <c r="X568" s="48">
        <v>5.8125</v>
      </c>
      <c r="Y568" s="40">
        <v>0</v>
      </c>
      <c r="Z568" s="40">
        <f t="shared" si="1676"/>
        <v>0</v>
      </c>
      <c r="AA568" s="47">
        <f t="shared" si="1677"/>
        <v>0</v>
      </c>
      <c r="AB568" s="107"/>
      <c r="AC568" s="40">
        <f t="shared" si="1678"/>
        <v>0</v>
      </c>
      <c r="AE568" s="48">
        <v>5.8125</v>
      </c>
      <c r="AF568" s="9">
        <v>55.29</v>
      </c>
      <c r="AG568" s="48">
        <v>5.8125</v>
      </c>
      <c r="AH568" s="9">
        <v>-71.19</v>
      </c>
      <c r="AI568" s="40">
        <f t="shared" si="1679"/>
        <v>59.404758355384622</v>
      </c>
      <c r="AJ568" s="47">
        <f t="shared" si="1680"/>
        <v>14.851189588846156</v>
      </c>
      <c r="AK568" s="107"/>
      <c r="AL568" s="40">
        <f t="shared" si="1681"/>
        <v>162.47201410197692</v>
      </c>
      <c r="AN568" s="48">
        <v>5.8125</v>
      </c>
      <c r="AO568" s="9">
        <v>0</v>
      </c>
      <c r="AP568" s="48">
        <v>5.8125</v>
      </c>
      <c r="AQ568" s="9">
        <v>0</v>
      </c>
      <c r="AR568" s="40">
        <f t="shared" si="1682"/>
        <v>0</v>
      </c>
      <c r="AS568" s="47">
        <f t="shared" si="1683"/>
        <v>0</v>
      </c>
      <c r="AT568" s="107"/>
      <c r="AU568" s="40">
        <f t="shared" si="1684"/>
        <v>0</v>
      </c>
      <c r="AW568" s="48">
        <v>5.8125</v>
      </c>
      <c r="AX568" s="9">
        <v>37.6</v>
      </c>
      <c r="AY568" s="48">
        <v>5.8125</v>
      </c>
      <c r="AZ568" s="9">
        <v>-57.5</v>
      </c>
      <c r="BA568" s="40">
        <f t="shared" si="1685"/>
        <v>32.629569230769235</v>
      </c>
      <c r="BB568" s="47">
        <f t="shared" si="1686"/>
        <v>8.1573923076923087</v>
      </c>
      <c r="BC568" s="107"/>
      <c r="BD568" s="40">
        <f t="shared" si="1687"/>
        <v>89.241871846153856</v>
      </c>
      <c r="BF568" s="48">
        <v>5.8125</v>
      </c>
      <c r="BG568" s="9">
        <v>33.49</v>
      </c>
      <c r="BH568" s="48">
        <v>5.8125</v>
      </c>
      <c r="BI568" s="9">
        <v>33.49</v>
      </c>
      <c r="BJ568" s="40">
        <f t="shared" si="1688"/>
        <v>16.927231970769235</v>
      </c>
      <c r="BK568" s="47">
        <f t="shared" si="1689"/>
        <v>4.2318079926923087</v>
      </c>
      <c r="BL568" s="107"/>
      <c r="BM568" s="40">
        <f t="shared" si="1690"/>
        <v>46.295979440053856</v>
      </c>
      <c r="BO568" s="48">
        <v>5.8125</v>
      </c>
      <c r="BP568" s="9">
        <v>0</v>
      </c>
      <c r="BQ568" s="48">
        <v>5.8125</v>
      </c>
      <c r="BR568" s="9">
        <v>0</v>
      </c>
      <c r="BS568" s="40">
        <f t="shared" si="1691"/>
        <v>0</v>
      </c>
      <c r="BT568" s="47">
        <f t="shared" si="1692"/>
        <v>0</v>
      </c>
      <c r="BU568" s="107"/>
      <c r="BV568" s="40">
        <f t="shared" si="1693"/>
        <v>0</v>
      </c>
      <c r="BX568" s="48">
        <v>5.8125</v>
      </c>
      <c r="BY568" s="9">
        <v>99.01</v>
      </c>
      <c r="BZ568" s="48">
        <v>5.8125</v>
      </c>
      <c r="CA568" s="9">
        <v>-30.54</v>
      </c>
      <c r="CB568" s="40">
        <f t="shared" si="1694"/>
        <v>45.635597806153847</v>
      </c>
      <c r="CC568" s="47">
        <f t="shared" si="1695"/>
        <v>11.408899451538462</v>
      </c>
      <c r="CD568" s="107"/>
      <c r="CE568" s="40">
        <f t="shared" si="1696"/>
        <v>124.81335999983077</v>
      </c>
      <c r="CG568" s="48">
        <v>5.8125</v>
      </c>
      <c r="CH568" s="9">
        <v>99.03</v>
      </c>
      <c r="CI568" s="48">
        <v>5.8125</v>
      </c>
      <c r="CJ568" s="9">
        <v>-30.52</v>
      </c>
      <c r="CK568" s="40">
        <f t="shared" si="1697"/>
        <v>45.614924363076916</v>
      </c>
      <c r="CL568" s="47">
        <f t="shared" si="1698"/>
        <v>11.403731090769229</v>
      </c>
      <c r="CM568" s="107"/>
      <c r="CN568" s="40">
        <f t="shared" si="1699"/>
        <v>124.75681813301536</v>
      </c>
      <c r="CP568" s="48">
        <v>5.8125</v>
      </c>
      <c r="CQ568" s="9">
        <v>99.01</v>
      </c>
      <c r="CR568" s="48">
        <v>5.8125</v>
      </c>
      <c r="CS568" s="9">
        <v>-30.53</v>
      </c>
      <c r="CT568" s="40">
        <f t="shared" si="1700"/>
        <v>45.620654912307693</v>
      </c>
      <c r="CU568" s="47">
        <f t="shared" si="1701"/>
        <v>11.405163728076923</v>
      </c>
      <c r="CV568" s="107"/>
      <c r="CW568" s="40">
        <f t="shared" si="1702"/>
        <v>124.77249118516153</v>
      </c>
    </row>
    <row r="569" spans="1:101" s="9" customFormat="1">
      <c r="A569" s="9">
        <v>10.94</v>
      </c>
      <c r="B569" s="40">
        <f t="shared" si="1669"/>
        <v>2.7349999999999999</v>
      </c>
      <c r="D569" s="48">
        <v>5.822916666666667</v>
      </c>
      <c r="E569" s="9">
        <v>40.020000000000003</v>
      </c>
      <c r="F569" s="48">
        <v>5.822916666666667</v>
      </c>
      <c r="G569" s="9">
        <v>-52.83</v>
      </c>
      <c r="H569" s="47">
        <f t="shared" si="1670"/>
        <v>31.909011147692304</v>
      </c>
      <c r="I569" s="47">
        <f t="shared" si="1671"/>
        <v>7.977252786923076</v>
      </c>
      <c r="J569" s="108"/>
      <c r="K569" s="40">
        <f t="shared" si="1672"/>
        <v>87.271145488938444</v>
      </c>
      <c r="M569" s="48">
        <v>5.822916666666667</v>
      </c>
      <c r="N569" s="9">
        <v>0</v>
      </c>
      <c r="O569" s="48">
        <v>5.822916666666667</v>
      </c>
      <c r="P569" s="9">
        <v>0</v>
      </c>
      <c r="Q569" s="47">
        <f t="shared" si="1673"/>
        <v>0</v>
      </c>
      <c r="R569" s="47">
        <f t="shared" si="1674"/>
        <v>0</v>
      </c>
      <c r="S569" s="108"/>
      <c r="T569" s="40">
        <f t="shared" si="1675"/>
        <v>0</v>
      </c>
      <c r="V569" s="48">
        <v>5.822916666666667</v>
      </c>
      <c r="W569" s="9">
        <v>0</v>
      </c>
      <c r="X569" s="48">
        <v>5.822916666666667</v>
      </c>
      <c r="Y569" s="40">
        <v>-91.92</v>
      </c>
      <c r="Z569" s="40">
        <f t="shared" si="1676"/>
        <v>0</v>
      </c>
      <c r="AA569" s="47">
        <f t="shared" si="1677"/>
        <v>0</v>
      </c>
      <c r="AB569" s="108"/>
      <c r="AC569" s="40">
        <f t="shared" si="1678"/>
        <v>0</v>
      </c>
      <c r="AE569" s="48">
        <v>5.822916666666667</v>
      </c>
      <c r="AF569" s="9">
        <v>55.33</v>
      </c>
      <c r="AG569" s="48">
        <v>5.822916666666667</v>
      </c>
      <c r="AH569" s="9">
        <v>-71.09</v>
      </c>
      <c r="AI569" s="40">
        <f t="shared" si="1679"/>
        <v>59.364229472307684</v>
      </c>
      <c r="AJ569" s="47">
        <f t="shared" si="1680"/>
        <v>14.841057368076921</v>
      </c>
      <c r="AK569" s="108"/>
      <c r="AL569" s="40">
        <f t="shared" si="1681"/>
        <v>162.36116760676151</v>
      </c>
      <c r="AN569" s="48">
        <v>5.822916666666667</v>
      </c>
      <c r="AO569" s="9">
        <v>0</v>
      </c>
      <c r="AP569" s="48">
        <v>5.822916666666667</v>
      </c>
      <c r="AQ569" s="9">
        <v>0</v>
      </c>
      <c r="AR569" s="40">
        <f t="shared" si="1682"/>
        <v>0</v>
      </c>
      <c r="AS569" s="47">
        <f t="shared" si="1683"/>
        <v>0</v>
      </c>
      <c r="AT569" s="108"/>
      <c r="AU569" s="40">
        <f t="shared" si="1684"/>
        <v>0</v>
      </c>
      <c r="AW569" s="48">
        <v>5.822916666666667</v>
      </c>
      <c r="AX569" s="9">
        <v>37.6</v>
      </c>
      <c r="AY569" s="48">
        <v>5.822916666666667</v>
      </c>
      <c r="AZ569" s="9">
        <v>-57.49</v>
      </c>
      <c r="BA569" s="40">
        <f t="shared" si="1685"/>
        <v>32.623894523076927</v>
      </c>
      <c r="BB569" s="47">
        <f t="shared" si="1686"/>
        <v>8.1559736307692319</v>
      </c>
      <c r="BC569" s="108"/>
      <c r="BD569" s="40">
        <f t="shared" si="1687"/>
        <v>89.226351520615395</v>
      </c>
      <c r="BF569" s="48">
        <v>5.822916666666667</v>
      </c>
      <c r="BG569" s="9">
        <v>33.5</v>
      </c>
      <c r="BH569" s="48">
        <v>5.822916666666667</v>
      </c>
      <c r="BI569" s="9">
        <v>33.5</v>
      </c>
      <c r="BJ569" s="40">
        <f t="shared" si="1688"/>
        <v>16.937342307692305</v>
      </c>
      <c r="BK569" s="47">
        <f t="shared" si="1689"/>
        <v>4.2343355769230762</v>
      </c>
      <c r="BL569" s="108"/>
      <c r="BM569" s="40">
        <f t="shared" si="1690"/>
        <v>46.323631211538448</v>
      </c>
      <c r="BO569" s="48">
        <v>5.822916666666667</v>
      </c>
      <c r="BP569" s="9">
        <v>0</v>
      </c>
      <c r="BQ569" s="48">
        <v>5.822916666666667</v>
      </c>
      <c r="BR569" s="9">
        <v>0</v>
      </c>
      <c r="BS569" s="40">
        <f t="shared" si="1691"/>
        <v>0</v>
      </c>
      <c r="BT569" s="47">
        <f t="shared" si="1692"/>
        <v>0</v>
      </c>
      <c r="BU569" s="108"/>
      <c r="BV569" s="40">
        <f t="shared" si="1693"/>
        <v>0</v>
      </c>
      <c r="BX569" s="48">
        <v>5.822916666666667</v>
      </c>
      <c r="BY569" s="9">
        <v>99</v>
      </c>
      <c r="BZ569" s="48">
        <v>5.822916666666667</v>
      </c>
      <c r="CA569" s="9">
        <v>-30.54</v>
      </c>
      <c r="CB569" s="40">
        <f t="shared" si="1694"/>
        <v>45.630988615384609</v>
      </c>
      <c r="CC569" s="47">
        <f t="shared" si="1695"/>
        <v>11.407747153846152</v>
      </c>
      <c r="CD569" s="108"/>
      <c r="CE569" s="40">
        <f t="shared" si="1696"/>
        <v>124.80075386307691</v>
      </c>
      <c r="CG569" s="48">
        <v>5.822916666666667</v>
      </c>
      <c r="CH569" s="9">
        <v>99.02</v>
      </c>
      <c r="CI569" s="48">
        <v>5.822916666666667</v>
      </c>
      <c r="CJ569" s="9">
        <v>-30.53</v>
      </c>
      <c r="CK569" s="40">
        <f t="shared" si="1697"/>
        <v>45.625262593846159</v>
      </c>
      <c r="CL569" s="47">
        <f t="shared" si="1698"/>
        <v>11.40631564846154</v>
      </c>
      <c r="CM569" s="108"/>
      <c r="CN569" s="40">
        <f t="shared" si="1699"/>
        <v>124.78509319416924</v>
      </c>
      <c r="CP569" s="48">
        <v>5.822916666666667</v>
      </c>
      <c r="CQ569" s="9">
        <v>99</v>
      </c>
      <c r="CR569" s="48">
        <v>5.822916666666667</v>
      </c>
      <c r="CS569" s="9">
        <v>-30.54</v>
      </c>
      <c r="CT569" s="40">
        <f t="shared" si="1700"/>
        <v>45.630988615384609</v>
      </c>
      <c r="CU569" s="47">
        <f t="shared" si="1701"/>
        <v>11.407747153846152</v>
      </c>
      <c r="CV569" s="108"/>
      <c r="CW569" s="40">
        <f t="shared" si="1702"/>
        <v>124.80075386307691</v>
      </c>
    </row>
    <row r="570" spans="1:101" s="9" customFormat="1">
      <c r="A570" s="9">
        <v>6.72</v>
      </c>
      <c r="B570" s="40">
        <f t="shared" si="1669"/>
        <v>1.68</v>
      </c>
      <c r="D570" s="48">
        <v>5.833333333333333</v>
      </c>
      <c r="E570" s="9">
        <v>40.25</v>
      </c>
      <c r="F570" s="48">
        <v>5.833333333333333</v>
      </c>
      <c r="G570" s="9">
        <v>-52.37</v>
      </c>
      <c r="H570" s="47">
        <f t="shared" si="1670"/>
        <v>31.812962192307701</v>
      </c>
      <c r="I570" s="47">
        <f t="shared" si="1671"/>
        <v>7.9532405480769253</v>
      </c>
      <c r="J570" s="106">
        <f t="shared" ref="J570" si="1824">SUM(I570:I573)</f>
        <v>31.802025174230774</v>
      </c>
      <c r="K570" s="40">
        <f t="shared" si="1672"/>
        <v>53.445776483076934</v>
      </c>
      <c r="M570" s="48">
        <v>5.833333333333333</v>
      </c>
      <c r="N570" s="9">
        <v>0</v>
      </c>
      <c r="O570" s="48">
        <v>5.833333333333333</v>
      </c>
      <c r="P570" s="9">
        <v>0</v>
      </c>
      <c r="Q570" s="47">
        <f t="shared" si="1673"/>
        <v>0</v>
      </c>
      <c r="R570" s="47">
        <f t="shared" si="1674"/>
        <v>0</v>
      </c>
      <c r="S570" s="106">
        <f t="shared" ref="S570" si="1825">SUM(R570:R573)</f>
        <v>0</v>
      </c>
      <c r="T570" s="40">
        <f t="shared" si="1675"/>
        <v>0</v>
      </c>
      <c r="V570" s="48">
        <v>5.833333333333333</v>
      </c>
      <c r="W570" s="9">
        <v>0</v>
      </c>
      <c r="X570" s="48">
        <v>5.833333333333333</v>
      </c>
      <c r="Y570" s="40">
        <v>-91.52</v>
      </c>
      <c r="Z570" s="40">
        <f t="shared" si="1676"/>
        <v>0</v>
      </c>
      <c r="AA570" s="47">
        <f t="shared" si="1677"/>
        <v>0</v>
      </c>
      <c r="AB570" s="106">
        <f t="shared" ref="AB570" si="1826">SUM(AA570:AA573)</f>
        <v>0</v>
      </c>
      <c r="AC570" s="40">
        <f t="shared" si="1678"/>
        <v>0</v>
      </c>
      <c r="AE570" s="48">
        <v>5.833333333333333</v>
      </c>
      <c r="AF570" s="9">
        <v>55.63</v>
      </c>
      <c r="AG570" s="48">
        <v>5.833333333333333</v>
      </c>
      <c r="AH570" s="9">
        <v>-70.400000000000006</v>
      </c>
      <c r="AI570" s="40">
        <f t="shared" si="1679"/>
        <v>59.106789415384618</v>
      </c>
      <c r="AJ570" s="47">
        <f t="shared" si="1680"/>
        <v>14.776697353846155</v>
      </c>
      <c r="AK570" s="106">
        <f t="shared" ref="AK570" si="1827">SUM(AJ570:AJ573)</f>
        <v>59.019395898461546</v>
      </c>
      <c r="AL570" s="40">
        <f t="shared" si="1681"/>
        <v>99.299406217846155</v>
      </c>
      <c r="AN570" s="48">
        <v>5.833333333333333</v>
      </c>
      <c r="AO570" s="9">
        <v>0</v>
      </c>
      <c r="AP570" s="48">
        <v>5.833333333333333</v>
      </c>
      <c r="AQ570" s="9">
        <v>0</v>
      </c>
      <c r="AR570" s="40">
        <f t="shared" si="1682"/>
        <v>0</v>
      </c>
      <c r="AS570" s="47">
        <f t="shared" si="1683"/>
        <v>0</v>
      </c>
      <c r="AT570" s="106">
        <f t="shared" ref="AT570" si="1828">SUM(AS570:AS573)</f>
        <v>0</v>
      </c>
      <c r="AU570" s="40">
        <f t="shared" si="1684"/>
        <v>0</v>
      </c>
      <c r="AW570" s="48">
        <v>5.833333333333333</v>
      </c>
      <c r="AX570" s="9">
        <v>35.89</v>
      </c>
      <c r="AY570" s="48">
        <v>5.833333333333333</v>
      </c>
      <c r="AZ570" s="9">
        <v>-60.59</v>
      </c>
      <c r="BA570" s="40">
        <f t="shared" si="1685"/>
        <v>32.819356509230779</v>
      </c>
      <c r="BB570" s="47">
        <f t="shared" si="1686"/>
        <v>8.2048391273076948</v>
      </c>
      <c r="BC570" s="106">
        <f t="shared" ref="BC570" si="1829">SUM(BB570:BB573)</f>
        <v>32.821727510769236</v>
      </c>
      <c r="BD570" s="40">
        <f t="shared" si="1687"/>
        <v>55.136518935507709</v>
      </c>
      <c r="BF570" s="48">
        <v>5.833333333333333</v>
      </c>
      <c r="BG570" s="9">
        <v>29.65</v>
      </c>
      <c r="BH570" s="48">
        <v>5.833333333333333</v>
      </c>
      <c r="BI570" s="9">
        <v>29.65</v>
      </c>
      <c r="BJ570" s="40">
        <f t="shared" si="1688"/>
        <v>13.267987269230767</v>
      </c>
      <c r="BK570" s="47">
        <f t="shared" si="1689"/>
        <v>3.3169968173076918</v>
      </c>
      <c r="BL570" s="106">
        <f t="shared" ref="BL570" si="1830">SUM(BK570:BK573)</f>
        <v>13.245627260769231</v>
      </c>
      <c r="BM570" s="40">
        <f t="shared" si="1690"/>
        <v>22.290218612307687</v>
      </c>
      <c r="BO570" s="48">
        <v>5.833333333333333</v>
      </c>
      <c r="BP570" s="9">
        <v>29.61</v>
      </c>
      <c r="BQ570" s="48">
        <v>5.833333333333333</v>
      </c>
      <c r="BR570" s="9">
        <v>-51.26</v>
      </c>
      <c r="BS570" s="40">
        <f t="shared" si="1691"/>
        <v>22.907234409230767</v>
      </c>
      <c r="BT570" s="47">
        <f t="shared" si="1692"/>
        <v>5.7268086023076918</v>
      </c>
      <c r="BU570" s="106">
        <f t="shared" ref="BU570" si="1831">SUM(BT570:BT573)</f>
        <v>22.917197596153848</v>
      </c>
      <c r="BV570" s="40">
        <f t="shared" si="1693"/>
        <v>38.484153807507688</v>
      </c>
      <c r="BX570" s="48">
        <v>5.833333333333333</v>
      </c>
      <c r="BY570" s="9">
        <v>99.71</v>
      </c>
      <c r="BZ570" s="48">
        <v>5.833333333333333</v>
      </c>
      <c r="CA570" s="9">
        <v>-30.16</v>
      </c>
      <c r="CB570" s="40">
        <f t="shared" si="1694"/>
        <v>45.386396640000001</v>
      </c>
      <c r="CC570" s="47">
        <f t="shared" si="1695"/>
        <v>11.34659916</v>
      </c>
      <c r="CD570" s="106">
        <f t="shared" ref="CD570" si="1832">SUM(CC570:CC573)</f>
        <v>45.377468785384615</v>
      </c>
      <c r="CE570" s="40">
        <f t="shared" si="1696"/>
        <v>76.249146355199997</v>
      </c>
      <c r="CG570" s="48">
        <v>5.833333333333333</v>
      </c>
      <c r="CH570" s="9">
        <v>99.73</v>
      </c>
      <c r="CI570" s="48">
        <v>5.833333333333333</v>
      </c>
      <c r="CJ570" s="9">
        <v>-30.14</v>
      </c>
      <c r="CK570" s="40">
        <f t="shared" si="1697"/>
        <v>45.365397203076924</v>
      </c>
      <c r="CL570" s="47">
        <f t="shared" si="1698"/>
        <v>11.341349300769231</v>
      </c>
      <c r="CM570" s="106">
        <f t="shared" ref="CM570" si="1833">SUM(CL570:CL573)</f>
        <v>45.367748961923077</v>
      </c>
      <c r="CN570" s="40">
        <f t="shared" si="1699"/>
        <v>76.21386730116923</v>
      </c>
      <c r="CP570" s="48">
        <v>5.833333333333333</v>
      </c>
      <c r="CQ570" s="9">
        <v>99.71</v>
      </c>
      <c r="CR570" s="48">
        <v>5.833333333333333</v>
      </c>
      <c r="CS570" s="9">
        <v>-30.16</v>
      </c>
      <c r="CT570" s="40">
        <f t="shared" si="1700"/>
        <v>45.386396640000001</v>
      </c>
      <c r="CU570" s="47">
        <f t="shared" si="1701"/>
        <v>11.34659916</v>
      </c>
      <c r="CV570" s="106">
        <f t="shared" ref="CV570" si="1834">SUM(CU570:CU573)</f>
        <v>45.377468785384615</v>
      </c>
      <c r="CW570" s="40">
        <f t="shared" si="1702"/>
        <v>76.249146355199997</v>
      </c>
    </row>
    <row r="571" spans="1:101" s="9" customFormat="1">
      <c r="A571" s="9">
        <v>6.72</v>
      </c>
      <c r="B571" s="40">
        <f t="shared" si="1669"/>
        <v>1.68</v>
      </c>
      <c r="D571" s="48">
        <v>5.84375</v>
      </c>
      <c r="E571" s="9">
        <v>40.26</v>
      </c>
      <c r="F571" s="48">
        <v>5.84375</v>
      </c>
      <c r="G571" s="9">
        <v>-52.34</v>
      </c>
      <c r="H571" s="47">
        <f t="shared" si="1670"/>
        <v>31.802637544615386</v>
      </c>
      <c r="I571" s="47">
        <f t="shared" si="1671"/>
        <v>7.9506593861538466</v>
      </c>
      <c r="J571" s="107"/>
      <c r="K571" s="40">
        <f t="shared" si="1672"/>
        <v>53.428431074953849</v>
      </c>
      <c r="M571" s="48">
        <v>5.84375</v>
      </c>
      <c r="N571" s="9">
        <v>0</v>
      </c>
      <c r="O571" s="48">
        <v>5.84375</v>
      </c>
      <c r="P571" s="9">
        <v>0</v>
      </c>
      <c r="Q571" s="47">
        <f t="shared" si="1673"/>
        <v>0</v>
      </c>
      <c r="R571" s="47">
        <f t="shared" si="1674"/>
        <v>0</v>
      </c>
      <c r="S571" s="107"/>
      <c r="T571" s="40">
        <f t="shared" si="1675"/>
        <v>0</v>
      </c>
      <c r="V571" s="48">
        <v>5.84375</v>
      </c>
      <c r="W571" s="9">
        <v>0</v>
      </c>
      <c r="X571" s="48">
        <v>5.84375</v>
      </c>
      <c r="Y571" s="40">
        <v>-91.56</v>
      </c>
      <c r="Z571" s="40">
        <f t="shared" si="1676"/>
        <v>0</v>
      </c>
      <c r="AA571" s="47">
        <f t="shared" si="1677"/>
        <v>0</v>
      </c>
      <c r="AB571" s="107"/>
      <c r="AC571" s="40">
        <f t="shared" si="1678"/>
        <v>0</v>
      </c>
      <c r="AE571" s="48">
        <v>5.84375</v>
      </c>
      <c r="AF571" s="9">
        <v>55.7</v>
      </c>
      <c r="AG571" s="48">
        <v>5.84375</v>
      </c>
      <c r="AH571" s="9">
        <v>-70.25</v>
      </c>
      <c r="AI571" s="40">
        <f t="shared" si="1679"/>
        <v>59.055068076923085</v>
      </c>
      <c r="AJ571" s="47">
        <f t="shared" si="1680"/>
        <v>14.763767019230771</v>
      </c>
      <c r="AK571" s="107"/>
      <c r="AL571" s="40">
        <f t="shared" si="1681"/>
        <v>99.212514369230774</v>
      </c>
      <c r="AN571" s="48">
        <v>5.84375</v>
      </c>
      <c r="AO571" s="9">
        <v>0</v>
      </c>
      <c r="AP571" s="48">
        <v>5.84375</v>
      </c>
      <c r="AQ571" s="9">
        <v>0</v>
      </c>
      <c r="AR571" s="40">
        <f t="shared" si="1682"/>
        <v>0</v>
      </c>
      <c r="AS571" s="47">
        <f t="shared" si="1683"/>
        <v>0</v>
      </c>
      <c r="AT571" s="107"/>
      <c r="AU571" s="40">
        <f t="shared" si="1684"/>
        <v>0</v>
      </c>
      <c r="AW571" s="48">
        <v>5.84375</v>
      </c>
      <c r="AX571" s="9">
        <v>35.9</v>
      </c>
      <c r="AY571" s="48">
        <v>5.84375</v>
      </c>
      <c r="AZ571" s="9">
        <v>-60.58</v>
      </c>
      <c r="BA571" s="40">
        <f t="shared" si="1685"/>
        <v>32.823082800000002</v>
      </c>
      <c r="BB571" s="47">
        <f t="shared" si="1686"/>
        <v>8.2057707000000004</v>
      </c>
      <c r="BC571" s="107"/>
      <c r="BD571" s="40">
        <f t="shared" si="1687"/>
        <v>55.142779103999999</v>
      </c>
      <c r="BF571" s="48">
        <v>5.84375</v>
      </c>
      <c r="BG571" s="9">
        <v>29.63</v>
      </c>
      <c r="BH571" s="48">
        <v>5.84375</v>
      </c>
      <c r="BI571" s="9">
        <v>29.63</v>
      </c>
      <c r="BJ571" s="40">
        <f t="shared" si="1688"/>
        <v>13.250093829230767</v>
      </c>
      <c r="BK571" s="47">
        <f t="shared" si="1689"/>
        <v>3.3125234573076918</v>
      </c>
      <c r="BL571" s="107"/>
      <c r="BM571" s="40">
        <f t="shared" si="1690"/>
        <v>22.260157633107688</v>
      </c>
      <c r="BO571" s="48">
        <v>5.84375</v>
      </c>
      <c r="BP571" s="9">
        <v>29.59</v>
      </c>
      <c r="BQ571" s="48">
        <v>5.84375</v>
      </c>
      <c r="BR571" s="9">
        <v>-51.31</v>
      </c>
      <c r="BS571" s="40">
        <f t="shared" si="1691"/>
        <v>22.914090844615387</v>
      </c>
      <c r="BT571" s="47">
        <f t="shared" si="1692"/>
        <v>5.7285227111538468</v>
      </c>
      <c r="BU571" s="107"/>
      <c r="BV571" s="40">
        <f t="shared" si="1693"/>
        <v>38.495672618953847</v>
      </c>
      <c r="BX571" s="48">
        <v>5.84375</v>
      </c>
      <c r="BY571" s="9">
        <v>99.73</v>
      </c>
      <c r="BZ571" s="48">
        <v>5.84375</v>
      </c>
      <c r="CA571" s="9">
        <v>-30.15</v>
      </c>
      <c r="CB571" s="40">
        <f t="shared" si="1694"/>
        <v>45.38044876153846</v>
      </c>
      <c r="CC571" s="47">
        <f t="shared" si="1695"/>
        <v>11.345112190384615</v>
      </c>
      <c r="CD571" s="107"/>
      <c r="CE571" s="40">
        <f t="shared" si="1696"/>
        <v>76.239153919384606</v>
      </c>
      <c r="CG571" s="48">
        <v>5.84375</v>
      </c>
      <c r="CH571" s="9">
        <v>99.75</v>
      </c>
      <c r="CI571" s="48">
        <v>5.84375</v>
      </c>
      <c r="CJ571" s="9">
        <v>-30.14</v>
      </c>
      <c r="CK571" s="40">
        <f t="shared" si="1697"/>
        <v>45.374494846153844</v>
      </c>
      <c r="CL571" s="47">
        <f t="shared" si="1698"/>
        <v>11.343623711538461</v>
      </c>
      <c r="CM571" s="107"/>
      <c r="CN571" s="40">
        <f t="shared" si="1699"/>
        <v>76.229151341538454</v>
      </c>
      <c r="CP571" s="48">
        <v>5.84375</v>
      </c>
      <c r="CQ571" s="9">
        <v>99.73</v>
      </c>
      <c r="CR571" s="48">
        <v>5.84375</v>
      </c>
      <c r="CS571" s="9">
        <v>-30.15</v>
      </c>
      <c r="CT571" s="40">
        <f t="shared" si="1700"/>
        <v>45.38044876153846</v>
      </c>
      <c r="CU571" s="47">
        <f t="shared" si="1701"/>
        <v>11.345112190384615</v>
      </c>
      <c r="CV571" s="107"/>
      <c r="CW571" s="40">
        <f t="shared" si="1702"/>
        <v>76.239153919384606</v>
      </c>
    </row>
    <row r="572" spans="1:101" s="9" customFormat="1">
      <c r="A572" s="9">
        <v>6.72</v>
      </c>
      <c r="B572" s="40">
        <f t="shared" si="1669"/>
        <v>1.68</v>
      </c>
      <c r="D572" s="48">
        <v>5.854166666666667</v>
      </c>
      <c r="E572" s="9">
        <v>40.270000000000003</v>
      </c>
      <c r="F572" s="48">
        <v>5.854166666666667</v>
      </c>
      <c r="G572" s="9">
        <v>-52.32</v>
      </c>
      <c r="H572" s="47">
        <f t="shared" si="1670"/>
        <v>31.798381513846159</v>
      </c>
      <c r="I572" s="47">
        <f t="shared" si="1671"/>
        <v>7.9495953784615399</v>
      </c>
      <c r="J572" s="107"/>
      <c r="K572" s="40">
        <f t="shared" si="1672"/>
        <v>53.421280943261543</v>
      </c>
      <c r="M572" s="48">
        <v>5.854166666666667</v>
      </c>
      <c r="N572" s="9">
        <v>0</v>
      </c>
      <c r="O572" s="48">
        <v>5.854166666666667</v>
      </c>
      <c r="P572" s="9">
        <v>0</v>
      </c>
      <c r="Q572" s="47">
        <f t="shared" si="1673"/>
        <v>0</v>
      </c>
      <c r="R572" s="47">
        <f t="shared" si="1674"/>
        <v>0</v>
      </c>
      <c r="S572" s="107"/>
      <c r="T572" s="40">
        <f t="shared" si="1675"/>
        <v>0</v>
      </c>
      <c r="V572" s="48">
        <v>5.854166666666667</v>
      </c>
      <c r="W572" s="9">
        <v>0</v>
      </c>
      <c r="X572" s="48">
        <v>5.854166666666667</v>
      </c>
      <c r="Y572" s="40">
        <v>-91.6</v>
      </c>
      <c r="Z572" s="40">
        <f t="shared" si="1676"/>
        <v>0</v>
      </c>
      <c r="AA572" s="47">
        <f t="shared" si="1677"/>
        <v>0</v>
      </c>
      <c r="AB572" s="107"/>
      <c r="AC572" s="40">
        <f t="shared" si="1678"/>
        <v>0</v>
      </c>
      <c r="AE572" s="48">
        <v>5.854166666666667</v>
      </c>
      <c r="AF572" s="9">
        <v>55.76</v>
      </c>
      <c r="AG572" s="48">
        <v>5.854166666666667</v>
      </c>
      <c r="AH572" s="9">
        <v>-70.09</v>
      </c>
      <c r="AI572" s="40">
        <f t="shared" si="1679"/>
        <v>58.98403462153847</v>
      </c>
      <c r="AJ572" s="47">
        <f t="shared" si="1680"/>
        <v>14.746008655384617</v>
      </c>
      <c r="AK572" s="107"/>
      <c r="AL572" s="40">
        <f t="shared" si="1681"/>
        <v>99.093178164184621</v>
      </c>
      <c r="AN572" s="48">
        <v>5.854166666666667</v>
      </c>
      <c r="AO572" s="9">
        <v>0</v>
      </c>
      <c r="AP572" s="48">
        <v>5.854166666666667</v>
      </c>
      <c r="AQ572" s="9">
        <v>0</v>
      </c>
      <c r="AR572" s="40">
        <f t="shared" si="1682"/>
        <v>0</v>
      </c>
      <c r="AS572" s="47">
        <f t="shared" si="1683"/>
        <v>0</v>
      </c>
      <c r="AT572" s="107"/>
      <c r="AU572" s="40">
        <f t="shared" si="1684"/>
        <v>0</v>
      </c>
      <c r="AW572" s="48">
        <v>5.854166666666667</v>
      </c>
      <c r="AX572" s="9">
        <v>35.9</v>
      </c>
      <c r="AY572" s="48">
        <v>5.854166666666667</v>
      </c>
      <c r="AZ572" s="9">
        <v>-60.57</v>
      </c>
      <c r="BA572" s="40">
        <f t="shared" si="1685"/>
        <v>32.817664661538458</v>
      </c>
      <c r="BB572" s="47">
        <f t="shared" si="1686"/>
        <v>8.2044161653846146</v>
      </c>
      <c r="BC572" s="107"/>
      <c r="BD572" s="40">
        <f t="shared" si="1687"/>
        <v>55.13367663138461</v>
      </c>
      <c r="BF572" s="48">
        <v>5.854166666666667</v>
      </c>
      <c r="BG572" s="9">
        <v>29.62</v>
      </c>
      <c r="BH572" s="48">
        <v>5.854166666666667</v>
      </c>
      <c r="BI572" s="9">
        <v>29.62</v>
      </c>
      <c r="BJ572" s="40">
        <f t="shared" si="1688"/>
        <v>13.241151636923076</v>
      </c>
      <c r="BK572" s="47">
        <f t="shared" si="1689"/>
        <v>3.3102879092307691</v>
      </c>
      <c r="BL572" s="107"/>
      <c r="BM572" s="40">
        <f t="shared" si="1690"/>
        <v>22.245134750030768</v>
      </c>
      <c r="BO572" s="48">
        <v>5.854166666666667</v>
      </c>
      <c r="BP572" s="9">
        <v>29.57</v>
      </c>
      <c r="BQ572" s="48">
        <v>5.854166666666667</v>
      </c>
      <c r="BR572" s="9">
        <v>-51.35</v>
      </c>
      <c r="BS572" s="40">
        <f t="shared" si="1691"/>
        <v>22.916454300000002</v>
      </c>
      <c r="BT572" s="47">
        <f t="shared" si="1692"/>
        <v>5.7291135750000004</v>
      </c>
      <c r="BU572" s="107"/>
      <c r="BV572" s="40">
        <f t="shared" si="1693"/>
        <v>38.499643224000003</v>
      </c>
      <c r="BX572" s="48">
        <v>5.854166666666667</v>
      </c>
      <c r="BY572" s="9">
        <v>99.75</v>
      </c>
      <c r="BZ572" s="48">
        <v>5.854166666666667</v>
      </c>
      <c r="CA572" s="9">
        <v>-30.14</v>
      </c>
      <c r="CB572" s="40">
        <f t="shared" si="1694"/>
        <v>45.374494846153844</v>
      </c>
      <c r="CC572" s="47">
        <f t="shared" si="1695"/>
        <v>11.343623711538461</v>
      </c>
      <c r="CD572" s="107"/>
      <c r="CE572" s="40">
        <f t="shared" si="1696"/>
        <v>76.229151341538454</v>
      </c>
      <c r="CG572" s="48">
        <v>5.854166666666667</v>
      </c>
      <c r="CH572" s="9">
        <v>99.77</v>
      </c>
      <c r="CI572" s="48">
        <v>5.854166666666667</v>
      </c>
      <c r="CJ572" s="9">
        <v>-30.13</v>
      </c>
      <c r="CK572" s="40">
        <f t="shared" si="1697"/>
        <v>45.368534893846153</v>
      </c>
      <c r="CL572" s="47">
        <f t="shared" si="1698"/>
        <v>11.342133723461538</v>
      </c>
      <c r="CM572" s="107"/>
      <c r="CN572" s="40">
        <f t="shared" si="1699"/>
        <v>76.219138621661529</v>
      </c>
      <c r="CP572" s="48">
        <v>5.854166666666667</v>
      </c>
      <c r="CQ572" s="9">
        <v>99.75</v>
      </c>
      <c r="CR572" s="48">
        <v>5.854166666666667</v>
      </c>
      <c r="CS572" s="9">
        <v>-30.14</v>
      </c>
      <c r="CT572" s="40">
        <f t="shared" si="1700"/>
        <v>45.374494846153844</v>
      </c>
      <c r="CU572" s="47">
        <f t="shared" si="1701"/>
        <v>11.343623711538461</v>
      </c>
      <c r="CV572" s="107"/>
      <c r="CW572" s="40">
        <f t="shared" si="1702"/>
        <v>76.229151341538454</v>
      </c>
    </row>
    <row r="573" spans="1:101" s="9" customFormat="1">
      <c r="A573" s="9">
        <v>6.72</v>
      </c>
      <c r="B573" s="40">
        <f t="shared" si="1669"/>
        <v>1.68</v>
      </c>
      <c r="D573" s="48">
        <v>5.864583333333333</v>
      </c>
      <c r="E573" s="9">
        <v>40.28</v>
      </c>
      <c r="F573" s="48">
        <v>5.864583333333333</v>
      </c>
      <c r="G573" s="9">
        <v>-52.3</v>
      </c>
      <c r="H573" s="47">
        <f t="shared" si="1670"/>
        <v>31.794119446153854</v>
      </c>
      <c r="I573" s="47">
        <f t="shared" si="1671"/>
        <v>7.9485298615384634</v>
      </c>
      <c r="J573" s="108"/>
      <c r="K573" s="40">
        <f t="shared" si="1672"/>
        <v>53.41412066953847</v>
      </c>
      <c r="M573" s="48">
        <v>5.864583333333333</v>
      </c>
      <c r="N573" s="9">
        <v>0</v>
      </c>
      <c r="O573" s="48">
        <v>5.864583333333333</v>
      </c>
      <c r="P573" s="9">
        <v>0</v>
      </c>
      <c r="Q573" s="47">
        <f t="shared" si="1673"/>
        <v>0</v>
      </c>
      <c r="R573" s="47">
        <f t="shared" si="1674"/>
        <v>0</v>
      </c>
      <c r="S573" s="108"/>
      <c r="T573" s="40">
        <f t="shared" si="1675"/>
        <v>0</v>
      </c>
      <c r="V573" s="48">
        <v>5.864583333333333</v>
      </c>
      <c r="W573" s="9">
        <v>0</v>
      </c>
      <c r="X573" s="48">
        <v>5.864583333333333</v>
      </c>
      <c r="Y573" s="40">
        <v>-91.64</v>
      </c>
      <c r="Z573" s="40">
        <f t="shared" si="1676"/>
        <v>0</v>
      </c>
      <c r="AA573" s="47">
        <f t="shared" si="1677"/>
        <v>0</v>
      </c>
      <c r="AB573" s="108"/>
      <c r="AC573" s="40">
        <f t="shared" si="1678"/>
        <v>0</v>
      </c>
      <c r="AE573" s="48">
        <v>5.864583333333333</v>
      </c>
      <c r="AF573" s="9">
        <v>55.83</v>
      </c>
      <c r="AG573" s="48">
        <v>5.864583333333333</v>
      </c>
      <c r="AH573" s="9">
        <v>-69.94</v>
      </c>
      <c r="AI573" s="40">
        <f t="shared" si="1679"/>
        <v>58.931691480000012</v>
      </c>
      <c r="AJ573" s="47">
        <f t="shared" si="1680"/>
        <v>14.732922870000003</v>
      </c>
      <c r="AK573" s="108"/>
      <c r="AL573" s="40">
        <f t="shared" si="1681"/>
        <v>99.005241686400012</v>
      </c>
      <c r="AN573" s="48">
        <v>5.864583333333333</v>
      </c>
      <c r="AO573" s="9">
        <v>0</v>
      </c>
      <c r="AP573" s="48">
        <v>5.864583333333333</v>
      </c>
      <c r="AQ573" s="9">
        <v>0</v>
      </c>
      <c r="AR573" s="40">
        <f t="shared" si="1682"/>
        <v>0</v>
      </c>
      <c r="AS573" s="47">
        <f t="shared" si="1683"/>
        <v>0</v>
      </c>
      <c r="AT573" s="108"/>
      <c r="AU573" s="40">
        <f t="shared" si="1684"/>
        <v>0</v>
      </c>
      <c r="AW573" s="48">
        <v>5.864583333333333</v>
      </c>
      <c r="AX573" s="9">
        <v>35.909999999999997</v>
      </c>
      <c r="AY573" s="48">
        <v>5.864583333333333</v>
      </c>
      <c r="AZ573" s="9">
        <v>-60.57</v>
      </c>
      <c r="BA573" s="40">
        <f t="shared" si="1685"/>
        <v>32.82680607230769</v>
      </c>
      <c r="BB573" s="47">
        <f t="shared" si="1686"/>
        <v>8.2067015180769225</v>
      </c>
      <c r="BC573" s="108"/>
      <c r="BD573" s="40">
        <f t="shared" si="1687"/>
        <v>55.149034201476915</v>
      </c>
      <c r="BF573" s="48">
        <v>5.864583333333333</v>
      </c>
      <c r="BG573" s="9">
        <v>29.6</v>
      </c>
      <c r="BH573" s="48">
        <v>5.864583333333333</v>
      </c>
      <c r="BI573" s="9">
        <v>29.6</v>
      </c>
      <c r="BJ573" s="40">
        <f t="shared" si="1688"/>
        <v>13.223276307692311</v>
      </c>
      <c r="BK573" s="47">
        <f t="shared" si="1689"/>
        <v>3.3058190769230777</v>
      </c>
      <c r="BL573" s="108"/>
      <c r="BM573" s="40">
        <f t="shared" si="1690"/>
        <v>22.215104196923082</v>
      </c>
      <c r="BO573" s="48">
        <v>5.864583333333333</v>
      </c>
      <c r="BP573" s="9">
        <v>29.56</v>
      </c>
      <c r="BQ573" s="48">
        <v>5.864583333333333</v>
      </c>
      <c r="BR573" s="9">
        <v>-51.4</v>
      </c>
      <c r="BS573" s="40">
        <f t="shared" si="1691"/>
        <v>22.931010830769232</v>
      </c>
      <c r="BT573" s="47">
        <f t="shared" si="1692"/>
        <v>5.7327527076923079</v>
      </c>
      <c r="BU573" s="108"/>
      <c r="BV573" s="40">
        <f t="shared" si="1693"/>
        <v>38.524098195692311</v>
      </c>
      <c r="BX573" s="48">
        <v>5.864583333333333</v>
      </c>
      <c r="BY573" s="9">
        <v>99.77</v>
      </c>
      <c r="BZ573" s="48">
        <v>5.864583333333333</v>
      </c>
      <c r="CA573" s="9">
        <v>-30.13</v>
      </c>
      <c r="CB573" s="40">
        <f t="shared" si="1694"/>
        <v>45.368534893846153</v>
      </c>
      <c r="CC573" s="47">
        <f t="shared" si="1695"/>
        <v>11.342133723461538</v>
      </c>
      <c r="CD573" s="108"/>
      <c r="CE573" s="40">
        <f t="shared" si="1696"/>
        <v>76.219138621661529</v>
      </c>
      <c r="CG573" s="48">
        <v>5.864583333333333</v>
      </c>
      <c r="CH573" s="9">
        <v>99.79</v>
      </c>
      <c r="CI573" s="48">
        <v>5.864583333333333</v>
      </c>
      <c r="CJ573" s="9">
        <v>-30.12</v>
      </c>
      <c r="CK573" s="40">
        <f t="shared" si="1697"/>
        <v>45.362568904615394</v>
      </c>
      <c r="CL573" s="47">
        <f t="shared" si="1698"/>
        <v>11.340642226153848</v>
      </c>
      <c r="CM573" s="108"/>
      <c r="CN573" s="40">
        <f t="shared" si="1699"/>
        <v>76.209115759753857</v>
      </c>
      <c r="CP573" s="48">
        <v>5.864583333333333</v>
      </c>
      <c r="CQ573" s="9">
        <v>99.77</v>
      </c>
      <c r="CR573" s="48">
        <v>5.864583333333333</v>
      </c>
      <c r="CS573" s="9">
        <v>-30.13</v>
      </c>
      <c r="CT573" s="40">
        <f t="shared" si="1700"/>
        <v>45.368534893846153</v>
      </c>
      <c r="CU573" s="47">
        <f t="shared" si="1701"/>
        <v>11.342133723461538</v>
      </c>
      <c r="CV573" s="108"/>
      <c r="CW573" s="40">
        <f t="shared" si="1702"/>
        <v>76.219138621661529</v>
      </c>
    </row>
    <row r="574" spans="1:101" s="9" customFormat="1">
      <c r="A574" s="9">
        <v>6.72</v>
      </c>
      <c r="B574" s="40">
        <f t="shared" si="1669"/>
        <v>1.68</v>
      </c>
      <c r="D574" s="48">
        <v>5.875</v>
      </c>
      <c r="E574" s="9">
        <v>39.619999999999997</v>
      </c>
      <c r="F574" s="48">
        <v>5.875</v>
      </c>
      <c r="G574" s="9">
        <v>-53.62</v>
      </c>
      <c r="H574" s="47">
        <f t="shared" si="1670"/>
        <v>32.062466713846142</v>
      </c>
      <c r="I574" s="47">
        <f t="shared" si="1671"/>
        <v>8.0156166784615355</v>
      </c>
      <c r="J574" s="106">
        <f t="shared" ref="J574" si="1835">SUM(I574:I577)</f>
        <v>32.072104284230768</v>
      </c>
      <c r="K574" s="40">
        <f t="shared" si="1672"/>
        <v>53.86494407926152</v>
      </c>
      <c r="M574" s="48">
        <v>5.875</v>
      </c>
      <c r="N574" s="9">
        <v>0</v>
      </c>
      <c r="O574" s="48">
        <v>5.875</v>
      </c>
      <c r="P574" s="9">
        <v>0</v>
      </c>
      <c r="Q574" s="47">
        <f t="shared" si="1673"/>
        <v>0</v>
      </c>
      <c r="R574" s="47">
        <f t="shared" si="1674"/>
        <v>0</v>
      </c>
      <c r="S574" s="106">
        <f t="shared" ref="S574" si="1836">SUM(R574:R577)</f>
        <v>0</v>
      </c>
      <c r="T574" s="40">
        <f t="shared" si="1675"/>
        <v>0</v>
      </c>
      <c r="V574" s="48">
        <v>5.875</v>
      </c>
      <c r="W574" s="9">
        <v>48.05</v>
      </c>
      <c r="X574" s="48">
        <v>5.875</v>
      </c>
      <c r="Y574" s="40">
        <v>-91.73</v>
      </c>
      <c r="Z574" s="40">
        <f t="shared" si="1676"/>
        <v>66.521255330769222</v>
      </c>
      <c r="AA574" s="47">
        <f t="shared" si="1677"/>
        <v>16.630313832692305</v>
      </c>
      <c r="AB574" s="106">
        <f t="shared" ref="AB574" si="1837">SUM(AA574:AA577)</f>
        <v>66.395592626538459</v>
      </c>
      <c r="AC574" s="40">
        <f t="shared" si="1678"/>
        <v>111.75570895569228</v>
      </c>
      <c r="AE574" s="48">
        <v>5.875</v>
      </c>
      <c r="AF574" s="9">
        <v>48.02</v>
      </c>
      <c r="AG574" s="48">
        <v>5.875</v>
      </c>
      <c r="AH574" s="9">
        <v>-86.13</v>
      </c>
      <c r="AI574" s="40">
        <f t="shared" si="1679"/>
        <v>62.421220163076924</v>
      </c>
      <c r="AJ574" s="47">
        <f t="shared" si="1680"/>
        <v>15.605305040769231</v>
      </c>
      <c r="AK574" s="106">
        <f t="shared" ref="AK574" si="1838">SUM(AJ574:AJ577)</f>
        <v>62.425086812307697</v>
      </c>
      <c r="AL574" s="40">
        <f t="shared" si="1681"/>
        <v>104.86764987396923</v>
      </c>
      <c r="AN574" s="48">
        <v>5.875</v>
      </c>
      <c r="AO574" s="9">
        <v>0</v>
      </c>
      <c r="AP574" s="48">
        <v>5.875</v>
      </c>
      <c r="AQ574" s="9">
        <v>0</v>
      </c>
      <c r="AR574" s="40">
        <f t="shared" si="1682"/>
        <v>0</v>
      </c>
      <c r="AS574" s="47">
        <f t="shared" si="1683"/>
        <v>0</v>
      </c>
      <c r="AT574" s="106">
        <f t="shared" ref="AT574" si="1839">SUM(AS574:AS577)</f>
        <v>0</v>
      </c>
      <c r="AU574" s="40">
        <f t="shared" si="1684"/>
        <v>0</v>
      </c>
      <c r="AW574" s="48">
        <v>5.875</v>
      </c>
      <c r="AX574" s="9">
        <v>36.04</v>
      </c>
      <c r="AY574" s="48">
        <v>5.875</v>
      </c>
      <c r="AZ574" s="9">
        <v>-60.33</v>
      </c>
      <c r="BA574" s="40">
        <f t="shared" si="1685"/>
        <v>32.815101987692309</v>
      </c>
      <c r="BB574" s="47">
        <f t="shared" si="1686"/>
        <v>8.2037754969230772</v>
      </c>
      <c r="BC574" s="106">
        <f t="shared" ref="BC574" si="1840">SUM(BB574:BB577)</f>
        <v>32.812897756153845</v>
      </c>
      <c r="BD574" s="40">
        <f t="shared" si="1687"/>
        <v>55.129371339323079</v>
      </c>
      <c r="BF574" s="48">
        <v>5.875</v>
      </c>
      <c r="BG574" s="9">
        <v>29.52</v>
      </c>
      <c r="BH574" s="48">
        <v>5.875</v>
      </c>
      <c r="BI574" s="9">
        <v>29.52</v>
      </c>
      <c r="BJ574" s="40">
        <f t="shared" si="1688"/>
        <v>13.151895729230768</v>
      </c>
      <c r="BK574" s="47">
        <f t="shared" si="1689"/>
        <v>3.287973932307692</v>
      </c>
      <c r="BL574" s="106">
        <f t="shared" ref="BL574" si="1841">SUM(BK574:BK577)</f>
        <v>13.125185363076922</v>
      </c>
      <c r="BM574" s="40">
        <f t="shared" si="1690"/>
        <v>22.09518482510769</v>
      </c>
      <c r="BO574" s="48">
        <v>5.875</v>
      </c>
      <c r="BP574" s="9">
        <v>29.48</v>
      </c>
      <c r="BQ574" s="48">
        <v>5.875</v>
      </c>
      <c r="BR574" s="9">
        <v>-51.66</v>
      </c>
      <c r="BS574" s="40">
        <f t="shared" si="1691"/>
        <v>22.98463078153846</v>
      </c>
      <c r="BT574" s="47">
        <f t="shared" si="1692"/>
        <v>5.746157695384615</v>
      </c>
      <c r="BU574" s="106">
        <f t="shared" ref="BU574" si="1842">SUM(BT574:BT577)</f>
        <v>23.001220246153849</v>
      </c>
      <c r="BV574" s="40">
        <f t="shared" si="1693"/>
        <v>38.614179712984608</v>
      </c>
      <c r="BX574" s="48">
        <v>5.875</v>
      </c>
      <c r="BY574" s="9">
        <v>100.93</v>
      </c>
      <c r="BZ574" s="48">
        <v>5.875</v>
      </c>
      <c r="CA574" s="9">
        <v>-29.49</v>
      </c>
      <c r="CB574" s="40">
        <f t="shared" si="1694"/>
        <v>44.921132487692311</v>
      </c>
      <c r="CC574" s="47">
        <f t="shared" si="1695"/>
        <v>11.230283121923078</v>
      </c>
      <c r="CD574" s="106">
        <f t="shared" ref="CD574" si="1843">SUM(CC574:CC577)</f>
        <v>44.895732888461545</v>
      </c>
      <c r="CE574" s="40">
        <f t="shared" si="1696"/>
        <v>75.467502579323082</v>
      </c>
      <c r="CG574" s="48">
        <v>5.875</v>
      </c>
      <c r="CH574" s="9">
        <v>100.95</v>
      </c>
      <c r="CI574" s="48">
        <v>5.875</v>
      </c>
      <c r="CJ574" s="9">
        <v>-29.48</v>
      </c>
      <c r="CK574" s="40">
        <f t="shared" si="1697"/>
        <v>44.91479824615385</v>
      </c>
      <c r="CL574" s="47">
        <f t="shared" si="1698"/>
        <v>11.228699561538463</v>
      </c>
      <c r="CM574" s="106">
        <f t="shared" ref="CM574" si="1844">SUM(CL574:CL577)</f>
        <v>44.881746469615393</v>
      </c>
      <c r="CN574" s="40">
        <f t="shared" si="1699"/>
        <v>75.456861053538461</v>
      </c>
      <c r="CP574" s="48">
        <v>5.875</v>
      </c>
      <c r="CQ574" s="9">
        <v>100.93</v>
      </c>
      <c r="CR574" s="48">
        <v>5.875</v>
      </c>
      <c r="CS574" s="9">
        <v>-29.49</v>
      </c>
      <c r="CT574" s="40">
        <f t="shared" si="1700"/>
        <v>44.921132487692311</v>
      </c>
      <c r="CU574" s="47">
        <f t="shared" si="1701"/>
        <v>11.230283121923078</v>
      </c>
      <c r="CV574" s="106">
        <f t="shared" ref="CV574" si="1845">SUM(CU574:CU577)</f>
        <v>44.895732888461545</v>
      </c>
      <c r="CW574" s="40">
        <f t="shared" si="1702"/>
        <v>75.467502579323082</v>
      </c>
    </row>
    <row r="575" spans="1:101" s="9" customFormat="1">
      <c r="A575" s="9">
        <v>6.72</v>
      </c>
      <c r="B575" s="40">
        <f t="shared" si="1669"/>
        <v>1.68</v>
      </c>
      <c r="D575" s="48">
        <v>5.885416666666667</v>
      </c>
      <c r="E575" s="9">
        <v>39.6</v>
      </c>
      <c r="F575" s="48">
        <v>5.885416666666667</v>
      </c>
      <c r="G575" s="9">
        <v>-53.65</v>
      </c>
      <c r="H575" s="47">
        <f t="shared" si="1670"/>
        <v>32.06421138461539</v>
      </c>
      <c r="I575" s="47">
        <f t="shared" si="1671"/>
        <v>8.0160528461538476</v>
      </c>
      <c r="J575" s="107"/>
      <c r="K575" s="40">
        <f t="shared" si="1672"/>
        <v>53.867875126153855</v>
      </c>
      <c r="M575" s="48">
        <v>5.885416666666667</v>
      </c>
      <c r="N575" s="9">
        <v>0</v>
      </c>
      <c r="O575" s="48">
        <v>5.885416666666667</v>
      </c>
      <c r="P575" s="9">
        <v>0</v>
      </c>
      <c r="Q575" s="47">
        <f t="shared" si="1673"/>
        <v>0</v>
      </c>
      <c r="R575" s="47">
        <f t="shared" si="1674"/>
        <v>0</v>
      </c>
      <c r="S575" s="107"/>
      <c r="T575" s="40">
        <f t="shared" si="1675"/>
        <v>0</v>
      </c>
      <c r="V575" s="48">
        <v>5.885416666666667</v>
      </c>
      <c r="W575" s="9">
        <v>47.96</v>
      </c>
      <c r="X575" s="48">
        <v>5.885416666666667</v>
      </c>
      <c r="Y575" s="40">
        <v>-91.79</v>
      </c>
      <c r="Z575" s="40">
        <f t="shared" si="1676"/>
        <v>66.440087390769236</v>
      </c>
      <c r="AA575" s="47">
        <f t="shared" si="1677"/>
        <v>16.610021847692309</v>
      </c>
      <c r="AB575" s="107"/>
      <c r="AC575" s="40">
        <f t="shared" si="1678"/>
        <v>111.61934681649231</v>
      </c>
      <c r="AE575" s="48">
        <v>5.885416666666667</v>
      </c>
      <c r="AF575" s="9">
        <v>47.94</v>
      </c>
      <c r="AG575" s="48">
        <v>5.885416666666667</v>
      </c>
      <c r="AH575" s="9">
        <v>-86.29</v>
      </c>
      <c r="AI575" s="40">
        <f t="shared" si="1679"/>
        <v>62.432992163076925</v>
      </c>
      <c r="AJ575" s="47">
        <f t="shared" si="1680"/>
        <v>15.608248040769231</v>
      </c>
      <c r="AK575" s="107"/>
      <c r="AL575" s="40">
        <f t="shared" si="1681"/>
        <v>104.88742683396923</v>
      </c>
      <c r="AN575" s="48">
        <v>5.885416666666667</v>
      </c>
      <c r="AO575" s="9">
        <v>0</v>
      </c>
      <c r="AP575" s="48">
        <v>5.885416666666667</v>
      </c>
      <c r="AQ575" s="9">
        <v>0</v>
      </c>
      <c r="AR575" s="40">
        <f t="shared" si="1682"/>
        <v>0</v>
      </c>
      <c r="AS575" s="47">
        <f t="shared" si="1683"/>
        <v>0</v>
      </c>
      <c r="AT575" s="107"/>
      <c r="AU575" s="40">
        <f t="shared" si="1684"/>
        <v>0</v>
      </c>
      <c r="AW575" s="48">
        <v>5.885416666666667</v>
      </c>
      <c r="AX575" s="9">
        <v>36.049999999999997</v>
      </c>
      <c r="AY575" s="48">
        <v>5.885416666666667</v>
      </c>
      <c r="AZ575" s="9">
        <v>-60.3</v>
      </c>
      <c r="BA575" s="40">
        <f t="shared" si="1685"/>
        <v>32.807884846153847</v>
      </c>
      <c r="BB575" s="47">
        <f t="shared" si="1686"/>
        <v>8.2019712115384618</v>
      </c>
      <c r="BC575" s="107"/>
      <c r="BD575" s="40">
        <f t="shared" si="1687"/>
        <v>55.117246541538464</v>
      </c>
      <c r="BF575" s="48">
        <v>5.885416666666667</v>
      </c>
      <c r="BG575" s="9">
        <v>29.5</v>
      </c>
      <c r="BH575" s="48">
        <v>5.885416666666667</v>
      </c>
      <c r="BI575" s="9">
        <v>29.5</v>
      </c>
      <c r="BJ575" s="40">
        <f t="shared" si="1688"/>
        <v>13.134080769230771</v>
      </c>
      <c r="BK575" s="47">
        <f t="shared" si="1689"/>
        <v>3.2835201923076927</v>
      </c>
      <c r="BL575" s="107"/>
      <c r="BM575" s="40">
        <f t="shared" si="1690"/>
        <v>22.065255692307694</v>
      </c>
      <c r="BO575" s="48">
        <v>5.885416666666667</v>
      </c>
      <c r="BP575" s="9">
        <v>29.46</v>
      </c>
      <c r="BQ575" s="48">
        <v>5.885416666666667</v>
      </c>
      <c r="BR575" s="9">
        <v>-51.72</v>
      </c>
      <c r="BS575" s="40">
        <f t="shared" si="1691"/>
        <v>22.995714572307698</v>
      </c>
      <c r="BT575" s="47">
        <f t="shared" si="1692"/>
        <v>5.7489286430769244</v>
      </c>
      <c r="BU575" s="107"/>
      <c r="BV575" s="40">
        <f t="shared" si="1693"/>
        <v>38.632800481476927</v>
      </c>
      <c r="BX575" s="48">
        <v>5.885416666666667</v>
      </c>
      <c r="BY575" s="9">
        <v>100.98</v>
      </c>
      <c r="BZ575" s="48">
        <v>5.885416666666667</v>
      </c>
      <c r="CA575" s="9">
        <v>-29.46</v>
      </c>
      <c r="CB575" s="40">
        <f t="shared" si="1694"/>
        <v>44.897665458461539</v>
      </c>
      <c r="CC575" s="47">
        <f t="shared" si="1695"/>
        <v>11.224416364615385</v>
      </c>
      <c r="CD575" s="107"/>
      <c r="CE575" s="40">
        <f t="shared" si="1696"/>
        <v>75.428077970215384</v>
      </c>
      <c r="CG575" s="48">
        <v>5.885416666666667</v>
      </c>
      <c r="CH575" s="9">
        <v>101</v>
      </c>
      <c r="CI575" s="48">
        <v>5.885416666666667</v>
      </c>
      <c r="CJ575" s="9">
        <v>-29.45</v>
      </c>
      <c r="CK575" s="40">
        <f t="shared" si="1697"/>
        <v>44.891314615384616</v>
      </c>
      <c r="CL575" s="47">
        <f t="shared" si="1698"/>
        <v>11.222828653846154</v>
      </c>
      <c r="CM575" s="107"/>
      <c r="CN575" s="40">
        <f t="shared" si="1699"/>
        <v>75.417408553846158</v>
      </c>
      <c r="CP575" s="48">
        <v>5.885416666666667</v>
      </c>
      <c r="CQ575" s="9">
        <v>100.98</v>
      </c>
      <c r="CR575" s="48">
        <v>5.885416666666667</v>
      </c>
      <c r="CS575" s="9">
        <v>-29.46</v>
      </c>
      <c r="CT575" s="40">
        <f t="shared" si="1700"/>
        <v>44.897665458461539</v>
      </c>
      <c r="CU575" s="47">
        <f t="shared" si="1701"/>
        <v>11.224416364615385</v>
      </c>
      <c r="CV575" s="107"/>
      <c r="CW575" s="40">
        <f t="shared" si="1702"/>
        <v>75.428077970215384</v>
      </c>
    </row>
    <row r="576" spans="1:101" s="9" customFormat="1">
      <c r="A576" s="9">
        <v>6.72</v>
      </c>
      <c r="B576" s="40">
        <f t="shared" si="1669"/>
        <v>1.68</v>
      </c>
      <c r="D576" s="48">
        <v>5.895833333333333</v>
      </c>
      <c r="E576" s="9">
        <v>39.590000000000003</v>
      </c>
      <c r="F576" s="48">
        <v>5.895833333333333</v>
      </c>
      <c r="G576" s="9">
        <v>-53.69</v>
      </c>
      <c r="H576" s="47">
        <f t="shared" si="1670"/>
        <v>32.080014540000008</v>
      </c>
      <c r="I576" s="47">
        <f t="shared" si="1671"/>
        <v>8.0200036350000019</v>
      </c>
      <c r="J576" s="107"/>
      <c r="K576" s="40">
        <f t="shared" si="1672"/>
        <v>53.894424427200008</v>
      </c>
      <c r="M576" s="48">
        <v>5.895833333333333</v>
      </c>
      <c r="N576" s="9">
        <v>0</v>
      </c>
      <c r="O576" s="48">
        <v>5.895833333333333</v>
      </c>
      <c r="P576" s="9">
        <v>0</v>
      </c>
      <c r="Q576" s="47">
        <f t="shared" si="1673"/>
        <v>0</v>
      </c>
      <c r="R576" s="47">
        <f t="shared" si="1674"/>
        <v>0</v>
      </c>
      <c r="S576" s="107"/>
      <c r="T576" s="40">
        <f t="shared" si="1675"/>
        <v>0</v>
      </c>
      <c r="V576" s="48">
        <v>5.895833333333333</v>
      </c>
      <c r="W576" s="9">
        <v>47.87</v>
      </c>
      <c r="X576" s="48">
        <v>5.895833333333333</v>
      </c>
      <c r="Y576" s="40">
        <v>-91.84</v>
      </c>
      <c r="Z576" s="40">
        <f t="shared" si="1676"/>
        <v>66.35153176615384</v>
      </c>
      <c r="AA576" s="47">
        <f t="shared" si="1677"/>
        <v>16.58788294153846</v>
      </c>
      <c r="AB576" s="107"/>
      <c r="AC576" s="40">
        <f t="shared" si="1678"/>
        <v>111.47057336713844</v>
      </c>
      <c r="AE576" s="48">
        <v>5.895833333333333</v>
      </c>
      <c r="AF576" s="9">
        <v>47.85</v>
      </c>
      <c r="AG576" s="48">
        <v>5.895833333333333</v>
      </c>
      <c r="AH576" s="9">
        <v>-86.44</v>
      </c>
      <c r="AI576" s="40">
        <f t="shared" si="1679"/>
        <v>62.424108830769242</v>
      </c>
      <c r="AJ576" s="47">
        <f t="shared" si="1680"/>
        <v>15.606027207692311</v>
      </c>
      <c r="AK576" s="107"/>
      <c r="AL576" s="40">
        <f t="shared" si="1681"/>
        <v>104.87250283569232</v>
      </c>
      <c r="AN576" s="48">
        <v>5.895833333333333</v>
      </c>
      <c r="AO576" s="9">
        <v>0</v>
      </c>
      <c r="AP576" s="48">
        <v>5.895833333333333</v>
      </c>
      <c r="AQ576" s="9">
        <v>0</v>
      </c>
      <c r="AR576" s="40">
        <f t="shared" si="1682"/>
        <v>0</v>
      </c>
      <c r="AS576" s="47">
        <f t="shared" si="1683"/>
        <v>0</v>
      </c>
      <c r="AT576" s="107"/>
      <c r="AU576" s="40">
        <f t="shared" si="1684"/>
        <v>0</v>
      </c>
      <c r="AW576" s="48">
        <v>5.895833333333333</v>
      </c>
      <c r="AX576" s="9">
        <v>36.07</v>
      </c>
      <c r="AY576" s="48">
        <v>5.895833333333333</v>
      </c>
      <c r="AZ576" s="9">
        <v>-60.28</v>
      </c>
      <c r="BA576" s="40">
        <f t="shared" si="1685"/>
        <v>32.815198578461541</v>
      </c>
      <c r="BB576" s="47">
        <f t="shared" si="1686"/>
        <v>8.2037996446153851</v>
      </c>
      <c r="BC576" s="107"/>
      <c r="BD576" s="40">
        <f t="shared" si="1687"/>
        <v>55.129533611815383</v>
      </c>
      <c r="BF576" s="48">
        <v>5.895833333333333</v>
      </c>
      <c r="BG576" s="9">
        <v>29.48</v>
      </c>
      <c r="BH576" s="48">
        <v>5.895833333333333</v>
      </c>
      <c r="BI576" s="9">
        <v>29.48</v>
      </c>
      <c r="BJ576" s="40">
        <f t="shared" si="1688"/>
        <v>13.116277883076922</v>
      </c>
      <c r="BK576" s="47">
        <f t="shared" si="1689"/>
        <v>3.2790694707692305</v>
      </c>
      <c r="BL576" s="107"/>
      <c r="BM576" s="40">
        <f t="shared" si="1690"/>
        <v>22.035346843569229</v>
      </c>
      <c r="BO576" s="48">
        <v>5.895833333333333</v>
      </c>
      <c r="BP576" s="9">
        <v>29.44</v>
      </c>
      <c r="BQ576" s="48">
        <v>5.895833333333333</v>
      </c>
      <c r="BR576" s="9">
        <v>-51.78</v>
      </c>
      <c r="BS576" s="40">
        <f t="shared" si="1691"/>
        <v>23.006762141538463</v>
      </c>
      <c r="BT576" s="47">
        <f t="shared" si="1692"/>
        <v>5.7516905353846157</v>
      </c>
      <c r="BU576" s="107"/>
      <c r="BV576" s="40">
        <f t="shared" si="1693"/>
        <v>38.651360397784615</v>
      </c>
      <c r="BX576" s="48">
        <v>5.895833333333333</v>
      </c>
      <c r="BY576" s="9">
        <v>101.04</v>
      </c>
      <c r="BZ576" s="48">
        <v>5.895833333333333</v>
      </c>
      <c r="CA576" s="9">
        <v>-29.44</v>
      </c>
      <c r="CB576" s="40">
        <f t="shared" si="1694"/>
        <v>44.893844086153848</v>
      </c>
      <c r="CC576" s="47">
        <f t="shared" si="1695"/>
        <v>11.223461021538462</v>
      </c>
      <c r="CD576" s="107"/>
      <c r="CE576" s="40">
        <f t="shared" si="1696"/>
        <v>75.421658064738466</v>
      </c>
      <c r="CG576" s="48">
        <v>5.895833333333333</v>
      </c>
      <c r="CH576" s="9">
        <v>101.06</v>
      </c>
      <c r="CI576" s="48">
        <v>5.895833333333333</v>
      </c>
      <c r="CJ576" s="9">
        <v>-29.42</v>
      </c>
      <c r="CK576" s="40">
        <f t="shared" si="1697"/>
        <v>44.872225864615388</v>
      </c>
      <c r="CL576" s="47">
        <f t="shared" si="1698"/>
        <v>11.218056466153847</v>
      </c>
      <c r="CM576" s="107"/>
      <c r="CN576" s="40">
        <f t="shared" si="1699"/>
        <v>75.38533945255385</v>
      </c>
      <c r="CP576" s="48">
        <v>5.895833333333333</v>
      </c>
      <c r="CQ576" s="9">
        <v>101.04</v>
      </c>
      <c r="CR576" s="48">
        <v>5.895833333333333</v>
      </c>
      <c r="CS576" s="9">
        <v>-29.44</v>
      </c>
      <c r="CT576" s="40">
        <f t="shared" si="1700"/>
        <v>44.893844086153848</v>
      </c>
      <c r="CU576" s="47">
        <f t="shared" si="1701"/>
        <v>11.223461021538462</v>
      </c>
      <c r="CV576" s="107"/>
      <c r="CW576" s="40">
        <f t="shared" si="1702"/>
        <v>75.421658064738466</v>
      </c>
    </row>
    <row r="577" spans="1:101" s="9" customFormat="1">
      <c r="A577" s="9">
        <v>6.72</v>
      </c>
      <c r="B577" s="40">
        <f t="shared" si="1669"/>
        <v>1.68</v>
      </c>
      <c r="D577" s="48">
        <v>5.90625</v>
      </c>
      <c r="E577" s="9">
        <v>39.57</v>
      </c>
      <c r="F577" s="48">
        <v>5.90625</v>
      </c>
      <c r="G577" s="9">
        <v>-53.72</v>
      </c>
      <c r="H577" s="47">
        <f t="shared" si="1670"/>
        <v>32.081724498461533</v>
      </c>
      <c r="I577" s="47">
        <f t="shared" si="1671"/>
        <v>8.0204311246153832</v>
      </c>
      <c r="J577" s="108"/>
      <c r="K577" s="40">
        <f t="shared" si="1672"/>
        <v>53.897297157415373</v>
      </c>
      <c r="M577" s="48">
        <v>5.90625</v>
      </c>
      <c r="N577" s="9">
        <v>0</v>
      </c>
      <c r="O577" s="48">
        <v>5.90625</v>
      </c>
      <c r="P577" s="9">
        <v>0</v>
      </c>
      <c r="Q577" s="47">
        <f t="shared" si="1673"/>
        <v>0</v>
      </c>
      <c r="R577" s="47">
        <f t="shared" si="1674"/>
        <v>0</v>
      </c>
      <c r="S577" s="108"/>
      <c r="T577" s="40">
        <f t="shared" si="1675"/>
        <v>0</v>
      </c>
      <c r="V577" s="48">
        <v>5.90625</v>
      </c>
      <c r="W577" s="9">
        <v>47.79</v>
      </c>
      <c r="X577" s="48">
        <v>5.90625</v>
      </c>
      <c r="Y577" s="40">
        <v>-91.88</v>
      </c>
      <c r="Z577" s="40">
        <f t="shared" si="1676"/>
        <v>66.269496018461524</v>
      </c>
      <c r="AA577" s="47">
        <f t="shared" si="1677"/>
        <v>16.567374004615381</v>
      </c>
      <c r="AB577" s="108"/>
      <c r="AC577" s="40">
        <f t="shared" si="1678"/>
        <v>111.33275331101535</v>
      </c>
      <c r="AE577" s="48">
        <v>5.90625</v>
      </c>
      <c r="AF577" s="9">
        <v>47.76</v>
      </c>
      <c r="AG577" s="48">
        <v>5.90625</v>
      </c>
      <c r="AH577" s="9">
        <v>-86.6</v>
      </c>
      <c r="AI577" s="40">
        <f t="shared" si="1679"/>
        <v>62.422026092307689</v>
      </c>
      <c r="AJ577" s="47">
        <f t="shared" si="1680"/>
        <v>15.605506523076922</v>
      </c>
      <c r="AK577" s="108"/>
      <c r="AL577" s="40">
        <f t="shared" si="1681"/>
        <v>104.86900383507691</v>
      </c>
      <c r="AN577" s="48">
        <v>5.90625</v>
      </c>
      <c r="AO577" s="9">
        <v>0</v>
      </c>
      <c r="AP577" s="48">
        <v>5.90625</v>
      </c>
      <c r="AQ577" s="9">
        <v>0</v>
      </c>
      <c r="AR577" s="40">
        <f t="shared" si="1682"/>
        <v>0</v>
      </c>
      <c r="AS577" s="47">
        <f t="shared" si="1683"/>
        <v>0</v>
      </c>
      <c r="AT577" s="108"/>
      <c r="AU577" s="40">
        <f t="shared" si="1684"/>
        <v>0</v>
      </c>
      <c r="AW577" s="48">
        <v>5.90625</v>
      </c>
      <c r="AX577" s="9">
        <v>36.08</v>
      </c>
      <c r="AY577" s="48">
        <v>5.90625</v>
      </c>
      <c r="AZ577" s="9">
        <v>-60.26</v>
      </c>
      <c r="BA577" s="40">
        <f t="shared" si="1685"/>
        <v>32.813405612307697</v>
      </c>
      <c r="BB577" s="47">
        <f t="shared" si="1686"/>
        <v>8.2033514030769243</v>
      </c>
      <c r="BC577" s="108"/>
      <c r="BD577" s="40">
        <f t="shared" si="1687"/>
        <v>55.126521428676931</v>
      </c>
      <c r="BF577" s="48">
        <v>5.90625</v>
      </c>
      <c r="BG577" s="9">
        <v>29.46</v>
      </c>
      <c r="BH577" s="48">
        <v>5.90625</v>
      </c>
      <c r="BI577" s="9">
        <v>29.46</v>
      </c>
      <c r="BJ577" s="40">
        <f t="shared" si="1688"/>
        <v>13.098487070769231</v>
      </c>
      <c r="BK577" s="47">
        <f t="shared" si="1689"/>
        <v>3.2746217676923077</v>
      </c>
      <c r="BL577" s="108"/>
      <c r="BM577" s="40">
        <f t="shared" si="1690"/>
        <v>22.005458278892306</v>
      </c>
      <c r="BO577" s="48">
        <v>5.90625</v>
      </c>
      <c r="BP577" s="9">
        <v>29.42</v>
      </c>
      <c r="BQ577" s="48">
        <v>5.90625</v>
      </c>
      <c r="BR577" s="9">
        <v>-51.84</v>
      </c>
      <c r="BS577" s="40">
        <f t="shared" si="1691"/>
        <v>23.017773489230773</v>
      </c>
      <c r="BT577" s="47">
        <f t="shared" si="1692"/>
        <v>5.7544433723076933</v>
      </c>
      <c r="BU577" s="108"/>
      <c r="BV577" s="40">
        <f t="shared" si="1693"/>
        <v>38.669859461907699</v>
      </c>
      <c r="BX577" s="48">
        <v>5.90625</v>
      </c>
      <c r="BY577" s="9">
        <v>101.09</v>
      </c>
      <c r="BZ577" s="48">
        <v>5.90625</v>
      </c>
      <c r="CA577" s="9">
        <v>-29.41</v>
      </c>
      <c r="CB577" s="40">
        <f t="shared" si="1694"/>
        <v>44.87028952153846</v>
      </c>
      <c r="CC577" s="47">
        <f t="shared" si="1695"/>
        <v>11.217572380384615</v>
      </c>
      <c r="CD577" s="108"/>
      <c r="CE577" s="40">
        <f t="shared" si="1696"/>
        <v>75.382086396184604</v>
      </c>
      <c r="CG577" s="48">
        <v>5.90625</v>
      </c>
      <c r="CH577" s="9">
        <v>101.11</v>
      </c>
      <c r="CI577" s="48">
        <v>5.90625</v>
      </c>
      <c r="CJ577" s="9">
        <v>-29.39</v>
      </c>
      <c r="CK577" s="40">
        <f t="shared" si="1697"/>
        <v>44.848647152307691</v>
      </c>
      <c r="CL577" s="47">
        <f t="shared" si="1698"/>
        <v>11.212161788076923</v>
      </c>
      <c r="CM577" s="108"/>
      <c r="CN577" s="40">
        <f t="shared" si="1699"/>
        <v>75.34572721587692</v>
      </c>
      <c r="CP577" s="48">
        <v>5.90625</v>
      </c>
      <c r="CQ577" s="9">
        <v>101.09</v>
      </c>
      <c r="CR577" s="48">
        <v>5.90625</v>
      </c>
      <c r="CS577" s="9">
        <v>-29.41</v>
      </c>
      <c r="CT577" s="40">
        <f t="shared" si="1700"/>
        <v>44.87028952153846</v>
      </c>
      <c r="CU577" s="47">
        <f t="shared" si="1701"/>
        <v>11.217572380384615</v>
      </c>
      <c r="CV577" s="108"/>
      <c r="CW577" s="40">
        <f t="shared" si="1702"/>
        <v>75.382086396184604</v>
      </c>
    </row>
    <row r="578" spans="1:101" s="9" customFormat="1">
      <c r="A578" s="9">
        <v>6.72</v>
      </c>
      <c r="B578" s="40">
        <f t="shared" si="1669"/>
        <v>1.68</v>
      </c>
      <c r="D578" s="48">
        <v>5.916666666666667</v>
      </c>
      <c r="E578" s="9">
        <v>39.49</v>
      </c>
      <c r="F578" s="48">
        <v>5.916666666666667</v>
      </c>
      <c r="G578" s="9">
        <v>-53.87</v>
      </c>
      <c r="H578" s="47">
        <f t="shared" si="1670"/>
        <v>32.106263081538465</v>
      </c>
      <c r="I578" s="47">
        <f t="shared" si="1671"/>
        <v>8.0265657703846163</v>
      </c>
      <c r="J578" s="106">
        <f t="shared" ref="J578" si="1846">SUM(I578:I581)</f>
        <v>32.120719625769233</v>
      </c>
      <c r="K578" s="40">
        <f t="shared" si="1672"/>
        <v>53.938521976984617</v>
      </c>
      <c r="M578" s="48">
        <v>5.916666666666667</v>
      </c>
      <c r="N578" s="9">
        <v>0</v>
      </c>
      <c r="O578" s="48">
        <v>5.916666666666667</v>
      </c>
      <c r="P578" s="9">
        <v>0</v>
      </c>
      <c r="Q578" s="47">
        <f t="shared" si="1673"/>
        <v>0</v>
      </c>
      <c r="R578" s="47">
        <f t="shared" si="1674"/>
        <v>0</v>
      </c>
      <c r="S578" s="106">
        <f t="shared" ref="S578" si="1847">SUM(R578:R581)</f>
        <v>0</v>
      </c>
      <c r="T578" s="40">
        <f t="shared" si="1675"/>
        <v>0</v>
      </c>
      <c r="V578" s="48">
        <v>5.916666666666667</v>
      </c>
      <c r="W578" s="9">
        <v>47.86</v>
      </c>
      <c r="X578" s="48">
        <v>5.916666666666667</v>
      </c>
      <c r="Y578" s="40">
        <v>-91.65</v>
      </c>
      <c r="Z578" s="40">
        <f t="shared" si="1676"/>
        <v>66.200430600000004</v>
      </c>
      <c r="AA578" s="47">
        <f t="shared" si="1677"/>
        <v>16.550107650000001</v>
      </c>
      <c r="AB578" s="106">
        <f t="shared" ref="AB578" si="1848">SUM(AA578:AA581)</f>
        <v>66.087167735769228</v>
      </c>
      <c r="AC578" s="40">
        <f t="shared" si="1678"/>
        <v>111.21672340800001</v>
      </c>
      <c r="AE578" s="48">
        <v>5.916666666666667</v>
      </c>
      <c r="AF578" s="9">
        <v>47.83</v>
      </c>
      <c r="AG578" s="48">
        <v>5.916666666666667</v>
      </c>
      <c r="AH578" s="9">
        <v>-86.47</v>
      </c>
      <c r="AI578" s="40">
        <f t="shared" si="1679"/>
        <v>62.419673201538465</v>
      </c>
      <c r="AJ578" s="47">
        <f t="shared" si="1680"/>
        <v>15.604918300384616</v>
      </c>
      <c r="AK578" s="106">
        <f t="shared" ref="AK578" si="1849">SUM(AJ578:AJ581)</f>
        <v>62.42308481769232</v>
      </c>
      <c r="AL578" s="40">
        <f t="shared" si="1681"/>
        <v>104.86505097858462</v>
      </c>
      <c r="AN578" s="48">
        <v>5.916666666666667</v>
      </c>
      <c r="AO578" s="9">
        <v>0</v>
      </c>
      <c r="AP578" s="48">
        <v>5.916666666666667</v>
      </c>
      <c r="AQ578" s="9">
        <v>0</v>
      </c>
      <c r="AR578" s="40">
        <f t="shared" si="1682"/>
        <v>0</v>
      </c>
      <c r="AS578" s="47">
        <f t="shared" si="1683"/>
        <v>0</v>
      </c>
      <c r="AT578" s="106">
        <f t="shared" ref="AT578" si="1850">SUM(AS578:AS581)</f>
        <v>0</v>
      </c>
      <c r="AU578" s="40">
        <f t="shared" si="1684"/>
        <v>0</v>
      </c>
      <c r="AW578" s="48">
        <v>5.916666666666667</v>
      </c>
      <c r="AX578" s="9">
        <v>35.979999999999997</v>
      </c>
      <c r="AY578" s="48">
        <v>5.916666666666667</v>
      </c>
      <c r="AZ578" s="9">
        <v>-60.43</v>
      </c>
      <c r="BA578" s="40">
        <f t="shared" si="1685"/>
        <v>32.814772975384606</v>
      </c>
      <c r="BB578" s="47">
        <f t="shared" si="1686"/>
        <v>8.2036932438461516</v>
      </c>
      <c r="BC578" s="106">
        <f t="shared" ref="BC578" si="1851">SUM(BB578:BB581)</f>
        <v>32.81666555076923</v>
      </c>
      <c r="BD578" s="40">
        <f t="shared" si="1687"/>
        <v>55.128818598646134</v>
      </c>
      <c r="BF578" s="48">
        <v>5.916666666666667</v>
      </c>
      <c r="BG578" s="9">
        <v>29.55</v>
      </c>
      <c r="BH578" s="48">
        <v>5.916666666666667</v>
      </c>
      <c r="BI578" s="9">
        <v>29.55</v>
      </c>
      <c r="BJ578" s="40">
        <f t="shared" si="1688"/>
        <v>13.178640807692307</v>
      </c>
      <c r="BK578" s="47">
        <f t="shared" si="1689"/>
        <v>3.2946602019230768</v>
      </c>
      <c r="BL578" s="106">
        <f t="shared" ref="BL578" si="1852">SUM(BK578:BK581)</f>
        <v>13.154129013461541</v>
      </c>
      <c r="BM578" s="40">
        <f t="shared" si="1690"/>
        <v>22.140116556923076</v>
      </c>
      <c r="BO578" s="48">
        <v>5.916666666666667</v>
      </c>
      <c r="BP578" s="9">
        <v>29.51</v>
      </c>
      <c r="BQ578" s="48">
        <v>5.916666666666667</v>
      </c>
      <c r="BR578" s="9">
        <v>-51.55</v>
      </c>
      <c r="BS578" s="40">
        <f t="shared" si="1691"/>
        <v>22.959029700000002</v>
      </c>
      <c r="BT578" s="47">
        <f t="shared" si="1692"/>
        <v>5.7397574250000005</v>
      </c>
      <c r="BU578" s="106">
        <f t="shared" ref="BU578" si="1853">SUM(BT578:BT581)</f>
        <v>22.977662663076927</v>
      </c>
      <c r="BV578" s="40">
        <f t="shared" si="1693"/>
        <v>38.571169896000001</v>
      </c>
      <c r="BX578" s="48">
        <v>5.916666666666667</v>
      </c>
      <c r="BY578" s="9">
        <v>101.13</v>
      </c>
      <c r="BZ578" s="48">
        <v>5.916666666666667</v>
      </c>
      <c r="CA578" s="9">
        <v>-29.38</v>
      </c>
      <c r="CB578" s="40">
        <f t="shared" si="1694"/>
        <v>44.842255559999998</v>
      </c>
      <c r="CC578" s="47">
        <f t="shared" si="1695"/>
        <v>11.21056389</v>
      </c>
      <c r="CD578" s="106">
        <f t="shared" ref="CD578" si="1854">SUM(CC578:CC581)</f>
        <v>44.813889945</v>
      </c>
      <c r="CE578" s="40">
        <f t="shared" si="1696"/>
        <v>75.334989340799993</v>
      </c>
      <c r="CG578" s="48">
        <v>5.916666666666667</v>
      </c>
      <c r="CH578" s="9">
        <v>101.15</v>
      </c>
      <c r="CI578" s="48">
        <v>5.916666666666667</v>
      </c>
      <c r="CJ578" s="9">
        <v>-29.37</v>
      </c>
      <c r="CK578" s="40">
        <f t="shared" si="1697"/>
        <v>44.835857930769237</v>
      </c>
      <c r="CL578" s="47">
        <f t="shared" si="1698"/>
        <v>11.208964482692309</v>
      </c>
      <c r="CM578" s="106">
        <f t="shared" ref="CM578" si="1855">SUM(CL578:CL581)</f>
        <v>44.804749288846153</v>
      </c>
      <c r="CN578" s="40">
        <f t="shared" si="1699"/>
        <v>75.32424132369232</v>
      </c>
      <c r="CP578" s="48">
        <v>5.916666666666667</v>
      </c>
      <c r="CQ578" s="9">
        <v>101.13</v>
      </c>
      <c r="CR578" s="48">
        <v>5.916666666666667</v>
      </c>
      <c r="CS578" s="9">
        <v>-29.38</v>
      </c>
      <c r="CT578" s="40">
        <f t="shared" si="1700"/>
        <v>44.842255559999998</v>
      </c>
      <c r="CU578" s="47">
        <f t="shared" si="1701"/>
        <v>11.21056389</v>
      </c>
      <c r="CV578" s="106">
        <f t="shared" ref="CV578" si="1856">SUM(CU578:CU581)</f>
        <v>44.813889945</v>
      </c>
      <c r="CW578" s="40">
        <f t="shared" si="1702"/>
        <v>75.334989340799993</v>
      </c>
    </row>
    <row r="579" spans="1:101" s="9" customFormat="1">
      <c r="A579" s="9">
        <v>6.72</v>
      </c>
      <c r="B579" s="40">
        <f t="shared" si="1669"/>
        <v>1.68</v>
      </c>
      <c r="D579" s="48">
        <v>5.927083333333333</v>
      </c>
      <c r="E579" s="9">
        <v>39.479999999999997</v>
      </c>
      <c r="F579" s="48">
        <v>5.927083333333333</v>
      </c>
      <c r="G579" s="9">
        <v>-53.91</v>
      </c>
      <c r="H579" s="47">
        <f t="shared" si="1670"/>
        <v>32.121966627692309</v>
      </c>
      <c r="I579" s="47">
        <f t="shared" si="1671"/>
        <v>8.0304916569230773</v>
      </c>
      <c r="J579" s="107"/>
      <c r="K579" s="40">
        <f t="shared" si="1672"/>
        <v>53.964903934523079</v>
      </c>
      <c r="M579" s="48">
        <v>5.927083333333333</v>
      </c>
      <c r="N579" s="9">
        <v>0</v>
      </c>
      <c r="O579" s="48">
        <v>5.927083333333333</v>
      </c>
      <c r="P579" s="9">
        <v>0</v>
      </c>
      <c r="Q579" s="47">
        <f t="shared" si="1673"/>
        <v>0</v>
      </c>
      <c r="R579" s="47">
        <f t="shared" si="1674"/>
        <v>0</v>
      </c>
      <c r="S579" s="107"/>
      <c r="T579" s="40">
        <f t="shared" si="1675"/>
        <v>0</v>
      </c>
      <c r="V579" s="48">
        <v>5.927083333333333</v>
      </c>
      <c r="W579" s="9">
        <v>47.8</v>
      </c>
      <c r="X579" s="48">
        <v>5.927083333333333</v>
      </c>
      <c r="Y579" s="40">
        <v>-91.67</v>
      </c>
      <c r="Z579" s="40">
        <f t="shared" si="1676"/>
        <v>66.131866246153848</v>
      </c>
      <c r="AA579" s="47">
        <f t="shared" si="1677"/>
        <v>16.532966561538462</v>
      </c>
      <c r="AB579" s="107"/>
      <c r="AC579" s="40">
        <f t="shared" si="1678"/>
        <v>111.10153529353846</v>
      </c>
      <c r="AE579" s="48">
        <v>5.927083333333333</v>
      </c>
      <c r="AF579" s="9">
        <v>47.78</v>
      </c>
      <c r="AG579" s="48">
        <v>5.927083333333333</v>
      </c>
      <c r="AH579" s="9">
        <v>-86.57</v>
      </c>
      <c r="AI579" s="40">
        <f t="shared" si="1679"/>
        <v>62.426532655384619</v>
      </c>
      <c r="AJ579" s="47">
        <f t="shared" si="1680"/>
        <v>15.606633163846155</v>
      </c>
      <c r="AK579" s="107"/>
      <c r="AL579" s="40">
        <f t="shared" si="1681"/>
        <v>104.87657486104615</v>
      </c>
      <c r="AN579" s="48">
        <v>5.927083333333333</v>
      </c>
      <c r="AO579" s="9">
        <v>0</v>
      </c>
      <c r="AP579" s="48">
        <v>5.927083333333333</v>
      </c>
      <c r="AQ579" s="9">
        <v>0</v>
      </c>
      <c r="AR579" s="40">
        <f t="shared" si="1682"/>
        <v>0</v>
      </c>
      <c r="AS579" s="47">
        <f t="shared" si="1683"/>
        <v>0</v>
      </c>
      <c r="AT579" s="107"/>
      <c r="AU579" s="40">
        <f t="shared" si="1684"/>
        <v>0</v>
      </c>
      <c r="AW579" s="48">
        <v>5.927083333333333</v>
      </c>
      <c r="AX579" s="9">
        <v>35.99</v>
      </c>
      <c r="AY579" s="48">
        <v>5.927083333333333</v>
      </c>
      <c r="AZ579" s="9">
        <v>-60.42</v>
      </c>
      <c r="BA579" s="40">
        <f t="shared" si="1685"/>
        <v>32.818461535384614</v>
      </c>
      <c r="BB579" s="47">
        <f t="shared" si="1686"/>
        <v>8.2046153838461535</v>
      </c>
      <c r="BC579" s="107"/>
      <c r="BD579" s="40">
        <f t="shared" si="1687"/>
        <v>55.135015379446152</v>
      </c>
      <c r="BF579" s="48">
        <v>5.927083333333333</v>
      </c>
      <c r="BG579" s="9">
        <v>29.53</v>
      </c>
      <c r="BH579" s="48">
        <v>5.927083333333333</v>
      </c>
      <c r="BI579" s="9">
        <v>29.53</v>
      </c>
      <c r="BJ579" s="40">
        <f t="shared" si="1688"/>
        <v>13.160807736923077</v>
      </c>
      <c r="BK579" s="47">
        <f t="shared" si="1689"/>
        <v>3.2902019342307693</v>
      </c>
      <c r="BL579" s="107"/>
      <c r="BM579" s="40">
        <f t="shared" si="1690"/>
        <v>22.110156998030771</v>
      </c>
      <c r="BO579" s="48">
        <v>5.927083333333333</v>
      </c>
      <c r="BP579" s="9">
        <v>29.49</v>
      </c>
      <c r="BQ579" s="48">
        <v>5.927083333333333</v>
      </c>
      <c r="BR579" s="9">
        <v>-51.62</v>
      </c>
      <c r="BS579" s="40">
        <f t="shared" si="1691"/>
        <v>22.97462458153846</v>
      </c>
      <c r="BT579" s="47">
        <f t="shared" si="1692"/>
        <v>5.7436561453846151</v>
      </c>
      <c r="BU579" s="107"/>
      <c r="BV579" s="40">
        <f t="shared" si="1693"/>
        <v>38.59736929698461</v>
      </c>
      <c r="BX579" s="48">
        <v>5.927083333333333</v>
      </c>
      <c r="BY579" s="9">
        <v>101.19</v>
      </c>
      <c r="BZ579" s="48">
        <v>5.927083333333333</v>
      </c>
      <c r="CA579" s="9">
        <v>-29.35</v>
      </c>
      <c r="CB579" s="40">
        <f t="shared" si="1694"/>
        <v>44.82304456153846</v>
      </c>
      <c r="CC579" s="47">
        <f t="shared" si="1695"/>
        <v>11.205761140384615</v>
      </c>
      <c r="CD579" s="107"/>
      <c r="CE579" s="40">
        <f t="shared" si="1696"/>
        <v>75.302714863384608</v>
      </c>
      <c r="CG579" s="48">
        <v>5.927083333333333</v>
      </c>
      <c r="CH579" s="9">
        <v>101.21</v>
      </c>
      <c r="CI579" s="48">
        <v>5.927083333333333</v>
      </c>
      <c r="CJ579" s="9">
        <v>-29.34</v>
      </c>
      <c r="CK579" s="40">
        <f t="shared" si="1697"/>
        <v>44.816628821538465</v>
      </c>
      <c r="CL579" s="47">
        <f t="shared" si="1698"/>
        <v>11.204157205384616</v>
      </c>
      <c r="CM579" s="107"/>
      <c r="CN579" s="40">
        <f t="shared" si="1699"/>
        <v>75.291936420184612</v>
      </c>
      <c r="CP579" s="48">
        <v>5.927083333333333</v>
      </c>
      <c r="CQ579" s="9">
        <v>101.19</v>
      </c>
      <c r="CR579" s="48">
        <v>5.927083333333333</v>
      </c>
      <c r="CS579" s="9">
        <v>-29.35</v>
      </c>
      <c r="CT579" s="40">
        <f t="shared" si="1700"/>
        <v>44.82304456153846</v>
      </c>
      <c r="CU579" s="47">
        <f t="shared" si="1701"/>
        <v>11.205761140384615</v>
      </c>
      <c r="CV579" s="107"/>
      <c r="CW579" s="40">
        <f t="shared" si="1702"/>
        <v>75.302714863384608</v>
      </c>
    </row>
    <row r="580" spans="1:101" s="9" customFormat="1">
      <c r="A580" s="9">
        <v>6.72</v>
      </c>
      <c r="B580" s="40">
        <f t="shared" si="1669"/>
        <v>1.68</v>
      </c>
      <c r="D580" s="48">
        <v>5.9375</v>
      </c>
      <c r="E580" s="9">
        <v>39.46</v>
      </c>
      <c r="F580" s="48">
        <v>5.9375</v>
      </c>
      <c r="G580" s="9">
        <v>-53.94</v>
      </c>
      <c r="H580" s="47">
        <f t="shared" si="1670"/>
        <v>32.123560375384614</v>
      </c>
      <c r="I580" s="47">
        <f t="shared" si="1671"/>
        <v>8.0308900938461534</v>
      </c>
      <c r="J580" s="107"/>
      <c r="K580" s="40">
        <f t="shared" si="1672"/>
        <v>53.967581430646149</v>
      </c>
      <c r="M580" s="48">
        <v>5.9375</v>
      </c>
      <c r="N580" s="9">
        <v>0</v>
      </c>
      <c r="O580" s="48">
        <v>5.9375</v>
      </c>
      <c r="P580" s="9">
        <v>0</v>
      </c>
      <c r="Q580" s="47">
        <f t="shared" si="1673"/>
        <v>0</v>
      </c>
      <c r="R580" s="47">
        <f t="shared" si="1674"/>
        <v>0</v>
      </c>
      <c r="S580" s="107"/>
      <c r="T580" s="40">
        <f t="shared" si="1675"/>
        <v>0</v>
      </c>
      <c r="V580" s="48">
        <v>5.9375</v>
      </c>
      <c r="W580" s="9">
        <v>47.73</v>
      </c>
      <c r="X580" s="48">
        <v>5.9375</v>
      </c>
      <c r="Y580" s="40">
        <v>-91.69</v>
      </c>
      <c r="Z580" s="40">
        <f t="shared" si="1676"/>
        <v>66.049427533846142</v>
      </c>
      <c r="AA580" s="47">
        <f t="shared" si="1677"/>
        <v>16.512356883461536</v>
      </c>
      <c r="AB580" s="107"/>
      <c r="AC580" s="40">
        <f t="shared" si="1678"/>
        <v>110.96303825686151</v>
      </c>
      <c r="AE580" s="48">
        <v>5.9375</v>
      </c>
      <c r="AF580" s="9">
        <v>47.71</v>
      </c>
      <c r="AG580" s="48">
        <v>5.9375</v>
      </c>
      <c r="AH580" s="9">
        <v>-86.7</v>
      </c>
      <c r="AI580" s="40">
        <f t="shared" si="1679"/>
        <v>62.428681800000007</v>
      </c>
      <c r="AJ580" s="47">
        <f t="shared" si="1680"/>
        <v>15.607170450000002</v>
      </c>
      <c r="AK580" s="107"/>
      <c r="AL580" s="40">
        <f t="shared" si="1681"/>
        <v>104.880185424</v>
      </c>
      <c r="AN580" s="48">
        <v>5.9375</v>
      </c>
      <c r="AO580" s="9">
        <v>0</v>
      </c>
      <c r="AP580" s="48">
        <v>5.9375</v>
      </c>
      <c r="AQ580" s="9">
        <v>0</v>
      </c>
      <c r="AR580" s="40">
        <f t="shared" si="1682"/>
        <v>0</v>
      </c>
      <c r="AS580" s="47">
        <f t="shared" si="1683"/>
        <v>0</v>
      </c>
      <c r="AT580" s="107"/>
      <c r="AU580" s="40">
        <f t="shared" si="1684"/>
        <v>0</v>
      </c>
      <c r="AW580" s="48">
        <v>5.9375</v>
      </c>
      <c r="AX580" s="9">
        <v>36</v>
      </c>
      <c r="AY580" s="48">
        <v>5.9375</v>
      </c>
      <c r="AZ580" s="9">
        <v>-60.41</v>
      </c>
      <c r="BA580" s="40">
        <f t="shared" si="1685"/>
        <v>32.822147076923073</v>
      </c>
      <c r="BB580" s="47">
        <f t="shared" si="1686"/>
        <v>8.2055367692307684</v>
      </c>
      <c r="BC580" s="107"/>
      <c r="BD580" s="40">
        <f t="shared" si="1687"/>
        <v>55.141207089230761</v>
      </c>
      <c r="BF580" s="48">
        <v>5.9375</v>
      </c>
      <c r="BG580" s="9">
        <v>29.51</v>
      </c>
      <c r="BH580" s="48">
        <v>5.9375</v>
      </c>
      <c r="BI580" s="9">
        <v>29.51</v>
      </c>
      <c r="BJ580" s="40">
        <f t="shared" si="1688"/>
        <v>13.142986740000003</v>
      </c>
      <c r="BK580" s="47">
        <f t="shared" si="1689"/>
        <v>3.2857466850000008</v>
      </c>
      <c r="BL580" s="107"/>
      <c r="BM580" s="40">
        <f t="shared" si="1690"/>
        <v>22.080217723200004</v>
      </c>
      <c r="BO580" s="48">
        <v>5.9375</v>
      </c>
      <c r="BP580" s="9">
        <v>29.47</v>
      </c>
      <c r="BQ580" s="48">
        <v>5.9375</v>
      </c>
      <c r="BR580" s="9">
        <v>-51.67</v>
      </c>
      <c r="BS580" s="40">
        <f t="shared" si="1691"/>
        <v>22.981281798461538</v>
      </c>
      <c r="BT580" s="47">
        <f t="shared" si="1692"/>
        <v>5.7453204496153845</v>
      </c>
      <c r="BU580" s="107"/>
      <c r="BV580" s="40">
        <f t="shared" si="1693"/>
        <v>38.60855342141538</v>
      </c>
      <c r="BX580" s="48">
        <v>5.9375</v>
      </c>
      <c r="BY580" s="9">
        <v>101.24</v>
      </c>
      <c r="BZ580" s="48">
        <v>5.9375</v>
      </c>
      <c r="CA580" s="9">
        <v>-29.32</v>
      </c>
      <c r="CB580" s="40">
        <f t="shared" si="1694"/>
        <v>44.79935416615384</v>
      </c>
      <c r="CC580" s="47">
        <f t="shared" si="1695"/>
        <v>11.19983854153846</v>
      </c>
      <c r="CD580" s="107"/>
      <c r="CE580" s="40">
        <f t="shared" si="1696"/>
        <v>75.262914999138445</v>
      </c>
      <c r="CG580" s="48">
        <v>5.9375</v>
      </c>
      <c r="CH580" s="9">
        <v>101.26</v>
      </c>
      <c r="CI580" s="48">
        <v>5.9375</v>
      </c>
      <c r="CJ580" s="9">
        <v>-29.31</v>
      </c>
      <c r="CK580" s="40">
        <f t="shared" si="1697"/>
        <v>44.792921824615384</v>
      </c>
      <c r="CL580" s="47">
        <f t="shared" si="1698"/>
        <v>11.198230456153846</v>
      </c>
      <c r="CM580" s="107"/>
      <c r="CN580" s="40">
        <f t="shared" si="1699"/>
        <v>75.252108665353845</v>
      </c>
      <c r="CP580" s="48">
        <v>5.9375</v>
      </c>
      <c r="CQ580" s="9">
        <v>101.24</v>
      </c>
      <c r="CR580" s="48">
        <v>5.9375</v>
      </c>
      <c r="CS580" s="9">
        <v>-29.32</v>
      </c>
      <c r="CT580" s="40">
        <f t="shared" si="1700"/>
        <v>44.79935416615384</v>
      </c>
      <c r="CU580" s="47">
        <f t="shared" si="1701"/>
        <v>11.19983854153846</v>
      </c>
      <c r="CV580" s="107"/>
      <c r="CW580" s="40">
        <f t="shared" si="1702"/>
        <v>75.262914999138445</v>
      </c>
    </row>
    <row r="581" spans="1:101" s="9" customFormat="1">
      <c r="A581" s="9">
        <v>6.72</v>
      </c>
      <c r="B581" s="40">
        <f t="shared" si="1669"/>
        <v>1.68</v>
      </c>
      <c r="D581" s="48">
        <v>5.947916666666667</v>
      </c>
      <c r="E581" s="9">
        <v>39.44</v>
      </c>
      <c r="F581" s="48">
        <v>5.947916666666667</v>
      </c>
      <c r="G581" s="9">
        <v>-53.98</v>
      </c>
      <c r="H581" s="47">
        <f t="shared" si="1670"/>
        <v>32.131088418461538</v>
      </c>
      <c r="I581" s="47">
        <f t="shared" si="1671"/>
        <v>8.0327721046153844</v>
      </c>
      <c r="J581" s="108"/>
      <c r="K581" s="40">
        <f t="shared" si="1672"/>
        <v>53.980228543015379</v>
      </c>
      <c r="M581" s="48">
        <v>5.947916666666667</v>
      </c>
      <c r="N581" s="9">
        <v>0</v>
      </c>
      <c r="O581" s="48">
        <v>5.947916666666667</v>
      </c>
      <c r="P581" s="9">
        <v>0</v>
      </c>
      <c r="Q581" s="47">
        <f t="shared" si="1673"/>
        <v>0</v>
      </c>
      <c r="R581" s="47">
        <f t="shared" si="1674"/>
        <v>0</v>
      </c>
      <c r="S581" s="108"/>
      <c r="T581" s="40">
        <f t="shared" si="1675"/>
        <v>0</v>
      </c>
      <c r="V581" s="48">
        <v>5.947916666666667</v>
      </c>
      <c r="W581" s="9">
        <v>47.66</v>
      </c>
      <c r="X581" s="48">
        <v>5.947916666666667</v>
      </c>
      <c r="Y581" s="40">
        <v>-91.71</v>
      </c>
      <c r="Z581" s="40">
        <f t="shared" si="1676"/>
        <v>65.966946563076917</v>
      </c>
      <c r="AA581" s="47">
        <f t="shared" si="1677"/>
        <v>16.491736640769229</v>
      </c>
      <c r="AB581" s="108"/>
      <c r="AC581" s="40">
        <f t="shared" si="1678"/>
        <v>110.82447022596922</v>
      </c>
      <c r="AE581" s="48">
        <v>5.947916666666667</v>
      </c>
      <c r="AF581" s="9">
        <v>47.63</v>
      </c>
      <c r="AG581" s="48">
        <v>5.947916666666667</v>
      </c>
      <c r="AH581" s="9">
        <v>-86.83</v>
      </c>
      <c r="AI581" s="40">
        <f t="shared" si="1679"/>
        <v>62.417451613846161</v>
      </c>
      <c r="AJ581" s="47">
        <f t="shared" si="1680"/>
        <v>15.60436290346154</v>
      </c>
      <c r="AK581" s="108"/>
      <c r="AL581" s="40">
        <f t="shared" si="1681"/>
        <v>104.86131871126155</v>
      </c>
      <c r="AN581" s="48">
        <v>5.947916666666667</v>
      </c>
      <c r="AO581" s="9">
        <v>0</v>
      </c>
      <c r="AP581" s="48">
        <v>5.947916666666667</v>
      </c>
      <c r="AQ581" s="9">
        <v>0</v>
      </c>
      <c r="AR581" s="40">
        <f t="shared" si="1682"/>
        <v>0</v>
      </c>
      <c r="AS581" s="47">
        <f t="shared" si="1683"/>
        <v>0</v>
      </c>
      <c r="AT581" s="108"/>
      <c r="AU581" s="40">
        <f t="shared" si="1684"/>
        <v>0</v>
      </c>
      <c r="AW581" s="48">
        <v>5.947916666666667</v>
      </c>
      <c r="AX581" s="9">
        <v>36</v>
      </c>
      <c r="AY581" s="48">
        <v>5.947916666666667</v>
      </c>
      <c r="AZ581" s="9">
        <v>-60.39</v>
      </c>
      <c r="BA581" s="40">
        <f t="shared" si="1685"/>
        <v>32.811280615384611</v>
      </c>
      <c r="BB581" s="47">
        <f t="shared" si="1686"/>
        <v>8.2028201538461527</v>
      </c>
      <c r="BC581" s="108"/>
      <c r="BD581" s="40">
        <f t="shared" si="1687"/>
        <v>55.122951433846147</v>
      </c>
      <c r="BF581" s="48">
        <v>5.947916666666667</v>
      </c>
      <c r="BG581" s="9">
        <v>29.5</v>
      </c>
      <c r="BH581" s="48">
        <v>5.947916666666667</v>
      </c>
      <c r="BI581" s="9">
        <v>29.5</v>
      </c>
      <c r="BJ581" s="40">
        <f t="shared" si="1688"/>
        <v>13.134080769230771</v>
      </c>
      <c r="BK581" s="47">
        <f t="shared" si="1689"/>
        <v>3.2835201923076927</v>
      </c>
      <c r="BL581" s="108"/>
      <c r="BM581" s="40">
        <f t="shared" si="1690"/>
        <v>22.065255692307694</v>
      </c>
      <c r="BO581" s="48">
        <v>5.947916666666667</v>
      </c>
      <c r="BP581" s="9">
        <v>29.46</v>
      </c>
      <c r="BQ581" s="48">
        <v>5.947916666666667</v>
      </c>
      <c r="BR581" s="9">
        <v>-51.72</v>
      </c>
      <c r="BS581" s="40">
        <f t="shared" si="1691"/>
        <v>22.995714572307698</v>
      </c>
      <c r="BT581" s="47">
        <f t="shared" si="1692"/>
        <v>5.7489286430769244</v>
      </c>
      <c r="BU581" s="108"/>
      <c r="BV581" s="40">
        <f t="shared" si="1693"/>
        <v>38.632800481476927</v>
      </c>
      <c r="BX581" s="48">
        <v>5.947916666666667</v>
      </c>
      <c r="BY581" s="9">
        <v>101.29</v>
      </c>
      <c r="BZ581" s="48">
        <v>5.947916666666667</v>
      </c>
      <c r="CA581" s="9">
        <v>-29.3</v>
      </c>
      <c r="CB581" s="40">
        <f t="shared" si="1694"/>
        <v>44.790905492307701</v>
      </c>
      <c r="CC581" s="47">
        <f t="shared" si="1695"/>
        <v>11.197726373076925</v>
      </c>
      <c r="CD581" s="108"/>
      <c r="CE581" s="40">
        <f t="shared" si="1696"/>
        <v>75.248721227076928</v>
      </c>
      <c r="CG581" s="48">
        <v>5.947916666666667</v>
      </c>
      <c r="CH581" s="9">
        <v>101.32</v>
      </c>
      <c r="CI581" s="48">
        <v>5.947916666666667</v>
      </c>
      <c r="CJ581" s="9">
        <v>-29.28</v>
      </c>
      <c r="CK581" s="40">
        <f t="shared" si="1697"/>
        <v>44.773588578461542</v>
      </c>
      <c r="CL581" s="47">
        <f t="shared" si="1698"/>
        <v>11.193397144615385</v>
      </c>
      <c r="CM581" s="108"/>
      <c r="CN581" s="40">
        <f t="shared" si="1699"/>
        <v>75.219628811815383</v>
      </c>
      <c r="CP581" s="48">
        <v>5.947916666666667</v>
      </c>
      <c r="CQ581" s="9">
        <v>101.29</v>
      </c>
      <c r="CR581" s="48">
        <v>5.947916666666667</v>
      </c>
      <c r="CS581" s="9">
        <v>-29.3</v>
      </c>
      <c r="CT581" s="40">
        <f t="shared" si="1700"/>
        <v>44.790905492307701</v>
      </c>
      <c r="CU581" s="47">
        <f t="shared" si="1701"/>
        <v>11.197726373076925</v>
      </c>
      <c r="CV581" s="108"/>
      <c r="CW581" s="40">
        <f t="shared" si="1702"/>
        <v>75.248721227076928</v>
      </c>
    </row>
    <row r="582" spans="1:101" s="9" customFormat="1">
      <c r="A582" s="9">
        <v>6.72</v>
      </c>
      <c r="B582" s="40">
        <f t="shared" si="1669"/>
        <v>1.68</v>
      </c>
      <c r="D582" s="48">
        <v>5.958333333333333</v>
      </c>
      <c r="E582" s="9">
        <v>39.31</v>
      </c>
      <c r="F582" s="48">
        <v>5.958333333333333</v>
      </c>
      <c r="G582" s="9">
        <v>-54.23</v>
      </c>
      <c r="H582" s="47">
        <f t="shared" si="1670"/>
        <v>32.17349931230769</v>
      </c>
      <c r="I582" s="47">
        <f t="shared" si="1671"/>
        <v>8.0433748280769226</v>
      </c>
      <c r="J582" s="106">
        <f t="shared" ref="J582" si="1857">SUM(I582:I585)</f>
        <v>32.183019162692311</v>
      </c>
      <c r="K582" s="40">
        <f t="shared" si="1672"/>
        <v>54.051478844676915</v>
      </c>
      <c r="M582" s="48">
        <v>5.958333333333333</v>
      </c>
      <c r="N582" s="9">
        <v>0</v>
      </c>
      <c r="O582" s="48">
        <v>5.958333333333333</v>
      </c>
      <c r="P582" s="9">
        <v>0</v>
      </c>
      <c r="Q582" s="47">
        <f t="shared" si="1673"/>
        <v>0</v>
      </c>
      <c r="R582" s="47">
        <f t="shared" si="1674"/>
        <v>0</v>
      </c>
      <c r="S582" s="106">
        <f t="shared" ref="S582" si="1858">SUM(R582:R585)</f>
        <v>0</v>
      </c>
      <c r="T582" s="40">
        <f t="shared" si="1675"/>
        <v>0</v>
      </c>
      <c r="V582" s="48">
        <v>5.958333333333333</v>
      </c>
      <c r="W582" s="9">
        <v>46.92</v>
      </c>
      <c r="X582" s="48">
        <v>5.958333333333333</v>
      </c>
      <c r="Y582" s="40">
        <v>-92.57</v>
      </c>
      <c r="Z582" s="40">
        <f t="shared" si="1676"/>
        <v>65.551693790769221</v>
      </c>
      <c r="AA582" s="47">
        <f t="shared" si="1677"/>
        <v>16.387923447692305</v>
      </c>
      <c r="AB582" s="106">
        <f t="shared" ref="AB582" si="1859">SUM(AA582:AA585)</f>
        <v>65.417971416923066</v>
      </c>
      <c r="AC582" s="40">
        <f t="shared" si="1678"/>
        <v>110.12684556849229</v>
      </c>
      <c r="AE582" s="48">
        <v>5.958333333333333</v>
      </c>
      <c r="AF582" s="9">
        <v>46.9</v>
      </c>
      <c r="AG582" s="48">
        <v>5.958333333333333</v>
      </c>
      <c r="AH582" s="9">
        <v>-88.15</v>
      </c>
      <c r="AI582" s="40">
        <f t="shared" si="1679"/>
        <v>62.395146692307698</v>
      </c>
      <c r="AJ582" s="47">
        <f t="shared" si="1680"/>
        <v>15.598786673076924</v>
      </c>
      <c r="AK582" s="106">
        <f t="shared" ref="AK582" si="1860">SUM(AJ582:AJ585)</f>
        <v>62.376088880769238</v>
      </c>
      <c r="AL582" s="40">
        <f t="shared" si="1681"/>
        <v>104.82384644307693</v>
      </c>
      <c r="AN582" s="48">
        <v>5.958333333333333</v>
      </c>
      <c r="AO582" s="9">
        <v>0</v>
      </c>
      <c r="AP582" s="48">
        <v>5.958333333333333</v>
      </c>
      <c r="AQ582" s="9">
        <v>0</v>
      </c>
      <c r="AR582" s="40">
        <f t="shared" si="1682"/>
        <v>0</v>
      </c>
      <c r="AS582" s="47">
        <f t="shared" si="1683"/>
        <v>0</v>
      </c>
      <c r="AT582" s="106">
        <f t="shared" ref="AT582" si="1861">SUM(AS582:AS585)</f>
        <v>0</v>
      </c>
      <c r="AU582" s="40">
        <f t="shared" si="1684"/>
        <v>0</v>
      </c>
      <c r="AW582" s="48">
        <v>5.958333333333333</v>
      </c>
      <c r="AX582" s="9">
        <v>36.06</v>
      </c>
      <c r="AY582" s="48">
        <v>5.958333333333333</v>
      </c>
      <c r="AZ582" s="9">
        <v>-60.28</v>
      </c>
      <c r="BA582" s="40">
        <f t="shared" si="1685"/>
        <v>32.806100935384613</v>
      </c>
      <c r="BB582" s="47">
        <f t="shared" si="1686"/>
        <v>8.2015252338461533</v>
      </c>
      <c r="BC582" s="106">
        <f t="shared" ref="BC582" si="1862">SUM(BB582:BB585)</f>
        <v>32.809305409615384</v>
      </c>
      <c r="BD582" s="40">
        <f t="shared" si="1687"/>
        <v>55.114249571446145</v>
      </c>
      <c r="BF582" s="48">
        <v>5.958333333333333</v>
      </c>
      <c r="BG582" s="9">
        <v>29.55</v>
      </c>
      <c r="BH582" s="48">
        <v>5.958333333333333</v>
      </c>
      <c r="BI582" s="9">
        <v>29.55</v>
      </c>
      <c r="BJ582" s="40">
        <f t="shared" si="1688"/>
        <v>13.178640807692307</v>
      </c>
      <c r="BK582" s="47">
        <f t="shared" si="1689"/>
        <v>3.2946602019230768</v>
      </c>
      <c r="BL582" s="106">
        <f t="shared" ref="BL582" si="1863">SUM(BK582:BK585)</f>
        <v>13.156356260769231</v>
      </c>
      <c r="BM582" s="40">
        <f t="shared" si="1690"/>
        <v>22.140116556923076</v>
      </c>
      <c r="BO582" s="48">
        <v>5.958333333333333</v>
      </c>
      <c r="BP582" s="9">
        <v>29.5</v>
      </c>
      <c r="BQ582" s="48">
        <v>5.958333333333333</v>
      </c>
      <c r="BR582" s="9">
        <v>-51.57</v>
      </c>
      <c r="BS582" s="40">
        <f t="shared" si="1691"/>
        <v>22.960154076923079</v>
      </c>
      <c r="BT582" s="47">
        <f t="shared" si="1692"/>
        <v>5.7400385192307697</v>
      </c>
      <c r="BU582" s="106">
        <f t="shared" ref="BU582" si="1864">SUM(BT582:BT585)</f>
        <v>22.977669454615384</v>
      </c>
      <c r="BV582" s="40">
        <f t="shared" si="1693"/>
        <v>38.573058849230769</v>
      </c>
      <c r="BX582" s="48">
        <v>5.958333333333333</v>
      </c>
      <c r="BY582" s="9">
        <v>100.29</v>
      </c>
      <c r="BZ582" s="48">
        <v>5.958333333333333</v>
      </c>
      <c r="CA582" s="9">
        <v>-29.84</v>
      </c>
      <c r="CB582" s="40">
        <f t="shared" si="1694"/>
        <v>45.16604894769231</v>
      </c>
      <c r="CC582" s="47">
        <f t="shared" si="1695"/>
        <v>11.291512236923078</v>
      </c>
      <c r="CD582" s="106">
        <f t="shared" ref="CD582" si="1865">SUM(CC582:CC585)</f>
        <v>45.150697429615391</v>
      </c>
      <c r="CE582" s="40">
        <f t="shared" si="1696"/>
        <v>75.878962232123072</v>
      </c>
      <c r="CG582" s="48">
        <v>5.958333333333333</v>
      </c>
      <c r="CH582" s="9">
        <v>100.31</v>
      </c>
      <c r="CI582" s="48">
        <v>5.958333333333333</v>
      </c>
      <c r="CJ582" s="9">
        <v>-29.83</v>
      </c>
      <c r="CK582" s="40">
        <f t="shared" si="1697"/>
        <v>45.159916943076922</v>
      </c>
      <c r="CL582" s="47">
        <f t="shared" si="1698"/>
        <v>11.289979235769231</v>
      </c>
      <c r="CM582" s="106">
        <f t="shared" ref="CM582" si="1866">SUM(CL582:CL585)</f>
        <v>45.140762918076923</v>
      </c>
      <c r="CN582" s="40">
        <f t="shared" si="1699"/>
        <v>75.868660464369228</v>
      </c>
      <c r="CP582" s="48">
        <v>5.958333333333333</v>
      </c>
      <c r="CQ582" s="9">
        <v>100.29</v>
      </c>
      <c r="CR582" s="48">
        <v>5.958333333333333</v>
      </c>
      <c r="CS582" s="9">
        <v>-29.84</v>
      </c>
      <c r="CT582" s="40">
        <f t="shared" si="1700"/>
        <v>45.16604894769231</v>
      </c>
      <c r="CU582" s="47">
        <f t="shared" si="1701"/>
        <v>11.291512236923078</v>
      </c>
      <c r="CV582" s="106">
        <f t="shared" ref="CV582" si="1867">SUM(CU582:CU585)</f>
        <v>45.150697429615391</v>
      </c>
      <c r="CW582" s="40">
        <f t="shared" si="1702"/>
        <v>75.878962232123072</v>
      </c>
    </row>
    <row r="583" spans="1:101" s="9" customFormat="1">
      <c r="A583" s="9">
        <v>6.72</v>
      </c>
      <c r="B583" s="40">
        <f t="shared" si="1669"/>
        <v>1.68</v>
      </c>
      <c r="D583" s="48">
        <v>5.96875</v>
      </c>
      <c r="E583" s="9">
        <v>39.29</v>
      </c>
      <c r="F583" s="48">
        <v>5.96875</v>
      </c>
      <c r="G583" s="9">
        <v>-54.27</v>
      </c>
      <c r="H583" s="47">
        <f t="shared" si="1670"/>
        <v>32.180849266153849</v>
      </c>
      <c r="I583" s="47">
        <f t="shared" si="1671"/>
        <v>8.0452123165384624</v>
      </c>
      <c r="J583" s="107"/>
      <c r="K583" s="40">
        <f t="shared" si="1672"/>
        <v>54.063826767138465</v>
      </c>
      <c r="M583" s="48">
        <v>5.96875</v>
      </c>
      <c r="N583" s="9">
        <v>0</v>
      </c>
      <c r="O583" s="48">
        <v>5.96875</v>
      </c>
      <c r="P583" s="9">
        <v>0</v>
      </c>
      <c r="Q583" s="47">
        <f t="shared" si="1673"/>
        <v>0</v>
      </c>
      <c r="R583" s="47">
        <f t="shared" si="1674"/>
        <v>0</v>
      </c>
      <c r="S583" s="107"/>
      <c r="T583" s="40">
        <f t="shared" si="1675"/>
        <v>0</v>
      </c>
      <c r="V583" s="48">
        <v>5.96875</v>
      </c>
      <c r="W583" s="9">
        <v>46.81</v>
      </c>
      <c r="X583" s="48">
        <v>5.96875</v>
      </c>
      <c r="Y583" s="40">
        <v>-92.66</v>
      </c>
      <c r="Z583" s="40">
        <f t="shared" si="1676"/>
        <v>65.461595732307686</v>
      </c>
      <c r="AA583" s="47">
        <f t="shared" si="1677"/>
        <v>16.365398933076921</v>
      </c>
      <c r="AB583" s="107"/>
      <c r="AC583" s="40">
        <f t="shared" si="1678"/>
        <v>109.97548083027691</v>
      </c>
      <c r="AE583" s="48">
        <v>5.96875</v>
      </c>
      <c r="AF583" s="9">
        <v>46.79</v>
      </c>
      <c r="AG583" s="48">
        <v>5.96875</v>
      </c>
      <c r="AH583" s="9">
        <v>-88.34</v>
      </c>
      <c r="AI583" s="40">
        <f t="shared" si="1679"/>
        <v>62.382976255384612</v>
      </c>
      <c r="AJ583" s="47">
        <f t="shared" si="1680"/>
        <v>15.595744063846153</v>
      </c>
      <c r="AK583" s="107"/>
      <c r="AL583" s="40">
        <f t="shared" si="1681"/>
        <v>104.80340010904615</v>
      </c>
      <c r="AN583" s="48">
        <v>5.96875</v>
      </c>
      <c r="AO583" s="9">
        <v>0</v>
      </c>
      <c r="AP583" s="48">
        <v>5.96875</v>
      </c>
      <c r="AQ583" s="9">
        <v>0</v>
      </c>
      <c r="AR583" s="40">
        <f t="shared" si="1682"/>
        <v>0</v>
      </c>
      <c r="AS583" s="47">
        <f t="shared" si="1683"/>
        <v>0</v>
      </c>
      <c r="AT583" s="107"/>
      <c r="AU583" s="40">
        <f t="shared" si="1684"/>
        <v>0</v>
      </c>
      <c r="AW583" s="48">
        <v>5.96875</v>
      </c>
      <c r="AX583" s="9">
        <v>36.07</v>
      </c>
      <c r="AY583" s="48">
        <v>5.96875</v>
      </c>
      <c r="AZ583" s="9">
        <v>-60.27</v>
      </c>
      <c r="BA583" s="40">
        <f t="shared" si="1685"/>
        <v>32.809754783076926</v>
      </c>
      <c r="BB583" s="47">
        <f t="shared" si="1686"/>
        <v>8.2024386957692315</v>
      </c>
      <c r="BC583" s="107"/>
      <c r="BD583" s="40">
        <f t="shared" si="1687"/>
        <v>55.120388035569235</v>
      </c>
      <c r="BF583" s="48">
        <v>5.96875</v>
      </c>
      <c r="BG583" s="9">
        <v>29.53</v>
      </c>
      <c r="BH583" s="48">
        <v>5.96875</v>
      </c>
      <c r="BI583" s="9">
        <v>29.53</v>
      </c>
      <c r="BJ583" s="40">
        <f t="shared" si="1688"/>
        <v>13.160807736923077</v>
      </c>
      <c r="BK583" s="47">
        <f t="shared" si="1689"/>
        <v>3.2902019342307693</v>
      </c>
      <c r="BL583" s="107"/>
      <c r="BM583" s="40">
        <f t="shared" si="1690"/>
        <v>22.110156998030771</v>
      </c>
      <c r="BO583" s="48">
        <v>5.96875</v>
      </c>
      <c r="BP583" s="9">
        <v>29.49</v>
      </c>
      <c r="BQ583" s="48">
        <v>5.96875</v>
      </c>
      <c r="BR583" s="9">
        <v>-51.62</v>
      </c>
      <c r="BS583" s="40">
        <f t="shared" si="1691"/>
        <v>22.97462458153846</v>
      </c>
      <c r="BT583" s="47">
        <f t="shared" si="1692"/>
        <v>5.7436561453846151</v>
      </c>
      <c r="BU583" s="107"/>
      <c r="BV583" s="40">
        <f t="shared" si="1693"/>
        <v>38.59736929698461</v>
      </c>
      <c r="BX583" s="48">
        <v>5.96875</v>
      </c>
      <c r="BY583" s="9">
        <v>100.32</v>
      </c>
      <c r="BZ583" s="48">
        <v>5.96875</v>
      </c>
      <c r="CA583" s="9">
        <v>-29.82</v>
      </c>
      <c r="CB583" s="40">
        <f t="shared" si="1694"/>
        <v>45.149278375384618</v>
      </c>
      <c r="CC583" s="47">
        <f t="shared" si="1695"/>
        <v>11.287319593846155</v>
      </c>
      <c r="CD583" s="107"/>
      <c r="CE583" s="40">
        <f t="shared" si="1696"/>
        <v>75.850787670646156</v>
      </c>
      <c r="CG583" s="48">
        <v>5.96875</v>
      </c>
      <c r="CH583" s="9">
        <v>100.34</v>
      </c>
      <c r="CI583" s="48">
        <v>5.96875</v>
      </c>
      <c r="CJ583" s="9">
        <v>-29.81</v>
      </c>
      <c r="CK583" s="40">
        <f t="shared" si="1697"/>
        <v>45.14313580615385</v>
      </c>
      <c r="CL583" s="47">
        <f t="shared" si="1698"/>
        <v>11.285783951538463</v>
      </c>
      <c r="CM583" s="107"/>
      <c r="CN583" s="40">
        <f t="shared" si="1699"/>
        <v>75.840468154338467</v>
      </c>
      <c r="CP583" s="48">
        <v>5.96875</v>
      </c>
      <c r="CQ583" s="9">
        <v>100.32</v>
      </c>
      <c r="CR583" s="48">
        <v>5.96875</v>
      </c>
      <c r="CS583" s="9">
        <v>-29.82</v>
      </c>
      <c r="CT583" s="40">
        <f t="shared" si="1700"/>
        <v>45.149278375384618</v>
      </c>
      <c r="CU583" s="47">
        <f t="shared" si="1701"/>
        <v>11.287319593846155</v>
      </c>
      <c r="CV583" s="107"/>
      <c r="CW583" s="40">
        <f t="shared" si="1702"/>
        <v>75.850787670646156</v>
      </c>
    </row>
    <row r="584" spans="1:101" s="9" customFormat="1">
      <c r="A584" s="9">
        <v>6.72</v>
      </c>
      <c r="B584" s="40">
        <f t="shared" si="1669"/>
        <v>1.68</v>
      </c>
      <c r="D584" s="48">
        <v>5.979166666666667</v>
      </c>
      <c r="E584" s="9">
        <v>39.270000000000003</v>
      </c>
      <c r="F584" s="48">
        <v>5.979166666666667</v>
      </c>
      <c r="G584" s="9">
        <v>-54.31</v>
      </c>
      <c r="H584" s="47">
        <f t="shared" si="1670"/>
        <v>32.1881750723077</v>
      </c>
      <c r="I584" s="47">
        <f t="shared" si="1671"/>
        <v>8.0470437680769251</v>
      </c>
      <c r="J584" s="107"/>
      <c r="K584" s="40">
        <f t="shared" si="1672"/>
        <v>54.076134121476933</v>
      </c>
      <c r="M584" s="48">
        <v>5.979166666666667</v>
      </c>
      <c r="N584" s="9">
        <v>0</v>
      </c>
      <c r="O584" s="48">
        <v>5.979166666666667</v>
      </c>
      <c r="P584" s="9">
        <v>0</v>
      </c>
      <c r="Q584" s="47">
        <f t="shared" si="1673"/>
        <v>0</v>
      </c>
      <c r="R584" s="47">
        <f t="shared" si="1674"/>
        <v>0</v>
      </c>
      <c r="S584" s="107"/>
      <c r="T584" s="40">
        <f t="shared" si="1675"/>
        <v>0</v>
      </c>
      <c r="V584" s="48">
        <v>5.979166666666667</v>
      </c>
      <c r="W584" s="9">
        <v>46.71</v>
      </c>
      <c r="X584" s="48">
        <v>5.979166666666667</v>
      </c>
      <c r="Y584" s="40">
        <v>-92.74</v>
      </c>
      <c r="Z584" s="40">
        <f t="shared" si="1676"/>
        <v>65.378147344615385</v>
      </c>
      <c r="AA584" s="47">
        <f t="shared" si="1677"/>
        <v>16.344536836153846</v>
      </c>
      <c r="AB584" s="107"/>
      <c r="AC584" s="40">
        <f t="shared" si="1678"/>
        <v>109.83528753895385</v>
      </c>
      <c r="AE584" s="48">
        <v>5.979166666666667</v>
      </c>
      <c r="AF584" s="9">
        <v>46.68</v>
      </c>
      <c r="AG584" s="48">
        <v>5.979166666666667</v>
      </c>
      <c r="AH584" s="9">
        <v>-88.52</v>
      </c>
      <c r="AI584" s="40">
        <f t="shared" si="1679"/>
        <v>62.363129870769242</v>
      </c>
      <c r="AJ584" s="47">
        <f t="shared" si="1680"/>
        <v>15.590782467692311</v>
      </c>
      <c r="AK584" s="107"/>
      <c r="AL584" s="40">
        <f t="shared" si="1681"/>
        <v>104.77005818289233</v>
      </c>
      <c r="AN584" s="48">
        <v>5.979166666666667</v>
      </c>
      <c r="AO584" s="9">
        <v>0</v>
      </c>
      <c r="AP584" s="48">
        <v>5.979166666666667</v>
      </c>
      <c r="AQ584" s="9">
        <v>0</v>
      </c>
      <c r="AR584" s="40">
        <f t="shared" si="1682"/>
        <v>0</v>
      </c>
      <c r="AS584" s="47">
        <f t="shared" si="1683"/>
        <v>0</v>
      </c>
      <c r="AT584" s="107"/>
      <c r="AU584" s="40">
        <f t="shared" si="1684"/>
        <v>0</v>
      </c>
      <c r="AW584" s="48">
        <v>5.979166666666667</v>
      </c>
      <c r="AX584" s="9">
        <v>36.08</v>
      </c>
      <c r="AY584" s="48">
        <v>5.979166666666667</v>
      </c>
      <c r="AZ584" s="9">
        <v>-60.26</v>
      </c>
      <c r="BA584" s="40">
        <f t="shared" si="1685"/>
        <v>32.813405612307697</v>
      </c>
      <c r="BB584" s="47">
        <f t="shared" si="1686"/>
        <v>8.2033514030769243</v>
      </c>
      <c r="BC584" s="107"/>
      <c r="BD584" s="40">
        <f t="shared" si="1687"/>
        <v>55.126521428676931</v>
      </c>
      <c r="BF584" s="48">
        <v>5.979166666666667</v>
      </c>
      <c r="BG584" s="9">
        <v>29.52</v>
      </c>
      <c r="BH584" s="48">
        <v>5.979166666666667</v>
      </c>
      <c r="BI584" s="9">
        <v>29.52</v>
      </c>
      <c r="BJ584" s="40">
        <f t="shared" si="1688"/>
        <v>13.151895729230768</v>
      </c>
      <c r="BK584" s="47">
        <f t="shared" si="1689"/>
        <v>3.287973932307692</v>
      </c>
      <c r="BL584" s="107"/>
      <c r="BM584" s="40">
        <f t="shared" si="1690"/>
        <v>22.09518482510769</v>
      </c>
      <c r="BO584" s="48">
        <v>5.979166666666667</v>
      </c>
      <c r="BP584" s="9">
        <v>29.48</v>
      </c>
      <c r="BQ584" s="48">
        <v>5.979166666666667</v>
      </c>
      <c r="BR584" s="9">
        <v>-51.66</v>
      </c>
      <c r="BS584" s="40">
        <f t="shared" si="1691"/>
        <v>22.98463078153846</v>
      </c>
      <c r="BT584" s="47">
        <f t="shared" si="1692"/>
        <v>5.746157695384615</v>
      </c>
      <c r="BU584" s="107"/>
      <c r="BV584" s="40">
        <f t="shared" si="1693"/>
        <v>38.614179712984608</v>
      </c>
      <c r="BX584" s="48">
        <v>5.979166666666667</v>
      </c>
      <c r="BY584" s="9">
        <v>100.36</v>
      </c>
      <c r="BZ584" s="48">
        <v>5.979166666666667</v>
      </c>
      <c r="CA584" s="9">
        <v>-29.81</v>
      </c>
      <c r="CB584" s="40">
        <f t="shared" si="1694"/>
        <v>45.152133840000005</v>
      </c>
      <c r="CC584" s="47">
        <f t="shared" si="1695"/>
        <v>11.288033460000001</v>
      </c>
      <c r="CD584" s="107"/>
      <c r="CE584" s="40">
        <f t="shared" si="1696"/>
        <v>75.855584851200007</v>
      </c>
      <c r="CG584" s="48">
        <v>5.979166666666667</v>
      </c>
      <c r="CH584" s="9">
        <v>100.38</v>
      </c>
      <c r="CI584" s="48">
        <v>5.979166666666667</v>
      </c>
      <c r="CJ584" s="9">
        <v>-29.79</v>
      </c>
      <c r="CK584" s="40">
        <f t="shared" si="1697"/>
        <v>45.130832556923082</v>
      </c>
      <c r="CL584" s="47">
        <f t="shared" si="1698"/>
        <v>11.28270813923077</v>
      </c>
      <c r="CM584" s="107"/>
      <c r="CN584" s="40">
        <f t="shared" si="1699"/>
        <v>75.81979869563078</v>
      </c>
      <c r="CP584" s="48">
        <v>5.979166666666667</v>
      </c>
      <c r="CQ584" s="9">
        <v>100.36</v>
      </c>
      <c r="CR584" s="48">
        <v>5.979166666666667</v>
      </c>
      <c r="CS584" s="9">
        <v>-29.81</v>
      </c>
      <c r="CT584" s="40">
        <f t="shared" si="1700"/>
        <v>45.152133840000005</v>
      </c>
      <c r="CU584" s="47">
        <f t="shared" si="1701"/>
        <v>11.288033460000001</v>
      </c>
      <c r="CV584" s="107"/>
      <c r="CW584" s="40">
        <f t="shared" si="1702"/>
        <v>75.855584851200007</v>
      </c>
    </row>
    <row r="585" spans="1:101" s="9" customFormat="1">
      <c r="A585" s="9">
        <v>6.72</v>
      </c>
      <c r="B585" s="40">
        <f t="shared" si="1669"/>
        <v>1.68</v>
      </c>
      <c r="D585" s="48">
        <v>5.989583333333333</v>
      </c>
      <c r="E585" s="9">
        <v>39.25</v>
      </c>
      <c r="F585" s="48">
        <v>5.989583333333333</v>
      </c>
      <c r="G585" s="9">
        <v>-54.34</v>
      </c>
      <c r="H585" s="47">
        <f t="shared" si="1670"/>
        <v>32.189553000000004</v>
      </c>
      <c r="I585" s="47">
        <f t="shared" si="1671"/>
        <v>8.0473882500000009</v>
      </c>
      <c r="J585" s="108"/>
      <c r="K585" s="40">
        <f t="shared" si="1672"/>
        <v>54.078449040000002</v>
      </c>
      <c r="M585" s="48">
        <v>5.989583333333333</v>
      </c>
      <c r="N585" s="9">
        <v>0</v>
      </c>
      <c r="O585" s="48">
        <v>5.989583333333333</v>
      </c>
      <c r="P585" s="9">
        <v>0</v>
      </c>
      <c r="Q585" s="47">
        <f t="shared" si="1673"/>
        <v>0</v>
      </c>
      <c r="R585" s="47">
        <f t="shared" si="1674"/>
        <v>0</v>
      </c>
      <c r="S585" s="108"/>
      <c r="T585" s="40">
        <f t="shared" si="1675"/>
        <v>0</v>
      </c>
      <c r="V585" s="48">
        <v>5.989583333333333</v>
      </c>
      <c r="W585" s="9">
        <v>46.6</v>
      </c>
      <c r="X585" s="48">
        <v>5.989583333333333</v>
      </c>
      <c r="Y585" s="40">
        <v>-92.82</v>
      </c>
      <c r="Z585" s="40">
        <f t="shared" si="1676"/>
        <v>65.280448800000002</v>
      </c>
      <c r="AA585" s="47">
        <f t="shared" si="1677"/>
        <v>16.320112200000001</v>
      </c>
      <c r="AB585" s="108"/>
      <c r="AC585" s="40">
        <f t="shared" si="1678"/>
        <v>109.671153984</v>
      </c>
      <c r="AE585" s="48">
        <v>5.989583333333333</v>
      </c>
      <c r="AF585" s="9">
        <v>46.58</v>
      </c>
      <c r="AG585" s="48">
        <v>5.989583333333333</v>
      </c>
      <c r="AH585" s="9">
        <v>-88.71</v>
      </c>
      <c r="AI585" s="40">
        <f t="shared" si="1679"/>
        <v>62.363102704615379</v>
      </c>
      <c r="AJ585" s="47">
        <f t="shared" si="1680"/>
        <v>15.590775676153845</v>
      </c>
      <c r="AK585" s="108"/>
      <c r="AL585" s="40">
        <f t="shared" si="1681"/>
        <v>104.77001254375384</v>
      </c>
      <c r="AN585" s="48">
        <v>5.989583333333333</v>
      </c>
      <c r="AO585" s="9">
        <v>0</v>
      </c>
      <c r="AP585" s="48">
        <v>5.989583333333333</v>
      </c>
      <c r="AQ585" s="9">
        <v>0</v>
      </c>
      <c r="AR585" s="40">
        <f t="shared" si="1682"/>
        <v>0</v>
      </c>
      <c r="AS585" s="47">
        <f t="shared" si="1683"/>
        <v>0</v>
      </c>
      <c r="AT585" s="108"/>
      <c r="AU585" s="40">
        <f t="shared" si="1684"/>
        <v>0</v>
      </c>
      <c r="AW585" s="48">
        <v>5.989583333333333</v>
      </c>
      <c r="AX585" s="9">
        <v>36.08</v>
      </c>
      <c r="AY585" s="48">
        <v>5.989583333333333</v>
      </c>
      <c r="AZ585" s="9">
        <v>-60.25</v>
      </c>
      <c r="BA585" s="40">
        <f t="shared" si="1685"/>
        <v>32.807960307692298</v>
      </c>
      <c r="BB585" s="47">
        <f t="shared" si="1686"/>
        <v>8.2019900769230745</v>
      </c>
      <c r="BC585" s="108"/>
      <c r="BD585" s="40">
        <f t="shared" si="1687"/>
        <v>55.117373316923057</v>
      </c>
      <c r="BF585" s="48">
        <v>5.989583333333333</v>
      </c>
      <c r="BG585" s="9">
        <v>29.5</v>
      </c>
      <c r="BH585" s="48">
        <v>5.989583333333333</v>
      </c>
      <c r="BI585" s="9">
        <v>29.5</v>
      </c>
      <c r="BJ585" s="40">
        <f t="shared" si="1688"/>
        <v>13.134080769230771</v>
      </c>
      <c r="BK585" s="47">
        <f t="shared" si="1689"/>
        <v>3.2835201923076927</v>
      </c>
      <c r="BL585" s="108"/>
      <c r="BM585" s="40">
        <f t="shared" si="1690"/>
        <v>22.065255692307694</v>
      </c>
      <c r="BO585" s="48">
        <v>5.989583333333333</v>
      </c>
      <c r="BP585" s="9">
        <v>29.46</v>
      </c>
      <c r="BQ585" s="48">
        <v>5.989583333333333</v>
      </c>
      <c r="BR585" s="9">
        <v>-51.71</v>
      </c>
      <c r="BS585" s="40">
        <f t="shared" si="1691"/>
        <v>22.991268378461541</v>
      </c>
      <c r="BT585" s="47">
        <f t="shared" si="1692"/>
        <v>5.7478170946153853</v>
      </c>
      <c r="BU585" s="108"/>
      <c r="BV585" s="40">
        <f t="shared" si="1693"/>
        <v>38.625330875815386</v>
      </c>
      <c r="BX585" s="48">
        <v>5.989583333333333</v>
      </c>
      <c r="BY585" s="9">
        <v>100.39</v>
      </c>
      <c r="BZ585" s="48">
        <v>5.989583333333333</v>
      </c>
      <c r="CA585" s="9">
        <v>-29.79</v>
      </c>
      <c r="CB585" s="40">
        <f t="shared" si="1694"/>
        <v>45.135328555384625</v>
      </c>
      <c r="CC585" s="47">
        <f t="shared" si="1695"/>
        <v>11.283832138846156</v>
      </c>
      <c r="CD585" s="108"/>
      <c r="CE585" s="40">
        <f t="shared" si="1696"/>
        <v>75.827351973046163</v>
      </c>
      <c r="CG585" s="48">
        <v>5.989583333333333</v>
      </c>
      <c r="CH585" s="9">
        <v>100.41</v>
      </c>
      <c r="CI585" s="48">
        <v>5.989583333333333</v>
      </c>
      <c r="CJ585" s="9">
        <v>-29.78</v>
      </c>
      <c r="CK585" s="40">
        <f t="shared" si="1697"/>
        <v>45.129166366153846</v>
      </c>
      <c r="CL585" s="47">
        <f t="shared" si="1698"/>
        <v>11.282291591538462</v>
      </c>
      <c r="CM585" s="108"/>
      <c r="CN585" s="40">
        <f t="shared" si="1699"/>
        <v>75.816999495138461</v>
      </c>
      <c r="CP585" s="48">
        <v>5.989583333333333</v>
      </c>
      <c r="CQ585" s="9">
        <v>100.39</v>
      </c>
      <c r="CR585" s="48">
        <v>5.989583333333333</v>
      </c>
      <c r="CS585" s="9">
        <v>-29.79</v>
      </c>
      <c r="CT585" s="40">
        <f t="shared" si="1700"/>
        <v>45.135328555384625</v>
      </c>
      <c r="CU585" s="47">
        <f t="shared" si="1701"/>
        <v>11.283832138846156</v>
      </c>
      <c r="CV585" s="108"/>
      <c r="CW585" s="40">
        <f t="shared" si="1702"/>
        <v>75.827351973046163</v>
      </c>
    </row>
    <row r="586" spans="1:101" s="9" customFormat="1">
      <c r="A586" s="9">
        <v>6.72</v>
      </c>
      <c r="B586" s="40">
        <f t="shared" si="1669"/>
        <v>1.68</v>
      </c>
      <c r="D586" s="48">
        <v>6</v>
      </c>
      <c r="E586" s="9">
        <v>39.630000000000003</v>
      </c>
      <c r="F586" s="48">
        <v>6</v>
      </c>
      <c r="G586" s="9">
        <v>-53.59</v>
      </c>
      <c r="H586" s="47">
        <f t="shared" si="1670"/>
        <v>32.052615964615384</v>
      </c>
      <c r="I586" s="47">
        <f t="shared" si="1671"/>
        <v>8.0131539911538461</v>
      </c>
      <c r="J586" s="106">
        <f t="shared" ref="J586" si="1868">SUM(I586:I589)</f>
        <v>32.057101775769226</v>
      </c>
      <c r="K586" s="40">
        <f t="shared" si="1672"/>
        <v>53.848394820553843</v>
      </c>
      <c r="M586" s="48">
        <v>6</v>
      </c>
      <c r="N586" s="9">
        <v>0</v>
      </c>
      <c r="O586" s="48">
        <v>6</v>
      </c>
      <c r="P586" s="9">
        <v>0</v>
      </c>
      <c r="Q586" s="47">
        <f t="shared" si="1673"/>
        <v>0</v>
      </c>
      <c r="R586" s="47">
        <f t="shared" si="1674"/>
        <v>0</v>
      </c>
      <c r="S586" s="106">
        <f t="shared" ref="S586" si="1869">SUM(R586:R589)</f>
        <v>0</v>
      </c>
      <c r="T586" s="40">
        <f t="shared" si="1675"/>
        <v>0</v>
      </c>
      <c r="V586" s="48">
        <v>6</v>
      </c>
      <c r="W586" s="9">
        <v>0</v>
      </c>
      <c r="X586" s="48">
        <v>6</v>
      </c>
      <c r="Y586" s="40">
        <v>-93.8</v>
      </c>
      <c r="Z586" s="40">
        <f t="shared" si="1676"/>
        <v>0</v>
      </c>
      <c r="AA586" s="47">
        <f t="shared" si="1677"/>
        <v>0</v>
      </c>
      <c r="AB586" s="106">
        <f t="shared" ref="AB586" si="1870">SUM(AA586:AA589)</f>
        <v>0</v>
      </c>
      <c r="AC586" s="40">
        <f t="shared" si="1678"/>
        <v>0</v>
      </c>
      <c r="AE586" s="48">
        <v>6</v>
      </c>
      <c r="AF586" s="9">
        <v>54.1</v>
      </c>
      <c r="AG586" s="48">
        <v>6</v>
      </c>
      <c r="AH586" s="9">
        <v>-73.87</v>
      </c>
      <c r="AI586" s="40">
        <f t="shared" si="1679"/>
        <v>60.314400415384618</v>
      </c>
      <c r="AJ586" s="47">
        <f t="shared" si="1680"/>
        <v>15.078600103846155</v>
      </c>
      <c r="AK586" s="106">
        <f t="shared" ref="AK586" si="1871">SUM(AJ586:AJ589)</f>
        <v>60.302344680000004</v>
      </c>
      <c r="AL586" s="40">
        <f t="shared" si="1681"/>
        <v>101.32819269784615</v>
      </c>
      <c r="AN586" s="48">
        <v>6</v>
      </c>
      <c r="AO586" s="9">
        <v>0</v>
      </c>
      <c r="AP586" s="48">
        <v>6</v>
      </c>
      <c r="AQ586" s="9">
        <v>0</v>
      </c>
      <c r="AR586" s="40">
        <f t="shared" si="1682"/>
        <v>0</v>
      </c>
      <c r="AS586" s="47">
        <f t="shared" si="1683"/>
        <v>0</v>
      </c>
      <c r="AT586" s="106">
        <f t="shared" ref="AT586" si="1872">SUM(AS586:AS589)</f>
        <v>0</v>
      </c>
      <c r="AU586" s="40">
        <f t="shared" si="1684"/>
        <v>0</v>
      </c>
      <c r="AW586" s="48">
        <v>6</v>
      </c>
      <c r="AX586" s="9">
        <v>35.68</v>
      </c>
      <c r="AY586" s="48">
        <v>6</v>
      </c>
      <c r="AZ586" s="9">
        <v>-60.97</v>
      </c>
      <c r="BA586" s="40">
        <f t="shared" si="1685"/>
        <v>32.83195104</v>
      </c>
      <c r="BB586" s="47">
        <f t="shared" si="1686"/>
        <v>8.20798776</v>
      </c>
      <c r="BC586" s="106">
        <f t="shared" ref="BC586" si="1873">SUM(BB586:BB589)</f>
        <v>32.827773489230765</v>
      </c>
      <c r="BD586" s="40">
        <f t="shared" si="1687"/>
        <v>55.157677747199997</v>
      </c>
      <c r="BF586" s="48">
        <v>6</v>
      </c>
      <c r="BG586" s="9">
        <v>28.69</v>
      </c>
      <c r="BH586" s="48">
        <v>6</v>
      </c>
      <c r="BI586" s="9">
        <v>28.69</v>
      </c>
      <c r="BJ586" s="40">
        <f t="shared" si="1688"/>
        <v>12.422721447692307</v>
      </c>
      <c r="BK586" s="47">
        <f t="shared" si="1689"/>
        <v>3.1056803619230768</v>
      </c>
      <c r="BL586" s="106">
        <f t="shared" ref="BL586" si="1874">SUM(BK586:BK589)</f>
        <v>12.392440996153848</v>
      </c>
      <c r="BM586" s="40">
        <f t="shared" si="1690"/>
        <v>20.870172032123076</v>
      </c>
      <c r="BO586" s="48">
        <v>6</v>
      </c>
      <c r="BP586" s="9">
        <v>28.65</v>
      </c>
      <c r="BQ586" s="48">
        <v>6</v>
      </c>
      <c r="BR586" s="9">
        <v>-54.2</v>
      </c>
      <c r="BS586" s="40">
        <f t="shared" si="1691"/>
        <v>23.435788153846154</v>
      </c>
      <c r="BT586" s="47">
        <f t="shared" si="1692"/>
        <v>5.8589470384615385</v>
      </c>
      <c r="BU586" s="106">
        <f t="shared" ref="BU586" si="1875">SUM(BT586:BT589)</f>
        <v>23.452472322692309</v>
      </c>
      <c r="BV586" s="40">
        <f t="shared" si="1693"/>
        <v>39.372124098461541</v>
      </c>
      <c r="BX586" s="48">
        <v>6</v>
      </c>
      <c r="BY586" s="9">
        <v>99.96</v>
      </c>
      <c r="BZ586" s="48">
        <v>6</v>
      </c>
      <c r="CA586" s="9">
        <v>-30.02</v>
      </c>
      <c r="CB586" s="40">
        <f t="shared" si="1694"/>
        <v>45.288984849230765</v>
      </c>
      <c r="CC586" s="47">
        <f t="shared" si="1695"/>
        <v>11.322246212307691</v>
      </c>
      <c r="CD586" s="106">
        <f t="shared" ref="CD586" si="1876">SUM(CC586:CC589)</f>
        <v>45.287103593076921</v>
      </c>
      <c r="CE586" s="40">
        <f t="shared" si="1696"/>
        <v>76.085494546707679</v>
      </c>
      <c r="CG586" s="48">
        <v>6</v>
      </c>
      <c r="CH586" s="9">
        <v>99.98</v>
      </c>
      <c r="CI586" s="48">
        <v>6</v>
      </c>
      <c r="CJ586" s="9">
        <v>-30.01</v>
      </c>
      <c r="CK586" s="40">
        <f t="shared" si="1697"/>
        <v>45.282956981538469</v>
      </c>
      <c r="CL586" s="47">
        <f t="shared" si="1698"/>
        <v>11.320739245384617</v>
      </c>
      <c r="CM586" s="106">
        <f t="shared" ref="CM586" si="1877">SUM(CL586:CL589)</f>
        <v>45.281072329615391</v>
      </c>
      <c r="CN586" s="40">
        <f t="shared" si="1699"/>
        <v>76.075367728984631</v>
      </c>
      <c r="CP586" s="48">
        <v>6</v>
      </c>
      <c r="CQ586" s="9">
        <v>99.96</v>
      </c>
      <c r="CR586" s="48">
        <v>6</v>
      </c>
      <c r="CS586" s="9">
        <v>-30.02</v>
      </c>
      <c r="CT586" s="40">
        <f t="shared" si="1700"/>
        <v>45.288984849230765</v>
      </c>
      <c r="CU586" s="47">
        <f t="shared" si="1701"/>
        <v>11.322246212307691</v>
      </c>
      <c r="CV586" s="106">
        <f t="shared" ref="CV586" si="1878">SUM(CU586:CU589)</f>
        <v>45.287103593076921</v>
      </c>
      <c r="CW586" s="40">
        <f t="shared" si="1702"/>
        <v>76.085494546707679</v>
      </c>
    </row>
    <row r="587" spans="1:101" s="9" customFormat="1">
      <c r="A587" s="9">
        <v>6.72</v>
      </c>
      <c r="B587" s="40">
        <f t="shared" ref="B587:B650" si="1879">+A587/4</f>
        <v>1.68</v>
      </c>
      <c r="D587" s="48">
        <v>6.010416666666667</v>
      </c>
      <c r="E587" s="9">
        <v>39.630000000000003</v>
      </c>
      <c r="F587" s="48">
        <v>6.010416666666667</v>
      </c>
      <c r="G587" s="9">
        <v>-53.6</v>
      </c>
      <c r="H587" s="47">
        <f t="shared" ref="H587:H650" si="1880">+ABS(E587*(G587/1000)*9.81*1000)/$K$5/1000</f>
        <v>32.058597046153842</v>
      </c>
      <c r="I587" s="47">
        <f t="shared" ref="I587:I650" si="1881">H587*0.25</f>
        <v>8.0146492615384606</v>
      </c>
      <c r="J587" s="107"/>
      <c r="K587" s="40">
        <f t="shared" ref="K587:K650" si="1882">+H587*$B587</f>
        <v>53.85844303753845</v>
      </c>
      <c r="M587" s="48">
        <v>6.010416666666667</v>
      </c>
      <c r="N587" s="9">
        <v>0</v>
      </c>
      <c r="O587" s="48">
        <v>6.010416666666667</v>
      </c>
      <c r="P587" s="9">
        <v>0</v>
      </c>
      <c r="Q587" s="47">
        <f t="shared" ref="Q587:Q650" si="1883">+ABS(N587*(P587/1000)*9.81*1000)/$K$5/1000</f>
        <v>0</v>
      </c>
      <c r="R587" s="47">
        <f t="shared" ref="R587:R650" si="1884">Q587*0.25</f>
        <v>0</v>
      </c>
      <c r="S587" s="107"/>
      <c r="T587" s="40">
        <f t="shared" ref="T587:T650" si="1885">+Q587*$B587</f>
        <v>0</v>
      </c>
      <c r="V587" s="48">
        <v>6.010416666666667</v>
      </c>
      <c r="W587" s="9">
        <v>0</v>
      </c>
      <c r="X587" s="48">
        <v>6.010416666666667</v>
      </c>
      <c r="Y587" s="40">
        <v>0</v>
      </c>
      <c r="Z587" s="40">
        <f t="shared" ref="Z587:Z650" si="1886">+ABS(W587*(Y587/1000)*9.81*1000)/$AC$5/1000</f>
        <v>0</v>
      </c>
      <c r="AA587" s="47">
        <f t="shared" ref="AA587:AA650" si="1887">Z587*0.25</f>
        <v>0</v>
      </c>
      <c r="AB587" s="107"/>
      <c r="AC587" s="40">
        <f t="shared" ref="AC587:AC650" si="1888">+Z587*$B587</f>
        <v>0</v>
      </c>
      <c r="AE587" s="48">
        <v>6.010416666666667</v>
      </c>
      <c r="AF587" s="9">
        <v>54.1</v>
      </c>
      <c r="AG587" s="48">
        <v>6.010416666666667</v>
      </c>
      <c r="AH587" s="9">
        <v>-73.849999999999994</v>
      </c>
      <c r="AI587" s="40">
        <f t="shared" ref="AI587:AI650" si="1889">+ABS(AF587*(AH587/1000)*9.81*1000)/$AL$5/1000</f>
        <v>60.298070538461538</v>
      </c>
      <c r="AJ587" s="47">
        <f t="shared" ref="AJ587:AJ650" si="1890">AI587*0.25</f>
        <v>15.074517634615384</v>
      </c>
      <c r="AK587" s="107"/>
      <c r="AL587" s="40">
        <f t="shared" ref="AL587:AL650" si="1891">+AI587*$B587</f>
        <v>101.30075850461537</v>
      </c>
      <c r="AN587" s="48">
        <v>6.010416666666667</v>
      </c>
      <c r="AO587" s="9">
        <v>0</v>
      </c>
      <c r="AP587" s="48">
        <v>6.010416666666667</v>
      </c>
      <c r="AQ587" s="9">
        <v>0</v>
      </c>
      <c r="AR587" s="40">
        <f t="shared" ref="AR587:AR650" si="1892">+ABS(AO587*(AQ587/1000)*9.81*1000)/$AL$5/1000</f>
        <v>0</v>
      </c>
      <c r="AS587" s="47">
        <f t="shared" ref="AS587:AS650" si="1893">AR587*0.25</f>
        <v>0</v>
      </c>
      <c r="AT587" s="107"/>
      <c r="AU587" s="40">
        <f t="shared" ref="AU587:AU650" si="1894">+AR587*$B587</f>
        <v>0</v>
      </c>
      <c r="AW587" s="48">
        <v>6.010416666666667</v>
      </c>
      <c r="AX587" s="9">
        <v>35.659999999999997</v>
      </c>
      <c r="AY587" s="48">
        <v>6.010416666666667</v>
      </c>
      <c r="AZ587" s="9">
        <v>-60.99</v>
      </c>
      <c r="BA587" s="40">
        <f t="shared" ref="BA587:BA650" si="1895">+ABS(AX587*(AZ587/1000)*9.81*1000)/$AL$5/1000</f>
        <v>32.824311313846145</v>
      </c>
      <c r="BB587" s="47">
        <f t="shared" ref="BB587:BB650" si="1896">BA587*0.25</f>
        <v>8.2060778284615363</v>
      </c>
      <c r="BC587" s="107"/>
      <c r="BD587" s="40">
        <f t="shared" ref="BD587:BD650" si="1897">+BA587*$B587</f>
        <v>55.144843007261521</v>
      </c>
      <c r="BF587" s="48">
        <v>6.010416666666667</v>
      </c>
      <c r="BG587" s="9">
        <v>28.67</v>
      </c>
      <c r="BH587" s="48">
        <v>6.010416666666667</v>
      </c>
      <c r="BI587" s="9">
        <v>28.67</v>
      </c>
      <c r="BJ587" s="40">
        <f t="shared" ref="BJ587:BJ650" si="1898">+ABS(BG587*(BI587/1000)*9.81*1000)/$AL$5/1000</f>
        <v>12.405407552307695</v>
      </c>
      <c r="BK587" s="47">
        <f t="shared" ref="BK587:BK650" si="1899">BJ587*0.25</f>
        <v>3.1013518880769237</v>
      </c>
      <c r="BL587" s="107"/>
      <c r="BM587" s="40">
        <f t="shared" ref="BM587:BM650" si="1900">+BJ587*$B587</f>
        <v>20.841084687876926</v>
      </c>
      <c r="BO587" s="48">
        <v>6.010416666666667</v>
      </c>
      <c r="BP587" s="9">
        <v>28.63</v>
      </c>
      <c r="BQ587" s="48">
        <v>6.010416666666667</v>
      </c>
      <c r="BR587" s="9">
        <v>-54.27</v>
      </c>
      <c r="BS587" s="40">
        <f t="shared" ref="BS587:BS650" si="1901">+ABS(BP587*(BR587/1000)*9.81*1000)/$AL$5/1000</f>
        <v>23.449674586153847</v>
      </c>
      <c r="BT587" s="47">
        <f t="shared" ref="BT587:BT650" si="1902">BS587*0.25</f>
        <v>5.8624186465384618</v>
      </c>
      <c r="BU587" s="107"/>
      <c r="BV587" s="40">
        <f t="shared" ref="BV587:BV650" si="1903">+BS587*$B587</f>
        <v>39.39545330473846</v>
      </c>
      <c r="BX587" s="48">
        <v>6.010416666666667</v>
      </c>
      <c r="BY587" s="9">
        <v>99.97</v>
      </c>
      <c r="BZ587" s="48">
        <v>6.010416666666667</v>
      </c>
      <c r="CA587" s="9">
        <v>-30.02</v>
      </c>
      <c r="CB587" s="40">
        <f t="shared" ref="CB587:CB650" si="1904">+ABS(BY587*(CA587/1000)*9.81*1000)/$AL$5/1000</f>
        <v>45.293515560000003</v>
      </c>
      <c r="CC587" s="47">
        <f t="shared" ref="CC587:CC650" si="1905">CB587*0.25</f>
        <v>11.323378890000001</v>
      </c>
      <c r="CD587" s="107"/>
      <c r="CE587" s="40">
        <f t="shared" ref="CE587:CE650" si="1906">+CB587*$B587</f>
        <v>76.093106140800003</v>
      </c>
      <c r="CG587" s="48">
        <v>6.010416666666667</v>
      </c>
      <c r="CH587" s="9">
        <v>99.99</v>
      </c>
      <c r="CI587" s="48">
        <v>6.010416666666667</v>
      </c>
      <c r="CJ587" s="9">
        <v>-30.01</v>
      </c>
      <c r="CK587" s="40">
        <f t="shared" ref="CK587:CK650" si="1907">+ABS(CH587*(CJ587/1000)*9.81*1000)/$AL$5/1000</f>
        <v>45.287486183076922</v>
      </c>
      <c r="CL587" s="47">
        <f t="shared" ref="CL587:CL650" si="1908">CK587*0.25</f>
        <v>11.32187154576923</v>
      </c>
      <c r="CM587" s="107"/>
      <c r="CN587" s="40">
        <f t="shared" ref="CN587:CN650" si="1909">+CK587*$B587</f>
        <v>76.082976787569223</v>
      </c>
      <c r="CP587" s="48">
        <v>6.010416666666667</v>
      </c>
      <c r="CQ587" s="9">
        <v>99.97</v>
      </c>
      <c r="CR587" s="48">
        <v>6.010416666666667</v>
      </c>
      <c r="CS587" s="9">
        <v>-30.02</v>
      </c>
      <c r="CT587" s="40">
        <f t="shared" ref="CT587:CT650" si="1910">+ABS(CQ587*(CS587/1000)*9.81*1000)/$AL$5/1000</f>
        <v>45.293515560000003</v>
      </c>
      <c r="CU587" s="47">
        <f t="shared" ref="CU587:CU650" si="1911">CT587*0.25</f>
        <v>11.323378890000001</v>
      </c>
      <c r="CV587" s="107"/>
      <c r="CW587" s="40">
        <f t="shared" ref="CW587:CW650" si="1912">+CT587*$B587</f>
        <v>76.093106140800003</v>
      </c>
    </row>
    <row r="588" spans="1:101" s="9" customFormat="1">
      <c r="A588" s="9">
        <v>6.72</v>
      </c>
      <c r="B588" s="40">
        <f t="shared" si="1879"/>
        <v>1.68</v>
      </c>
      <c r="D588" s="48">
        <v>6.020833333333333</v>
      </c>
      <c r="E588" s="9">
        <v>39.630000000000003</v>
      </c>
      <c r="F588" s="48">
        <v>6.020833333333333</v>
      </c>
      <c r="G588" s="9">
        <v>-53.6</v>
      </c>
      <c r="H588" s="47">
        <f t="shared" si="1880"/>
        <v>32.058597046153842</v>
      </c>
      <c r="I588" s="47">
        <f t="shared" si="1881"/>
        <v>8.0146492615384606</v>
      </c>
      <c r="J588" s="107"/>
      <c r="K588" s="40">
        <f t="shared" si="1882"/>
        <v>53.85844303753845</v>
      </c>
      <c r="M588" s="48">
        <v>6.020833333333333</v>
      </c>
      <c r="N588" s="9">
        <v>0</v>
      </c>
      <c r="O588" s="48">
        <v>6.020833333333333</v>
      </c>
      <c r="P588" s="9">
        <v>0</v>
      </c>
      <c r="Q588" s="47">
        <f t="shared" si="1883"/>
        <v>0</v>
      </c>
      <c r="R588" s="47">
        <f t="shared" si="1884"/>
        <v>0</v>
      </c>
      <c r="S588" s="107"/>
      <c r="T588" s="40">
        <f t="shared" si="1885"/>
        <v>0</v>
      </c>
      <c r="V588" s="48">
        <v>6.020833333333333</v>
      </c>
      <c r="W588" s="9">
        <v>0</v>
      </c>
      <c r="X588" s="48">
        <v>6.020833333333333</v>
      </c>
      <c r="Y588" s="40">
        <v>0</v>
      </c>
      <c r="Z588" s="40">
        <f t="shared" si="1886"/>
        <v>0</v>
      </c>
      <c r="AA588" s="47">
        <f t="shared" si="1887"/>
        <v>0</v>
      </c>
      <c r="AB588" s="107"/>
      <c r="AC588" s="40">
        <f t="shared" si="1888"/>
        <v>0</v>
      </c>
      <c r="AE588" s="48">
        <v>6.020833333333333</v>
      </c>
      <c r="AF588" s="9">
        <v>54.11</v>
      </c>
      <c r="AG588" s="48">
        <v>6.020833333333333</v>
      </c>
      <c r="AH588" s="9">
        <v>-73.84</v>
      </c>
      <c r="AI588" s="40">
        <f t="shared" si="1889"/>
        <v>60.301049760000012</v>
      </c>
      <c r="AJ588" s="47">
        <f t="shared" si="1890"/>
        <v>15.075262440000003</v>
      </c>
      <c r="AK588" s="107"/>
      <c r="AL588" s="40">
        <f t="shared" si="1891"/>
        <v>101.30576359680002</v>
      </c>
      <c r="AN588" s="48">
        <v>6.020833333333333</v>
      </c>
      <c r="AO588" s="9">
        <v>0</v>
      </c>
      <c r="AP588" s="48">
        <v>6.020833333333333</v>
      </c>
      <c r="AQ588" s="9">
        <v>0</v>
      </c>
      <c r="AR588" s="40">
        <f t="shared" si="1892"/>
        <v>0</v>
      </c>
      <c r="AS588" s="47">
        <f t="shared" si="1893"/>
        <v>0</v>
      </c>
      <c r="AT588" s="107"/>
      <c r="AU588" s="40">
        <f t="shared" si="1894"/>
        <v>0</v>
      </c>
      <c r="AW588" s="48">
        <v>6.020833333333333</v>
      </c>
      <c r="AX588" s="9">
        <v>35.65</v>
      </c>
      <c r="AY588" s="48">
        <v>6.020833333333333</v>
      </c>
      <c r="AZ588" s="9">
        <v>-61.02</v>
      </c>
      <c r="BA588" s="40">
        <f t="shared" si="1895"/>
        <v>32.831247738461535</v>
      </c>
      <c r="BB588" s="47">
        <f t="shared" si="1896"/>
        <v>8.2078119346153837</v>
      </c>
      <c r="BC588" s="107"/>
      <c r="BD588" s="40">
        <f t="shared" si="1897"/>
        <v>55.156496200615379</v>
      </c>
      <c r="BF588" s="48">
        <v>6.020833333333333</v>
      </c>
      <c r="BG588" s="9">
        <v>28.64</v>
      </c>
      <c r="BH588" s="48">
        <v>6.020833333333333</v>
      </c>
      <c r="BI588" s="9">
        <v>28.64</v>
      </c>
      <c r="BJ588" s="40">
        <f t="shared" si="1898"/>
        <v>12.379459347692311</v>
      </c>
      <c r="BK588" s="47">
        <f t="shared" si="1899"/>
        <v>3.0948648369230778</v>
      </c>
      <c r="BL588" s="107"/>
      <c r="BM588" s="40">
        <f t="shared" si="1900"/>
        <v>20.797491704123082</v>
      </c>
      <c r="BO588" s="48">
        <v>6.020833333333333</v>
      </c>
      <c r="BP588" s="9">
        <v>28.6</v>
      </c>
      <c r="BQ588" s="48">
        <v>6.020833333333333</v>
      </c>
      <c r="BR588" s="9">
        <v>-54.34</v>
      </c>
      <c r="BS588" s="40">
        <f t="shared" si="1901"/>
        <v>23.455317600000004</v>
      </c>
      <c r="BT588" s="47">
        <f t="shared" si="1902"/>
        <v>5.8638294000000011</v>
      </c>
      <c r="BU588" s="107"/>
      <c r="BV588" s="40">
        <f t="shared" si="1903"/>
        <v>39.404933568000004</v>
      </c>
      <c r="BX588" s="48">
        <v>6.020833333333333</v>
      </c>
      <c r="BY588" s="9">
        <v>99.98</v>
      </c>
      <c r="BZ588" s="48">
        <v>6.020833333333333</v>
      </c>
      <c r="CA588" s="9">
        <v>-30.01</v>
      </c>
      <c r="CB588" s="40">
        <f t="shared" si="1904"/>
        <v>45.282956981538469</v>
      </c>
      <c r="CC588" s="47">
        <f t="shared" si="1905"/>
        <v>11.320739245384617</v>
      </c>
      <c r="CD588" s="107"/>
      <c r="CE588" s="40">
        <f t="shared" si="1906"/>
        <v>76.075367728984631</v>
      </c>
      <c r="CG588" s="48">
        <v>6.020833333333333</v>
      </c>
      <c r="CH588" s="9">
        <v>100</v>
      </c>
      <c r="CI588" s="48">
        <v>6.020833333333333</v>
      </c>
      <c r="CJ588" s="9">
        <v>-30</v>
      </c>
      <c r="CK588" s="40">
        <f t="shared" si="1907"/>
        <v>45.276923076923076</v>
      </c>
      <c r="CL588" s="47">
        <f t="shared" si="1908"/>
        <v>11.319230769230769</v>
      </c>
      <c r="CM588" s="107"/>
      <c r="CN588" s="40">
        <f t="shared" si="1909"/>
        <v>76.065230769230766</v>
      </c>
      <c r="CP588" s="48">
        <v>6.020833333333333</v>
      </c>
      <c r="CQ588" s="9">
        <v>99.98</v>
      </c>
      <c r="CR588" s="48">
        <v>6.020833333333333</v>
      </c>
      <c r="CS588" s="9">
        <v>-30.01</v>
      </c>
      <c r="CT588" s="40">
        <f t="shared" si="1910"/>
        <v>45.282956981538469</v>
      </c>
      <c r="CU588" s="47">
        <f t="shared" si="1911"/>
        <v>11.320739245384617</v>
      </c>
      <c r="CV588" s="107"/>
      <c r="CW588" s="40">
        <f t="shared" si="1912"/>
        <v>76.075367728984631</v>
      </c>
    </row>
    <row r="589" spans="1:101" s="9" customFormat="1">
      <c r="A589" s="9">
        <v>6.72</v>
      </c>
      <c r="B589" s="40">
        <f t="shared" si="1879"/>
        <v>1.68</v>
      </c>
      <c r="D589" s="48">
        <v>6.03125</v>
      </c>
      <c r="E589" s="9">
        <v>39.630000000000003</v>
      </c>
      <c r="F589" s="48">
        <v>6.03125</v>
      </c>
      <c r="G589" s="9">
        <v>-53.6</v>
      </c>
      <c r="H589" s="47">
        <f t="shared" si="1880"/>
        <v>32.058597046153842</v>
      </c>
      <c r="I589" s="47">
        <f t="shared" si="1881"/>
        <v>8.0146492615384606</v>
      </c>
      <c r="J589" s="108"/>
      <c r="K589" s="40">
        <f t="shared" si="1882"/>
        <v>53.85844303753845</v>
      </c>
      <c r="M589" s="48">
        <v>6.03125</v>
      </c>
      <c r="N589" s="9">
        <v>0</v>
      </c>
      <c r="O589" s="48">
        <v>6.03125</v>
      </c>
      <c r="P589" s="9">
        <v>0</v>
      </c>
      <c r="Q589" s="47">
        <f t="shared" si="1883"/>
        <v>0</v>
      </c>
      <c r="R589" s="47">
        <f t="shared" si="1884"/>
        <v>0</v>
      </c>
      <c r="S589" s="108"/>
      <c r="T589" s="40">
        <f t="shared" si="1885"/>
        <v>0</v>
      </c>
      <c r="V589" s="48">
        <v>6.03125</v>
      </c>
      <c r="W589" s="9">
        <v>0</v>
      </c>
      <c r="X589" s="48">
        <v>6.03125</v>
      </c>
      <c r="Y589" s="40">
        <v>0</v>
      </c>
      <c r="Z589" s="40">
        <f t="shared" si="1886"/>
        <v>0</v>
      </c>
      <c r="AA589" s="47">
        <f t="shared" si="1887"/>
        <v>0</v>
      </c>
      <c r="AB589" s="108"/>
      <c r="AC589" s="40">
        <f t="shared" si="1888"/>
        <v>0</v>
      </c>
      <c r="AE589" s="48">
        <v>6.03125</v>
      </c>
      <c r="AF589" s="9">
        <v>54.12</v>
      </c>
      <c r="AG589" s="48">
        <v>6.03125</v>
      </c>
      <c r="AH589" s="9">
        <v>-73.819999999999993</v>
      </c>
      <c r="AI589" s="40">
        <f t="shared" si="1889"/>
        <v>60.295858006153843</v>
      </c>
      <c r="AJ589" s="47">
        <f t="shared" si="1890"/>
        <v>15.073964501538461</v>
      </c>
      <c r="AK589" s="108"/>
      <c r="AL589" s="40">
        <f t="shared" si="1891"/>
        <v>101.29704145033845</v>
      </c>
      <c r="AN589" s="48">
        <v>6.03125</v>
      </c>
      <c r="AO589" s="9">
        <v>0</v>
      </c>
      <c r="AP589" s="48">
        <v>6.03125</v>
      </c>
      <c r="AQ589" s="9">
        <v>0</v>
      </c>
      <c r="AR589" s="40">
        <f t="shared" si="1892"/>
        <v>0</v>
      </c>
      <c r="AS589" s="47">
        <f t="shared" si="1893"/>
        <v>0</v>
      </c>
      <c r="AT589" s="108"/>
      <c r="AU589" s="40">
        <f t="shared" si="1894"/>
        <v>0</v>
      </c>
      <c r="AW589" s="48">
        <v>6.03125</v>
      </c>
      <c r="AX589" s="9">
        <v>35.630000000000003</v>
      </c>
      <c r="AY589" s="48">
        <v>6.03125</v>
      </c>
      <c r="AZ589" s="9">
        <v>-61.04</v>
      </c>
      <c r="BA589" s="40">
        <f t="shared" si="1895"/>
        <v>32.823583864615387</v>
      </c>
      <c r="BB589" s="47">
        <f t="shared" si="1896"/>
        <v>8.2058959661538466</v>
      </c>
      <c r="BC589" s="108"/>
      <c r="BD589" s="40">
        <f t="shared" si="1897"/>
        <v>55.143620892553848</v>
      </c>
      <c r="BF589" s="48">
        <v>6.03125</v>
      </c>
      <c r="BG589" s="9">
        <v>28.62</v>
      </c>
      <c r="BH589" s="48">
        <v>6.03125</v>
      </c>
      <c r="BI589" s="9">
        <v>28.62</v>
      </c>
      <c r="BJ589" s="40">
        <f t="shared" si="1898"/>
        <v>12.362175636923077</v>
      </c>
      <c r="BK589" s="47">
        <f t="shared" si="1899"/>
        <v>3.0905439092307692</v>
      </c>
      <c r="BL589" s="108"/>
      <c r="BM589" s="40">
        <f t="shared" si="1900"/>
        <v>20.768455070030768</v>
      </c>
      <c r="BO589" s="48">
        <v>6.03125</v>
      </c>
      <c r="BP589" s="9">
        <v>28.58</v>
      </c>
      <c r="BQ589" s="48">
        <v>6.03125</v>
      </c>
      <c r="BR589" s="9">
        <v>-54.41</v>
      </c>
      <c r="BS589" s="40">
        <f t="shared" si="1901"/>
        <v>23.469108950769225</v>
      </c>
      <c r="BT589" s="47">
        <f t="shared" si="1902"/>
        <v>5.8672772376923064</v>
      </c>
      <c r="BU589" s="108"/>
      <c r="BV589" s="40">
        <f t="shared" si="1903"/>
        <v>39.428103037292296</v>
      </c>
      <c r="BX589" s="48">
        <v>6.03125</v>
      </c>
      <c r="BY589" s="9">
        <v>99.98</v>
      </c>
      <c r="BZ589" s="48">
        <v>6.03125</v>
      </c>
      <c r="CA589" s="9">
        <v>-30.01</v>
      </c>
      <c r="CB589" s="40">
        <f t="shared" si="1904"/>
        <v>45.282956981538469</v>
      </c>
      <c r="CC589" s="47">
        <f t="shared" si="1905"/>
        <v>11.320739245384617</v>
      </c>
      <c r="CD589" s="108"/>
      <c r="CE589" s="40">
        <f t="shared" si="1906"/>
        <v>76.075367728984631</v>
      </c>
      <c r="CG589" s="48">
        <v>6.03125</v>
      </c>
      <c r="CH589" s="9">
        <v>100</v>
      </c>
      <c r="CI589" s="48">
        <v>6.03125</v>
      </c>
      <c r="CJ589" s="9">
        <v>-30</v>
      </c>
      <c r="CK589" s="40">
        <f t="shared" si="1907"/>
        <v>45.276923076923076</v>
      </c>
      <c r="CL589" s="47">
        <f t="shared" si="1908"/>
        <v>11.319230769230769</v>
      </c>
      <c r="CM589" s="108"/>
      <c r="CN589" s="40">
        <f t="shared" si="1909"/>
        <v>76.065230769230766</v>
      </c>
      <c r="CP589" s="48">
        <v>6.03125</v>
      </c>
      <c r="CQ589" s="9">
        <v>99.98</v>
      </c>
      <c r="CR589" s="48">
        <v>6.03125</v>
      </c>
      <c r="CS589" s="9">
        <v>-30.01</v>
      </c>
      <c r="CT589" s="40">
        <f t="shared" si="1910"/>
        <v>45.282956981538469</v>
      </c>
      <c r="CU589" s="47">
        <f t="shared" si="1911"/>
        <v>11.320739245384617</v>
      </c>
      <c r="CV589" s="108"/>
      <c r="CW589" s="40">
        <f t="shared" si="1912"/>
        <v>76.075367728984631</v>
      </c>
    </row>
    <row r="590" spans="1:101" s="9" customFormat="1">
      <c r="A590" s="9">
        <v>6.72</v>
      </c>
      <c r="B590" s="40">
        <f t="shared" si="1879"/>
        <v>1.68</v>
      </c>
      <c r="D590" s="48">
        <v>6.041666666666667</v>
      </c>
      <c r="E590" s="9">
        <v>39.33</v>
      </c>
      <c r="F590" s="48">
        <v>6.041666666666667</v>
      </c>
      <c r="G590" s="9">
        <v>-54.2</v>
      </c>
      <c r="H590" s="47">
        <f t="shared" si="1880"/>
        <v>32.172061015384614</v>
      </c>
      <c r="I590" s="47">
        <f t="shared" si="1881"/>
        <v>8.0430152538461535</v>
      </c>
      <c r="J590" s="106">
        <f t="shared" ref="J590" si="1913">SUM(I590:I593)</f>
        <v>32.171655409615383</v>
      </c>
      <c r="K590" s="40">
        <f t="shared" si="1882"/>
        <v>54.049062505846152</v>
      </c>
      <c r="M590" s="48">
        <v>6.041666666666667</v>
      </c>
      <c r="N590" s="9">
        <v>0</v>
      </c>
      <c r="O590" s="48">
        <v>6.041666666666667</v>
      </c>
      <c r="P590" s="9">
        <v>0</v>
      </c>
      <c r="Q590" s="47">
        <f t="shared" si="1883"/>
        <v>0</v>
      </c>
      <c r="R590" s="47">
        <f t="shared" si="1884"/>
        <v>0</v>
      </c>
      <c r="S590" s="106">
        <f t="shared" ref="S590" si="1914">SUM(R590:R593)</f>
        <v>0</v>
      </c>
      <c r="T590" s="40">
        <f t="shared" si="1885"/>
        <v>0</v>
      </c>
      <c r="V590" s="48">
        <v>6.041666666666667</v>
      </c>
      <c r="W590" s="9">
        <v>0</v>
      </c>
      <c r="X590" s="48">
        <v>6.041666666666667</v>
      </c>
      <c r="Y590" s="40">
        <v>0</v>
      </c>
      <c r="Z590" s="40">
        <f t="shared" si="1886"/>
        <v>0</v>
      </c>
      <c r="AA590" s="47">
        <f t="shared" si="1887"/>
        <v>0</v>
      </c>
      <c r="AB590" s="106">
        <f t="shared" ref="AB590" si="1915">SUM(AA590:AA593)</f>
        <v>0</v>
      </c>
      <c r="AC590" s="40">
        <f t="shared" si="1888"/>
        <v>0</v>
      </c>
      <c r="AE590" s="48">
        <v>6.041666666666667</v>
      </c>
      <c r="AF590" s="9">
        <v>53.91</v>
      </c>
      <c r="AG590" s="48">
        <v>6.041666666666667</v>
      </c>
      <c r="AH590" s="9">
        <v>-74.28</v>
      </c>
      <c r="AI590" s="40">
        <f t="shared" si="1889"/>
        <v>60.436162135384613</v>
      </c>
      <c r="AJ590" s="47">
        <f t="shared" si="1890"/>
        <v>15.109040533846153</v>
      </c>
      <c r="AK590" s="106">
        <f t="shared" ref="AK590" si="1916">SUM(AJ590:AJ593)</f>
        <v>60.458659861153848</v>
      </c>
      <c r="AL590" s="40">
        <f t="shared" si="1891"/>
        <v>101.53275238744615</v>
      </c>
      <c r="AN590" s="48">
        <v>6.041666666666667</v>
      </c>
      <c r="AO590" s="9">
        <v>0</v>
      </c>
      <c r="AP590" s="48">
        <v>6.041666666666667</v>
      </c>
      <c r="AQ590" s="9">
        <v>0</v>
      </c>
      <c r="AR590" s="40">
        <f t="shared" si="1892"/>
        <v>0</v>
      </c>
      <c r="AS590" s="47">
        <f t="shared" si="1893"/>
        <v>0</v>
      </c>
      <c r="AT590" s="106">
        <f t="shared" ref="AT590" si="1917">SUM(AS590:AS593)</f>
        <v>0</v>
      </c>
      <c r="AU590" s="40">
        <f t="shared" si="1894"/>
        <v>0</v>
      </c>
      <c r="AW590" s="48">
        <v>6.041666666666667</v>
      </c>
      <c r="AX590" s="9">
        <v>37.020000000000003</v>
      </c>
      <c r="AY590" s="48">
        <v>6.041666666666667</v>
      </c>
      <c r="AZ590" s="9">
        <v>-58.57</v>
      </c>
      <c r="BA590" s="40">
        <f t="shared" si="1895"/>
        <v>32.724068206153845</v>
      </c>
      <c r="BB590" s="47">
        <f t="shared" si="1896"/>
        <v>8.1810170515384613</v>
      </c>
      <c r="BC590" s="106">
        <f t="shared" ref="BC590" si="1918">SUM(BB590:BB593)</f>
        <v>32.725449906923082</v>
      </c>
      <c r="BD590" s="40">
        <f t="shared" si="1897"/>
        <v>54.976434586338456</v>
      </c>
      <c r="BF590" s="48">
        <v>6.041666666666667</v>
      </c>
      <c r="BG590" s="9">
        <v>32.99</v>
      </c>
      <c r="BH590" s="48">
        <v>6.041666666666667</v>
      </c>
      <c r="BI590" s="9">
        <v>32.99</v>
      </c>
      <c r="BJ590" s="40">
        <f t="shared" si="1898"/>
        <v>16.425563663076925</v>
      </c>
      <c r="BK590" s="47">
        <f t="shared" si="1899"/>
        <v>4.1063909157692313</v>
      </c>
      <c r="BL590" s="106">
        <f t="shared" ref="BL590" si="1919">SUM(BK590:BK593)</f>
        <v>16.433033978076924</v>
      </c>
      <c r="BM590" s="40">
        <f t="shared" si="1900"/>
        <v>27.594946953969234</v>
      </c>
      <c r="BO590" s="48">
        <v>6.041666666666667</v>
      </c>
      <c r="BP590" s="9">
        <v>0</v>
      </c>
      <c r="BQ590" s="48">
        <v>6.041666666666667</v>
      </c>
      <c r="BR590" s="9">
        <v>0</v>
      </c>
      <c r="BS590" s="40">
        <f t="shared" si="1901"/>
        <v>0</v>
      </c>
      <c r="BT590" s="47">
        <f t="shared" si="1902"/>
        <v>0</v>
      </c>
      <c r="BU590" s="106">
        <f t="shared" ref="BU590" si="1920">SUM(BT590:BT593)</f>
        <v>0</v>
      </c>
      <c r="BV590" s="40">
        <f t="shared" si="1903"/>
        <v>0</v>
      </c>
      <c r="BX590" s="48">
        <v>6.041666666666667</v>
      </c>
      <c r="BY590" s="9">
        <v>97.6</v>
      </c>
      <c r="BZ590" s="48">
        <v>6.041666666666667</v>
      </c>
      <c r="CA590" s="9">
        <v>-31.3</v>
      </c>
      <c r="CB590" s="40">
        <f t="shared" si="1904"/>
        <v>46.105188923076923</v>
      </c>
      <c r="CC590" s="47">
        <f t="shared" si="1905"/>
        <v>11.526297230769231</v>
      </c>
      <c r="CD590" s="106">
        <f t="shared" ref="CD590" si="1921">SUM(CC590:CC593)</f>
        <v>46.124929661538467</v>
      </c>
      <c r="CE590" s="40">
        <f t="shared" si="1906"/>
        <v>77.456717390769228</v>
      </c>
      <c r="CG590" s="48">
        <v>6.041666666666667</v>
      </c>
      <c r="CH590" s="9">
        <v>97.62</v>
      </c>
      <c r="CI590" s="48">
        <v>6.041666666666667</v>
      </c>
      <c r="CJ590" s="9">
        <v>-31.29</v>
      </c>
      <c r="CK590" s="40">
        <f t="shared" si="1907"/>
        <v>46.099903596923085</v>
      </c>
      <c r="CL590" s="47">
        <f t="shared" si="1908"/>
        <v>11.524975899230771</v>
      </c>
      <c r="CM590" s="106">
        <f t="shared" ref="CM590" si="1922">SUM(CL590:CL593)</f>
        <v>46.119666973846158</v>
      </c>
      <c r="CN590" s="40">
        <f t="shared" si="1909"/>
        <v>77.447838042830782</v>
      </c>
      <c r="CP590" s="48">
        <v>6.041666666666667</v>
      </c>
      <c r="CQ590" s="9">
        <v>97.6</v>
      </c>
      <c r="CR590" s="48">
        <v>6.041666666666667</v>
      </c>
      <c r="CS590" s="9">
        <v>-31.3</v>
      </c>
      <c r="CT590" s="40">
        <f t="shared" si="1910"/>
        <v>46.105188923076923</v>
      </c>
      <c r="CU590" s="47">
        <f t="shared" si="1911"/>
        <v>11.526297230769231</v>
      </c>
      <c r="CV590" s="106">
        <f t="shared" ref="CV590" si="1923">SUM(CU590:CU593)</f>
        <v>46.124929661538467</v>
      </c>
      <c r="CW590" s="40">
        <f t="shared" si="1912"/>
        <v>77.456717390769228</v>
      </c>
    </row>
    <row r="591" spans="1:101" s="9" customFormat="1">
      <c r="A591" s="9">
        <v>6.72</v>
      </c>
      <c r="B591" s="40">
        <f t="shared" si="1879"/>
        <v>1.68</v>
      </c>
      <c r="D591" s="48">
        <v>6.052083333333333</v>
      </c>
      <c r="E591" s="9">
        <v>39.32</v>
      </c>
      <c r="F591" s="48">
        <v>6.052083333333333</v>
      </c>
      <c r="G591" s="9">
        <v>-54.21</v>
      </c>
      <c r="H591" s="47">
        <f t="shared" si="1880"/>
        <v>32.169815280000002</v>
      </c>
      <c r="I591" s="47">
        <f t="shared" si="1881"/>
        <v>8.0424538200000004</v>
      </c>
      <c r="J591" s="107"/>
      <c r="K591" s="40">
        <f t="shared" si="1882"/>
        <v>54.045289670400003</v>
      </c>
      <c r="M591" s="48">
        <v>6.052083333333333</v>
      </c>
      <c r="N591" s="9">
        <v>0</v>
      </c>
      <c r="O591" s="48">
        <v>6.052083333333333</v>
      </c>
      <c r="P591" s="9">
        <v>0</v>
      </c>
      <c r="Q591" s="47">
        <f t="shared" si="1883"/>
        <v>0</v>
      </c>
      <c r="R591" s="47">
        <f t="shared" si="1884"/>
        <v>0</v>
      </c>
      <c r="S591" s="107"/>
      <c r="T591" s="40">
        <f t="shared" si="1885"/>
        <v>0</v>
      </c>
      <c r="V591" s="48">
        <v>6.052083333333333</v>
      </c>
      <c r="W591" s="9">
        <v>0</v>
      </c>
      <c r="X591" s="48">
        <v>6.052083333333333</v>
      </c>
      <c r="Y591" s="40">
        <v>0</v>
      </c>
      <c r="Z591" s="40">
        <f t="shared" si="1886"/>
        <v>0</v>
      </c>
      <c r="AA591" s="47">
        <f t="shared" si="1887"/>
        <v>0</v>
      </c>
      <c r="AB591" s="107"/>
      <c r="AC591" s="40">
        <f t="shared" si="1888"/>
        <v>0</v>
      </c>
      <c r="AE591" s="48">
        <v>6.052083333333333</v>
      </c>
      <c r="AF591" s="9">
        <v>53.89</v>
      </c>
      <c r="AG591" s="48">
        <v>6.052083333333333</v>
      </c>
      <c r="AH591" s="9">
        <v>-74.33</v>
      </c>
      <c r="AI591" s="40">
        <f t="shared" si="1889"/>
        <v>60.45440722615384</v>
      </c>
      <c r="AJ591" s="47">
        <f t="shared" si="1890"/>
        <v>15.11360180653846</v>
      </c>
      <c r="AK591" s="107"/>
      <c r="AL591" s="40">
        <f t="shared" si="1891"/>
        <v>101.56340413993844</v>
      </c>
      <c r="AN591" s="48">
        <v>6.052083333333333</v>
      </c>
      <c r="AO591" s="9">
        <v>0</v>
      </c>
      <c r="AP591" s="48">
        <v>6.052083333333333</v>
      </c>
      <c r="AQ591" s="9">
        <v>0</v>
      </c>
      <c r="AR591" s="40">
        <f t="shared" si="1892"/>
        <v>0</v>
      </c>
      <c r="AS591" s="47">
        <f t="shared" si="1893"/>
        <v>0</v>
      </c>
      <c r="AT591" s="107"/>
      <c r="AU591" s="40">
        <f t="shared" si="1894"/>
        <v>0</v>
      </c>
      <c r="AW591" s="48">
        <v>6.052083333333333</v>
      </c>
      <c r="AX591" s="9">
        <v>37</v>
      </c>
      <c r="AY591" s="48">
        <v>6.052083333333333</v>
      </c>
      <c r="AZ591" s="9">
        <v>-58.6</v>
      </c>
      <c r="BA591" s="40">
        <f t="shared" si="1895"/>
        <v>32.723141538461547</v>
      </c>
      <c r="BB591" s="47">
        <f t="shared" si="1896"/>
        <v>8.1807853846153868</v>
      </c>
      <c r="BC591" s="107"/>
      <c r="BD591" s="40">
        <f t="shared" si="1897"/>
        <v>54.974877784615394</v>
      </c>
      <c r="BF591" s="48">
        <v>6.052083333333333</v>
      </c>
      <c r="BG591" s="9">
        <v>32.99</v>
      </c>
      <c r="BH591" s="48">
        <v>6.052083333333333</v>
      </c>
      <c r="BI591" s="9">
        <v>32.99</v>
      </c>
      <c r="BJ591" s="40">
        <f t="shared" si="1898"/>
        <v>16.425563663076925</v>
      </c>
      <c r="BK591" s="47">
        <f t="shared" si="1899"/>
        <v>4.1063909157692313</v>
      </c>
      <c r="BL591" s="107"/>
      <c r="BM591" s="40">
        <f t="shared" si="1900"/>
        <v>27.594946953969234</v>
      </c>
      <c r="BO591" s="48">
        <v>6.052083333333333</v>
      </c>
      <c r="BP591" s="9">
        <v>0</v>
      </c>
      <c r="BQ591" s="48">
        <v>6.052083333333333</v>
      </c>
      <c r="BR591" s="9">
        <v>0</v>
      </c>
      <c r="BS591" s="40">
        <f t="shared" si="1901"/>
        <v>0</v>
      </c>
      <c r="BT591" s="47">
        <f t="shared" si="1902"/>
        <v>0</v>
      </c>
      <c r="BU591" s="107"/>
      <c r="BV591" s="40">
        <f t="shared" si="1903"/>
        <v>0</v>
      </c>
      <c r="BX591" s="48">
        <v>6.052083333333333</v>
      </c>
      <c r="BY591" s="9">
        <v>97.55</v>
      </c>
      <c r="BZ591" s="48">
        <v>6.052083333333333</v>
      </c>
      <c r="CA591" s="9">
        <v>-31.32</v>
      </c>
      <c r="CB591" s="40">
        <f t="shared" si="1904"/>
        <v>46.111014553846154</v>
      </c>
      <c r="CC591" s="47">
        <f t="shared" si="1905"/>
        <v>11.527753638461538</v>
      </c>
      <c r="CD591" s="107"/>
      <c r="CE591" s="40">
        <f t="shared" si="1906"/>
        <v>77.466504450461542</v>
      </c>
      <c r="CG591" s="48">
        <v>6.052083333333333</v>
      </c>
      <c r="CH591" s="9">
        <v>97.57</v>
      </c>
      <c r="CI591" s="48">
        <v>6.052083333333333</v>
      </c>
      <c r="CJ591" s="9">
        <v>-31.31</v>
      </c>
      <c r="CK591" s="40">
        <f t="shared" si="1907"/>
        <v>46.105742810769229</v>
      </c>
      <c r="CL591" s="47">
        <f t="shared" si="1908"/>
        <v>11.526435702692307</v>
      </c>
      <c r="CM591" s="107"/>
      <c r="CN591" s="40">
        <f t="shared" si="1909"/>
        <v>77.457647922092306</v>
      </c>
      <c r="CP591" s="48">
        <v>6.052083333333333</v>
      </c>
      <c r="CQ591" s="9">
        <v>97.55</v>
      </c>
      <c r="CR591" s="48">
        <v>6.052083333333333</v>
      </c>
      <c r="CS591" s="9">
        <v>-31.32</v>
      </c>
      <c r="CT591" s="40">
        <f t="shared" si="1910"/>
        <v>46.111014553846154</v>
      </c>
      <c r="CU591" s="47">
        <f t="shared" si="1911"/>
        <v>11.527753638461538</v>
      </c>
      <c r="CV591" s="107"/>
      <c r="CW591" s="40">
        <f t="shared" si="1912"/>
        <v>77.466504450461542</v>
      </c>
    </row>
    <row r="592" spans="1:101" s="9" customFormat="1">
      <c r="A592" s="9">
        <v>6.72</v>
      </c>
      <c r="B592" s="40">
        <f t="shared" si="1879"/>
        <v>1.68</v>
      </c>
      <c r="D592" s="48">
        <v>6.0625</v>
      </c>
      <c r="E592" s="9">
        <v>39.31</v>
      </c>
      <c r="F592" s="48">
        <v>6.0625</v>
      </c>
      <c r="G592" s="9">
        <v>-54.23</v>
      </c>
      <c r="H592" s="47">
        <f t="shared" si="1880"/>
        <v>32.17349931230769</v>
      </c>
      <c r="I592" s="47">
        <f t="shared" si="1881"/>
        <v>8.0433748280769226</v>
      </c>
      <c r="J592" s="107"/>
      <c r="K592" s="40">
        <f t="shared" si="1882"/>
        <v>54.051478844676915</v>
      </c>
      <c r="M592" s="48">
        <v>6.0625</v>
      </c>
      <c r="N592" s="9">
        <v>0</v>
      </c>
      <c r="O592" s="48">
        <v>6.0625</v>
      </c>
      <c r="P592" s="9">
        <v>0</v>
      </c>
      <c r="Q592" s="47">
        <f t="shared" si="1883"/>
        <v>0</v>
      </c>
      <c r="R592" s="47">
        <f t="shared" si="1884"/>
        <v>0</v>
      </c>
      <c r="S592" s="107"/>
      <c r="T592" s="40">
        <f t="shared" si="1885"/>
        <v>0</v>
      </c>
      <c r="V592" s="48">
        <v>6.0625</v>
      </c>
      <c r="W592" s="9">
        <v>0</v>
      </c>
      <c r="X592" s="48">
        <v>6.0625</v>
      </c>
      <c r="Y592" s="40">
        <v>0</v>
      </c>
      <c r="Z592" s="40">
        <f t="shared" si="1886"/>
        <v>0</v>
      </c>
      <c r="AA592" s="47">
        <f t="shared" si="1887"/>
        <v>0</v>
      </c>
      <c r="AB592" s="107"/>
      <c r="AC592" s="40">
        <f t="shared" si="1888"/>
        <v>0</v>
      </c>
      <c r="AE592" s="48">
        <v>6.0625</v>
      </c>
      <c r="AF592" s="9">
        <v>53.87</v>
      </c>
      <c r="AG592" s="48">
        <v>6.0625</v>
      </c>
      <c r="AH592" s="9">
        <v>-74.38</v>
      </c>
      <c r="AI592" s="40">
        <f t="shared" si="1889"/>
        <v>60.472622132307698</v>
      </c>
      <c r="AJ592" s="47">
        <f t="shared" si="1890"/>
        <v>15.118155533076925</v>
      </c>
      <c r="AK592" s="107"/>
      <c r="AL592" s="40">
        <f t="shared" si="1891"/>
        <v>101.59400518227693</v>
      </c>
      <c r="AN592" s="48">
        <v>6.0625</v>
      </c>
      <c r="AO592" s="9">
        <v>0</v>
      </c>
      <c r="AP592" s="48">
        <v>6.0625</v>
      </c>
      <c r="AQ592" s="9">
        <v>0</v>
      </c>
      <c r="AR592" s="40">
        <f t="shared" si="1892"/>
        <v>0</v>
      </c>
      <c r="AS592" s="47">
        <f t="shared" si="1893"/>
        <v>0</v>
      </c>
      <c r="AT592" s="107"/>
      <c r="AU592" s="40">
        <f t="shared" si="1894"/>
        <v>0</v>
      </c>
      <c r="AW592" s="48">
        <v>6.0625</v>
      </c>
      <c r="AX592" s="9">
        <v>36.979999999999997</v>
      </c>
      <c r="AY592" s="48">
        <v>6.0625</v>
      </c>
      <c r="AZ592" s="9">
        <v>-58.64</v>
      </c>
      <c r="BA592" s="40">
        <f t="shared" si="1895"/>
        <v>32.727777895384612</v>
      </c>
      <c r="BB592" s="47">
        <f t="shared" si="1896"/>
        <v>8.1819444738461531</v>
      </c>
      <c r="BC592" s="107"/>
      <c r="BD592" s="40">
        <f t="shared" si="1897"/>
        <v>54.982666864246148</v>
      </c>
      <c r="BF592" s="48">
        <v>6.0625</v>
      </c>
      <c r="BG592" s="9">
        <v>33</v>
      </c>
      <c r="BH592" s="48">
        <v>6.0625</v>
      </c>
      <c r="BI592" s="9">
        <v>33</v>
      </c>
      <c r="BJ592" s="40">
        <f t="shared" si="1898"/>
        <v>16.435523076923076</v>
      </c>
      <c r="BK592" s="47">
        <f t="shared" si="1899"/>
        <v>4.1088807692307689</v>
      </c>
      <c r="BL592" s="107"/>
      <c r="BM592" s="40">
        <f t="shared" si="1900"/>
        <v>27.611678769230767</v>
      </c>
      <c r="BO592" s="48">
        <v>6.0625</v>
      </c>
      <c r="BP592" s="9">
        <v>0</v>
      </c>
      <c r="BQ592" s="48">
        <v>6.0625</v>
      </c>
      <c r="BR592" s="9">
        <v>0</v>
      </c>
      <c r="BS592" s="40">
        <f t="shared" si="1901"/>
        <v>0</v>
      </c>
      <c r="BT592" s="47">
        <f t="shared" si="1902"/>
        <v>0</v>
      </c>
      <c r="BU592" s="107"/>
      <c r="BV592" s="40">
        <f t="shared" si="1903"/>
        <v>0</v>
      </c>
      <c r="BX592" s="48">
        <v>6.0625</v>
      </c>
      <c r="BY592" s="9">
        <v>97.5</v>
      </c>
      <c r="BZ592" s="48">
        <v>6.0625</v>
      </c>
      <c r="CA592" s="9">
        <v>-31.35</v>
      </c>
      <c r="CB592" s="40">
        <f t="shared" si="1904"/>
        <v>46.131525000000011</v>
      </c>
      <c r="CC592" s="47">
        <f t="shared" si="1905"/>
        <v>11.532881250000003</v>
      </c>
      <c r="CD592" s="107"/>
      <c r="CE592" s="40">
        <f t="shared" si="1906"/>
        <v>77.500962000000015</v>
      </c>
      <c r="CG592" s="48">
        <v>6.0625</v>
      </c>
      <c r="CH592" s="9">
        <v>97.52</v>
      </c>
      <c r="CI592" s="48">
        <v>6.0625</v>
      </c>
      <c r="CJ592" s="9">
        <v>-31.34</v>
      </c>
      <c r="CK592" s="40">
        <f t="shared" si="1907"/>
        <v>46.126269858461534</v>
      </c>
      <c r="CL592" s="47">
        <f t="shared" si="1908"/>
        <v>11.531567464615383</v>
      </c>
      <c r="CM592" s="107"/>
      <c r="CN592" s="40">
        <f t="shared" si="1909"/>
        <v>77.49213336221537</v>
      </c>
      <c r="CP592" s="48">
        <v>6.0625</v>
      </c>
      <c r="CQ592" s="9">
        <v>97.5</v>
      </c>
      <c r="CR592" s="48">
        <v>6.0625</v>
      </c>
      <c r="CS592" s="9">
        <v>-31.35</v>
      </c>
      <c r="CT592" s="40">
        <f t="shared" si="1910"/>
        <v>46.131525000000011</v>
      </c>
      <c r="CU592" s="47">
        <f t="shared" si="1911"/>
        <v>11.532881250000003</v>
      </c>
      <c r="CV592" s="107"/>
      <c r="CW592" s="40">
        <f t="shared" si="1912"/>
        <v>77.500962000000015</v>
      </c>
    </row>
    <row r="593" spans="1:101" s="9" customFormat="1">
      <c r="A593" s="9">
        <v>6.72</v>
      </c>
      <c r="B593" s="40">
        <f t="shared" si="1879"/>
        <v>1.68</v>
      </c>
      <c r="D593" s="48">
        <v>6.072916666666667</v>
      </c>
      <c r="E593" s="9">
        <v>39.299999999999997</v>
      </c>
      <c r="F593" s="48">
        <v>6.072916666666667</v>
      </c>
      <c r="G593" s="9">
        <v>-54.24</v>
      </c>
      <c r="H593" s="47">
        <f t="shared" si="1880"/>
        <v>32.171246030769233</v>
      </c>
      <c r="I593" s="47">
        <f t="shared" si="1881"/>
        <v>8.0428115076923081</v>
      </c>
      <c r="J593" s="108"/>
      <c r="K593" s="40">
        <f t="shared" si="1882"/>
        <v>54.047693331692308</v>
      </c>
      <c r="M593" s="48">
        <v>6.072916666666667</v>
      </c>
      <c r="N593" s="9">
        <v>0</v>
      </c>
      <c r="O593" s="48">
        <v>6.072916666666667</v>
      </c>
      <c r="P593" s="9">
        <v>0</v>
      </c>
      <c r="Q593" s="47">
        <f t="shared" si="1883"/>
        <v>0</v>
      </c>
      <c r="R593" s="47">
        <f t="shared" si="1884"/>
        <v>0</v>
      </c>
      <c r="S593" s="108"/>
      <c r="T593" s="40">
        <f t="shared" si="1885"/>
        <v>0</v>
      </c>
      <c r="V593" s="48">
        <v>6.072916666666667</v>
      </c>
      <c r="W593" s="9">
        <v>0</v>
      </c>
      <c r="X593" s="48">
        <v>6.072916666666667</v>
      </c>
      <c r="Y593" s="40">
        <v>0</v>
      </c>
      <c r="Z593" s="40">
        <f t="shared" si="1886"/>
        <v>0</v>
      </c>
      <c r="AA593" s="47">
        <f t="shared" si="1887"/>
        <v>0</v>
      </c>
      <c r="AB593" s="108"/>
      <c r="AC593" s="40">
        <f t="shared" si="1888"/>
        <v>0</v>
      </c>
      <c r="AE593" s="48">
        <v>6.072916666666667</v>
      </c>
      <c r="AF593" s="9">
        <v>53.84</v>
      </c>
      <c r="AG593" s="48">
        <v>6.072916666666667</v>
      </c>
      <c r="AH593" s="9">
        <v>-74.42</v>
      </c>
      <c r="AI593" s="40">
        <f t="shared" si="1889"/>
        <v>60.471447950769239</v>
      </c>
      <c r="AJ593" s="47">
        <f t="shared" si="1890"/>
        <v>15.11786198769231</v>
      </c>
      <c r="AK593" s="108"/>
      <c r="AL593" s="40">
        <f t="shared" si="1891"/>
        <v>101.59203255729231</v>
      </c>
      <c r="AN593" s="48">
        <v>6.072916666666667</v>
      </c>
      <c r="AO593" s="9">
        <v>0</v>
      </c>
      <c r="AP593" s="48">
        <v>6.072916666666667</v>
      </c>
      <c r="AQ593" s="9">
        <v>0</v>
      </c>
      <c r="AR593" s="40">
        <f t="shared" si="1892"/>
        <v>0</v>
      </c>
      <c r="AS593" s="47">
        <f t="shared" si="1893"/>
        <v>0</v>
      </c>
      <c r="AT593" s="108"/>
      <c r="AU593" s="40">
        <f t="shared" si="1894"/>
        <v>0</v>
      </c>
      <c r="AW593" s="48">
        <v>6.072916666666667</v>
      </c>
      <c r="AX593" s="9">
        <v>36.96</v>
      </c>
      <c r="AY593" s="48">
        <v>6.072916666666667</v>
      </c>
      <c r="AZ593" s="9">
        <v>-58.67</v>
      </c>
      <c r="BA593" s="40">
        <f t="shared" si="1895"/>
        <v>32.726811987692308</v>
      </c>
      <c r="BB593" s="47">
        <f t="shared" si="1896"/>
        <v>8.181702996923077</v>
      </c>
      <c r="BC593" s="108"/>
      <c r="BD593" s="40">
        <f t="shared" si="1897"/>
        <v>54.981044139323075</v>
      </c>
      <c r="BF593" s="48">
        <v>6.072916666666667</v>
      </c>
      <c r="BG593" s="9">
        <v>33.01</v>
      </c>
      <c r="BH593" s="48">
        <v>6.072916666666667</v>
      </c>
      <c r="BI593" s="9">
        <v>33.01</v>
      </c>
      <c r="BJ593" s="40">
        <f t="shared" si="1898"/>
        <v>16.445485509230771</v>
      </c>
      <c r="BK593" s="47">
        <f t="shared" si="1899"/>
        <v>4.1113713773076928</v>
      </c>
      <c r="BL593" s="108"/>
      <c r="BM593" s="40">
        <f t="shared" si="1900"/>
        <v>27.628415655507695</v>
      </c>
      <c r="BO593" s="48">
        <v>6.072916666666667</v>
      </c>
      <c r="BP593" s="9">
        <v>0</v>
      </c>
      <c r="BQ593" s="48">
        <v>6.072916666666667</v>
      </c>
      <c r="BR593" s="9">
        <v>0</v>
      </c>
      <c r="BS593" s="40">
        <f t="shared" si="1901"/>
        <v>0</v>
      </c>
      <c r="BT593" s="47">
        <f t="shared" si="1902"/>
        <v>0</v>
      </c>
      <c r="BU593" s="108"/>
      <c r="BV593" s="40">
        <f t="shared" si="1903"/>
        <v>0</v>
      </c>
      <c r="BX593" s="48">
        <v>6.072916666666667</v>
      </c>
      <c r="BY593" s="9">
        <v>97.45</v>
      </c>
      <c r="BZ593" s="48">
        <v>6.072916666666667</v>
      </c>
      <c r="CA593" s="9">
        <v>-31.38</v>
      </c>
      <c r="CB593" s="40">
        <f t="shared" si="1904"/>
        <v>46.151990169230771</v>
      </c>
      <c r="CC593" s="47">
        <f t="shared" si="1905"/>
        <v>11.537997542307693</v>
      </c>
      <c r="CD593" s="108"/>
      <c r="CE593" s="40">
        <f t="shared" si="1906"/>
        <v>77.535343484307688</v>
      </c>
      <c r="CG593" s="48">
        <v>6.072916666666667</v>
      </c>
      <c r="CH593" s="9">
        <v>97.47</v>
      </c>
      <c r="CI593" s="48">
        <v>6.072916666666667</v>
      </c>
      <c r="CJ593" s="9">
        <v>-31.37</v>
      </c>
      <c r="CK593" s="40">
        <f t="shared" si="1907"/>
        <v>46.146751629230778</v>
      </c>
      <c r="CL593" s="47">
        <f t="shared" si="1908"/>
        <v>11.536687907307694</v>
      </c>
      <c r="CM593" s="108"/>
      <c r="CN593" s="40">
        <f t="shared" si="1909"/>
        <v>77.526542737107704</v>
      </c>
      <c r="CP593" s="48">
        <v>6.072916666666667</v>
      </c>
      <c r="CQ593" s="9">
        <v>97.45</v>
      </c>
      <c r="CR593" s="48">
        <v>6.072916666666667</v>
      </c>
      <c r="CS593" s="9">
        <v>-31.38</v>
      </c>
      <c r="CT593" s="40">
        <f t="shared" si="1910"/>
        <v>46.151990169230771</v>
      </c>
      <c r="CU593" s="47">
        <f t="shared" si="1911"/>
        <v>11.537997542307693</v>
      </c>
      <c r="CV593" s="108"/>
      <c r="CW593" s="40">
        <f t="shared" si="1912"/>
        <v>77.535343484307688</v>
      </c>
    </row>
    <row r="594" spans="1:101" s="9" customFormat="1">
      <c r="A594" s="9">
        <v>6.72</v>
      </c>
      <c r="B594" s="40">
        <f t="shared" si="1879"/>
        <v>1.68</v>
      </c>
      <c r="D594" s="48">
        <v>6.083333333333333</v>
      </c>
      <c r="E594" s="9">
        <v>39.26</v>
      </c>
      <c r="F594" s="48">
        <v>6.083333333333333</v>
      </c>
      <c r="G594" s="9">
        <v>-54.32</v>
      </c>
      <c r="H594" s="47">
        <f t="shared" si="1880"/>
        <v>32.185903679999996</v>
      </c>
      <c r="I594" s="47">
        <f t="shared" si="1881"/>
        <v>8.0464759199999989</v>
      </c>
      <c r="J594" s="106">
        <f t="shared" ref="J594" si="1924">SUM(I594:I597)</f>
        <v>32.196044201538456</v>
      </c>
      <c r="K594" s="40">
        <f t="shared" si="1882"/>
        <v>54.072318182399989</v>
      </c>
      <c r="M594" s="48">
        <v>6.083333333333333</v>
      </c>
      <c r="N594" s="9">
        <v>0</v>
      </c>
      <c r="O594" s="48">
        <v>6.083333333333333</v>
      </c>
      <c r="P594" s="9">
        <v>0</v>
      </c>
      <c r="Q594" s="47">
        <f t="shared" si="1883"/>
        <v>0</v>
      </c>
      <c r="R594" s="47">
        <f t="shared" si="1884"/>
        <v>0</v>
      </c>
      <c r="S594" s="106">
        <f t="shared" ref="S594" si="1925">SUM(R594:R597)</f>
        <v>0</v>
      </c>
      <c r="T594" s="40">
        <f t="shared" si="1885"/>
        <v>0</v>
      </c>
      <c r="V594" s="48">
        <v>6.083333333333333</v>
      </c>
      <c r="W594" s="9">
        <v>0</v>
      </c>
      <c r="X594" s="48">
        <v>6.083333333333333</v>
      </c>
      <c r="Y594" s="40">
        <v>0</v>
      </c>
      <c r="Z594" s="40">
        <f t="shared" si="1886"/>
        <v>0</v>
      </c>
      <c r="AA594" s="47">
        <f t="shared" si="1887"/>
        <v>0</v>
      </c>
      <c r="AB594" s="106">
        <f t="shared" ref="AB594" si="1926">SUM(AA594:AA597)</f>
        <v>0</v>
      </c>
      <c r="AC594" s="40">
        <f t="shared" si="1888"/>
        <v>0</v>
      </c>
      <c r="AE594" s="48">
        <v>6.083333333333333</v>
      </c>
      <c r="AF594" s="9">
        <v>53.9</v>
      </c>
      <c r="AG594" s="48">
        <v>6.083333333333333</v>
      </c>
      <c r="AH594" s="9">
        <v>-74.31</v>
      </c>
      <c r="AI594" s="40">
        <f t="shared" si="1889"/>
        <v>60.449355830769228</v>
      </c>
      <c r="AJ594" s="47">
        <f t="shared" si="1890"/>
        <v>15.112338957692307</v>
      </c>
      <c r="AK594" s="106">
        <f t="shared" ref="AK594" si="1927">SUM(AJ594:AJ597)</f>
        <v>60.458673444230769</v>
      </c>
      <c r="AL594" s="40">
        <f t="shared" si="1891"/>
        <v>101.5549177956923</v>
      </c>
      <c r="AN594" s="48">
        <v>6.083333333333333</v>
      </c>
      <c r="AO594" s="9">
        <v>0</v>
      </c>
      <c r="AP594" s="48">
        <v>6.083333333333333</v>
      </c>
      <c r="AQ594" s="9">
        <v>0</v>
      </c>
      <c r="AR594" s="40">
        <f t="shared" si="1892"/>
        <v>0</v>
      </c>
      <c r="AS594" s="47">
        <f t="shared" si="1893"/>
        <v>0</v>
      </c>
      <c r="AT594" s="106">
        <f t="shared" ref="AT594" si="1928">SUM(AS594:AS597)</f>
        <v>0</v>
      </c>
      <c r="AU594" s="40">
        <f t="shared" si="1894"/>
        <v>0</v>
      </c>
      <c r="AW594" s="48">
        <v>6.083333333333333</v>
      </c>
      <c r="AX594" s="9">
        <v>36.82</v>
      </c>
      <c r="AY594" s="48">
        <v>6.083333333333333</v>
      </c>
      <c r="AZ594" s="9">
        <v>-58.93</v>
      </c>
      <c r="BA594" s="40">
        <f t="shared" si="1895"/>
        <v>32.747328470769226</v>
      </c>
      <c r="BB594" s="47">
        <f t="shared" si="1896"/>
        <v>8.1868321176923065</v>
      </c>
      <c r="BC594" s="106">
        <f t="shared" ref="BC594" si="1929">SUM(BB594:BB597)</f>
        <v>32.750878558846154</v>
      </c>
      <c r="BD594" s="40">
        <f t="shared" si="1897"/>
        <v>55.015511830892301</v>
      </c>
      <c r="BF594" s="48">
        <v>6.083333333333333</v>
      </c>
      <c r="BG594" s="9">
        <v>33.01</v>
      </c>
      <c r="BH594" s="48">
        <v>6.083333333333333</v>
      </c>
      <c r="BI594" s="9">
        <v>33.01</v>
      </c>
      <c r="BJ594" s="40">
        <f t="shared" si="1898"/>
        <v>16.445485509230771</v>
      </c>
      <c r="BK594" s="47">
        <f t="shared" si="1899"/>
        <v>4.1113713773076928</v>
      </c>
      <c r="BL594" s="106">
        <f t="shared" ref="BL594" si="1930">SUM(BK594:BK597)</f>
        <v>16.450468234615389</v>
      </c>
      <c r="BM594" s="40">
        <f t="shared" si="1900"/>
        <v>27.628415655507695</v>
      </c>
      <c r="BO594" s="48">
        <v>6.083333333333333</v>
      </c>
      <c r="BP594" s="9">
        <v>0</v>
      </c>
      <c r="BQ594" s="48">
        <v>6.083333333333333</v>
      </c>
      <c r="BR594" s="9">
        <v>0</v>
      </c>
      <c r="BS594" s="40">
        <f t="shared" si="1901"/>
        <v>0</v>
      </c>
      <c r="BT594" s="47">
        <f t="shared" si="1902"/>
        <v>0</v>
      </c>
      <c r="BU594" s="106">
        <f t="shared" ref="BU594" si="1931">SUM(BT594:BT597)</f>
        <v>0</v>
      </c>
      <c r="BV594" s="40">
        <f t="shared" si="1903"/>
        <v>0</v>
      </c>
      <c r="BX594" s="48">
        <v>6.083333333333333</v>
      </c>
      <c r="BY594" s="9">
        <v>97.29</v>
      </c>
      <c r="BZ594" s="48">
        <v>6.083333333333333</v>
      </c>
      <c r="CA594" s="9">
        <v>-31.46</v>
      </c>
      <c r="CB594" s="40">
        <f t="shared" si="1904"/>
        <v>46.193681160000004</v>
      </c>
      <c r="CC594" s="47">
        <f t="shared" si="1905"/>
        <v>11.548420290000001</v>
      </c>
      <c r="CD594" s="106">
        <f t="shared" ref="CD594" si="1932">SUM(CC594:CC597)</f>
        <v>46.220401336153849</v>
      </c>
      <c r="CE594" s="40">
        <f t="shared" si="1906"/>
        <v>77.605384348800001</v>
      </c>
      <c r="CG594" s="48">
        <v>6.083333333333333</v>
      </c>
      <c r="CH594" s="9">
        <v>97.31</v>
      </c>
      <c r="CI594" s="48">
        <v>6.083333333333333</v>
      </c>
      <c r="CJ594" s="9">
        <v>-31.45</v>
      </c>
      <c r="CK594" s="40">
        <f t="shared" si="1907"/>
        <v>46.188490915384619</v>
      </c>
      <c r="CL594" s="47">
        <f t="shared" si="1908"/>
        <v>11.547122728846155</v>
      </c>
      <c r="CM594" s="106">
        <f t="shared" ref="CM594" si="1933">SUM(CL594:CL597)</f>
        <v>46.215235239230765</v>
      </c>
      <c r="CN594" s="40">
        <f t="shared" si="1909"/>
        <v>77.596664737846154</v>
      </c>
      <c r="CP594" s="48">
        <v>6.083333333333333</v>
      </c>
      <c r="CQ594" s="9">
        <v>97.29</v>
      </c>
      <c r="CR594" s="48">
        <v>6.083333333333333</v>
      </c>
      <c r="CS594" s="9">
        <v>-31.46</v>
      </c>
      <c r="CT594" s="40">
        <f t="shared" si="1910"/>
        <v>46.193681160000004</v>
      </c>
      <c r="CU594" s="47">
        <f t="shared" si="1911"/>
        <v>11.548420290000001</v>
      </c>
      <c r="CV594" s="106">
        <f t="shared" ref="CV594" si="1934">SUM(CU594:CU597)</f>
        <v>46.220401336153849</v>
      </c>
      <c r="CW594" s="40">
        <f t="shared" si="1912"/>
        <v>77.605384348800001</v>
      </c>
    </row>
    <row r="595" spans="1:101" s="9" customFormat="1">
      <c r="A595" s="9">
        <v>6.72</v>
      </c>
      <c r="B595" s="40">
        <f t="shared" si="1879"/>
        <v>1.68</v>
      </c>
      <c r="D595" s="48">
        <v>6.09375</v>
      </c>
      <c r="E595" s="9">
        <v>39.26</v>
      </c>
      <c r="F595" s="48">
        <v>6.09375</v>
      </c>
      <c r="G595" s="9">
        <v>-54.34</v>
      </c>
      <c r="H595" s="47">
        <f t="shared" si="1880"/>
        <v>32.197754160000002</v>
      </c>
      <c r="I595" s="47">
        <f t="shared" si="1881"/>
        <v>8.0494385400000006</v>
      </c>
      <c r="J595" s="107"/>
      <c r="K595" s="40">
        <f t="shared" si="1882"/>
        <v>54.0922269888</v>
      </c>
      <c r="M595" s="48">
        <v>6.09375</v>
      </c>
      <c r="N595" s="9">
        <v>0</v>
      </c>
      <c r="O595" s="48">
        <v>6.09375</v>
      </c>
      <c r="P595" s="9">
        <v>0</v>
      </c>
      <c r="Q595" s="47">
        <f t="shared" si="1883"/>
        <v>0</v>
      </c>
      <c r="R595" s="47">
        <f t="shared" si="1884"/>
        <v>0</v>
      </c>
      <c r="S595" s="107"/>
      <c r="T595" s="40">
        <f t="shared" si="1885"/>
        <v>0</v>
      </c>
      <c r="V595" s="48">
        <v>6.09375</v>
      </c>
      <c r="W595" s="9">
        <v>0</v>
      </c>
      <c r="X595" s="48">
        <v>6.09375</v>
      </c>
      <c r="Y595" s="40">
        <v>0</v>
      </c>
      <c r="Z595" s="40">
        <f t="shared" si="1886"/>
        <v>0</v>
      </c>
      <c r="AA595" s="47">
        <f t="shared" si="1887"/>
        <v>0</v>
      </c>
      <c r="AB595" s="107"/>
      <c r="AC595" s="40">
        <f t="shared" si="1888"/>
        <v>0</v>
      </c>
      <c r="AE595" s="48">
        <v>6.09375</v>
      </c>
      <c r="AF595" s="9">
        <v>53.88</v>
      </c>
      <c r="AG595" s="48">
        <v>6.09375</v>
      </c>
      <c r="AH595" s="9">
        <v>-74.34</v>
      </c>
      <c r="AI595" s="40">
        <f t="shared" si="1889"/>
        <v>60.451320849230775</v>
      </c>
      <c r="AJ595" s="47">
        <f t="shared" si="1890"/>
        <v>15.112830212307694</v>
      </c>
      <c r="AK595" s="107"/>
      <c r="AL595" s="40">
        <f t="shared" si="1891"/>
        <v>101.5582190267077</v>
      </c>
      <c r="AN595" s="48">
        <v>6.09375</v>
      </c>
      <c r="AO595" s="9">
        <v>0</v>
      </c>
      <c r="AP595" s="48">
        <v>6.09375</v>
      </c>
      <c r="AQ595" s="9">
        <v>0</v>
      </c>
      <c r="AR595" s="40">
        <f t="shared" si="1892"/>
        <v>0</v>
      </c>
      <c r="AS595" s="47">
        <f t="shared" si="1893"/>
        <v>0</v>
      </c>
      <c r="AT595" s="107"/>
      <c r="AU595" s="40">
        <f t="shared" si="1894"/>
        <v>0</v>
      </c>
      <c r="AW595" s="48">
        <v>6.09375</v>
      </c>
      <c r="AX595" s="9">
        <v>36.799999999999997</v>
      </c>
      <c r="AY595" s="48">
        <v>6.09375</v>
      </c>
      <c r="AZ595" s="9">
        <v>-58.97</v>
      </c>
      <c r="BA595" s="40">
        <f t="shared" si="1895"/>
        <v>32.751756553846157</v>
      </c>
      <c r="BB595" s="47">
        <f t="shared" si="1896"/>
        <v>8.1879391384615392</v>
      </c>
      <c r="BC595" s="107"/>
      <c r="BD595" s="40">
        <f t="shared" si="1897"/>
        <v>55.02295101046154</v>
      </c>
      <c r="BF595" s="48">
        <v>6.09375</v>
      </c>
      <c r="BG595" s="9">
        <v>33.01</v>
      </c>
      <c r="BH595" s="48">
        <v>6.09375</v>
      </c>
      <c r="BI595" s="9">
        <v>33.01</v>
      </c>
      <c r="BJ595" s="40">
        <f t="shared" si="1898"/>
        <v>16.445485509230771</v>
      </c>
      <c r="BK595" s="47">
        <f t="shared" si="1899"/>
        <v>4.1113713773076928</v>
      </c>
      <c r="BL595" s="107"/>
      <c r="BM595" s="40">
        <f t="shared" si="1900"/>
        <v>27.628415655507695</v>
      </c>
      <c r="BO595" s="48">
        <v>6.09375</v>
      </c>
      <c r="BP595" s="9">
        <v>0</v>
      </c>
      <c r="BQ595" s="48">
        <v>6.09375</v>
      </c>
      <c r="BR595" s="9">
        <v>0</v>
      </c>
      <c r="BS595" s="40">
        <f t="shared" si="1901"/>
        <v>0</v>
      </c>
      <c r="BT595" s="47">
        <f t="shared" si="1902"/>
        <v>0</v>
      </c>
      <c r="BU595" s="107"/>
      <c r="BV595" s="40">
        <f t="shared" si="1903"/>
        <v>0</v>
      </c>
      <c r="BX595" s="48">
        <v>6.09375</v>
      </c>
      <c r="BY595" s="9">
        <v>97.24</v>
      </c>
      <c r="BZ595" s="48">
        <v>6.09375</v>
      </c>
      <c r="CA595" s="9">
        <v>-31.49</v>
      </c>
      <c r="CB595" s="40">
        <f t="shared" si="1904"/>
        <v>46.213968239999986</v>
      </c>
      <c r="CC595" s="47">
        <f t="shared" si="1905"/>
        <v>11.553492059999996</v>
      </c>
      <c r="CD595" s="107"/>
      <c r="CE595" s="40">
        <f t="shared" si="1906"/>
        <v>77.639466643199967</v>
      </c>
      <c r="CG595" s="48">
        <v>6.09375</v>
      </c>
      <c r="CH595" s="9">
        <v>97.26</v>
      </c>
      <c r="CI595" s="48">
        <v>6.09375</v>
      </c>
      <c r="CJ595" s="9">
        <v>-31.48</v>
      </c>
      <c r="CK595" s="40">
        <f t="shared" si="1907"/>
        <v>46.208794596923077</v>
      </c>
      <c r="CL595" s="47">
        <f t="shared" si="1908"/>
        <v>11.552198649230769</v>
      </c>
      <c r="CM595" s="107"/>
      <c r="CN595" s="40">
        <f t="shared" si="1909"/>
        <v>77.630774922830767</v>
      </c>
      <c r="CP595" s="48">
        <v>6.09375</v>
      </c>
      <c r="CQ595" s="9">
        <v>97.24</v>
      </c>
      <c r="CR595" s="48">
        <v>6.09375</v>
      </c>
      <c r="CS595" s="9">
        <v>-31.49</v>
      </c>
      <c r="CT595" s="40">
        <f t="shared" si="1910"/>
        <v>46.213968239999986</v>
      </c>
      <c r="CU595" s="47">
        <f t="shared" si="1911"/>
        <v>11.553492059999996</v>
      </c>
      <c r="CV595" s="107"/>
      <c r="CW595" s="40">
        <f t="shared" si="1912"/>
        <v>77.639466643199967</v>
      </c>
    </row>
    <row r="596" spans="1:101" s="9" customFormat="1">
      <c r="A596" s="9">
        <v>6.72</v>
      </c>
      <c r="B596" s="40">
        <f t="shared" si="1879"/>
        <v>1.68</v>
      </c>
      <c r="D596" s="48">
        <v>6.104166666666667</v>
      </c>
      <c r="E596" s="9">
        <v>39.25</v>
      </c>
      <c r="F596" s="48">
        <v>6.104166666666667</v>
      </c>
      <c r="G596" s="9">
        <v>-54.36</v>
      </c>
      <c r="H596" s="47">
        <f t="shared" si="1880"/>
        <v>32.201400461538455</v>
      </c>
      <c r="I596" s="47">
        <f t="shared" si="1881"/>
        <v>8.0503501153846138</v>
      </c>
      <c r="J596" s="107"/>
      <c r="K596" s="40">
        <f t="shared" si="1882"/>
        <v>54.098352775384605</v>
      </c>
      <c r="M596" s="48">
        <v>6.104166666666667</v>
      </c>
      <c r="N596" s="9">
        <v>0</v>
      </c>
      <c r="O596" s="48">
        <v>6.104166666666667</v>
      </c>
      <c r="P596" s="9">
        <v>0</v>
      </c>
      <c r="Q596" s="47">
        <f t="shared" si="1883"/>
        <v>0</v>
      </c>
      <c r="R596" s="47">
        <f t="shared" si="1884"/>
        <v>0</v>
      </c>
      <c r="S596" s="107"/>
      <c r="T596" s="40">
        <f t="shared" si="1885"/>
        <v>0</v>
      </c>
      <c r="V596" s="48">
        <v>6.104166666666667</v>
      </c>
      <c r="W596" s="9">
        <v>0</v>
      </c>
      <c r="X596" s="48">
        <v>6.104166666666667</v>
      </c>
      <c r="Y596" s="40">
        <v>0</v>
      </c>
      <c r="Z596" s="40">
        <f t="shared" si="1886"/>
        <v>0</v>
      </c>
      <c r="AA596" s="47">
        <f t="shared" si="1887"/>
        <v>0</v>
      </c>
      <c r="AB596" s="107"/>
      <c r="AC596" s="40">
        <f t="shared" si="1888"/>
        <v>0</v>
      </c>
      <c r="AE596" s="48">
        <v>6.104166666666667</v>
      </c>
      <c r="AF596" s="9">
        <v>53.87</v>
      </c>
      <c r="AG596" s="48">
        <v>6.104166666666667</v>
      </c>
      <c r="AH596" s="9">
        <v>-74.37</v>
      </c>
      <c r="AI596" s="40">
        <f t="shared" si="1889"/>
        <v>60.464491906153853</v>
      </c>
      <c r="AJ596" s="47">
        <f t="shared" si="1890"/>
        <v>15.116122976538463</v>
      </c>
      <c r="AK596" s="107"/>
      <c r="AL596" s="40">
        <f t="shared" si="1891"/>
        <v>101.58034640233846</v>
      </c>
      <c r="AN596" s="48">
        <v>6.104166666666667</v>
      </c>
      <c r="AO596" s="9">
        <v>0</v>
      </c>
      <c r="AP596" s="48">
        <v>6.104166666666667</v>
      </c>
      <c r="AQ596" s="9">
        <v>0</v>
      </c>
      <c r="AR596" s="40">
        <f t="shared" si="1892"/>
        <v>0</v>
      </c>
      <c r="AS596" s="47">
        <f t="shared" si="1893"/>
        <v>0</v>
      </c>
      <c r="AT596" s="107"/>
      <c r="AU596" s="40">
        <f t="shared" si="1894"/>
        <v>0</v>
      </c>
      <c r="AW596" s="48">
        <v>6.104166666666667</v>
      </c>
      <c r="AX596" s="9">
        <v>36.770000000000003</v>
      </c>
      <c r="AY596" s="48">
        <v>6.104166666666667</v>
      </c>
      <c r="AZ596" s="9">
        <v>-59.01</v>
      </c>
      <c r="BA596" s="40">
        <f t="shared" si="1895"/>
        <v>32.747254518461538</v>
      </c>
      <c r="BB596" s="47">
        <f t="shared" si="1896"/>
        <v>8.1868136296153846</v>
      </c>
      <c r="BC596" s="107"/>
      <c r="BD596" s="40">
        <f t="shared" si="1897"/>
        <v>55.015387591015383</v>
      </c>
      <c r="BF596" s="48">
        <v>6.104166666666667</v>
      </c>
      <c r="BG596" s="9">
        <v>33.020000000000003</v>
      </c>
      <c r="BH596" s="48">
        <v>6.104166666666667</v>
      </c>
      <c r="BI596" s="9">
        <v>33.020000000000003</v>
      </c>
      <c r="BJ596" s="40">
        <f t="shared" si="1898"/>
        <v>16.455450960000004</v>
      </c>
      <c r="BK596" s="47">
        <f t="shared" si="1899"/>
        <v>4.113862740000001</v>
      </c>
      <c r="BL596" s="107"/>
      <c r="BM596" s="40">
        <f t="shared" si="1900"/>
        <v>27.645157612800006</v>
      </c>
      <c r="BO596" s="48">
        <v>6.104166666666667</v>
      </c>
      <c r="BP596" s="9">
        <v>0</v>
      </c>
      <c r="BQ596" s="48">
        <v>6.104166666666667</v>
      </c>
      <c r="BR596" s="9">
        <v>0</v>
      </c>
      <c r="BS596" s="40">
        <f t="shared" si="1901"/>
        <v>0</v>
      </c>
      <c r="BT596" s="47">
        <f t="shared" si="1902"/>
        <v>0</v>
      </c>
      <c r="BU596" s="107"/>
      <c r="BV596" s="40">
        <f t="shared" si="1903"/>
        <v>0</v>
      </c>
      <c r="BX596" s="48">
        <v>6.104166666666667</v>
      </c>
      <c r="BY596" s="9">
        <v>97.19</v>
      </c>
      <c r="BZ596" s="48">
        <v>6.104166666666667</v>
      </c>
      <c r="CA596" s="9">
        <v>-31.52</v>
      </c>
      <c r="CB596" s="40">
        <f t="shared" si="1904"/>
        <v>46.234210043076921</v>
      </c>
      <c r="CC596" s="47">
        <f t="shared" si="1905"/>
        <v>11.55855251076923</v>
      </c>
      <c r="CD596" s="107"/>
      <c r="CE596" s="40">
        <f t="shared" si="1906"/>
        <v>77.673472872369217</v>
      </c>
      <c r="CG596" s="48">
        <v>6.104166666666667</v>
      </c>
      <c r="CH596" s="9">
        <v>97.21</v>
      </c>
      <c r="CI596" s="48">
        <v>6.104166666666667</v>
      </c>
      <c r="CJ596" s="9">
        <v>-31.51</v>
      </c>
      <c r="CK596" s="40">
        <f t="shared" si="1907"/>
        <v>46.229053001538468</v>
      </c>
      <c r="CL596" s="47">
        <f t="shared" si="1908"/>
        <v>11.557263250384617</v>
      </c>
      <c r="CM596" s="107"/>
      <c r="CN596" s="40">
        <f t="shared" si="1909"/>
        <v>77.664809042584622</v>
      </c>
      <c r="CP596" s="48">
        <v>6.104166666666667</v>
      </c>
      <c r="CQ596" s="9">
        <v>97.19</v>
      </c>
      <c r="CR596" s="48">
        <v>6.104166666666667</v>
      </c>
      <c r="CS596" s="9">
        <v>-31.52</v>
      </c>
      <c r="CT596" s="40">
        <f t="shared" si="1910"/>
        <v>46.234210043076921</v>
      </c>
      <c r="CU596" s="47">
        <f t="shared" si="1911"/>
        <v>11.55855251076923</v>
      </c>
      <c r="CV596" s="107"/>
      <c r="CW596" s="40">
        <f t="shared" si="1912"/>
        <v>77.673472872369217</v>
      </c>
    </row>
    <row r="597" spans="1:101" s="9" customFormat="1">
      <c r="A597" s="9">
        <v>6.72</v>
      </c>
      <c r="B597" s="40">
        <f t="shared" si="1879"/>
        <v>1.68</v>
      </c>
      <c r="D597" s="48">
        <v>6.114583333333333</v>
      </c>
      <c r="E597" s="9">
        <v>39.24</v>
      </c>
      <c r="F597" s="48">
        <v>6.114583333333333</v>
      </c>
      <c r="G597" s="9">
        <v>-54.37</v>
      </c>
      <c r="H597" s="47">
        <f t="shared" si="1880"/>
        <v>32.199118504615377</v>
      </c>
      <c r="I597" s="47">
        <f t="shared" si="1881"/>
        <v>8.0497796261538443</v>
      </c>
      <c r="J597" s="108"/>
      <c r="K597" s="40">
        <f t="shared" si="1882"/>
        <v>54.094519087753831</v>
      </c>
      <c r="M597" s="48">
        <v>6.114583333333333</v>
      </c>
      <c r="N597" s="9">
        <v>0</v>
      </c>
      <c r="O597" s="48">
        <v>6.114583333333333</v>
      </c>
      <c r="P597" s="9">
        <v>0</v>
      </c>
      <c r="Q597" s="47">
        <f t="shared" si="1883"/>
        <v>0</v>
      </c>
      <c r="R597" s="47">
        <f t="shared" si="1884"/>
        <v>0</v>
      </c>
      <c r="S597" s="108"/>
      <c r="T597" s="40">
        <f t="shared" si="1885"/>
        <v>0</v>
      </c>
      <c r="V597" s="48">
        <v>6.114583333333333</v>
      </c>
      <c r="W597" s="9">
        <v>0</v>
      </c>
      <c r="X597" s="48">
        <v>6.114583333333333</v>
      </c>
      <c r="Y597" s="40">
        <v>0</v>
      </c>
      <c r="Z597" s="40">
        <f t="shared" si="1886"/>
        <v>0</v>
      </c>
      <c r="AA597" s="47">
        <f t="shared" si="1887"/>
        <v>0</v>
      </c>
      <c r="AB597" s="108"/>
      <c r="AC597" s="40">
        <f t="shared" si="1888"/>
        <v>0</v>
      </c>
      <c r="AE597" s="48">
        <v>6.114583333333333</v>
      </c>
      <c r="AF597" s="9">
        <v>53.86</v>
      </c>
      <c r="AG597" s="48">
        <v>6.114583333333333</v>
      </c>
      <c r="AH597" s="9">
        <v>-74.39</v>
      </c>
      <c r="AI597" s="40">
        <f t="shared" si="1889"/>
        <v>60.469525190769232</v>
      </c>
      <c r="AJ597" s="47">
        <f t="shared" si="1890"/>
        <v>15.117381297692308</v>
      </c>
      <c r="AK597" s="108"/>
      <c r="AL597" s="40">
        <f t="shared" si="1891"/>
        <v>101.58880232049231</v>
      </c>
      <c r="AN597" s="48">
        <v>6.114583333333333</v>
      </c>
      <c r="AO597" s="9">
        <v>0</v>
      </c>
      <c r="AP597" s="48">
        <v>6.114583333333333</v>
      </c>
      <c r="AQ597" s="9">
        <v>0</v>
      </c>
      <c r="AR597" s="40">
        <f t="shared" si="1892"/>
        <v>0</v>
      </c>
      <c r="AS597" s="47">
        <f t="shared" si="1893"/>
        <v>0</v>
      </c>
      <c r="AT597" s="108"/>
      <c r="AU597" s="40">
        <f t="shared" si="1894"/>
        <v>0</v>
      </c>
      <c r="AW597" s="48">
        <v>6.114583333333333</v>
      </c>
      <c r="AX597" s="9">
        <v>36.75</v>
      </c>
      <c r="AY597" s="48">
        <v>6.114583333333333</v>
      </c>
      <c r="AZ597" s="9">
        <v>-59.06</v>
      </c>
      <c r="BA597" s="40">
        <f t="shared" si="1895"/>
        <v>32.757174692307693</v>
      </c>
      <c r="BB597" s="47">
        <f t="shared" si="1896"/>
        <v>8.1892936730769232</v>
      </c>
      <c r="BC597" s="108"/>
      <c r="BD597" s="40">
        <f t="shared" si="1897"/>
        <v>55.032053483076922</v>
      </c>
      <c r="BF597" s="48">
        <v>6.114583333333333</v>
      </c>
      <c r="BG597" s="9">
        <v>33.020000000000003</v>
      </c>
      <c r="BH597" s="48">
        <v>6.114583333333333</v>
      </c>
      <c r="BI597" s="9">
        <v>33.020000000000003</v>
      </c>
      <c r="BJ597" s="40">
        <f t="shared" si="1898"/>
        <v>16.455450960000004</v>
      </c>
      <c r="BK597" s="47">
        <f t="shared" si="1899"/>
        <v>4.113862740000001</v>
      </c>
      <c r="BL597" s="108"/>
      <c r="BM597" s="40">
        <f t="shared" si="1900"/>
        <v>27.645157612800006</v>
      </c>
      <c r="BO597" s="48">
        <v>6.114583333333333</v>
      </c>
      <c r="BP597" s="9">
        <v>0</v>
      </c>
      <c r="BQ597" s="48">
        <v>6.114583333333333</v>
      </c>
      <c r="BR597" s="9">
        <v>0</v>
      </c>
      <c r="BS597" s="40">
        <f t="shared" si="1901"/>
        <v>0</v>
      </c>
      <c r="BT597" s="47">
        <f t="shared" si="1902"/>
        <v>0</v>
      </c>
      <c r="BU597" s="108"/>
      <c r="BV597" s="40">
        <f t="shared" si="1903"/>
        <v>0</v>
      </c>
      <c r="BX597" s="48">
        <v>6.114583333333333</v>
      </c>
      <c r="BY597" s="9">
        <v>97.14</v>
      </c>
      <c r="BZ597" s="48">
        <v>6.114583333333333</v>
      </c>
      <c r="CA597" s="9">
        <v>-31.54</v>
      </c>
      <c r="CB597" s="40">
        <f t="shared" si="1904"/>
        <v>46.239745901538463</v>
      </c>
      <c r="CC597" s="47">
        <f t="shared" si="1905"/>
        <v>11.559936475384616</v>
      </c>
      <c r="CD597" s="108"/>
      <c r="CE597" s="40">
        <f t="shared" si="1906"/>
        <v>77.68277311458462</v>
      </c>
      <c r="CG597" s="48">
        <v>6.114583333333333</v>
      </c>
      <c r="CH597" s="9">
        <v>97.16</v>
      </c>
      <c r="CI597" s="48">
        <v>6.114583333333333</v>
      </c>
      <c r="CJ597" s="9">
        <v>-31.53</v>
      </c>
      <c r="CK597" s="40">
        <f t="shared" si="1907"/>
        <v>46.234602443076923</v>
      </c>
      <c r="CL597" s="47">
        <f t="shared" si="1908"/>
        <v>11.558650610769231</v>
      </c>
      <c r="CM597" s="108"/>
      <c r="CN597" s="40">
        <f t="shared" si="1909"/>
        <v>77.674132104369235</v>
      </c>
      <c r="CP597" s="48">
        <v>6.114583333333333</v>
      </c>
      <c r="CQ597" s="9">
        <v>97.14</v>
      </c>
      <c r="CR597" s="48">
        <v>6.114583333333333</v>
      </c>
      <c r="CS597" s="9">
        <v>-31.54</v>
      </c>
      <c r="CT597" s="40">
        <f t="shared" si="1910"/>
        <v>46.239745901538463</v>
      </c>
      <c r="CU597" s="47">
        <f t="shared" si="1911"/>
        <v>11.559936475384616</v>
      </c>
      <c r="CV597" s="108"/>
      <c r="CW597" s="40">
        <f t="shared" si="1912"/>
        <v>77.68277311458462</v>
      </c>
    </row>
    <row r="598" spans="1:101" s="9" customFormat="1">
      <c r="A598" s="9">
        <v>6.72</v>
      </c>
      <c r="B598" s="40">
        <f t="shared" si="1879"/>
        <v>1.68</v>
      </c>
      <c r="D598" s="48">
        <v>6.125</v>
      </c>
      <c r="E598" s="9">
        <v>39.049999999999997</v>
      </c>
      <c r="F598" s="48">
        <v>6.125</v>
      </c>
      <c r="G598" s="9">
        <v>-54.74</v>
      </c>
      <c r="H598" s="47">
        <f t="shared" si="1880"/>
        <v>32.261271646153844</v>
      </c>
      <c r="I598" s="47">
        <f t="shared" si="1881"/>
        <v>8.065317911538461</v>
      </c>
      <c r="J598" s="106">
        <f t="shared" ref="J598" si="1935">SUM(I598:I601)</f>
        <v>32.271248038846153</v>
      </c>
      <c r="K598" s="40">
        <f t="shared" si="1882"/>
        <v>54.198936365538458</v>
      </c>
      <c r="M598" s="48">
        <v>6.125</v>
      </c>
      <c r="N598" s="9">
        <v>0</v>
      </c>
      <c r="O598" s="48">
        <v>6.125</v>
      </c>
      <c r="P598" s="9">
        <v>0</v>
      </c>
      <c r="Q598" s="47">
        <f t="shared" si="1883"/>
        <v>0</v>
      </c>
      <c r="R598" s="47">
        <f t="shared" si="1884"/>
        <v>0</v>
      </c>
      <c r="S598" s="106">
        <f t="shared" ref="S598" si="1936">SUM(R598:R601)</f>
        <v>0</v>
      </c>
      <c r="T598" s="40">
        <f t="shared" si="1885"/>
        <v>0</v>
      </c>
      <c r="V598" s="48">
        <v>6.125</v>
      </c>
      <c r="W598" s="9">
        <v>0</v>
      </c>
      <c r="X598" s="48">
        <v>6.125</v>
      </c>
      <c r="Y598" s="40">
        <v>0</v>
      </c>
      <c r="Z598" s="40">
        <f t="shared" si="1886"/>
        <v>0</v>
      </c>
      <c r="AA598" s="47">
        <f t="shared" si="1887"/>
        <v>0</v>
      </c>
      <c r="AB598" s="106">
        <f t="shared" ref="AB598" si="1937">SUM(AA598:AA601)</f>
        <v>0</v>
      </c>
      <c r="AC598" s="40">
        <f t="shared" si="1888"/>
        <v>0</v>
      </c>
      <c r="AE598" s="48">
        <v>6.125</v>
      </c>
      <c r="AF598" s="9">
        <v>53.73</v>
      </c>
      <c r="AG598" s="48">
        <v>6.125</v>
      </c>
      <c r="AH598" s="9">
        <v>-74.67</v>
      </c>
      <c r="AI598" s="40">
        <f t="shared" si="1889"/>
        <v>60.550626724615384</v>
      </c>
      <c r="AJ598" s="47">
        <f t="shared" si="1890"/>
        <v>15.137656681153846</v>
      </c>
      <c r="AK598" s="106">
        <f t="shared" ref="AK598" si="1938">SUM(AJ598:AJ601)</f>
        <v>60.578447130000001</v>
      </c>
      <c r="AL598" s="40">
        <f t="shared" si="1891"/>
        <v>101.72505289735385</v>
      </c>
      <c r="AN598" s="48">
        <v>6.125</v>
      </c>
      <c r="AO598" s="9">
        <v>0</v>
      </c>
      <c r="AP598" s="48">
        <v>6.125</v>
      </c>
      <c r="AQ598" s="9">
        <v>0</v>
      </c>
      <c r="AR598" s="40">
        <f t="shared" si="1892"/>
        <v>0</v>
      </c>
      <c r="AS598" s="47">
        <f t="shared" si="1893"/>
        <v>0</v>
      </c>
      <c r="AT598" s="106">
        <f t="shared" ref="AT598" si="1939">SUM(AS598:AS601)</f>
        <v>0</v>
      </c>
      <c r="AU598" s="40">
        <f t="shared" si="1894"/>
        <v>0</v>
      </c>
      <c r="AW598" s="48">
        <v>6.125</v>
      </c>
      <c r="AX598" s="9">
        <v>36.68</v>
      </c>
      <c r="AY598" s="48">
        <v>6.125</v>
      </c>
      <c r="AZ598" s="9">
        <v>-59.18</v>
      </c>
      <c r="BA598" s="40">
        <f t="shared" si="1895"/>
        <v>32.761210375384614</v>
      </c>
      <c r="BB598" s="47">
        <f t="shared" si="1896"/>
        <v>8.1903025938461536</v>
      </c>
      <c r="BC598" s="106">
        <f t="shared" ref="BC598" si="1940">SUM(BB598:BB601)</f>
        <v>32.767261636153847</v>
      </c>
      <c r="BD598" s="40">
        <f t="shared" si="1897"/>
        <v>55.03883343064615</v>
      </c>
      <c r="BF598" s="48">
        <v>6.125</v>
      </c>
      <c r="BG598" s="9">
        <v>33.04</v>
      </c>
      <c r="BH598" s="48">
        <v>6.125</v>
      </c>
      <c r="BI598" s="9">
        <v>33.04</v>
      </c>
      <c r="BJ598" s="40">
        <f t="shared" si="1898"/>
        <v>16.475390916923075</v>
      </c>
      <c r="BK598" s="47">
        <f t="shared" si="1899"/>
        <v>4.1188477292307688</v>
      </c>
      <c r="BL598" s="106">
        <f t="shared" ref="BL598" si="1941">SUM(BK598:BK601)</f>
        <v>16.485366177692306</v>
      </c>
      <c r="BM598" s="40">
        <f t="shared" si="1900"/>
        <v>27.678656740430764</v>
      </c>
      <c r="BO598" s="48">
        <v>6.125</v>
      </c>
      <c r="BP598" s="9">
        <v>0</v>
      </c>
      <c r="BQ598" s="48">
        <v>6.125</v>
      </c>
      <c r="BR598" s="9">
        <v>0</v>
      </c>
      <c r="BS598" s="40">
        <f t="shared" si="1901"/>
        <v>0</v>
      </c>
      <c r="BT598" s="47">
        <f t="shared" si="1902"/>
        <v>0</v>
      </c>
      <c r="BU598" s="106">
        <f t="shared" ref="BU598" si="1942">SUM(BT598:BT601)</f>
        <v>0</v>
      </c>
      <c r="BV598" s="40">
        <f t="shared" si="1903"/>
        <v>0</v>
      </c>
      <c r="BX598" s="48">
        <v>6.125</v>
      </c>
      <c r="BY598" s="9">
        <v>96.93</v>
      </c>
      <c r="BZ598" s="48">
        <v>6.125</v>
      </c>
      <c r="CA598" s="9">
        <v>-31.66</v>
      </c>
      <c r="CB598" s="40">
        <f t="shared" si="1904"/>
        <v>46.315331196923083</v>
      </c>
      <c r="CC598" s="47">
        <f t="shared" si="1905"/>
        <v>11.578832799230771</v>
      </c>
      <c r="CD598" s="106">
        <f t="shared" ref="CD598" si="1943">SUM(CC598:CC601)</f>
        <v>46.333087674230768</v>
      </c>
      <c r="CE598" s="40">
        <f t="shared" si="1906"/>
        <v>77.809756410830772</v>
      </c>
      <c r="CG598" s="48">
        <v>6.125</v>
      </c>
      <c r="CH598" s="9">
        <v>96.95</v>
      </c>
      <c r="CI598" s="48">
        <v>6.125</v>
      </c>
      <c r="CJ598" s="9">
        <v>-31.65</v>
      </c>
      <c r="CK598" s="40">
        <f t="shared" si="1907"/>
        <v>46.310255653846149</v>
      </c>
      <c r="CL598" s="47">
        <f t="shared" si="1908"/>
        <v>11.577563913461537</v>
      </c>
      <c r="CM598" s="106">
        <f t="shared" ref="CM598" si="1944">SUM(CL598:CL601)</f>
        <v>46.328035146923078</v>
      </c>
      <c r="CN598" s="40">
        <f t="shared" si="1909"/>
        <v>77.801229498461524</v>
      </c>
      <c r="CP598" s="48">
        <v>6.125</v>
      </c>
      <c r="CQ598" s="9">
        <v>96.93</v>
      </c>
      <c r="CR598" s="48">
        <v>6.125</v>
      </c>
      <c r="CS598" s="9">
        <v>-31.66</v>
      </c>
      <c r="CT598" s="40">
        <f t="shared" si="1910"/>
        <v>46.315331196923083</v>
      </c>
      <c r="CU598" s="47">
        <f t="shared" si="1911"/>
        <v>11.578832799230771</v>
      </c>
      <c r="CV598" s="106">
        <f t="shared" ref="CV598" si="1945">SUM(CU598:CU601)</f>
        <v>46.333087674230768</v>
      </c>
      <c r="CW598" s="40">
        <f t="shared" si="1912"/>
        <v>77.809756410830772</v>
      </c>
    </row>
    <row r="599" spans="1:101" s="9" customFormat="1">
      <c r="A599" s="9">
        <v>6.72</v>
      </c>
      <c r="B599" s="40">
        <f t="shared" si="1879"/>
        <v>1.68</v>
      </c>
      <c r="D599" s="48">
        <v>6.135416666666667</v>
      </c>
      <c r="E599" s="9">
        <v>39.04</v>
      </c>
      <c r="F599" s="48">
        <v>6.135416666666667</v>
      </c>
      <c r="G599" s="9">
        <v>-54.77</v>
      </c>
      <c r="H599" s="47">
        <f t="shared" si="1880"/>
        <v>32.270686227692309</v>
      </c>
      <c r="I599" s="47">
        <f t="shared" si="1881"/>
        <v>8.0676715569230772</v>
      </c>
      <c r="J599" s="107"/>
      <c r="K599" s="40">
        <f t="shared" si="1882"/>
        <v>54.214752862523078</v>
      </c>
      <c r="M599" s="48">
        <v>6.135416666666667</v>
      </c>
      <c r="N599" s="9">
        <v>0</v>
      </c>
      <c r="O599" s="48">
        <v>6.135416666666667</v>
      </c>
      <c r="P599" s="9">
        <v>0</v>
      </c>
      <c r="Q599" s="47">
        <f t="shared" si="1883"/>
        <v>0</v>
      </c>
      <c r="R599" s="47">
        <f t="shared" si="1884"/>
        <v>0</v>
      </c>
      <c r="S599" s="107"/>
      <c r="T599" s="40">
        <f t="shared" si="1885"/>
        <v>0</v>
      </c>
      <c r="V599" s="48">
        <v>6.135416666666667</v>
      </c>
      <c r="W599" s="9">
        <v>0</v>
      </c>
      <c r="X599" s="48">
        <v>6.135416666666667</v>
      </c>
      <c r="Y599" s="40">
        <v>0</v>
      </c>
      <c r="Z599" s="40">
        <f t="shared" si="1886"/>
        <v>0</v>
      </c>
      <c r="AA599" s="47">
        <f t="shared" si="1887"/>
        <v>0</v>
      </c>
      <c r="AB599" s="107"/>
      <c r="AC599" s="40">
        <f t="shared" si="1888"/>
        <v>0</v>
      </c>
      <c r="AE599" s="48">
        <v>6.135416666666667</v>
      </c>
      <c r="AF599" s="9">
        <v>53.7</v>
      </c>
      <c r="AG599" s="48">
        <v>6.135416666666667</v>
      </c>
      <c r="AH599" s="9">
        <v>-74.73</v>
      </c>
      <c r="AI599" s="40">
        <f t="shared" si="1889"/>
        <v>60.565445861538464</v>
      </c>
      <c r="AJ599" s="47">
        <f t="shared" si="1890"/>
        <v>15.141361465384616</v>
      </c>
      <c r="AK599" s="107"/>
      <c r="AL599" s="40">
        <f t="shared" si="1891"/>
        <v>101.74994904738462</v>
      </c>
      <c r="AN599" s="48">
        <v>6.135416666666667</v>
      </c>
      <c r="AO599" s="9">
        <v>0</v>
      </c>
      <c r="AP599" s="48">
        <v>6.135416666666667</v>
      </c>
      <c r="AQ599" s="9">
        <v>0</v>
      </c>
      <c r="AR599" s="40">
        <f t="shared" si="1892"/>
        <v>0</v>
      </c>
      <c r="AS599" s="47">
        <f t="shared" si="1893"/>
        <v>0</v>
      </c>
      <c r="AT599" s="107"/>
      <c r="AU599" s="40">
        <f t="shared" si="1894"/>
        <v>0</v>
      </c>
      <c r="AW599" s="48">
        <v>6.135416666666667</v>
      </c>
      <c r="AX599" s="9">
        <v>36.659999999999997</v>
      </c>
      <c r="AY599" s="48">
        <v>6.135416666666667</v>
      </c>
      <c r="AZ599" s="9">
        <v>-59.23</v>
      </c>
      <c r="BA599" s="40">
        <f t="shared" si="1895"/>
        <v>32.771011319999992</v>
      </c>
      <c r="BB599" s="47">
        <f t="shared" si="1896"/>
        <v>8.1927528299999981</v>
      </c>
      <c r="BC599" s="107"/>
      <c r="BD599" s="40">
        <f t="shared" si="1897"/>
        <v>55.055299017599985</v>
      </c>
      <c r="BF599" s="48">
        <v>6.135416666666667</v>
      </c>
      <c r="BG599" s="9">
        <v>33.049999999999997</v>
      </c>
      <c r="BH599" s="48">
        <v>6.135416666666667</v>
      </c>
      <c r="BI599" s="9">
        <v>33.049999999999997</v>
      </c>
      <c r="BJ599" s="40">
        <f t="shared" si="1898"/>
        <v>16.485365423076921</v>
      </c>
      <c r="BK599" s="47">
        <f t="shared" si="1899"/>
        <v>4.1213413557692302</v>
      </c>
      <c r="BL599" s="107"/>
      <c r="BM599" s="40">
        <f t="shared" si="1900"/>
        <v>27.695413910769226</v>
      </c>
      <c r="BO599" s="48">
        <v>6.135416666666667</v>
      </c>
      <c r="BP599" s="9">
        <v>0</v>
      </c>
      <c r="BQ599" s="48">
        <v>6.135416666666667</v>
      </c>
      <c r="BR599" s="9">
        <v>0</v>
      </c>
      <c r="BS599" s="40">
        <f t="shared" si="1901"/>
        <v>0</v>
      </c>
      <c r="BT599" s="47">
        <f t="shared" si="1902"/>
        <v>0</v>
      </c>
      <c r="BU599" s="107"/>
      <c r="BV599" s="40">
        <f t="shared" si="1903"/>
        <v>0</v>
      </c>
      <c r="BX599" s="48">
        <v>6.135416666666667</v>
      </c>
      <c r="BY599" s="9">
        <v>96.88</v>
      </c>
      <c r="BZ599" s="48">
        <v>6.135416666666667</v>
      </c>
      <c r="CA599" s="9">
        <v>-31.68</v>
      </c>
      <c r="CB599" s="40">
        <f t="shared" si="1904"/>
        <v>46.320682929230756</v>
      </c>
      <c r="CC599" s="47">
        <f t="shared" si="1905"/>
        <v>11.580170732307689</v>
      </c>
      <c r="CD599" s="107"/>
      <c r="CE599" s="40">
        <f t="shared" si="1906"/>
        <v>77.818747321107665</v>
      </c>
      <c r="CG599" s="48">
        <v>6.135416666666667</v>
      </c>
      <c r="CH599" s="9">
        <v>96.9</v>
      </c>
      <c r="CI599" s="48">
        <v>6.135416666666667</v>
      </c>
      <c r="CJ599" s="9">
        <v>-31.67</v>
      </c>
      <c r="CK599" s="40">
        <f t="shared" si="1907"/>
        <v>46.315620969230785</v>
      </c>
      <c r="CL599" s="47">
        <f t="shared" si="1908"/>
        <v>11.578905242307696</v>
      </c>
      <c r="CM599" s="107"/>
      <c r="CN599" s="40">
        <f t="shared" si="1909"/>
        <v>77.810243228307712</v>
      </c>
      <c r="CP599" s="48">
        <v>6.135416666666667</v>
      </c>
      <c r="CQ599" s="9">
        <v>96.88</v>
      </c>
      <c r="CR599" s="48">
        <v>6.135416666666667</v>
      </c>
      <c r="CS599" s="9">
        <v>-31.68</v>
      </c>
      <c r="CT599" s="40">
        <f t="shared" si="1910"/>
        <v>46.320682929230756</v>
      </c>
      <c r="CU599" s="47">
        <f t="shared" si="1911"/>
        <v>11.580170732307689</v>
      </c>
      <c r="CV599" s="107"/>
      <c r="CW599" s="40">
        <f t="shared" si="1912"/>
        <v>77.818747321107665</v>
      </c>
    </row>
    <row r="600" spans="1:101" s="9" customFormat="1">
      <c r="A600" s="9">
        <v>6.72</v>
      </c>
      <c r="B600" s="40">
        <f t="shared" si="1879"/>
        <v>1.68</v>
      </c>
      <c r="D600" s="48">
        <v>6.145833333333333</v>
      </c>
      <c r="E600" s="9">
        <v>39.020000000000003</v>
      </c>
      <c r="F600" s="48">
        <v>6.145833333333333</v>
      </c>
      <c r="G600" s="9">
        <v>-54.8</v>
      </c>
      <c r="H600" s="47">
        <f t="shared" si="1880"/>
        <v>32.271821169230769</v>
      </c>
      <c r="I600" s="47">
        <f t="shared" si="1881"/>
        <v>8.0679552923076923</v>
      </c>
      <c r="J600" s="107"/>
      <c r="K600" s="40">
        <f t="shared" si="1882"/>
        <v>54.21665956430769</v>
      </c>
      <c r="M600" s="48">
        <v>6.145833333333333</v>
      </c>
      <c r="N600" s="9">
        <v>0</v>
      </c>
      <c r="O600" s="48">
        <v>6.145833333333333</v>
      </c>
      <c r="P600" s="9">
        <v>0</v>
      </c>
      <c r="Q600" s="47">
        <f t="shared" si="1883"/>
        <v>0</v>
      </c>
      <c r="R600" s="47">
        <f t="shared" si="1884"/>
        <v>0</v>
      </c>
      <c r="S600" s="107"/>
      <c r="T600" s="40">
        <f t="shared" si="1885"/>
        <v>0</v>
      </c>
      <c r="V600" s="48">
        <v>6.145833333333333</v>
      </c>
      <c r="W600" s="9">
        <v>0</v>
      </c>
      <c r="X600" s="48">
        <v>6.145833333333333</v>
      </c>
      <c r="Y600" s="40">
        <v>0</v>
      </c>
      <c r="Z600" s="40">
        <f t="shared" si="1886"/>
        <v>0</v>
      </c>
      <c r="AA600" s="47">
        <f t="shared" si="1887"/>
        <v>0</v>
      </c>
      <c r="AB600" s="107"/>
      <c r="AC600" s="40">
        <f t="shared" si="1888"/>
        <v>0</v>
      </c>
      <c r="AE600" s="48">
        <v>6.145833333333333</v>
      </c>
      <c r="AF600" s="9">
        <v>53.68</v>
      </c>
      <c r="AG600" s="48">
        <v>6.145833333333333</v>
      </c>
      <c r="AH600" s="9">
        <v>-74.790000000000006</v>
      </c>
      <c r="AI600" s="40">
        <f t="shared" si="1889"/>
        <v>60.591498203076924</v>
      </c>
      <c r="AJ600" s="47">
        <f t="shared" si="1890"/>
        <v>15.147874550769231</v>
      </c>
      <c r="AK600" s="107"/>
      <c r="AL600" s="40">
        <f t="shared" si="1891"/>
        <v>101.79371698116923</v>
      </c>
      <c r="AN600" s="48">
        <v>6.145833333333333</v>
      </c>
      <c r="AO600" s="9">
        <v>0</v>
      </c>
      <c r="AP600" s="48">
        <v>6.145833333333333</v>
      </c>
      <c r="AQ600" s="9">
        <v>0</v>
      </c>
      <c r="AR600" s="40">
        <f t="shared" si="1892"/>
        <v>0</v>
      </c>
      <c r="AS600" s="47">
        <f t="shared" si="1893"/>
        <v>0</v>
      </c>
      <c r="AT600" s="107"/>
      <c r="AU600" s="40">
        <f t="shared" si="1894"/>
        <v>0</v>
      </c>
      <c r="AW600" s="48">
        <v>6.145833333333333</v>
      </c>
      <c r="AX600" s="9">
        <v>36.630000000000003</v>
      </c>
      <c r="AY600" s="48">
        <v>6.145833333333333</v>
      </c>
      <c r="AZ600" s="9">
        <v>-59.27</v>
      </c>
      <c r="BA600" s="40">
        <f t="shared" si="1895"/>
        <v>32.766307047692308</v>
      </c>
      <c r="BB600" s="47">
        <f t="shared" si="1896"/>
        <v>8.191576761923077</v>
      </c>
      <c r="BC600" s="107"/>
      <c r="BD600" s="40">
        <f t="shared" si="1897"/>
        <v>55.047395840123073</v>
      </c>
      <c r="BF600" s="48">
        <v>6.145833333333333</v>
      </c>
      <c r="BG600" s="9">
        <v>33.049999999999997</v>
      </c>
      <c r="BH600" s="48">
        <v>6.145833333333333</v>
      </c>
      <c r="BI600" s="9">
        <v>33.049999999999997</v>
      </c>
      <c r="BJ600" s="40">
        <f t="shared" si="1898"/>
        <v>16.485365423076921</v>
      </c>
      <c r="BK600" s="47">
        <f t="shared" si="1899"/>
        <v>4.1213413557692302</v>
      </c>
      <c r="BL600" s="107"/>
      <c r="BM600" s="40">
        <f t="shared" si="1900"/>
        <v>27.695413910769226</v>
      </c>
      <c r="BO600" s="48">
        <v>6.145833333333333</v>
      </c>
      <c r="BP600" s="9">
        <v>0</v>
      </c>
      <c r="BQ600" s="48">
        <v>6.145833333333333</v>
      </c>
      <c r="BR600" s="9">
        <v>0</v>
      </c>
      <c r="BS600" s="40">
        <f t="shared" si="1901"/>
        <v>0</v>
      </c>
      <c r="BT600" s="47">
        <f t="shared" si="1902"/>
        <v>0</v>
      </c>
      <c r="BU600" s="107"/>
      <c r="BV600" s="40">
        <f t="shared" si="1903"/>
        <v>0</v>
      </c>
      <c r="BX600" s="48">
        <v>6.145833333333333</v>
      </c>
      <c r="BY600" s="9">
        <v>96.83</v>
      </c>
      <c r="BZ600" s="48">
        <v>6.145833333333333</v>
      </c>
      <c r="CA600" s="9">
        <v>-31.71</v>
      </c>
      <c r="CB600" s="40">
        <f t="shared" si="1904"/>
        <v>46.340618358461533</v>
      </c>
      <c r="CC600" s="47">
        <f t="shared" si="1905"/>
        <v>11.585154589615383</v>
      </c>
      <c r="CD600" s="107"/>
      <c r="CE600" s="40">
        <f t="shared" si="1906"/>
        <v>77.852238842215371</v>
      </c>
      <c r="CG600" s="48">
        <v>6.145833333333333</v>
      </c>
      <c r="CH600" s="9">
        <v>96.85</v>
      </c>
      <c r="CI600" s="48">
        <v>6.145833333333333</v>
      </c>
      <c r="CJ600" s="9">
        <v>-31.7</v>
      </c>
      <c r="CK600" s="40">
        <f t="shared" si="1907"/>
        <v>46.335572999999997</v>
      </c>
      <c r="CL600" s="47">
        <f t="shared" si="1908"/>
        <v>11.583893249999999</v>
      </c>
      <c r="CM600" s="107"/>
      <c r="CN600" s="40">
        <f t="shared" si="1909"/>
        <v>77.843762639999994</v>
      </c>
      <c r="CP600" s="48">
        <v>6.145833333333333</v>
      </c>
      <c r="CQ600" s="9">
        <v>96.83</v>
      </c>
      <c r="CR600" s="48">
        <v>6.145833333333333</v>
      </c>
      <c r="CS600" s="9">
        <v>-31.71</v>
      </c>
      <c r="CT600" s="40">
        <f t="shared" si="1910"/>
        <v>46.340618358461533</v>
      </c>
      <c r="CU600" s="47">
        <f t="shared" si="1911"/>
        <v>11.585154589615383</v>
      </c>
      <c r="CV600" s="107"/>
      <c r="CW600" s="40">
        <f t="shared" si="1912"/>
        <v>77.852238842215371</v>
      </c>
    </row>
    <row r="601" spans="1:101" s="9" customFormat="1">
      <c r="A601" s="9">
        <v>6.72</v>
      </c>
      <c r="B601" s="40">
        <f t="shared" si="1879"/>
        <v>1.68</v>
      </c>
      <c r="D601" s="48">
        <v>6.15625</v>
      </c>
      <c r="E601" s="9">
        <v>39.01</v>
      </c>
      <c r="F601" s="48">
        <v>6.15625</v>
      </c>
      <c r="G601" s="9">
        <v>-54.83</v>
      </c>
      <c r="H601" s="47">
        <f t="shared" si="1880"/>
        <v>32.28121311230769</v>
      </c>
      <c r="I601" s="47">
        <f t="shared" si="1881"/>
        <v>8.0703032780769224</v>
      </c>
      <c r="J601" s="108"/>
      <c r="K601" s="40">
        <f t="shared" si="1882"/>
        <v>54.232438028676917</v>
      </c>
      <c r="M601" s="48">
        <v>6.15625</v>
      </c>
      <c r="N601" s="9">
        <v>0</v>
      </c>
      <c r="O601" s="48">
        <v>6.15625</v>
      </c>
      <c r="P601" s="9">
        <v>0</v>
      </c>
      <c r="Q601" s="47">
        <f t="shared" si="1883"/>
        <v>0</v>
      </c>
      <c r="R601" s="47">
        <f t="shared" si="1884"/>
        <v>0</v>
      </c>
      <c r="S601" s="108"/>
      <c r="T601" s="40">
        <f t="shared" si="1885"/>
        <v>0</v>
      </c>
      <c r="V601" s="48">
        <v>6.15625</v>
      </c>
      <c r="W601" s="9">
        <v>0</v>
      </c>
      <c r="X601" s="48">
        <v>6.15625</v>
      </c>
      <c r="Y601" s="40">
        <v>0</v>
      </c>
      <c r="Z601" s="40">
        <f t="shared" si="1886"/>
        <v>0</v>
      </c>
      <c r="AA601" s="47">
        <f t="shared" si="1887"/>
        <v>0</v>
      </c>
      <c r="AB601" s="108"/>
      <c r="AC601" s="40">
        <f t="shared" si="1888"/>
        <v>0</v>
      </c>
      <c r="AE601" s="48">
        <v>6.15625</v>
      </c>
      <c r="AF601" s="9">
        <v>53.65</v>
      </c>
      <c r="AG601" s="48">
        <v>6.15625</v>
      </c>
      <c r="AH601" s="9">
        <v>-74.849999999999994</v>
      </c>
      <c r="AI601" s="40">
        <f t="shared" si="1889"/>
        <v>60.606217730769231</v>
      </c>
      <c r="AJ601" s="47">
        <f t="shared" si="1890"/>
        <v>15.151554432692308</v>
      </c>
      <c r="AK601" s="108"/>
      <c r="AL601" s="40">
        <f t="shared" si="1891"/>
        <v>101.8184457876923</v>
      </c>
      <c r="AN601" s="48">
        <v>6.15625</v>
      </c>
      <c r="AO601" s="9">
        <v>0</v>
      </c>
      <c r="AP601" s="48">
        <v>6.15625</v>
      </c>
      <c r="AQ601" s="9">
        <v>0</v>
      </c>
      <c r="AR601" s="40">
        <f t="shared" si="1892"/>
        <v>0</v>
      </c>
      <c r="AS601" s="47">
        <f t="shared" si="1893"/>
        <v>0</v>
      </c>
      <c r="AT601" s="108"/>
      <c r="AU601" s="40">
        <f t="shared" si="1894"/>
        <v>0</v>
      </c>
      <c r="AW601" s="48">
        <v>6.15625</v>
      </c>
      <c r="AX601" s="9">
        <v>36.61</v>
      </c>
      <c r="AY601" s="48">
        <v>6.15625</v>
      </c>
      <c r="AZ601" s="9">
        <v>-59.31</v>
      </c>
      <c r="BA601" s="40">
        <f t="shared" si="1895"/>
        <v>32.77051780153846</v>
      </c>
      <c r="BB601" s="47">
        <f t="shared" si="1896"/>
        <v>8.1926294503846151</v>
      </c>
      <c r="BC601" s="108"/>
      <c r="BD601" s="40">
        <f t="shared" si="1897"/>
        <v>55.054469906584615</v>
      </c>
      <c r="BF601" s="48">
        <v>6.15625</v>
      </c>
      <c r="BG601" s="9">
        <v>33.06</v>
      </c>
      <c r="BH601" s="48">
        <v>6.15625</v>
      </c>
      <c r="BI601" s="9">
        <v>33.06</v>
      </c>
      <c r="BJ601" s="40">
        <f t="shared" si="1898"/>
        <v>16.495342947692308</v>
      </c>
      <c r="BK601" s="47">
        <f t="shared" si="1899"/>
        <v>4.1238357369230769</v>
      </c>
      <c r="BL601" s="108"/>
      <c r="BM601" s="40">
        <f t="shared" si="1900"/>
        <v>27.712176152123075</v>
      </c>
      <c r="BO601" s="48">
        <v>6.15625</v>
      </c>
      <c r="BP601" s="9">
        <v>0</v>
      </c>
      <c r="BQ601" s="48">
        <v>6.15625</v>
      </c>
      <c r="BR601" s="9">
        <v>0</v>
      </c>
      <c r="BS601" s="40">
        <f t="shared" si="1901"/>
        <v>0</v>
      </c>
      <c r="BT601" s="47">
        <f t="shared" si="1902"/>
        <v>0</v>
      </c>
      <c r="BU601" s="108"/>
      <c r="BV601" s="40">
        <f t="shared" si="1903"/>
        <v>0</v>
      </c>
      <c r="BX601" s="48">
        <v>6.15625</v>
      </c>
      <c r="BY601" s="9">
        <v>96.77</v>
      </c>
      <c r="BZ601" s="48">
        <v>6.15625</v>
      </c>
      <c r="CA601" s="9">
        <v>-31.74</v>
      </c>
      <c r="CB601" s="40">
        <f t="shared" si="1904"/>
        <v>46.355718212307686</v>
      </c>
      <c r="CC601" s="47">
        <f t="shared" si="1905"/>
        <v>11.588929553076921</v>
      </c>
      <c r="CD601" s="108"/>
      <c r="CE601" s="40">
        <f t="shared" si="1906"/>
        <v>77.877606596676912</v>
      </c>
      <c r="CG601" s="48">
        <v>6.15625</v>
      </c>
      <c r="CH601" s="9">
        <v>96.79</v>
      </c>
      <c r="CI601" s="48">
        <v>6.15625</v>
      </c>
      <c r="CJ601" s="9">
        <v>-31.73</v>
      </c>
      <c r="CK601" s="40">
        <f t="shared" si="1907"/>
        <v>46.350690964615389</v>
      </c>
      <c r="CL601" s="47">
        <f t="shared" si="1908"/>
        <v>11.587672741153847</v>
      </c>
      <c r="CM601" s="108"/>
      <c r="CN601" s="40">
        <f t="shared" si="1909"/>
        <v>77.869160820553844</v>
      </c>
      <c r="CP601" s="48">
        <v>6.15625</v>
      </c>
      <c r="CQ601" s="9">
        <v>96.77</v>
      </c>
      <c r="CR601" s="48">
        <v>6.15625</v>
      </c>
      <c r="CS601" s="9">
        <v>-31.74</v>
      </c>
      <c r="CT601" s="40">
        <f t="shared" si="1910"/>
        <v>46.355718212307686</v>
      </c>
      <c r="CU601" s="47">
        <f t="shared" si="1911"/>
        <v>11.588929553076921</v>
      </c>
      <c r="CV601" s="108"/>
      <c r="CW601" s="40">
        <f t="shared" si="1912"/>
        <v>77.877606596676912</v>
      </c>
    </row>
    <row r="602" spans="1:101" s="9" customFormat="1">
      <c r="A602" s="9">
        <v>6.72</v>
      </c>
      <c r="B602" s="40">
        <f t="shared" si="1879"/>
        <v>1.68</v>
      </c>
      <c r="D602" s="48">
        <v>6.166666666666667</v>
      </c>
      <c r="E602" s="9">
        <v>38.65</v>
      </c>
      <c r="F602" s="48">
        <v>6.166666666666667</v>
      </c>
      <c r="G602" s="9">
        <v>-55.52</v>
      </c>
      <c r="H602" s="47">
        <f t="shared" si="1880"/>
        <v>32.385798276923076</v>
      </c>
      <c r="I602" s="47">
        <f t="shared" si="1881"/>
        <v>8.096449569230769</v>
      </c>
      <c r="J602" s="106">
        <f t="shared" ref="J602" si="1946">SUM(I602:I605)</f>
        <v>32.196464144999993</v>
      </c>
      <c r="K602" s="40">
        <f t="shared" si="1882"/>
        <v>54.408141105230769</v>
      </c>
      <c r="M602" s="48">
        <v>6.166666666666667</v>
      </c>
      <c r="N602" s="9">
        <v>0</v>
      </c>
      <c r="O602" s="48">
        <v>6.166666666666667</v>
      </c>
      <c r="P602" s="9">
        <v>0</v>
      </c>
      <c r="Q602" s="47">
        <f t="shared" si="1883"/>
        <v>0</v>
      </c>
      <c r="R602" s="47">
        <f t="shared" si="1884"/>
        <v>0</v>
      </c>
      <c r="S602" s="106">
        <f t="shared" ref="S602" si="1947">SUM(R602:R605)</f>
        <v>0</v>
      </c>
      <c r="T602" s="40">
        <f t="shared" si="1885"/>
        <v>0</v>
      </c>
      <c r="V602" s="48">
        <v>6.166666666666667</v>
      </c>
      <c r="W602" s="9">
        <v>0</v>
      </c>
      <c r="X602" s="48">
        <v>6.166666666666667</v>
      </c>
      <c r="Y602" s="40">
        <v>0</v>
      </c>
      <c r="Z602" s="40">
        <f t="shared" si="1886"/>
        <v>0</v>
      </c>
      <c r="AA602" s="47">
        <f t="shared" si="1887"/>
        <v>0</v>
      </c>
      <c r="AB602" s="106">
        <f t="shared" ref="AB602" si="1948">SUM(AA602:AA605)</f>
        <v>0</v>
      </c>
      <c r="AC602" s="40">
        <f t="shared" si="1888"/>
        <v>0</v>
      </c>
      <c r="AE602" s="48">
        <v>6.166666666666667</v>
      </c>
      <c r="AF602" s="9">
        <v>53.34</v>
      </c>
      <c r="AG602" s="48">
        <v>6.166666666666667</v>
      </c>
      <c r="AH602" s="9">
        <v>-75.53</v>
      </c>
      <c r="AI602" s="40">
        <f t="shared" si="1889"/>
        <v>60.803439480000009</v>
      </c>
      <c r="AJ602" s="47">
        <f t="shared" si="1890"/>
        <v>15.200859870000002</v>
      </c>
      <c r="AK602" s="106">
        <f t="shared" ref="AK602" si="1949">SUM(AJ602:AJ605)</f>
        <v>30.406734159230773</v>
      </c>
      <c r="AL602" s="40">
        <f t="shared" si="1891"/>
        <v>102.14977832640001</v>
      </c>
      <c r="AN602" s="48">
        <v>6.166666666666667</v>
      </c>
      <c r="AO602" s="9">
        <v>0</v>
      </c>
      <c r="AP602" s="48">
        <v>6.166666666666667</v>
      </c>
      <c r="AQ602" s="9">
        <v>0</v>
      </c>
      <c r="AR602" s="40">
        <f t="shared" si="1892"/>
        <v>0</v>
      </c>
      <c r="AS602" s="47">
        <f t="shared" si="1893"/>
        <v>0</v>
      </c>
      <c r="AT602" s="106">
        <f t="shared" ref="AT602" si="1950">SUM(AS602:AS605)</f>
        <v>0</v>
      </c>
      <c r="AU602" s="40">
        <f t="shared" si="1894"/>
        <v>0</v>
      </c>
      <c r="AW602" s="48">
        <v>6.166666666666667</v>
      </c>
      <c r="AX602" s="9">
        <v>0</v>
      </c>
      <c r="AY602" s="48">
        <v>6.166666666666667</v>
      </c>
      <c r="AZ602" s="9">
        <v>0</v>
      </c>
      <c r="BA602" s="40">
        <f t="shared" si="1895"/>
        <v>0</v>
      </c>
      <c r="BB602" s="47">
        <f t="shared" si="1896"/>
        <v>0</v>
      </c>
      <c r="BC602" s="106">
        <f t="shared" ref="BC602" si="1951">SUM(BB602:BB605)</f>
        <v>0</v>
      </c>
      <c r="BD602" s="40">
        <f t="shared" si="1897"/>
        <v>0</v>
      </c>
      <c r="BF602" s="48">
        <v>6.166666666666667</v>
      </c>
      <c r="BG602" s="9">
        <v>34.15</v>
      </c>
      <c r="BH602" s="48">
        <v>6.166666666666667</v>
      </c>
      <c r="BI602" s="9">
        <v>34.15</v>
      </c>
      <c r="BJ602" s="40">
        <f t="shared" si="1898"/>
        <v>17.600988807692307</v>
      </c>
      <c r="BK602" s="47">
        <f t="shared" si="1899"/>
        <v>4.4002472019230767</v>
      </c>
      <c r="BL602" s="106">
        <f t="shared" ref="BL602" si="1952">SUM(BK602:BK605)</f>
        <v>17.655189435</v>
      </c>
      <c r="BM602" s="40">
        <f t="shared" si="1900"/>
        <v>29.569661196923075</v>
      </c>
      <c r="BO602" s="48">
        <v>6.166666666666667</v>
      </c>
      <c r="BP602" s="9">
        <v>0</v>
      </c>
      <c r="BQ602" s="48">
        <v>6.166666666666667</v>
      </c>
      <c r="BR602" s="9">
        <v>0</v>
      </c>
      <c r="BS602" s="40">
        <f t="shared" si="1901"/>
        <v>0</v>
      </c>
      <c r="BT602" s="47">
        <f t="shared" si="1902"/>
        <v>0</v>
      </c>
      <c r="BU602" s="106">
        <f t="shared" ref="BU602" si="1953">SUM(BT602:BT605)</f>
        <v>0</v>
      </c>
      <c r="BV602" s="40">
        <f t="shared" si="1903"/>
        <v>0</v>
      </c>
      <c r="BX602" s="48">
        <v>6.166666666666667</v>
      </c>
      <c r="BY602" s="9">
        <v>95.38</v>
      </c>
      <c r="BZ602" s="48">
        <v>6.166666666666667</v>
      </c>
      <c r="CA602" s="9">
        <v>-32.49</v>
      </c>
      <c r="CB602" s="40">
        <f t="shared" si="1904"/>
        <v>46.76949495692309</v>
      </c>
      <c r="CC602" s="47">
        <f t="shared" si="1905"/>
        <v>11.692373739230773</v>
      </c>
      <c r="CD602" s="106">
        <f t="shared" ref="CD602" si="1954">SUM(CC602:CC605)</f>
        <v>46.918275303461542</v>
      </c>
      <c r="CE602" s="40">
        <f t="shared" si="1906"/>
        <v>78.572751527630786</v>
      </c>
      <c r="CG602" s="48">
        <v>6.166666666666667</v>
      </c>
      <c r="CH602" s="9">
        <v>95.39</v>
      </c>
      <c r="CI602" s="48">
        <v>6.166666666666667</v>
      </c>
      <c r="CJ602" s="9">
        <v>-32.479999999999997</v>
      </c>
      <c r="CK602" s="40">
        <f t="shared" si="1907"/>
        <v>46.760001895384612</v>
      </c>
      <c r="CL602" s="47">
        <f t="shared" si="1908"/>
        <v>11.690000473846153</v>
      </c>
      <c r="CM602" s="106">
        <f t="shared" ref="CM602" si="1955">SUM(CL602:CL605)</f>
        <v>46.912634930769237</v>
      </c>
      <c r="CN602" s="40">
        <f t="shared" si="1909"/>
        <v>78.556803184246149</v>
      </c>
      <c r="CP602" s="48">
        <v>6.166666666666667</v>
      </c>
      <c r="CQ602" s="9">
        <v>95.38</v>
      </c>
      <c r="CR602" s="48">
        <v>6.166666666666667</v>
      </c>
      <c r="CS602" s="9">
        <v>-32.49</v>
      </c>
      <c r="CT602" s="40">
        <f t="shared" si="1910"/>
        <v>46.76949495692309</v>
      </c>
      <c r="CU602" s="47">
        <f t="shared" si="1911"/>
        <v>11.692373739230773</v>
      </c>
      <c r="CV602" s="106">
        <f t="shared" ref="CV602" si="1956">SUM(CU602:CU605)</f>
        <v>46.918275303461542</v>
      </c>
      <c r="CW602" s="40">
        <f t="shared" si="1912"/>
        <v>78.572751527630786</v>
      </c>
    </row>
    <row r="603" spans="1:101" s="9" customFormat="1">
      <c r="A603" s="9">
        <v>6.72</v>
      </c>
      <c r="B603" s="40">
        <f t="shared" si="1879"/>
        <v>1.68</v>
      </c>
      <c r="D603" s="48">
        <v>6.177083333333333</v>
      </c>
      <c r="E603" s="9">
        <v>38.630000000000003</v>
      </c>
      <c r="F603" s="48">
        <v>6.177083333333333</v>
      </c>
      <c r="G603" s="9">
        <v>-55.56</v>
      </c>
      <c r="H603" s="47">
        <f t="shared" si="1880"/>
        <v>32.392360412307696</v>
      </c>
      <c r="I603" s="47">
        <f t="shared" si="1881"/>
        <v>8.0980901030769239</v>
      </c>
      <c r="J603" s="107"/>
      <c r="K603" s="40">
        <f t="shared" si="1882"/>
        <v>54.419165492676925</v>
      </c>
      <c r="M603" s="48">
        <v>6.177083333333333</v>
      </c>
      <c r="N603" s="9">
        <v>0</v>
      </c>
      <c r="O603" s="48">
        <v>6.177083333333333</v>
      </c>
      <c r="P603" s="9">
        <v>0</v>
      </c>
      <c r="Q603" s="47">
        <f t="shared" si="1883"/>
        <v>0</v>
      </c>
      <c r="R603" s="47">
        <f t="shared" si="1884"/>
        <v>0</v>
      </c>
      <c r="S603" s="107"/>
      <c r="T603" s="40">
        <f t="shared" si="1885"/>
        <v>0</v>
      </c>
      <c r="V603" s="48">
        <v>6.177083333333333</v>
      </c>
      <c r="W603" s="9">
        <v>0</v>
      </c>
      <c r="X603" s="48">
        <v>6.177083333333333</v>
      </c>
      <c r="Y603" s="40">
        <v>0</v>
      </c>
      <c r="Z603" s="40">
        <f t="shared" si="1886"/>
        <v>0</v>
      </c>
      <c r="AA603" s="47">
        <f t="shared" si="1887"/>
        <v>0</v>
      </c>
      <c r="AB603" s="107"/>
      <c r="AC603" s="40">
        <f t="shared" si="1888"/>
        <v>0</v>
      </c>
      <c r="AE603" s="48">
        <v>6.177083333333333</v>
      </c>
      <c r="AF603" s="9">
        <v>53.28</v>
      </c>
      <c r="AG603" s="48">
        <v>6.177083333333333</v>
      </c>
      <c r="AH603" s="9">
        <v>-75.64</v>
      </c>
      <c r="AI603" s="40">
        <f t="shared" si="1889"/>
        <v>60.823497156923089</v>
      </c>
      <c r="AJ603" s="47">
        <f t="shared" si="1890"/>
        <v>15.205874289230772</v>
      </c>
      <c r="AK603" s="107"/>
      <c r="AL603" s="40">
        <f t="shared" si="1891"/>
        <v>102.18347522363078</v>
      </c>
      <c r="AN603" s="48">
        <v>6.177083333333333</v>
      </c>
      <c r="AO603" s="9">
        <v>0</v>
      </c>
      <c r="AP603" s="48">
        <v>6.177083333333333</v>
      </c>
      <c r="AQ603" s="9">
        <v>0</v>
      </c>
      <c r="AR603" s="40">
        <f t="shared" si="1892"/>
        <v>0</v>
      </c>
      <c r="AS603" s="47">
        <f t="shared" si="1893"/>
        <v>0</v>
      </c>
      <c r="AT603" s="107"/>
      <c r="AU603" s="40">
        <f t="shared" si="1894"/>
        <v>0</v>
      </c>
      <c r="AW603" s="48">
        <v>6.177083333333333</v>
      </c>
      <c r="AX603" s="9">
        <v>0</v>
      </c>
      <c r="AY603" s="48">
        <v>6.177083333333333</v>
      </c>
      <c r="AZ603" s="9">
        <v>0</v>
      </c>
      <c r="BA603" s="40">
        <f t="shared" si="1895"/>
        <v>0</v>
      </c>
      <c r="BB603" s="47">
        <f t="shared" si="1896"/>
        <v>0</v>
      </c>
      <c r="BC603" s="107"/>
      <c r="BD603" s="40">
        <f t="shared" si="1897"/>
        <v>0</v>
      </c>
      <c r="BF603" s="48">
        <v>6.177083333333333</v>
      </c>
      <c r="BG603" s="9">
        <v>34.15</v>
      </c>
      <c r="BH603" s="48">
        <v>6.177083333333333</v>
      </c>
      <c r="BI603" s="9">
        <v>34.15</v>
      </c>
      <c r="BJ603" s="40">
        <f t="shared" si="1898"/>
        <v>17.600988807692307</v>
      </c>
      <c r="BK603" s="47">
        <f t="shared" si="1899"/>
        <v>4.4002472019230767</v>
      </c>
      <c r="BL603" s="107"/>
      <c r="BM603" s="40">
        <f t="shared" si="1900"/>
        <v>29.569661196923075</v>
      </c>
      <c r="BO603" s="48">
        <v>6.177083333333333</v>
      </c>
      <c r="BP603" s="9">
        <v>0</v>
      </c>
      <c r="BQ603" s="48">
        <v>6.177083333333333</v>
      </c>
      <c r="BR603" s="9">
        <v>0</v>
      </c>
      <c r="BS603" s="40">
        <f t="shared" si="1901"/>
        <v>0</v>
      </c>
      <c r="BT603" s="47">
        <f t="shared" si="1902"/>
        <v>0</v>
      </c>
      <c r="BU603" s="107"/>
      <c r="BV603" s="40">
        <f t="shared" si="1903"/>
        <v>0</v>
      </c>
      <c r="BX603" s="48">
        <v>6.177083333333333</v>
      </c>
      <c r="BY603" s="9">
        <v>95.29</v>
      </c>
      <c r="BZ603" s="48">
        <v>6.177083333333333</v>
      </c>
      <c r="CA603" s="9">
        <v>-32.53</v>
      </c>
      <c r="CB603" s="40">
        <f t="shared" si="1904"/>
        <v>46.782889380000007</v>
      </c>
      <c r="CC603" s="47">
        <f t="shared" si="1905"/>
        <v>11.695722345000002</v>
      </c>
      <c r="CD603" s="107"/>
      <c r="CE603" s="40">
        <f t="shared" si="1906"/>
        <v>78.59525415840001</v>
      </c>
      <c r="CG603" s="48">
        <v>6.177083333333333</v>
      </c>
      <c r="CH603" s="9">
        <v>95.31</v>
      </c>
      <c r="CI603" s="48">
        <v>6.177083333333333</v>
      </c>
      <c r="CJ603" s="9">
        <v>-32.520000000000003</v>
      </c>
      <c r="CK603" s="40">
        <f t="shared" si="1907"/>
        <v>46.778323956923082</v>
      </c>
      <c r="CL603" s="47">
        <f t="shared" si="1908"/>
        <v>11.69458098923077</v>
      </c>
      <c r="CM603" s="107"/>
      <c r="CN603" s="40">
        <f t="shared" si="1909"/>
        <v>78.587584247630772</v>
      </c>
      <c r="CP603" s="48">
        <v>6.177083333333333</v>
      </c>
      <c r="CQ603" s="9">
        <v>95.29</v>
      </c>
      <c r="CR603" s="48">
        <v>6.177083333333333</v>
      </c>
      <c r="CS603" s="9">
        <v>-32.53</v>
      </c>
      <c r="CT603" s="40">
        <f t="shared" si="1910"/>
        <v>46.782889380000007</v>
      </c>
      <c r="CU603" s="47">
        <f t="shared" si="1911"/>
        <v>11.695722345000002</v>
      </c>
      <c r="CV603" s="107"/>
      <c r="CW603" s="40">
        <f t="shared" si="1912"/>
        <v>78.59525415840001</v>
      </c>
    </row>
    <row r="604" spans="1:101" s="9" customFormat="1">
      <c r="A604" s="9">
        <v>6.72</v>
      </c>
      <c r="B604" s="40">
        <f t="shared" si="1879"/>
        <v>1.68</v>
      </c>
      <c r="D604" s="48">
        <v>6.1875</v>
      </c>
      <c r="E604" s="9">
        <v>39.78</v>
      </c>
      <c r="F604" s="48">
        <v>6.1875</v>
      </c>
      <c r="G604" s="9">
        <v>-53.31</v>
      </c>
      <c r="H604" s="47">
        <f t="shared" si="1880"/>
        <v>32.005831320000006</v>
      </c>
      <c r="I604" s="47">
        <f t="shared" si="1881"/>
        <v>8.0014578300000014</v>
      </c>
      <c r="J604" s="107"/>
      <c r="K604" s="40">
        <f t="shared" si="1882"/>
        <v>53.769796617600008</v>
      </c>
      <c r="M604" s="48">
        <v>6.1875</v>
      </c>
      <c r="N604" s="9">
        <v>0</v>
      </c>
      <c r="O604" s="48">
        <v>6.1875</v>
      </c>
      <c r="P604" s="9">
        <v>0</v>
      </c>
      <c r="Q604" s="47">
        <f t="shared" si="1883"/>
        <v>0</v>
      </c>
      <c r="R604" s="47">
        <f t="shared" si="1884"/>
        <v>0</v>
      </c>
      <c r="S604" s="107"/>
      <c r="T604" s="40">
        <f t="shared" si="1885"/>
        <v>0</v>
      </c>
      <c r="V604" s="48">
        <v>6.1875</v>
      </c>
      <c r="W604" s="9">
        <v>0</v>
      </c>
      <c r="X604" s="48">
        <v>6.1875</v>
      </c>
      <c r="Y604" s="40">
        <v>0</v>
      </c>
      <c r="Z604" s="40">
        <f t="shared" si="1886"/>
        <v>0</v>
      </c>
      <c r="AA604" s="47">
        <f t="shared" si="1887"/>
        <v>0</v>
      </c>
      <c r="AB604" s="107"/>
      <c r="AC604" s="40">
        <f t="shared" si="1888"/>
        <v>0</v>
      </c>
      <c r="AE604" s="48">
        <v>6.1875</v>
      </c>
      <c r="AF604" s="9">
        <v>0</v>
      </c>
      <c r="AG604" s="48">
        <v>6.1875</v>
      </c>
      <c r="AH604" s="9">
        <v>0</v>
      </c>
      <c r="AI604" s="40">
        <f t="shared" si="1889"/>
        <v>0</v>
      </c>
      <c r="AJ604" s="47">
        <f t="shared" si="1890"/>
        <v>0</v>
      </c>
      <c r="AK604" s="107"/>
      <c r="AL604" s="40">
        <f t="shared" si="1891"/>
        <v>0</v>
      </c>
      <c r="AN604" s="48">
        <v>6.1875</v>
      </c>
      <c r="AO604" s="9">
        <v>0</v>
      </c>
      <c r="AP604" s="48">
        <v>6.1875</v>
      </c>
      <c r="AQ604" s="9">
        <v>0</v>
      </c>
      <c r="AR604" s="40">
        <f t="shared" si="1892"/>
        <v>0</v>
      </c>
      <c r="AS604" s="47">
        <f t="shared" si="1893"/>
        <v>0</v>
      </c>
      <c r="AT604" s="107"/>
      <c r="AU604" s="40">
        <f t="shared" si="1894"/>
        <v>0</v>
      </c>
      <c r="AW604" s="48">
        <v>6.1875</v>
      </c>
      <c r="AX604" s="9">
        <v>0</v>
      </c>
      <c r="AY604" s="48">
        <v>6.1875</v>
      </c>
      <c r="AZ604" s="9">
        <v>0</v>
      </c>
      <c r="BA604" s="40">
        <f t="shared" si="1895"/>
        <v>0</v>
      </c>
      <c r="BB604" s="47">
        <f t="shared" si="1896"/>
        <v>0</v>
      </c>
      <c r="BC604" s="107"/>
      <c r="BD604" s="40">
        <f t="shared" si="1897"/>
        <v>0</v>
      </c>
      <c r="BF604" s="48">
        <v>6.1875</v>
      </c>
      <c r="BG604" s="9">
        <v>34.25</v>
      </c>
      <c r="BH604" s="48">
        <v>6.1875</v>
      </c>
      <c r="BI604" s="9">
        <v>34.25</v>
      </c>
      <c r="BJ604" s="40">
        <f t="shared" si="1898"/>
        <v>17.704220192307695</v>
      </c>
      <c r="BK604" s="47">
        <f t="shared" si="1899"/>
        <v>4.4260550480769236</v>
      </c>
      <c r="BL604" s="107"/>
      <c r="BM604" s="40">
        <f t="shared" si="1900"/>
        <v>29.743089923076926</v>
      </c>
      <c r="BO604" s="48">
        <v>6.1875</v>
      </c>
      <c r="BP604" s="9">
        <v>0</v>
      </c>
      <c r="BQ604" s="48">
        <v>6.1875</v>
      </c>
      <c r="BR604" s="9">
        <v>0</v>
      </c>
      <c r="BS604" s="40">
        <f t="shared" si="1901"/>
        <v>0</v>
      </c>
      <c r="BT604" s="47">
        <f t="shared" si="1902"/>
        <v>0</v>
      </c>
      <c r="BU604" s="107"/>
      <c r="BV604" s="40">
        <f t="shared" si="1903"/>
        <v>0</v>
      </c>
      <c r="BX604" s="48">
        <v>6.1875</v>
      </c>
      <c r="BY604" s="9">
        <v>94.35</v>
      </c>
      <c r="BZ604" s="48">
        <v>6.1875</v>
      </c>
      <c r="CA604" s="9">
        <v>-33.04</v>
      </c>
      <c r="CB604" s="40">
        <f t="shared" si="1904"/>
        <v>47.047612984615384</v>
      </c>
      <c r="CC604" s="47">
        <f t="shared" si="1905"/>
        <v>11.761903246153846</v>
      </c>
      <c r="CD604" s="107"/>
      <c r="CE604" s="40">
        <f t="shared" si="1906"/>
        <v>79.039989814153842</v>
      </c>
      <c r="CG604" s="48">
        <v>6.1875</v>
      </c>
      <c r="CH604" s="9">
        <v>94.37</v>
      </c>
      <c r="CI604" s="48">
        <v>6.1875</v>
      </c>
      <c r="CJ604" s="9">
        <v>-33.03</v>
      </c>
      <c r="CK604" s="40">
        <f t="shared" si="1907"/>
        <v>47.043343370769243</v>
      </c>
      <c r="CL604" s="47">
        <f t="shared" si="1908"/>
        <v>11.760835842692311</v>
      </c>
      <c r="CM604" s="107"/>
      <c r="CN604" s="40">
        <f t="shared" si="1909"/>
        <v>79.032816862892332</v>
      </c>
      <c r="CP604" s="48">
        <v>6.1875</v>
      </c>
      <c r="CQ604" s="9">
        <v>94.35</v>
      </c>
      <c r="CR604" s="48">
        <v>6.1875</v>
      </c>
      <c r="CS604" s="9">
        <v>-33.04</v>
      </c>
      <c r="CT604" s="40">
        <f t="shared" si="1910"/>
        <v>47.047612984615384</v>
      </c>
      <c r="CU604" s="47">
        <f t="shared" si="1911"/>
        <v>11.761903246153846</v>
      </c>
      <c r="CV604" s="107"/>
      <c r="CW604" s="40">
        <f t="shared" si="1912"/>
        <v>79.039989814153842</v>
      </c>
    </row>
    <row r="605" spans="1:101" s="9" customFormat="1">
      <c r="A605" s="9">
        <v>6.72</v>
      </c>
      <c r="B605" s="40">
        <f t="shared" si="1879"/>
        <v>1.68</v>
      </c>
      <c r="D605" s="48">
        <v>6.197916666666667</v>
      </c>
      <c r="E605" s="9">
        <v>39.79</v>
      </c>
      <c r="F605" s="48">
        <v>6.197916666666667</v>
      </c>
      <c r="G605" s="9">
        <v>-53.29</v>
      </c>
      <c r="H605" s="47">
        <f t="shared" si="1880"/>
        <v>32.001866570769224</v>
      </c>
      <c r="I605" s="47">
        <f t="shared" si="1881"/>
        <v>8.0004666426923059</v>
      </c>
      <c r="J605" s="108"/>
      <c r="K605" s="40">
        <f t="shared" si="1882"/>
        <v>53.763135838892296</v>
      </c>
      <c r="M605" s="48">
        <v>6.197916666666667</v>
      </c>
      <c r="N605" s="9">
        <v>0</v>
      </c>
      <c r="O605" s="48">
        <v>6.197916666666667</v>
      </c>
      <c r="P605" s="9">
        <v>0</v>
      </c>
      <c r="Q605" s="47">
        <f t="shared" si="1883"/>
        <v>0</v>
      </c>
      <c r="R605" s="47">
        <f t="shared" si="1884"/>
        <v>0</v>
      </c>
      <c r="S605" s="108"/>
      <c r="T605" s="40">
        <f t="shared" si="1885"/>
        <v>0</v>
      </c>
      <c r="V605" s="48">
        <v>6.197916666666667</v>
      </c>
      <c r="W605" s="9">
        <v>0</v>
      </c>
      <c r="X605" s="48">
        <v>6.197916666666667</v>
      </c>
      <c r="Y605" s="40">
        <v>0</v>
      </c>
      <c r="Z605" s="40">
        <f t="shared" si="1886"/>
        <v>0</v>
      </c>
      <c r="AA605" s="47">
        <f t="shared" si="1887"/>
        <v>0</v>
      </c>
      <c r="AB605" s="108"/>
      <c r="AC605" s="40">
        <f t="shared" si="1888"/>
        <v>0</v>
      </c>
      <c r="AE605" s="48">
        <v>6.197916666666667</v>
      </c>
      <c r="AF605" s="9">
        <v>0</v>
      </c>
      <c r="AG605" s="48">
        <v>6.197916666666667</v>
      </c>
      <c r="AH605" s="9">
        <v>0</v>
      </c>
      <c r="AI605" s="40">
        <f t="shared" si="1889"/>
        <v>0</v>
      </c>
      <c r="AJ605" s="47">
        <f t="shared" si="1890"/>
        <v>0</v>
      </c>
      <c r="AK605" s="108"/>
      <c r="AL605" s="40">
        <f t="shared" si="1891"/>
        <v>0</v>
      </c>
      <c r="AN605" s="48">
        <v>6.197916666666667</v>
      </c>
      <c r="AO605" s="9">
        <v>0</v>
      </c>
      <c r="AP605" s="48">
        <v>6.197916666666667</v>
      </c>
      <c r="AQ605" s="9">
        <v>0</v>
      </c>
      <c r="AR605" s="40">
        <f t="shared" si="1892"/>
        <v>0</v>
      </c>
      <c r="AS605" s="47">
        <f t="shared" si="1893"/>
        <v>0</v>
      </c>
      <c r="AT605" s="108"/>
      <c r="AU605" s="40">
        <f t="shared" si="1894"/>
        <v>0</v>
      </c>
      <c r="AW605" s="48">
        <v>6.197916666666667</v>
      </c>
      <c r="AX605" s="9">
        <v>0</v>
      </c>
      <c r="AY605" s="48">
        <v>6.197916666666667</v>
      </c>
      <c r="AZ605" s="9">
        <v>0</v>
      </c>
      <c r="BA605" s="40">
        <f t="shared" si="1895"/>
        <v>0</v>
      </c>
      <c r="BB605" s="47">
        <f t="shared" si="1896"/>
        <v>0</v>
      </c>
      <c r="BC605" s="108"/>
      <c r="BD605" s="40">
        <f t="shared" si="1897"/>
        <v>0</v>
      </c>
      <c r="BF605" s="48">
        <v>6.197916666666667</v>
      </c>
      <c r="BG605" s="9">
        <v>34.26</v>
      </c>
      <c r="BH605" s="48">
        <v>6.197916666666667</v>
      </c>
      <c r="BI605" s="9">
        <v>34.26</v>
      </c>
      <c r="BJ605" s="40">
        <f t="shared" si="1898"/>
        <v>17.71455993230769</v>
      </c>
      <c r="BK605" s="47">
        <f t="shared" si="1899"/>
        <v>4.4286399830769225</v>
      </c>
      <c r="BL605" s="108"/>
      <c r="BM605" s="40">
        <f t="shared" si="1900"/>
        <v>29.760460686276918</v>
      </c>
      <c r="BO605" s="48">
        <v>6.197916666666667</v>
      </c>
      <c r="BP605" s="9">
        <v>0</v>
      </c>
      <c r="BQ605" s="48">
        <v>6.197916666666667</v>
      </c>
      <c r="BR605" s="9">
        <v>0</v>
      </c>
      <c r="BS605" s="40">
        <f t="shared" si="1901"/>
        <v>0</v>
      </c>
      <c r="BT605" s="47">
        <f t="shared" si="1902"/>
        <v>0</v>
      </c>
      <c r="BU605" s="108"/>
      <c r="BV605" s="40">
        <f t="shared" si="1903"/>
        <v>0</v>
      </c>
      <c r="BX605" s="48">
        <v>6.197916666666667</v>
      </c>
      <c r="BY605" s="9">
        <v>94.23</v>
      </c>
      <c r="BZ605" s="48">
        <v>6.197916666666667</v>
      </c>
      <c r="CA605" s="9">
        <v>-33.1</v>
      </c>
      <c r="CB605" s="40">
        <f t="shared" si="1904"/>
        <v>47.073103892307707</v>
      </c>
      <c r="CC605" s="47">
        <f t="shared" si="1905"/>
        <v>11.768275973076927</v>
      </c>
      <c r="CD605" s="108"/>
      <c r="CE605" s="40">
        <f t="shared" si="1906"/>
        <v>79.082814539076949</v>
      </c>
      <c r="CG605" s="48">
        <v>6.197916666666667</v>
      </c>
      <c r="CH605" s="9">
        <v>94.25</v>
      </c>
      <c r="CI605" s="48">
        <v>6.197916666666667</v>
      </c>
      <c r="CJ605" s="9">
        <v>-33.090000000000003</v>
      </c>
      <c r="CK605" s="40">
        <f t="shared" si="1907"/>
        <v>47.068870500000003</v>
      </c>
      <c r="CL605" s="47">
        <f t="shared" si="1908"/>
        <v>11.767217625000001</v>
      </c>
      <c r="CM605" s="108"/>
      <c r="CN605" s="40">
        <f t="shared" si="1909"/>
        <v>79.075702440000001</v>
      </c>
      <c r="CP605" s="48">
        <v>6.197916666666667</v>
      </c>
      <c r="CQ605" s="9">
        <v>94.23</v>
      </c>
      <c r="CR605" s="48">
        <v>6.197916666666667</v>
      </c>
      <c r="CS605" s="9">
        <v>-33.1</v>
      </c>
      <c r="CT605" s="40">
        <f t="shared" si="1910"/>
        <v>47.073103892307707</v>
      </c>
      <c r="CU605" s="47">
        <f t="shared" si="1911"/>
        <v>11.768275973076927</v>
      </c>
      <c r="CV605" s="108"/>
      <c r="CW605" s="40">
        <f t="shared" si="1912"/>
        <v>79.082814539076949</v>
      </c>
    </row>
    <row r="606" spans="1:101" s="9" customFormat="1">
      <c r="A606" s="9">
        <v>6.72</v>
      </c>
      <c r="B606" s="40">
        <f t="shared" si="1879"/>
        <v>1.68</v>
      </c>
      <c r="D606" s="48">
        <v>6.208333333333333</v>
      </c>
      <c r="E606" s="9">
        <v>40.270000000000003</v>
      </c>
      <c r="F606" s="48">
        <v>6.208333333333333</v>
      </c>
      <c r="G606" s="9">
        <v>-52.34</v>
      </c>
      <c r="H606" s="47">
        <f t="shared" si="1880"/>
        <v>31.810536858461546</v>
      </c>
      <c r="I606" s="47">
        <f t="shared" si="1881"/>
        <v>7.9526342146153866</v>
      </c>
      <c r="J606" s="106">
        <f t="shared" ref="J606" si="1957">SUM(I606:I609)</f>
        <v>31.790568603461541</v>
      </c>
      <c r="K606" s="40">
        <f t="shared" si="1882"/>
        <v>53.441701922215394</v>
      </c>
      <c r="M606" s="48">
        <v>6.208333333333333</v>
      </c>
      <c r="N606" s="9">
        <v>0</v>
      </c>
      <c r="O606" s="48">
        <v>6.208333333333333</v>
      </c>
      <c r="P606" s="9">
        <v>0</v>
      </c>
      <c r="Q606" s="47">
        <f t="shared" si="1883"/>
        <v>0</v>
      </c>
      <c r="R606" s="47">
        <f t="shared" si="1884"/>
        <v>0</v>
      </c>
      <c r="S606" s="106">
        <f t="shared" ref="S606" si="1958">SUM(R606:R609)</f>
        <v>0</v>
      </c>
      <c r="T606" s="40">
        <f t="shared" si="1885"/>
        <v>0</v>
      </c>
      <c r="V606" s="48">
        <v>6.208333333333333</v>
      </c>
      <c r="W606" s="9">
        <v>0</v>
      </c>
      <c r="X606" s="48">
        <v>6.208333333333333</v>
      </c>
      <c r="Y606" s="40">
        <v>0</v>
      </c>
      <c r="Z606" s="40">
        <f t="shared" si="1886"/>
        <v>0</v>
      </c>
      <c r="AA606" s="47">
        <f t="shared" si="1887"/>
        <v>0</v>
      </c>
      <c r="AB606" s="106">
        <f t="shared" ref="AB606" si="1959">SUM(AA606:AA609)</f>
        <v>0</v>
      </c>
      <c r="AC606" s="40">
        <f t="shared" si="1888"/>
        <v>0</v>
      </c>
      <c r="AE606" s="48">
        <v>6.208333333333333</v>
      </c>
      <c r="AF606" s="9">
        <v>0</v>
      </c>
      <c r="AG606" s="48">
        <v>6.208333333333333</v>
      </c>
      <c r="AH606" s="9">
        <v>0</v>
      </c>
      <c r="AI606" s="40">
        <f t="shared" si="1889"/>
        <v>0</v>
      </c>
      <c r="AJ606" s="47">
        <f t="shared" si="1890"/>
        <v>0</v>
      </c>
      <c r="AK606" s="106">
        <f t="shared" ref="AK606" si="1960">SUM(AJ606:AJ609)</f>
        <v>0</v>
      </c>
      <c r="AL606" s="40">
        <f t="shared" si="1891"/>
        <v>0</v>
      </c>
      <c r="AN606" s="48">
        <v>6.208333333333333</v>
      </c>
      <c r="AO606" s="9">
        <v>0</v>
      </c>
      <c r="AP606" s="48">
        <v>6.208333333333333</v>
      </c>
      <c r="AQ606" s="9">
        <v>0</v>
      </c>
      <c r="AR606" s="40">
        <f t="shared" si="1892"/>
        <v>0</v>
      </c>
      <c r="AS606" s="47">
        <f t="shared" si="1893"/>
        <v>0</v>
      </c>
      <c r="AT606" s="106">
        <f t="shared" ref="AT606" si="1961">SUM(AS606:AS609)</f>
        <v>0</v>
      </c>
      <c r="AU606" s="40">
        <f t="shared" si="1894"/>
        <v>0</v>
      </c>
      <c r="AW606" s="48">
        <v>6.208333333333333</v>
      </c>
      <c r="AX606" s="9">
        <v>0</v>
      </c>
      <c r="AY606" s="48">
        <v>6.208333333333333</v>
      </c>
      <c r="AZ606" s="9">
        <v>0</v>
      </c>
      <c r="BA606" s="40">
        <f t="shared" si="1895"/>
        <v>0</v>
      </c>
      <c r="BB606" s="47">
        <f t="shared" si="1896"/>
        <v>0</v>
      </c>
      <c r="BC606" s="106">
        <f t="shared" ref="BC606" si="1962">SUM(BB606:BB609)</f>
        <v>0</v>
      </c>
      <c r="BD606" s="40">
        <f t="shared" si="1897"/>
        <v>0</v>
      </c>
      <c r="BF606" s="48">
        <v>6.208333333333333</v>
      </c>
      <c r="BG606" s="9">
        <v>34.42</v>
      </c>
      <c r="BH606" s="48">
        <v>6.208333333333333</v>
      </c>
      <c r="BI606" s="9">
        <v>34.42</v>
      </c>
      <c r="BJ606" s="40">
        <f t="shared" si="1898"/>
        <v>17.880406283076923</v>
      </c>
      <c r="BK606" s="47">
        <f t="shared" si="1899"/>
        <v>4.4701015707692306</v>
      </c>
      <c r="BL606" s="106">
        <f t="shared" ref="BL606" si="1963">SUM(BK606:BK609)</f>
        <v>17.901195182307696</v>
      </c>
      <c r="BM606" s="40">
        <f t="shared" si="1900"/>
        <v>30.03908255556923</v>
      </c>
      <c r="BO606" s="48">
        <v>6.208333333333333</v>
      </c>
      <c r="BP606" s="9">
        <v>0</v>
      </c>
      <c r="BQ606" s="48">
        <v>6.208333333333333</v>
      </c>
      <c r="BR606" s="9">
        <v>0</v>
      </c>
      <c r="BS606" s="40">
        <f t="shared" si="1901"/>
        <v>0</v>
      </c>
      <c r="BT606" s="47">
        <f t="shared" si="1902"/>
        <v>0</v>
      </c>
      <c r="BU606" s="106">
        <f t="shared" ref="BU606" si="1964">SUM(BT606:BT609)</f>
        <v>0</v>
      </c>
      <c r="BV606" s="40">
        <f t="shared" si="1903"/>
        <v>0</v>
      </c>
      <c r="BX606" s="48">
        <v>6.208333333333333</v>
      </c>
      <c r="BY606" s="9">
        <v>94.47</v>
      </c>
      <c r="BZ606" s="48">
        <v>6.208333333333333</v>
      </c>
      <c r="CA606" s="9">
        <v>-32.97</v>
      </c>
      <c r="CB606" s="40">
        <f t="shared" si="1904"/>
        <v>47.007647044615389</v>
      </c>
      <c r="CC606" s="47">
        <f t="shared" si="1905"/>
        <v>11.751911761153847</v>
      </c>
      <c r="CD606" s="106">
        <f t="shared" ref="CD606" si="1965">SUM(CC606:CC609)</f>
        <v>47.051015545384615</v>
      </c>
      <c r="CE606" s="40">
        <f t="shared" si="1906"/>
        <v>78.972847034953844</v>
      </c>
      <c r="CG606" s="48">
        <v>6.208333333333333</v>
      </c>
      <c r="CH606" s="9">
        <v>94.49</v>
      </c>
      <c r="CI606" s="48">
        <v>6.208333333333333</v>
      </c>
      <c r="CJ606" s="9">
        <v>-32.96</v>
      </c>
      <c r="CK606" s="40">
        <f t="shared" si="1907"/>
        <v>47.003338190769234</v>
      </c>
      <c r="CL606" s="47">
        <f t="shared" si="1908"/>
        <v>11.750834547692309</v>
      </c>
      <c r="CM606" s="106">
        <f t="shared" ref="CM606" si="1966">SUM(CL606:CL609)</f>
        <v>47.046759514615381</v>
      </c>
      <c r="CN606" s="40">
        <f t="shared" si="1909"/>
        <v>78.965608160492309</v>
      </c>
      <c r="CP606" s="48">
        <v>6.208333333333333</v>
      </c>
      <c r="CQ606" s="9">
        <v>94.47</v>
      </c>
      <c r="CR606" s="48">
        <v>6.208333333333333</v>
      </c>
      <c r="CS606" s="9">
        <v>-32.97</v>
      </c>
      <c r="CT606" s="40">
        <f t="shared" si="1910"/>
        <v>47.007647044615389</v>
      </c>
      <c r="CU606" s="47">
        <f t="shared" si="1911"/>
        <v>11.751911761153847</v>
      </c>
      <c r="CV606" s="106">
        <f t="shared" ref="CV606" si="1967">SUM(CU606:CU609)</f>
        <v>47.051015545384615</v>
      </c>
      <c r="CW606" s="40">
        <f t="shared" si="1912"/>
        <v>78.972847034953844</v>
      </c>
    </row>
    <row r="607" spans="1:101" s="9" customFormat="1">
      <c r="A607" s="9">
        <v>6.72</v>
      </c>
      <c r="B607" s="40">
        <f t="shared" si="1879"/>
        <v>1.68</v>
      </c>
      <c r="D607" s="48">
        <v>6.21875</v>
      </c>
      <c r="E607" s="9">
        <v>40.29</v>
      </c>
      <c r="F607" s="48">
        <v>6.21875</v>
      </c>
      <c r="G607" s="9">
        <v>-52.29</v>
      </c>
      <c r="H607" s="47">
        <f t="shared" si="1880"/>
        <v>31.795932032307693</v>
      </c>
      <c r="I607" s="47">
        <f t="shared" si="1881"/>
        <v>7.9489830080769233</v>
      </c>
      <c r="J607" s="107"/>
      <c r="K607" s="40">
        <f t="shared" si="1882"/>
        <v>53.41716581427692</v>
      </c>
      <c r="M607" s="48">
        <v>6.21875</v>
      </c>
      <c r="N607" s="9">
        <v>0</v>
      </c>
      <c r="O607" s="48">
        <v>6.21875</v>
      </c>
      <c r="P607" s="9">
        <v>0</v>
      </c>
      <c r="Q607" s="47">
        <f t="shared" si="1883"/>
        <v>0</v>
      </c>
      <c r="R607" s="47">
        <f t="shared" si="1884"/>
        <v>0</v>
      </c>
      <c r="S607" s="107"/>
      <c r="T607" s="40">
        <f t="shared" si="1885"/>
        <v>0</v>
      </c>
      <c r="V607" s="48">
        <v>6.21875</v>
      </c>
      <c r="W607" s="9">
        <v>0</v>
      </c>
      <c r="X607" s="48">
        <v>6.21875</v>
      </c>
      <c r="Y607" s="40">
        <v>0</v>
      </c>
      <c r="Z607" s="40">
        <f t="shared" si="1886"/>
        <v>0</v>
      </c>
      <c r="AA607" s="47">
        <f t="shared" si="1887"/>
        <v>0</v>
      </c>
      <c r="AB607" s="107"/>
      <c r="AC607" s="40">
        <f t="shared" si="1888"/>
        <v>0</v>
      </c>
      <c r="AE607" s="48">
        <v>6.21875</v>
      </c>
      <c r="AF607" s="9">
        <v>0</v>
      </c>
      <c r="AG607" s="48">
        <v>6.21875</v>
      </c>
      <c r="AH607" s="9">
        <v>0</v>
      </c>
      <c r="AI607" s="40">
        <f t="shared" si="1889"/>
        <v>0</v>
      </c>
      <c r="AJ607" s="47">
        <f t="shared" si="1890"/>
        <v>0</v>
      </c>
      <c r="AK607" s="107"/>
      <c r="AL607" s="40">
        <f t="shared" si="1891"/>
        <v>0</v>
      </c>
      <c r="AN607" s="48">
        <v>6.21875</v>
      </c>
      <c r="AO607" s="9">
        <v>0</v>
      </c>
      <c r="AP607" s="48">
        <v>6.21875</v>
      </c>
      <c r="AQ607" s="9">
        <v>0</v>
      </c>
      <c r="AR607" s="40">
        <f t="shared" si="1892"/>
        <v>0</v>
      </c>
      <c r="AS607" s="47">
        <f t="shared" si="1893"/>
        <v>0</v>
      </c>
      <c r="AT607" s="107"/>
      <c r="AU607" s="40">
        <f t="shared" si="1894"/>
        <v>0</v>
      </c>
      <c r="AW607" s="48">
        <v>6.21875</v>
      </c>
      <c r="AX607" s="9">
        <v>0</v>
      </c>
      <c r="AY607" s="48">
        <v>6.21875</v>
      </c>
      <c r="AZ607" s="9">
        <v>0</v>
      </c>
      <c r="BA607" s="40">
        <f t="shared" si="1895"/>
        <v>0</v>
      </c>
      <c r="BB607" s="47">
        <f t="shared" si="1896"/>
        <v>0</v>
      </c>
      <c r="BC607" s="107"/>
      <c r="BD607" s="40">
        <f t="shared" si="1897"/>
        <v>0</v>
      </c>
      <c r="BF607" s="48">
        <v>6.21875</v>
      </c>
      <c r="BG607" s="9">
        <v>34.43</v>
      </c>
      <c r="BH607" s="48">
        <v>6.21875</v>
      </c>
      <c r="BI607" s="9">
        <v>34.43</v>
      </c>
      <c r="BJ607" s="40">
        <f t="shared" si="1898"/>
        <v>17.890797336923079</v>
      </c>
      <c r="BK607" s="47">
        <f t="shared" si="1899"/>
        <v>4.4726993342307697</v>
      </c>
      <c r="BL607" s="107"/>
      <c r="BM607" s="40">
        <f t="shared" si="1900"/>
        <v>30.056539526030772</v>
      </c>
      <c r="BO607" s="48">
        <v>6.21875</v>
      </c>
      <c r="BP607" s="9">
        <v>0</v>
      </c>
      <c r="BQ607" s="48">
        <v>6.21875</v>
      </c>
      <c r="BR607" s="9">
        <v>0</v>
      </c>
      <c r="BS607" s="40">
        <f t="shared" si="1901"/>
        <v>0</v>
      </c>
      <c r="BT607" s="47">
        <f t="shared" si="1902"/>
        <v>0</v>
      </c>
      <c r="BU607" s="107"/>
      <c r="BV607" s="40">
        <f t="shared" si="1903"/>
        <v>0</v>
      </c>
      <c r="BX607" s="48">
        <v>6.21875</v>
      </c>
      <c r="BY607" s="9">
        <v>94.36</v>
      </c>
      <c r="BZ607" s="48">
        <v>6.21875</v>
      </c>
      <c r="CA607" s="9">
        <v>-33.03</v>
      </c>
      <c r="CB607" s="40">
        <f t="shared" si="1904"/>
        <v>47.038358381538472</v>
      </c>
      <c r="CC607" s="47">
        <f t="shared" si="1905"/>
        <v>11.759589595384618</v>
      </c>
      <c r="CD607" s="107"/>
      <c r="CE607" s="40">
        <f t="shared" si="1906"/>
        <v>79.024442080984628</v>
      </c>
      <c r="CG607" s="48">
        <v>6.21875</v>
      </c>
      <c r="CH607" s="9">
        <v>94.38</v>
      </c>
      <c r="CI607" s="48">
        <v>6.21875</v>
      </c>
      <c r="CJ607" s="9">
        <v>-33.020000000000003</v>
      </c>
      <c r="CK607" s="40">
        <f t="shared" si="1907"/>
        <v>47.034084239999999</v>
      </c>
      <c r="CL607" s="47">
        <f t="shared" si="1908"/>
        <v>11.75852106</v>
      </c>
      <c r="CM607" s="107"/>
      <c r="CN607" s="40">
        <f t="shared" si="1909"/>
        <v>79.017261523199991</v>
      </c>
      <c r="CP607" s="48">
        <v>6.21875</v>
      </c>
      <c r="CQ607" s="9">
        <v>94.36</v>
      </c>
      <c r="CR607" s="48">
        <v>6.21875</v>
      </c>
      <c r="CS607" s="9">
        <v>-33.03</v>
      </c>
      <c r="CT607" s="40">
        <f t="shared" si="1910"/>
        <v>47.038358381538472</v>
      </c>
      <c r="CU607" s="47">
        <f t="shared" si="1911"/>
        <v>11.759589595384618</v>
      </c>
      <c r="CV607" s="107"/>
      <c r="CW607" s="40">
        <f t="shared" si="1912"/>
        <v>79.024442080984628</v>
      </c>
    </row>
    <row r="608" spans="1:101" s="9" customFormat="1">
      <c r="A608" s="9">
        <v>6.72</v>
      </c>
      <c r="B608" s="40">
        <f t="shared" si="1879"/>
        <v>1.68</v>
      </c>
      <c r="D608" s="48">
        <v>6.229166666666667</v>
      </c>
      <c r="E608" s="9">
        <v>40.31</v>
      </c>
      <c r="F608" s="48">
        <v>6.229166666666667</v>
      </c>
      <c r="G608" s="9">
        <v>-52.24</v>
      </c>
      <c r="H608" s="47">
        <f t="shared" si="1880"/>
        <v>31.781297021538464</v>
      </c>
      <c r="I608" s="47">
        <f t="shared" si="1881"/>
        <v>7.945324255384616</v>
      </c>
      <c r="J608" s="107"/>
      <c r="K608" s="40">
        <f t="shared" si="1882"/>
        <v>53.392578996184618</v>
      </c>
      <c r="M608" s="48">
        <v>6.229166666666667</v>
      </c>
      <c r="N608" s="9">
        <v>0</v>
      </c>
      <c r="O608" s="48">
        <v>6.229166666666667</v>
      </c>
      <c r="P608" s="9">
        <v>0</v>
      </c>
      <c r="Q608" s="47">
        <f t="shared" si="1883"/>
        <v>0</v>
      </c>
      <c r="R608" s="47">
        <f t="shared" si="1884"/>
        <v>0</v>
      </c>
      <c r="S608" s="107"/>
      <c r="T608" s="40">
        <f t="shared" si="1885"/>
        <v>0</v>
      </c>
      <c r="V608" s="48">
        <v>6.229166666666667</v>
      </c>
      <c r="W608" s="9">
        <v>0</v>
      </c>
      <c r="X608" s="48">
        <v>6.229166666666667</v>
      </c>
      <c r="Y608" s="40">
        <v>0</v>
      </c>
      <c r="Z608" s="40">
        <f t="shared" si="1886"/>
        <v>0</v>
      </c>
      <c r="AA608" s="47">
        <f t="shared" si="1887"/>
        <v>0</v>
      </c>
      <c r="AB608" s="107"/>
      <c r="AC608" s="40">
        <f t="shared" si="1888"/>
        <v>0</v>
      </c>
      <c r="AE608" s="48">
        <v>6.229166666666667</v>
      </c>
      <c r="AF608" s="9">
        <v>0</v>
      </c>
      <c r="AG608" s="48">
        <v>6.229166666666667</v>
      </c>
      <c r="AH608" s="9">
        <v>0</v>
      </c>
      <c r="AI608" s="40">
        <f t="shared" si="1889"/>
        <v>0</v>
      </c>
      <c r="AJ608" s="47">
        <f t="shared" si="1890"/>
        <v>0</v>
      </c>
      <c r="AK608" s="107"/>
      <c r="AL608" s="40">
        <f t="shared" si="1891"/>
        <v>0</v>
      </c>
      <c r="AN608" s="48">
        <v>6.229166666666667</v>
      </c>
      <c r="AO608" s="9">
        <v>0</v>
      </c>
      <c r="AP608" s="48">
        <v>6.229166666666667</v>
      </c>
      <c r="AQ608" s="9">
        <v>0</v>
      </c>
      <c r="AR608" s="40">
        <f t="shared" si="1892"/>
        <v>0</v>
      </c>
      <c r="AS608" s="47">
        <f t="shared" si="1893"/>
        <v>0</v>
      </c>
      <c r="AT608" s="107"/>
      <c r="AU608" s="40">
        <f t="shared" si="1894"/>
        <v>0</v>
      </c>
      <c r="AW608" s="48">
        <v>6.229166666666667</v>
      </c>
      <c r="AX608" s="9">
        <v>0</v>
      </c>
      <c r="AY608" s="48">
        <v>6.229166666666667</v>
      </c>
      <c r="AZ608" s="9">
        <v>0</v>
      </c>
      <c r="BA608" s="40">
        <f t="shared" si="1895"/>
        <v>0</v>
      </c>
      <c r="BB608" s="47">
        <f t="shared" si="1896"/>
        <v>0</v>
      </c>
      <c r="BC608" s="107"/>
      <c r="BD608" s="40">
        <f t="shared" si="1897"/>
        <v>0</v>
      </c>
      <c r="BF608" s="48">
        <v>6.229166666666667</v>
      </c>
      <c r="BG608" s="9">
        <v>34.450000000000003</v>
      </c>
      <c r="BH608" s="48">
        <v>6.229166666666667</v>
      </c>
      <c r="BI608" s="9">
        <v>34.450000000000003</v>
      </c>
      <c r="BJ608" s="40">
        <f t="shared" si="1898"/>
        <v>17.911588500000001</v>
      </c>
      <c r="BK608" s="47">
        <f t="shared" si="1899"/>
        <v>4.4778971250000001</v>
      </c>
      <c r="BL608" s="107"/>
      <c r="BM608" s="40">
        <f t="shared" si="1900"/>
        <v>30.091468679999998</v>
      </c>
      <c r="BO608" s="48">
        <v>6.229166666666667</v>
      </c>
      <c r="BP608" s="9">
        <v>0</v>
      </c>
      <c r="BQ608" s="48">
        <v>6.229166666666667</v>
      </c>
      <c r="BR608" s="9">
        <v>0</v>
      </c>
      <c r="BS608" s="40">
        <f t="shared" si="1901"/>
        <v>0</v>
      </c>
      <c r="BT608" s="47">
        <f t="shared" si="1902"/>
        <v>0</v>
      </c>
      <c r="BU608" s="107"/>
      <c r="BV608" s="40">
        <f t="shared" si="1903"/>
        <v>0</v>
      </c>
      <c r="BX608" s="48">
        <v>6.229166666666667</v>
      </c>
      <c r="BY608" s="9">
        <v>94.24</v>
      </c>
      <c r="BZ608" s="48">
        <v>6.229166666666667</v>
      </c>
      <c r="CA608" s="9">
        <v>-33.090000000000003</v>
      </c>
      <c r="CB608" s="40">
        <f t="shared" si="1904"/>
        <v>47.063876455384609</v>
      </c>
      <c r="CC608" s="47">
        <f t="shared" si="1905"/>
        <v>11.765969113846152</v>
      </c>
      <c r="CD608" s="107"/>
      <c r="CE608" s="40">
        <f t="shared" si="1906"/>
        <v>79.067312445046142</v>
      </c>
      <c r="CG608" s="48">
        <v>6.229166666666667</v>
      </c>
      <c r="CH608" s="9">
        <v>94.26</v>
      </c>
      <c r="CI608" s="48">
        <v>6.229166666666667</v>
      </c>
      <c r="CJ608" s="9">
        <v>-33.08</v>
      </c>
      <c r="CK608" s="40">
        <f t="shared" si="1907"/>
        <v>47.059638535384614</v>
      </c>
      <c r="CL608" s="47">
        <f t="shared" si="1908"/>
        <v>11.764909633846154</v>
      </c>
      <c r="CM608" s="107"/>
      <c r="CN608" s="40">
        <f t="shared" si="1909"/>
        <v>79.060192739446151</v>
      </c>
      <c r="CP608" s="48">
        <v>6.229166666666667</v>
      </c>
      <c r="CQ608" s="9">
        <v>94.24</v>
      </c>
      <c r="CR608" s="48">
        <v>6.229166666666667</v>
      </c>
      <c r="CS608" s="9">
        <v>-33.090000000000003</v>
      </c>
      <c r="CT608" s="40">
        <f t="shared" si="1910"/>
        <v>47.063876455384609</v>
      </c>
      <c r="CU608" s="47">
        <f t="shared" si="1911"/>
        <v>11.765969113846152</v>
      </c>
      <c r="CV608" s="107"/>
      <c r="CW608" s="40">
        <f t="shared" si="1912"/>
        <v>79.067312445046142</v>
      </c>
    </row>
    <row r="609" spans="1:101" s="9" customFormat="1">
      <c r="A609" s="9">
        <v>6.72</v>
      </c>
      <c r="B609" s="40">
        <f t="shared" si="1879"/>
        <v>1.68</v>
      </c>
      <c r="D609" s="48">
        <v>6.239583333333333</v>
      </c>
      <c r="E609" s="9">
        <v>40.340000000000003</v>
      </c>
      <c r="F609" s="48">
        <v>6.239583333333333</v>
      </c>
      <c r="G609" s="9">
        <v>-52.19</v>
      </c>
      <c r="H609" s="47">
        <f t="shared" si="1880"/>
        <v>31.77450850153846</v>
      </c>
      <c r="I609" s="47">
        <f t="shared" si="1881"/>
        <v>7.9436271253846149</v>
      </c>
      <c r="J609" s="108"/>
      <c r="K609" s="40">
        <f t="shared" si="1882"/>
        <v>53.38117428258461</v>
      </c>
      <c r="M609" s="48">
        <v>6.239583333333333</v>
      </c>
      <c r="N609" s="9">
        <v>0</v>
      </c>
      <c r="O609" s="48">
        <v>6.239583333333333</v>
      </c>
      <c r="P609" s="9">
        <v>0</v>
      </c>
      <c r="Q609" s="47">
        <f t="shared" si="1883"/>
        <v>0</v>
      </c>
      <c r="R609" s="47">
        <f t="shared" si="1884"/>
        <v>0</v>
      </c>
      <c r="S609" s="108"/>
      <c r="T609" s="40">
        <f t="shared" si="1885"/>
        <v>0</v>
      </c>
      <c r="V609" s="48">
        <v>6.239583333333333</v>
      </c>
      <c r="W609" s="9">
        <v>0</v>
      </c>
      <c r="X609" s="48">
        <v>6.239583333333333</v>
      </c>
      <c r="Y609" s="40">
        <v>0</v>
      </c>
      <c r="Z609" s="40">
        <f t="shared" si="1886"/>
        <v>0</v>
      </c>
      <c r="AA609" s="47">
        <f t="shared" si="1887"/>
        <v>0</v>
      </c>
      <c r="AB609" s="108"/>
      <c r="AC609" s="40">
        <f t="shared" si="1888"/>
        <v>0</v>
      </c>
      <c r="AE609" s="48">
        <v>6.239583333333333</v>
      </c>
      <c r="AF609" s="9">
        <v>0</v>
      </c>
      <c r="AG609" s="48">
        <v>6.239583333333333</v>
      </c>
      <c r="AH609" s="9">
        <v>0</v>
      </c>
      <c r="AI609" s="40">
        <f t="shared" si="1889"/>
        <v>0</v>
      </c>
      <c r="AJ609" s="47">
        <f t="shared" si="1890"/>
        <v>0</v>
      </c>
      <c r="AK609" s="108"/>
      <c r="AL609" s="40">
        <f t="shared" si="1891"/>
        <v>0</v>
      </c>
      <c r="AN609" s="48">
        <v>6.239583333333333</v>
      </c>
      <c r="AO609" s="9">
        <v>0</v>
      </c>
      <c r="AP609" s="48">
        <v>6.239583333333333</v>
      </c>
      <c r="AQ609" s="9">
        <v>0</v>
      </c>
      <c r="AR609" s="40">
        <f t="shared" si="1892"/>
        <v>0</v>
      </c>
      <c r="AS609" s="47">
        <f t="shared" si="1893"/>
        <v>0</v>
      </c>
      <c r="AT609" s="108"/>
      <c r="AU609" s="40">
        <f t="shared" si="1894"/>
        <v>0</v>
      </c>
      <c r="AW609" s="48">
        <v>6.239583333333333</v>
      </c>
      <c r="AX609" s="9">
        <v>0</v>
      </c>
      <c r="AY609" s="48">
        <v>6.239583333333333</v>
      </c>
      <c r="AZ609" s="9">
        <v>0</v>
      </c>
      <c r="BA609" s="40">
        <f t="shared" si="1895"/>
        <v>0</v>
      </c>
      <c r="BB609" s="47">
        <f t="shared" si="1896"/>
        <v>0</v>
      </c>
      <c r="BC609" s="108"/>
      <c r="BD609" s="40">
        <f t="shared" si="1897"/>
        <v>0</v>
      </c>
      <c r="BF609" s="48">
        <v>6.239583333333333</v>
      </c>
      <c r="BG609" s="9">
        <v>34.46</v>
      </c>
      <c r="BH609" s="48">
        <v>6.239583333333333</v>
      </c>
      <c r="BI609" s="9">
        <v>34.46</v>
      </c>
      <c r="BJ609" s="40">
        <f t="shared" si="1898"/>
        <v>17.921988609230773</v>
      </c>
      <c r="BK609" s="47">
        <f t="shared" si="1899"/>
        <v>4.4804971523076933</v>
      </c>
      <c r="BL609" s="108"/>
      <c r="BM609" s="40">
        <f t="shared" si="1900"/>
        <v>30.108940863507698</v>
      </c>
      <c r="BO609" s="48">
        <v>6.239583333333333</v>
      </c>
      <c r="BP609" s="9">
        <v>0</v>
      </c>
      <c r="BQ609" s="48">
        <v>6.239583333333333</v>
      </c>
      <c r="BR609" s="9">
        <v>0</v>
      </c>
      <c r="BS609" s="40">
        <f t="shared" si="1901"/>
        <v>0</v>
      </c>
      <c r="BT609" s="47">
        <f t="shared" si="1902"/>
        <v>0</v>
      </c>
      <c r="BU609" s="108"/>
      <c r="BV609" s="40">
        <f t="shared" si="1903"/>
        <v>0</v>
      </c>
      <c r="BX609" s="48">
        <v>6.239583333333333</v>
      </c>
      <c r="BY609" s="9">
        <v>94.13</v>
      </c>
      <c r="BZ609" s="48">
        <v>6.239583333333333</v>
      </c>
      <c r="CA609" s="9">
        <v>-33.15</v>
      </c>
      <c r="CB609" s="40">
        <f t="shared" si="1904"/>
        <v>47.094180299999991</v>
      </c>
      <c r="CC609" s="47">
        <f t="shared" si="1905"/>
        <v>11.773545074999998</v>
      </c>
      <c r="CD609" s="108"/>
      <c r="CE609" s="40">
        <f t="shared" si="1906"/>
        <v>79.118222903999978</v>
      </c>
      <c r="CG609" s="48">
        <v>6.239583333333333</v>
      </c>
      <c r="CH609" s="9">
        <v>94.15</v>
      </c>
      <c r="CI609" s="48">
        <v>6.239583333333333</v>
      </c>
      <c r="CJ609" s="9">
        <v>-33.14</v>
      </c>
      <c r="CK609" s="40">
        <f t="shared" si="1907"/>
        <v>47.089977092307699</v>
      </c>
      <c r="CL609" s="47">
        <f t="shared" si="1908"/>
        <v>11.772494273076925</v>
      </c>
      <c r="CM609" s="108"/>
      <c r="CN609" s="40">
        <f t="shared" si="1909"/>
        <v>79.11116151507693</v>
      </c>
      <c r="CP609" s="48">
        <v>6.239583333333333</v>
      </c>
      <c r="CQ609" s="9">
        <v>94.13</v>
      </c>
      <c r="CR609" s="48">
        <v>6.239583333333333</v>
      </c>
      <c r="CS609" s="9">
        <v>-33.15</v>
      </c>
      <c r="CT609" s="40">
        <f t="shared" si="1910"/>
        <v>47.094180299999991</v>
      </c>
      <c r="CU609" s="47">
        <f t="shared" si="1911"/>
        <v>11.773545074999998</v>
      </c>
      <c r="CV609" s="108"/>
      <c r="CW609" s="40">
        <f t="shared" si="1912"/>
        <v>79.118222903999978</v>
      </c>
    </row>
    <row r="610" spans="1:101" s="9" customFormat="1">
      <c r="A610" s="9">
        <v>6.72</v>
      </c>
      <c r="B610" s="40">
        <f t="shared" si="1879"/>
        <v>1.68</v>
      </c>
      <c r="D610" s="48">
        <v>6.25</v>
      </c>
      <c r="E610" s="9">
        <v>39.36</v>
      </c>
      <c r="F610" s="48">
        <v>6.25</v>
      </c>
      <c r="G610" s="9">
        <v>-54.14</v>
      </c>
      <c r="H610" s="47">
        <f t="shared" si="1880"/>
        <v>32.160959113846161</v>
      </c>
      <c r="I610" s="47">
        <f t="shared" si="1881"/>
        <v>8.0402397784615403</v>
      </c>
      <c r="J610" s="106">
        <f t="shared" ref="J610" si="1968">SUM(I610:I613)</f>
        <v>32.161695241153851</v>
      </c>
      <c r="K610" s="40">
        <f t="shared" si="1882"/>
        <v>54.030411311261545</v>
      </c>
      <c r="M610" s="48">
        <v>6.25</v>
      </c>
      <c r="N610" s="9">
        <v>0</v>
      </c>
      <c r="O610" s="48">
        <v>6.25</v>
      </c>
      <c r="P610" s="9">
        <v>0</v>
      </c>
      <c r="Q610" s="47">
        <f t="shared" si="1883"/>
        <v>0</v>
      </c>
      <c r="R610" s="47">
        <f t="shared" si="1884"/>
        <v>0</v>
      </c>
      <c r="S610" s="106">
        <f t="shared" ref="S610" si="1969">SUM(R610:R613)</f>
        <v>0</v>
      </c>
      <c r="T610" s="40">
        <f t="shared" si="1885"/>
        <v>0</v>
      </c>
      <c r="V610" s="48">
        <v>6.25</v>
      </c>
      <c r="W610" s="9">
        <v>0</v>
      </c>
      <c r="X610" s="48">
        <v>6.25</v>
      </c>
      <c r="Y610" s="40">
        <v>0</v>
      </c>
      <c r="Z610" s="40">
        <f t="shared" si="1886"/>
        <v>0</v>
      </c>
      <c r="AA610" s="47">
        <f t="shared" si="1887"/>
        <v>0</v>
      </c>
      <c r="AB610" s="106">
        <f t="shared" ref="AB610" si="1970">SUM(AA610:AA613)</f>
        <v>0</v>
      </c>
      <c r="AC610" s="40">
        <f t="shared" si="1888"/>
        <v>0</v>
      </c>
      <c r="AE610" s="48">
        <v>6.25</v>
      </c>
      <c r="AF610" s="9">
        <v>54.89</v>
      </c>
      <c r="AG610" s="48">
        <v>6.25</v>
      </c>
      <c r="AH610" s="9">
        <v>-72.09</v>
      </c>
      <c r="AI610" s="40">
        <f t="shared" si="1889"/>
        <v>59.720564893846166</v>
      </c>
      <c r="AJ610" s="47">
        <f t="shared" si="1890"/>
        <v>14.930141223461542</v>
      </c>
      <c r="AK610" s="106">
        <f t="shared" ref="AK610" si="1971">SUM(AJ610:AJ613)</f>
        <v>59.731809040384626</v>
      </c>
      <c r="AL610" s="40">
        <f t="shared" si="1891"/>
        <v>100.33054902166155</v>
      </c>
      <c r="AN610" s="48">
        <v>6.25</v>
      </c>
      <c r="AO610" s="9">
        <v>0</v>
      </c>
      <c r="AP610" s="48">
        <v>6.25</v>
      </c>
      <c r="AQ610" s="9">
        <v>0</v>
      </c>
      <c r="AR610" s="40">
        <f t="shared" si="1892"/>
        <v>0</v>
      </c>
      <c r="AS610" s="47">
        <f t="shared" si="1893"/>
        <v>0</v>
      </c>
      <c r="AT610" s="106">
        <f t="shared" ref="AT610" si="1972">SUM(AS610:AS613)</f>
        <v>0</v>
      </c>
      <c r="AU610" s="40">
        <f t="shared" si="1894"/>
        <v>0</v>
      </c>
      <c r="AW610" s="48">
        <v>6.25</v>
      </c>
      <c r="AX610" s="9">
        <v>0</v>
      </c>
      <c r="AY610" s="48">
        <v>6.25</v>
      </c>
      <c r="AZ610" s="9">
        <v>0</v>
      </c>
      <c r="BA610" s="40">
        <f t="shared" si="1895"/>
        <v>0</v>
      </c>
      <c r="BB610" s="47">
        <f t="shared" si="1896"/>
        <v>0</v>
      </c>
      <c r="BC610" s="106">
        <f t="shared" ref="BC610" si="1973">SUM(BB610:BB613)</f>
        <v>0</v>
      </c>
      <c r="BD610" s="40">
        <f t="shared" si="1897"/>
        <v>0</v>
      </c>
      <c r="BF610" s="48">
        <v>6.25</v>
      </c>
      <c r="BG610" s="9">
        <v>34.369999999999997</v>
      </c>
      <c r="BH610" s="48">
        <v>6.25</v>
      </c>
      <c r="BI610" s="9">
        <v>34.369999999999997</v>
      </c>
      <c r="BJ610" s="40">
        <f t="shared" si="1898"/>
        <v>17.828496290769227</v>
      </c>
      <c r="BK610" s="47">
        <f t="shared" si="1899"/>
        <v>4.4571240726923067</v>
      </c>
      <c r="BL610" s="106">
        <f t="shared" ref="BL610" si="1974">SUM(BK610:BK613)</f>
        <v>17.836279016538462</v>
      </c>
      <c r="BM610" s="40">
        <f t="shared" si="1900"/>
        <v>29.951873768492298</v>
      </c>
      <c r="BO610" s="48">
        <v>6.25</v>
      </c>
      <c r="BP610" s="9">
        <v>0</v>
      </c>
      <c r="BQ610" s="48">
        <v>6.25</v>
      </c>
      <c r="BR610" s="9">
        <v>0</v>
      </c>
      <c r="BS610" s="40">
        <f t="shared" si="1901"/>
        <v>0</v>
      </c>
      <c r="BT610" s="47">
        <f t="shared" si="1902"/>
        <v>0</v>
      </c>
      <c r="BU610" s="106">
        <f t="shared" ref="BU610" si="1975">SUM(BT610:BT613)</f>
        <v>0</v>
      </c>
      <c r="BV610" s="40">
        <f t="shared" si="1903"/>
        <v>0</v>
      </c>
      <c r="BX610" s="48">
        <v>6.25</v>
      </c>
      <c r="BY610" s="9">
        <v>95.22</v>
      </c>
      <c r="BZ610" s="48">
        <v>6.25</v>
      </c>
      <c r="CA610" s="9">
        <v>-32.57</v>
      </c>
      <c r="CB610" s="40">
        <f t="shared" si="1904"/>
        <v>46.806006267692311</v>
      </c>
      <c r="CC610" s="47">
        <f t="shared" si="1905"/>
        <v>11.701501566923078</v>
      </c>
      <c r="CD610" s="106">
        <f t="shared" ref="CD610" si="1976">SUM(CC610:CC613)</f>
        <v>46.839236888076925</v>
      </c>
      <c r="CE610" s="40">
        <f t="shared" si="1906"/>
        <v>78.634090529723082</v>
      </c>
      <c r="CG610" s="48">
        <v>6.25</v>
      </c>
      <c r="CH610" s="9">
        <v>95.24</v>
      </c>
      <c r="CI610" s="48">
        <v>6.25</v>
      </c>
      <c r="CJ610" s="9">
        <v>-32.56</v>
      </c>
      <c r="CK610" s="40">
        <f t="shared" si="1907"/>
        <v>46.80146348307693</v>
      </c>
      <c r="CL610" s="47">
        <f t="shared" si="1908"/>
        <v>11.700365870769232</v>
      </c>
      <c r="CM610" s="106">
        <f t="shared" ref="CM610" si="1977">SUM(CL610:CL613)</f>
        <v>46.833496906153847</v>
      </c>
      <c r="CN610" s="40">
        <f t="shared" si="1909"/>
        <v>78.626458651569237</v>
      </c>
      <c r="CP610" s="48">
        <v>6.25</v>
      </c>
      <c r="CQ610" s="9">
        <v>95.22</v>
      </c>
      <c r="CR610" s="48">
        <v>6.25</v>
      </c>
      <c r="CS610" s="9">
        <v>-32.57</v>
      </c>
      <c r="CT610" s="40">
        <f t="shared" si="1910"/>
        <v>46.806006267692311</v>
      </c>
      <c r="CU610" s="47">
        <f t="shared" si="1911"/>
        <v>11.701501566923078</v>
      </c>
      <c r="CV610" s="106">
        <f t="shared" ref="CV610" si="1978">SUM(CU610:CU613)</f>
        <v>46.839236888076925</v>
      </c>
      <c r="CW610" s="40">
        <f t="shared" si="1912"/>
        <v>78.634090529723082</v>
      </c>
    </row>
    <row r="611" spans="1:101" s="9" customFormat="1">
      <c r="A611" s="9">
        <v>6.72</v>
      </c>
      <c r="B611" s="40">
        <f t="shared" si="1879"/>
        <v>1.68</v>
      </c>
      <c r="D611" s="48">
        <v>6.260416666666667</v>
      </c>
      <c r="E611" s="9">
        <v>39.35</v>
      </c>
      <c r="F611" s="48">
        <v>6.260416666666667</v>
      </c>
      <c r="G611" s="9">
        <v>-54.15</v>
      </c>
      <c r="H611" s="47">
        <f t="shared" si="1880"/>
        <v>32.158726961538463</v>
      </c>
      <c r="I611" s="47">
        <f t="shared" si="1881"/>
        <v>8.0396817403846157</v>
      </c>
      <c r="J611" s="107"/>
      <c r="K611" s="40">
        <f t="shared" si="1882"/>
        <v>54.026661295384613</v>
      </c>
      <c r="M611" s="48">
        <v>6.260416666666667</v>
      </c>
      <c r="N611" s="9">
        <v>0</v>
      </c>
      <c r="O611" s="48">
        <v>6.260416666666667</v>
      </c>
      <c r="P611" s="9">
        <v>0</v>
      </c>
      <c r="Q611" s="47">
        <f t="shared" si="1883"/>
        <v>0</v>
      </c>
      <c r="R611" s="47">
        <f t="shared" si="1884"/>
        <v>0</v>
      </c>
      <c r="S611" s="107"/>
      <c r="T611" s="40">
        <f t="shared" si="1885"/>
        <v>0</v>
      </c>
      <c r="V611" s="48">
        <v>6.260416666666667</v>
      </c>
      <c r="W611" s="9">
        <v>0</v>
      </c>
      <c r="X611" s="48">
        <v>6.260416666666667</v>
      </c>
      <c r="Y611" s="40">
        <v>0</v>
      </c>
      <c r="Z611" s="40">
        <f t="shared" si="1886"/>
        <v>0</v>
      </c>
      <c r="AA611" s="47">
        <f t="shared" si="1887"/>
        <v>0</v>
      </c>
      <c r="AB611" s="107"/>
      <c r="AC611" s="40">
        <f t="shared" si="1888"/>
        <v>0</v>
      </c>
      <c r="AE611" s="48">
        <v>6.260416666666667</v>
      </c>
      <c r="AF611" s="9">
        <v>54.88</v>
      </c>
      <c r="AG611" s="48">
        <v>6.260416666666667</v>
      </c>
      <c r="AH611" s="9">
        <v>-72.11</v>
      </c>
      <c r="AI611" s="40">
        <f t="shared" si="1889"/>
        <v>59.726250166153832</v>
      </c>
      <c r="AJ611" s="47">
        <f t="shared" si="1890"/>
        <v>14.931562541538458</v>
      </c>
      <c r="AK611" s="107"/>
      <c r="AL611" s="40">
        <f t="shared" si="1891"/>
        <v>100.34010027913844</v>
      </c>
      <c r="AN611" s="48">
        <v>6.260416666666667</v>
      </c>
      <c r="AO611" s="9">
        <v>0</v>
      </c>
      <c r="AP611" s="48">
        <v>6.260416666666667</v>
      </c>
      <c r="AQ611" s="9">
        <v>0</v>
      </c>
      <c r="AR611" s="40">
        <f t="shared" si="1892"/>
        <v>0</v>
      </c>
      <c r="AS611" s="47">
        <f t="shared" si="1893"/>
        <v>0</v>
      </c>
      <c r="AT611" s="107"/>
      <c r="AU611" s="40">
        <f t="shared" si="1894"/>
        <v>0</v>
      </c>
      <c r="AW611" s="48">
        <v>6.260416666666667</v>
      </c>
      <c r="AX611" s="9">
        <v>0</v>
      </c>
      <c r="AY611" s="48">
        <v>6.260416666666667</v>
      </c>
      <c r="AZ611" s="9">
        <v>0</v>
      </c>
      <c r="BA611" s="40">
        <f t="shared" si="1895"/>
        <v>0</v>
      </c>
      <c r="BB611" s="47">
        <f t="shared" si="1896"/>
        <v>0</v>
      </c>
      <c r="BC611" s="107"/>
      <c r="BD611" s="40">
        <f t="shared" si="1897"/>
        <v>0</v>
      </c>
      <c r="BF611" s="48">
        <v>6.260416666666667</v>
      </c>
      <c r="BG611" s="9">
        <v>34.369999999999997</v>
      </c>
      <c r="BH611" s="48">
        <v>6.260416666666667</v>
      </c>
      <c r="BI611" s="9">
        <v>34.369999999999997</v>
      </c>
      <c r="BJ611" s="40">
        <f t="shared" si="1898"/>
        <v>17.828496290769227</v>
      </c>
      <c r="BK611" s="47">
        <f t="shared" si="1899"/>
        <v>4.4571240726923067</v>
      </c>
      <c r="BL611" s="107"/>
      <c r="BM611" s="40">
        <f t="shared" si="1900"/>
        <v>29.951873768492298</v>
      </c>
      <c r="BO611" s="48">
        <v>6.260416666666667</v>
      </c>
      <c r="BP611" s="9">
        <v>0</v>
      </c>
      <c r="BQ611" s="48">
        <v>6.260416666666667</v>
      </c>
      <c r="BR611" s="9">
        <v>0</v>
      </c>
      <c r="BS611" s="40">
        <f t="shared" si="1901"/>
        <v>0</v>
      </c>
      <c r="BT611" s="47">
        <f t="shared" si="1902"/>
        <v>0</v>
      </c>
      <c r="BU611" s="107"/>
      <c r="BV611" s="40">
        <f t="shared" si="1903"/>
        <v>0</v>
      </c>
      <c r="BX611" s="48">
        <v>6.260416666666667</v>
      </c>
      <c r="BY611" s="9">
        <v>95.15</v>
      </c>
      <c r="BZ611" s="48">
        <v>6.260416666666667</v>
      </c>
      <c r="CA611" s="9">
        <v>-32.61</v>
      </c>
      <c r="CB611" s="40">
        <f t="shared" si="1904"/>
        <v>46.829038638461547</v>
      </c>
      <c r="CC611" s="47">
        <f t="shared" si="1905"/>
        <v>11.707259659615387</v>
      </c>
      <c r="CD611" s="107"/>
      <c r="CE611" s="40">
        <f t="shared" si="1906"/>
        <v>78.672784912615398</v>
      </c>
      <c r="CG611" s="48">
        <v>6.260416666666667</v>
      </c>
      <c r="CH611" s="9">
        <v>95.17</v>
      </c>
      <c r="CI611" s="48">
        <v>6.260416666666667</v>
      </c>
      <c r="CJ611" s="9">
        <v>-32.6</v>
      </c>
      <c r="CK611" s="40">
        <f t="shared" si="1907"/>
        <v>46.824518492307703</v>
      </c>
      <c r="CL611" s="47">
        <f t="shared" si="1908"/>
        <v>11.706129623076926</v>
      </c>
      <c r="CM611" s="107"/>
      <c r="CN611" s="40">
        <f t="shared" si="1909"/>
        <v>78.665191067076933</v>
      </c>
      <c r="CP611" s="48">
        <v>6.260416666666667</v>
      </c>
      <c r="CQ611" s="9">
        <v>95.15</v>
      </c>
      <c r="CR611" s="48">
        <v>6.260416666666667</v>
      </c>
      <c r="CS611" s="9">
        <v>-32.61</v>
      </c>
      <c r="CT611" s="40">
        <f t="shared" si="1910"/>
        <v>46.829038638461547</v>
      </c>
      <c r="CU611" s="47">
        <f t="shared" si="1911"/>
        <v>11.707259659615387</v>
      </c>
      <c r="CV611" s="107"/>
      <c r="CW611" s="40">
        <f t="shared" si="1912"/>
        <v>78.672784912615398</v>
      </c>
    </row>
    <row r="612" spans="1:101" s="9" customFormat="1">
      <c r="A612" s="9">
        <v>6.72</v>
      </c>
      <c r="B612" s="40">
        <f t="shared" si="1879"/>
        <v>1.68</v>
      </c>
      <c r="D612" s="48">
        <v>6.270833333333333</v>
      </c>
      <c r="E612" s="9">
        <v>39.35</v>
      </c>
      <c r="F612" s="48">
        <v>6.270833333333333</v>
      </c>
      <c r="G612" s="9">
        <v>-54.16</v>
      </c>
      <c r="H612" s="47">
        <f t="shared" si="1880"/>
        <v>32.164665784615387</v>
      </c>
      <c r="I612" s="47">
        <f t="shared" si="1881"/>
        <v>8.0411664461538468</v>
      </c>
      <c r="J612" s="107"/>
      <c r="K612" s="40">
        <f t="shared" si="1882"/>
        <v>54.03663851815385</v>
      </c>
      <c r="M612" s="48">
        <v>6.270833333333333</v>
      </c>
      <c r="N612" s="9">
        <v>0</v>
      </c>
      <c r="O612" s="48">
        <v>6.270833333333333</v>
      </c>
      <c r="P612" s="9">
        <v>0</v>
      </c>
      <c r="Q612" s="47">
        <f t="shared" si="1883"/>
        <v>0</v>
      </c>
      <c r="R612" s="47">
        <f t="shared" si="1884"/>
        <v>0</v>
      </c>
      <c r="S612" s="107"/>
      <c r="T612" s="40">
        <f t="shared" si="1885"/>
        <v>0</v>
      </c>
      <c r="V612" s="48">
        <v>6.270833333333333</v>
      </c>
      <c r="W612" s="9">
        <v>0</v>
      </c>
      <c r="X612" s="48">
        <v>6.270833333333333</v>
      </c>
      <c r="Y612" s="40">
        <v>0</v>
      </c>
      <c r="Z612" s="40">
        <f t="shared" si="1886"/>
        <v>0</v>
      </c>
      <c r="AA612" s="47">
        <f t="shared" si="1887"/>
        <v>0</v>
      </c>
      <c r="AB612" s="107"/>
      <c r="AC612" s="40">
        <f t="shared" si="1888"/>
        <v>0</v>
      </c>
      <c r="AE612" s="48">
        <v>6.270833333333333</v>
      </c>
      <c r="AF612" s="9">
        <v>54.87</v>
      </c>
      <c r="AG612" s="48">
        <v>6.270833333333333</v>
      </c>
      <c r="AH612" s="9">
        <v>-72.13</v>
      </c>
      <c r="AI612" s="40">
        <f t="shared" si="1889"/>
        <v>59.731929401538466</v>
      </c>
      <c r="AJ612" s="47">
        <f t="shared" si="1890"/>
        <v>14.932982350384616</v>
      </c>
      <c r="AK612" s="107"/>
      <c r="AL612" s="40">
        <f t="shared" si="1891"/>
        <v>100.34964139458462</v>
      </c>
      <c r="AN612" s="48">
        <v>6.270833333333333</v>
      </c>
      <c r="AO612" s="9">
        <v>0</v>
      </c>
      <c r="AP612" s="48">
        <v>6.270833333333333</v>
      </c>
      <c r="AQ612" s="9">
        <v>0</v>
      </c>
      <c r="AR612" s="40">
        <f t="shared" si="1892"/>
        <v>0</v>
      </c>
      <c r="AS612" s="47">
        <f t="shared" si="1893"/>
        <v>0</v>
      </c>
      <c r="AT612" s="107"/>
      <c r="AU612" s="40">
        <f t="shared" si="1894"/>
        <v>0</v>
      </c>
      <c r="AW612" s="48">
        <v>6.270833333333333</v>
      </c>
      <c r="AX612" s="9">
        <v>0</v>
      </c>
      <c r="AY612" s="48">
        <v>6.270833333333333</v>
      </c>
      <c r="AZ612" s="9">
        <v>0</v>
      </c>
      <c r="BA612" s="40">
        <f t="shared" si="1895"/>
        <v>0</v>
      </c>
      <c r="BB612" s="47">
        <f t="shared" si="1896"/>
        <v>0</v>
      </c>
      <c r="BC612" s="107"/>
      <c r="BD612" s="40">
        <f t="shared" si="1897"/>
        <v>0</v>
      </c>
      <c r="BF612" s="48">
        <v>6.270833333333333</v>
      </c>
      <c r="BG612" s="9">
        <v>34.380000000000003</v>
      </c>
      <c r="BH612" s="48">
        <v>6.270833333333333</v>
      </c>
      <c r="BI612" s="9">
        <v>34.380000000000003</v>
      </c>
      <c r="BJ612" s="40">
        <f t="shared" si="1898"/>
        <v>17.838872252307695</v>
      </c>
      <c r="BK612" s="47">
        <f t="shared" si="1899"/>
        <v>4.4597180630769238</v>
      </c>
      <c r="BL612" s="107"/>
      <c r="BM612" s="40">
        <f t="shared" si="1900"/>
        <v>29.969305383876925</v>
      </c>
      <c r="BO612" s="48">
        <v>6.270833333333333</v>
      </c>
      <c r="BP612" s="9">
        <v>0</v>
      </c>
      <c r="BQ612" s="48">
        <v>6.270833333333333</v>
      </c>
      <c r="BR612" s="9">
        <v>0</v>
      </c>
      <c r="BS612" s="40">
        <f t="shared" si="1901"/>
        <v>0</v>
      </c>
      <c r="BT612" s="47">
        <f t="shared" si="1902"/>
        <v>0</v>
      </c>
      <c r="BU612" s="107"/>
      <c r="BV612" s="40">
        <f t="shared" si="1903"/>
        <v>0</v>
      </c>
      <c r="BX612" s="48">
        <v>6.270833333333333</v>
      </c>
      <c r="BY612" s="9">
        <v>95.08</v>
      </c>
      <c r="BZ612" s="48">
        <v>6.270833333333333</v>
      </c>
      <c r="CA612" s="9">
        <v>-32.65</v>
      </c>
      <c r="CB612" s="40">
        <f t="shared" si="1904"/>
        <v>46.851986492307688</v>
      </c>
      <c r="CC612" s="47">
        <f t="shared" si="1905"/>
        <v>11.712996623076922</v>
      </c>
      <c r="CD612" s="107"/>
      <c r="CE612" s="40">
        <f t="shared" si="1906"/>
        <v>78.711337307076917</v>
      </c>
      <c r="CG612" s="48">
        <v>6.270833333333333</v>
      </c>
      <c r="CH612" s="9">
        <v>95.09</v>
      </c>
      <c r="CI612" s="48">
        <v>6.270833333333333</v>
      </c>
      <c r="CJ612" s="9">
        <v>-32.64</v>
      </c>
      <c r="CK612" s="40">
        <f t="shared" si="1907"/>
        <v>46.842562855384628</v>
      </c>
      <c r="CL612" s="47">
        <f t="shared" si="1908"/>
        <v>11.710640713846157</v>
      </c>
      <c r="CM612" s="107"/>
      <c r="CN612" s="40">
        <f t="shared" si="1909"/>
        <v>78.695505597046179</v>
      </c>
      <c r="CP612" s="48">
        <v>6.270833333333333</v>
      </c>
      <c r="CQ612" s="9">
        <v>95.08</v>
      </c>
      <c r="CR612" s="48">
        <v>6.270833333333333</v>
      </c>
      <c r="CS612" s="9">
        <v>-32.65</v>
      </c>
      <c r="CT612" s="40">
        <f t="shared" si="1910"/>
        <v>46.851986492307688</v>
      </c>
      <c r="CU612" s="47">
        <f t="shared" si="1911"/>
        <v>11.712996623076922</v>
      </c>
      <c r="CV612" s="107"/>
      <c r="CW612" s="40">
        <f t="shared" si="1912"/>
        <v>78.711337307076917</v>
      </c>
    </row>
    <row r="613" spans="1:101" s="9" customFormat="1">
      <c r="A613" s="9">
        <v>6.72</v>
      </c>
      <c r="B613" s="40">
        <f t="shared" si="1879"/>
        <v>1.68</v>
      </c>
      <c r="D613" s="48">
        <v>6.28125</v>
      </c>
      <c r="E613" s="9">
        <v>39.340000000000003</v>
      </c>
      <c r="F613" s="48">
        <v>6.28125</v>
      </c>
      <c r="G613" s="9">
        <v>-54.17</v>
      </c>
      <c r="H613" s="47">
        <f t="shared" si="1880"/>
        <v>32.162429104615391</v>
      </c>
      <c r="I613" s="47">
        <f t="shared" si="1881"/>
        <v>8.0406072761538478</v>
      </c>
      <c r="J613" s="108"/>
      <c r="K613" s="40">
        <f t="shared" si="1882"/>
        <v>54.032880895753856</v>
      </c>
      <c r="M613" s="48">
        <v>6.28125</v>
      </c>
      <c r="N613" s="9">
        <v>0</v>
      </c>
      <c r="O613" s="48">
        <v>6.28125</v>
      </c>
      <c r="P613" s="9">
        <v>0</v>
      </c>
      <c r="Q613" s="47">
        <f t="shared" si="1883"/>
        <v>0</v>
      </c>
      <c r="R613" s="47">
        <f t="shared" si="1884"/>
        <v>0</v>
      </c>
      <c r="S613" s="108"/>
      <c r="T613" s="40">
        <f t="shared" si="1885"/>
        <v>0</v>
      </c>
      <c r="V613" s="48">
        <v>6.28125</v>
      </c>
      <c r="W613" s="9">
        <v>0</v>
      </c>
      <c r="X613" s="48">
        <v>6.28125</v>
      </c>
      <c r="Y613" s="40">
        <v>0</v>
      </c>
      <c r="Z613" s="40">
        <f t="shared" si="1886"/>
        <v>0</v>
      </c>
      <c r="AA613" s="47">
        <f t="shared" si="1887"/>
        <v>0</v>
      </c>
      <c r="AB613" s="108"/>
      <c r="AC613" s="40">
        <f t="shared" si="1888"/>
        <v>0</v>
      </c>
      <c r="AE613" s="48">
        <v>6.28125</v>
      </c>
      <c r="AF613" s="9">
        <v>54.87</v>
      </c>
      <c r="AG613" s="48">
        <v>6.28125</v>
      </c>
      <c r="AH613" s="9">
        <v>-72.150000000000006</v>
      </c>
      <c r="AI613" s="40">
        <f t="shared" si="1889"/>
        <v>59.748491700000017</v>
      </c>
      <c r="AJ613" s="47">
        <f t="shared" si="1890"/>
        <v>14.937122925000004</v>
      </c>
      <c r="AK613" s="108"/>
      <c r="AL613" s="40">
        <f t="shared" si="1891"/>
        <v>100.37746605600002</v>
      </c>
      <c r="AN613" s="48">
        <v>6.28125</v>
      </c>
      <c r="AO613" s="9">
        <v>0</v>
      </c>
      <c r="AP613" s="48">
        <v>6.28125</v>
      </c>
      <c r="AQ613" s="9">
        <v>0</v>
      </c>
      <c r="AR613" s="40">
        <f t="shared" si="1892"/>
        <v>0</v>
      </c>
      <c r="AS613" s="47">
        <f t="shared" si="1893"/>
        <v>0</v>
      </c>
      <c r="AT613" s="108"/>
      <c r="AU613" s="40">
        <f t="shared" si="1894"/>
        <v>0</v>
      </c>
      <c r="AW613" s="48">
        <v>6.28125</v>
      </c>
      <c r="AX613" s="9">
        <v>0</v>
      </c>
      <c r="AY613" s="48">
        <v>6.28125</v>
      </c>
      <c r="AZ613" s="9">
        <v>0</v>
      </c>
      <c r="BA613" s="40">
        <f t="shared" si="1895"/>
        <v>0</v>
      </c>
      <c r="BB613" s="47">
        <f t="shared" si="1896"/>
        <v>0</v>
      </c>
      <c r="BC613" s="108"/>
      <c r="BD613" s="40">
        <f t="shared" si="1897"/>
        <v>0</v>
      </c>
      <c r="BF613" s="48">
        <v>6.28125</v>
      </c>
      <c r="BG613" s="9">
        <v>34.39</v>
      </c>
      <c r="BH613" s="48">
        <v>6.28125</v>
      </c>
      <c r="BI613" s="9">
        <v>34.39</v>
      </c>
      <c r="BJ613" s="40">
        <f t="shared" si="1898"/>
        <v>17.849251232307694</v>
      </c>
      <c r="BK613" s="47">
        <f t="shared" si="1899"/>
        <v>4.4623128080769234</v>
      </c>
      <c r="BL613" s="108"/>
      <c r="BM613" s="40">
        <f t="shared" si="1900"/>
        <v>29.986742070276925</v>
      </c>
      <c r="BO613" s="48">
        <v>6.28125</v>
      </c>
      <c r="BP613" s="9">
        <v>0</v>
      </c>
      <c r="BQ613" s="48">
        <v>6.28125</v>
      </c>
      <c r="BR613" s="9">
        <v>0</v>
      </c>
      <c r="BS613" s="40">
        <f t="shared" si="1901"/>
        <v>0</v>
      </c>
      <c r="BT613" s="47">
        <f t="shared" si="1902"/>
        <v>0</v>
      </c>
      <c r="BU613" s="108"/>
      <c r="BV613" s="40">
        <f t="shared" si="1903"/>
        <v>0</v>
      </c>
      <c r="BX613" s="48">
        <v>6.28125</v>
      </c>
      <c r="BY613" s="9">
        <v>95</v>
      </c>
      <c r="BZ613" s="48">
        <v>6.28125</v>
      </c>
      <c r="CA613" s="9">
        <v>-32.69</v>
      </c>
      <c r="CB613" s="40">
        <f t="shared" si="1904"/>
        <v>46.869916153846148</v>
      </c>
      <c r="CC613" s="47">
        <f t="shared" si="1905"/>
        <v>11.717479038461537</v>
      </c>
      <c r="CD613" s="108"/>
      <c r="CE613" s="40">
        <f t="shared" si="1906"/>
        <v>78.741459138461522</v>
      </c>
      <c r="CG613" s="48">
        <v>6.28125</v>
      </c>
      <c r="CH613" s="9">
        <v>95.02</v>
      </c>
      <c r="CI613" s="48">
        <v>6.28125</v>
      </c>
      <c r="CJ613" s="9">
        <v>-32.68</v>
      </c>
      <c r="CK613" s="40">
        <f t="shared" si="1907"/>
        <v>46.865442793846142</v>
      </c>
      <c r="CL613" s="47">
        <f t="shared" si="1908"/>
        <v>11.716360698461536</v>
      </c>
      <c r="CM613" s="108"/>
      <c r="CN613" s="40">
        <f t="shared" si="1909"/>
        <v>78.733943893661518</v>
      </c>
      <c r="CP613" s="48">
        <v>6.28125</v>
      </c>
      <c r="CQ613" s="9">
        <v>95</v>
      </c>
      <c r="CR613" s="48">
        <v>6.28125</v>
      </c>
      <c r="CS613" s="9">
        <v>-32.69</v>
      </c>
      <c r="CT613" s="40">
        <f t="shared" si="1910"/>
        <v>46.869916153846148</v>
      </c>
      <c r="CU613" s="47">
        <f t="shared" si="1911"/>
        <v>11.717479038461537</v>
      </c>
      <c r="CV613" s="108"/>
      <c r="CW613" s="40">
        <f t="shared" si="1912"/>
        <v>78.741459138461522</v>
      </c>
    </row>
    <row r="614" spans="1:101" s="9" customFormat="1">
      <c r="A614" s="9">
        <v>6.72</v>
      </c>
      <c r="B614" s="40">
        <f t="shared" si="1879"/>
        <v>1.68</v>
      </c>
      <c r="D614" s="48">
        <v>6.291666666666667</v>
      </c>
      <c r="E614" s="9">
        <v>39.39</v>
      </c>
      <c r="F614" s="48">
        <v>6.291666666666667</v>
      </c>
      <c r="G614" s="9">
        <v>-54.08</v>
      </c>
      <c r="H614" s="47">
        <f t="shared" si="1880"/>
        <v>32.149802879999989</v>
      </c>
      <c r="I614" s="47">
        <f t="shared" si="1881"/>
        <v>8.0374507199999972</v>
      </c>
      <c r="J614" s="106">
        <f t="shared" ref="J614" si="1979">SUM(I614:I617)</f>
        <v>32.152413471923076</v>
      </c>
      <c r="K614" s="40">
        <f t="shared" si="1882"/>
        <v>54.011668838399977</v>
      </c>
      <c r="M614" s="48">
        <v>6.291666666666667</v>
      </c>
      <c r="N614" s="9">
        <v>0</v>
      </c>
      <c r="O614" s="48">
        <v>6.291666666666667</v>
      </c>
      <c r="P614" s="9">
        <v>0</v>
      </c>
      <c r="Q614" s="47">
        <f t="shared" si="1883"/>
        <v>0</v>
      </c>
      <c r="R614" s="47">
        <f t="shared" si="1884"/>
        <v>0</v>
      </c>
      <c r="S614" s="106">
        <f t="shared" ref="S614" si="1980">SUM(R614:R617)</f>
        <v>0</v>
      </c>
      <c r="T614" s="40">
        <f t="shared" si="1885"/>
        <v>0</v>
      </c>
      <c r="V614" s="48">
        <v>6.291666666666667</v>
      </c>
      <c r="W614" s="9">
        <v>0</v>
      </c>
      <c r="X614" s="48">
        <v>6.291666666666667</v>
      </c>
      <c r="Y614" s="40">
        <v>0</v>
      </c>
      <c r="Z614" s="40">
        <f t="shared" si="1886"/>
        <v>0</v>
      </c>
      <c r="AA614" s="47">
        <f t="shared" si="1887"/>
        <v>0</v>
      </c>
      <c r="AB614" s="106">
        <f t="shared" ref="AB614" si="1981">SUM(AA614:AA617)</f>
        <v>0</v>
      </c>
      <c r="AC614" s="40">
        <f t="shared" si="1888"/>
        <v>0</v>
      </c>
      <c r="AE614" s="48">
        <v>6.291666666666667</v>
      </c>
      <c r="AF614" s="9">
        <v>54.83</v>
      </c>
      <c r="AG614" s="48">
        <v>6.291666666666667</v>
      </c>
      <c r="AH614" s="9">
        <v>-72.22</v>
      </c>
      <c r="AI614" s="40">
        <f t="shared" si="1889"/>
        <v>59.762861086153841</v>
      </c>
      <c r="AJ614" s="47">
        <f t="shared" si="1890"/>
        <v>14.94071527153846</v>
      </c>
      <c r="AK614" s="106">
        <f t="shared" ref="AK614" si="1982">SUM(AJ614:AJ617)</f>
        <v>59.781666101538455</v>
      </c>
      <c r="AL614" s="40">
        <f t="shared" si="1891"/>
        <v>100.40160662473845</v>
      </c>
      <c r="AN614" s="48">
        <v>6.291666666666667</v>
      </c>
      <c r="AO614" s="9">
        <v>38.06</v>
      </c>
      <c r="AP614" s="48">
        <v>6.291666666666667</v>
      </c>
      <c r="AQ614" s="9">
        <v>-56.68</v>
      </c>
      <c r="AR614" s="40">
        <f t="shared" si="1892"/>
        <v>32.557741920000005</v>
      </c>
      <c r="AS614" s="47">
        <f t="shared" si="1893"/>
        <v>8.1394354800000013</v>
      </c>
      <c r="AT614" s="106">
        <f t="shared" ref="AT614" si="1983">SUM(AS614:AS617)</f>
        <v>32.545739385000005</v>
      </c>
      <c r="AU614" s="40">
        <f t="shared" si="1894"/>
        <v>54.697006425600009</v>
      </c>
      <c r="AW614" s="48">
        <v>6.291666666666667</v>
      </c>
      <c r="AX614" s="9">
        <v>0</v>
      </c>
      <c r="AY614" s="48">
        <v>6.291666666666667</v>
      </c>
      <c r="AZ614" s="9">
        <v>0</v>
      </c>
      <c r="BA614" s="40">
        <f t="shared" si="1895"/>
        <v>0</v>
      </c>
      <c r="BB614" s="47">
        <f t="shared" si="1896"/>
        <v>0</v>
      </c>
      <c r="BC614" s="106">
        <f t="shared" ref="BC614" si="1984">SUM(BB614:BB617)</f>
        <v>0</v>
      </c>
      <c r="BD614" s="40">
        <f t="shared" si="1897"/>
        <v>0</v>
      </c>
      <c r="BF614" s="48">
        <v>6.291666666666667</v>
      </c>
      <c r="BG614" s="9">
        <v>33.119999999999997</v>
      </c>
      <c r="BH614" s="48">
        <v>6.291666666666667</v>
      </c>
      <c r="BI614" s="9">
        <v>33.119999999999997</v>
      </c>
      <c r="BJ614" s="40">
        <f t="shared" si="1898"/>
        <v>16.555271483076918</v>
      </c>
      <c r="BK614" s="47">
        <f t="shared" si="1899"/>
        <v>4.1388178707692296</v>
      </c>
      <c r="BL614" s="106">
        <f t="shared" ref="BL614" si="1985">SUM(BK614:BK617)</f>
        <v>16.560270809999999</v>
      </c>
      <c r="BM614" s="40">
        <f t="shared" si="1900"/>
        <v>27.812856091569223</v>
      </c>
      <c r="BO614" s="48">
        <v>6.291666666666667</v>
      </c>
      <c r="BP614" s="9">
        <v>0</v>
      </c>
      <c r="BQ614" s="48">
        <v>6.291666666666667</v>
      </c>
      <c r="BR614" s="9">
        <v>0</v>
      </c>
      <c r="BS614" s="40">
        <f t="shared" si="1901"/>
        <v>0</v>
      </c>
      <c r="BT614" s="47">
        <f t="shared" si="1902"/>
        <v>0</v>
      </c>
      <c r="BU614" s="106">
        <f t="shared" ref="BU614" si="1986">SUM(BT614:BT617)</f>
        <v>0</v>
      </c>
      <c r="BV614" s="40">
        <f t="shared" si="1903"/>
        <v>0</v>
      </c>
      <c r="BX614" s="48">
        <v>6.291666666666667</v>
      </c>
      <c r="BY614" s="9">
        <v>96.41</v>
      </c>
      <c r="BZ614" s="48">
        <v>6.291666666666667</v>
      </c>
      <c r="CA614" s="9">
        <v>-31.94</v>
      </c>
      <c r="CB614" s="40">
        <f t="shared" si="1904"/>
        <v>46.474277344615388</v>
      </c>
      <c r="CC614" s="47">
        <f t="shared" si="1905"/>
        <v>11.618569336153847</v>
      </c>
      <c r="CD614" s="106">
        <f t="shared" ref="CD614" si="1987">SUM(CC614:CC617)</f>
        <v>46.485343779230774</v>
      </c>
      <c r="CE614" s="40">
        <f t="shared" si="1906"/>
        <v>78.076785938953847</v>
      </c>
      <c r="CG614" s="48">
        <v>6.291666666666667</v>
      </c>
      <c r="CH614" s="9">
        <v>96.43</v>
      </c>
      <c r="CI614" s="48">
        <v>6.291666666666667</v>
      </c>
      <c r="CJ614" s="9">
        <v>-31.93</v>
      </c>
      <c r="CK614" s="40">
        <f t="shared" si="1907"/>
        <v>46.469364798461548</v>
      </c>
      <c r="CL614" s="47">
        <f t="shared" si="1908"/>
        <v>11.617341199615387</v>
      </c>
      <c r="CM614" s="106">
        <f t="shared" ref="CM614" si="1988">SUM(CL614:CL617)</f>
        <v>46.480450475769231</v>
      </c>
      <c r="CN614" s="40">
        <f t="shared" si="1909"/>
        <v>78.068532861415392</v>
      </c>
      <c r="CP614" s="48">
        <v>6.291666666666667</v>
      </c>
      <c r="CQ614" s="9">
        <v>96.41</v>
      </c>
      <c r="CR614" s="48">
        <v>6.291666666666667</v>
      </c>
      <c r="CS614" s="9">
        <v>-31.94</v>
      </c>
      <c r="CT614" s="40">
        <f t="shared" si="1910"/>
        <v>46.474277344615388</v>
      </c>
      <c r="CU614" s="47">
        <f t="shared" si="1911"/>
        <v>11.618569336153847</v>
      </c>
      <c r="CV614" s="106">
        <f t="shared" ref="CV614" si="1989">SUM(CU614:CU617)</f>
        <v>46.485343779230774</v>
      </c>
      <c r="CW614" s="40">
        <f t="shared" si="1912"/>
        <v>78.076785938953847</v>
      </c>
    </row>
    <row r="615" spans="1:101" s="9" customFormat="1">
      <c r="A615" s="9">
        <v>6.72</v>
      </c>
      <c r="B615" s="40">
        <f t="shared" si="1879"/>
        <v>1.68</v>
      </c>
      <c r="D615" s="48">
        <v>6.302083333333333</v>
      </c>
      <c r="E615" s="9">
        <v>39.380000000000003</v>
      </c>
      <c r="F615" s="48">
        <v>6.302083333333333</v>
      </c>
      <c r="G615" s="9">
        <v>-54.1</v>
      </c>
      <c r="H615" s="47">
        <f t="shared" si="1880"/>
        <v>32.153527661538469</v>
      </c>
      <c r="I615" s="47">
        <f t="shared" si="1881"/>
        <v>8.0383819153846172</v>
      </c>
      <c r="J615" s="107"/>
      <c r="K615" s="40">
        <f t="shared" si="1882"/>
        <v>54.017926471384627</v>
      </c>
      <c r="M615" s="48">
        <v>6.302083333333333</v>
      </c>
      <c r="N615" s="9">
        <v>0</v>
      </c>
      <c r="O615" s="48">
        <v>6.302083333333333</v>
      </c>
      <c r="P615" s="9">
        <v>0</v>
      </c>
      <c r="Q615" s="47">
        <f t="shared" si="1883"/>
        <v>0</v>
      </c>
      <c r="R615" s="47">
        <f t="shared" si="1884"/>
        <v>0</v>
      </c>
      <c r="S615" s="107"/>
      <c r="T615" s="40">
        <f t="shared" si="1885"/>
        <v>0</v>
      </c>
      <c r="V615" s="48">
        <v>6.302083333333333</v>
      </c>
      <c r="W615" s="9">
        <v>0</v>
      </c>
      <c r="X615" s="48">
        <v>6.302083333333333</v>
      </c>
      <c r="Y615" s="40">
        <v>0</v>
      </c>
      <c r="Z615" s="40">
        <f t="shared" si="1886"/>
        <v>0</v>
      </c>
      <c r="AA615" s="47">
        <f t="shared" si="1887"/>
        <v>0</v>
      </c>
      <c r="AB615" s="107"/>
      <c r="AC615" s="40">
        <f t="shared" si="1888"/>
        <v>0</v>
      </c>
      <c r="AE615" s="48">
        <v>6.302083333333333</v>
      </c>
      <c r="AF615" s="9">
        <v>54.82</v>
      </c>
      <c r="AG615" s="48">
        <v>6.302083333333333</v>
      </c>
      <c r="AH615" s="9">
        <v>-72.25</v>
      </c>
      <c r="AI615" s="40">
        <f t="shared" si="1889"/>
        <v>59.776782230769221</v>
      </c>
      <c r="AJ615" s="47">
        <f t="shared" si="1890"/>
        <v>14.944195557692305</v>
      </c>
      <c r="AK615" s="107"/>
      <c r="AL615" s="40">
        <f t="shared" si="1891"/>
        <v>100.42499414769229</v>
      </c>
      <c r="AN615" s="48">
        <v>6.302083333333333</v>
      </c>
      <c r="AO615" s="9">
        <v>38.020000000000003</v>
      </c>
      <c r="AP615" s="48">
        <v>6.302083333333333</v>
      </c>
      <c r="AQ615" s="9">
        <v>-56.7</v>
      </c>
      <c r="AR615" s="40">
        <f t="shared" si="1892"/>
        <v>32.535000830769235</v>
      </c>
      <c r="AS615" s="47">
        <f t="shared" si="1893"/>
        <v>8.1337502076923087</v>
      </c>
      <c r="AT615" s="107"/>
      <c r="AU615" s="40">
        <f t="shared" si="1894"/>
        <v>54.658801395692315</v>
      </c>
      <c r="AW615" s="48">
        <v>6.302083333333333</v>
      </c>
      <c r="AX615" s="9">
        <v>0</v>
      </c>
      <c r="AY615" s="48">
        <v>6.302083333333333</v>
      </c>
      <c r="AZ615" s="9">
        <v>0</v>
      </c>
      <c r="BA615" s="40">
        <f t="shared" si="1895"/>
        <v>0</v>
      </c>
      <c r="BB615" s="47">
        <f t="shared" si="1896"/>
        <v>0</v>
      </c>
      <c r="BC615" s="107"/>
      <c r="BD615" s="40">
        <f t="shared" si="1897"/>
        <v>0</v>
      </c>
      <c r="BF615" s="48">
        <v>6.302083333333333</v>
      </c>
      <c r="BG615" s="9">
        <v>33.119999999999997</v>
      </c>
      <c r="BH615" s="48">
        <v>6.302083333333333</v>
      </c>
      <c r="BI615" s="9">
        <v>33.119999999999997</v>
      </c>
      <c r="BJ615" s="40">
        <f t="shared" si="1898"/>
        <v>16.555271483076918</v>
      </c>
      <c r="BK615" s="47">
        <f t="shared" si="1899"/>
        <v>4.1388178707692296</v>
      </c>
      <c r="BL615" s="107"/>
      <c r="BM615" s="40">
        <f t="shared" si="1900"/>
        <v>27.812856091569223</v>
      </c>
      <c r="BO615" s="48">
        <v>6.302083333333333</v>
      </c>
      <c r="BP615" s="9">
        <v>0</v>
      </c>
      <c r="BQ615" s="48">
        <v>6.302083333333333</v>
      </c>
      <c r="BR615" s="9">
        <v>0</v>
      </c>
      <c r="BS615" s="40">
        <f t="shared" si="1901"/>
        <v>0</v>
      </c>
      <c r="BT615" s="47">
        <f t="shared" si="1902"/>
        <v>0</v>
      </c>
      <c r="BU615" s="107"/>
      <c r="BV615" s="40">
        <f t="shared" si="1903"/>
        <v>0</v>
      </c>
      <c r="BX615" s="48">
        <v>6.302083333333333</v>
      </c>
      <c r="BY615" s="9">
        <v>96.36</v>
      </c>
      <c r="BZ615" s="48">
        <v>6.302083333333333</v>
      </c>
      <c r="CA615" s="9">
        <v>-31.96</v>
      </c>
      <c r="CB615" s="40">
        <f t="shared" si="1904"/>
        <v>46.479260824615388</v>
      </c>
      <c r="CC615" s="47">
        <f t="shared" si="1905"/>
        <v>11.619815206153847</v>
      </c>
      <c r="CD615" s="107"/>
      <c r="CE615" s="40">
        <f t="shared" si="1906"/>
        <v>78.085158185353848</v>
      </c>
      <c r="CG615" s="48">
        <v>6.302083333333333</v>
      </c>
      <c r="CH615" s="9">
        <v>96.38</v>
      </c>
      <c r="CI615" s="48">
        <v>6.302083333333333</v>
      </c>
      <c r="CJ615" s="9">
        <v>-31.95</v>
      </c>
      <c r="CK615" s="40">
        <f t="shared" si="1907"/>
        <v>46.474361861538462</v>
      </c>
      <c r="CL615" s="47">
        <f t="shared" si="1908"/>
        <v>11.618590465384615</v>
      </c>
      <c r="CM615" s="107"/>
      <c r="CN615" s="40">
        <f t="shared" si="1909"/>
        <v>78.076927927384617</v>
      </c>
      <c r="CP615" s="48">
        <v>6.302083333333333</v>
      </c>
      <c r="CQ615" s="9">
        <v>96.36</v>
      </c>
      <c r="CR615" s="48">
        <v>6.302083333333333</v>
      </c>
      <c r="CS615" s="9">
        <v>-31.96</v>
      </c>
      <c r="CT615" s="40">
        <f t="shared" si="1910"/>
        <v>46.479260824615388</v>
      </c>
      <c r="CU615" s="47">
        <f t="shared" si="1911"/>
        <v>11.619815206153847</v>
      </c>
      <c r="CV615" s="107"/>
      <c r="CW615" s="40">
        <f t="shared" si="1912"/>
        <v>78.085158185353848</v>
      </c>
    </row>
    <row r="616" spans="1:101" s="9" customFormat="1">
      <c r="A616" s="9">
        <v>6.72</v>
      </c>
      <c r="B616" s="40">
        <f t="shared" si="1879"/>
        <v>1.68</v>
      </c>
      <c r="D616" s="48">
        <v>6.3125</v>
      </c>
      <c r="E616" s="9">
        <v>39.369999999999997</v>
      </c>
      <c r="F616" s="48">
        <v>6.3125</v>
      </c>
      <c r="G616" s="9">
        <v>-54.11</v>
      </c>
      <c r="H616" s="47">
        <f t="shared" si="1880"/>
        <v>32.15130456461538</v>
      </c>
      <c r="I616" s="47">
        <f t="shared" si="1881"/>
        <v>8.037826141153845</v>
      </c>
      <c r="J616" s="107"/>
      <c r="K616" s="40">
        <f t="shared" si="1882"/>
        <v>54.014191668553835</v>
      </c>
      <c r="M616" s="48">
        <v>6.3125</v>
      </c>
      <c r="N616" s="9">
        <v>0</v>
      </c>
      <c r="O616" s="48">
        <v>6.3125</v>
      </c>
      <c r="P616" s="9">
        <v>0</v>
      </c>
      <c r="Q616" s="47">
        <f t="shared" si="1883"/>
        <v>0</v>
      </c>
      <c r="R616" s="47">
        <f t="shared" si="1884"/>
        <v>0</v>
      </c>
      <c r="S616" s="107"/>
      <c r="T616" s="40">
        <f t="shared" si="1885"/>
        <v>0</v>
      </c>
      <c r="V616" s="48">
        <v>6.3125</v>
      </c>
      <c r="W616" s="9">
        <v>0</v>
      </c>
      <c r="X616" s="48">
        <v>6.3125</v>
      </c>
      <c r="Y616" s="40">
        <v>0</v>
      </c>
      <c r="Z616" s="40">
        <f t="shared" si="1886"/>
        <v>0</v>
      </c>
      <c r="AA616" s="47">
        <f t="shared" si="1887"/>
        <v>0</v>
      </c>
      <c r="AB616" s="107"/>
      <c r="AC616" s="40">
        <f t="shared" si="1888"/>
        <v>0</v>
      </c>
      <c r="AE616" s="48">
        <v>6.3125</v>
      </c>
      <c r="AF616" s="9">
        <v>54.81</v>
      </c>
      <c r="AG616" s="48">
        <v>6.3125</v>
      </c>
      <c r="AH616" s="9">
        <v>-72.28</v>
      </c>
      <c r="AI616" s="40">
        <f t="shared" si="1889"/>
        <v>59.79069432</v>
      </c>
      <c r="AJ616" s="47">
        <f t="shared" si="1890"/>
        <v>14.94767358</v>
      </c>
      <c r="AK616" s="107"/>
      <c r="AL616" s="40">
        <f t="shared" si="1891"/>
        <v>100.4483664576</v>
      </c>
      <c r="AN616" s="48">
        <v>6.3125</v>
      </c>
      <c r="AO616" s="9">
        <v>38.01</v>
      </c>
      <c r="AP616" s="48">
        <v>6.3125</v>
      </c>
      <c r="AQ616" s="9">
        <v>-56.73</v>
      </c>
      <c r="AR616" s="40">
        <f t="shared" si="1892"/>
        <v>32.543653250769225</v>
      </c>
      <c r="AS616" s="47">
        <f t="shared" si="1893"/>
        <v>8.1359133126923062</v>
      </c>
      <c r="AT616" s="107"/>
      <c r="AU616" s="40">
        <f t="shared" si="1894"/>
        <v>54.673337461292299</v>
      </c>
      <c r="AW616" s="48">
        <v>6.3125</v>
      </c>
      <c r="AX616" s="9">
        <v>0</v>
      </c>
      <c r="AY616" s="48">
        <v>6.3125</v>
      </c>
      <c r="AZ616" s="9">
        <v>0</v>
      </c>
      <c r="BA616" s="40">
        <f t="shared" si="1895"/>
        <v>0</v>
      </c>
      <c r="BB616" s="47">
        <f t="shared" si="1896"/>
        <v>0</v>
      </c>
      <c r="BC616" s="107"/>
      <c r="BD616" s="40">
        <f t="shared" si="1897"/>
        <v>0</v>
      </c>
      <c r="BF616" s="48">
        <v>6.3125</v>
      </c>
      <c r="BG616" s="9">
        <v>33.130000000000003</v>
      </c>
      <c r="BH616" s="48">
        <v>6.3125</v>
      </c>
      <c r="BI616" s="9">
        <v>33.130000000000003</v>
      </c>
      <c r="BJ616" s="40">
        <f t="shared" si="1898"/>
        <v>16.565270136923079</v>
      </c>
      <c r="BK616" s="47">
        <f t="shared" si="1899"/>
        <v>4.1413175342307698</v>
      </c>
      <c r="BL616" s="107"/>
      <c r="BM616" s="40">
        <f t="shared" si="1900"/>
        <v>27.829653830030772</v>
      </c>
      <c r="BO616" s="48">
        <v>6.3125</v>
      </c>
      <c r="BP616" s="9">
        <v>0</v>
      </c>
      <c r="BQ616" s="48">
        <v>6.3125</v>
      </c>
      <c r="BR616" s="9">
        <v>0</v>
      </c>
      <c r="BS616" s="40">
        <f t="shared" si="1901"/>
        <v>0</v>
      </c>
      <c r="BT616" s="47">
        <f t="shared" si="1902"/>
        <v>0</v>
      </c>
      <c r="BU616" s="107"/>
      <c r="BV616" s="40">
        <f t="shared" si="1903"/>
        <v>0</v>
      </c>
      <c r="BX616" s="48">
        <v>6.3125</v>
      </c>
      <c r="BY616" s="9">
        <v>96.32</v>
      </c>
      <c r="BZ616" s="48">
        <v>6.3125</v>
      </c>
      <c r="CA616" s="9">
        <v>-31.98</v>
      </c>
      <c r="CB616" s="40">
        <f t="shared" si="1904"/>
        <v>46.489040639999999</v>
      </c>
      <c r="CC616" s="47">
        <f t="shared" si="1905"/>
        <v>11.62226016</v>
      </c>
      <c r="CD616" s="107"/>
      <c r="CE616" s="40">
        <f t="shared" si="1906"/>
        <v>78.101588275200001</v>
      </c>
      <c r="CG616" s="48">
        <v>6.3125</v>
      </c>
      <c r="CH616" s="9">
        <v>96.34</v>
      </c>
      <c r="CI616" s="48">
        <v>6.3125</v>
      </c>
      <c r="CJ616" s="9">
        <v>-31.97</v>
      </c>
      <c r="CK616" s="40">
        <f t="shared" si="1907"/>
        <v>46.484153750769224</v>
      </c>
      <c r="CL616" s="47">
        <f t="shared" si="1908"/>
        <v>11.621038437692306</v>
      </c>
      <c r="CM616" s="107"/>
      <c r="CN616" s="40">
        <f t="shared" si="1909"/>
        <v>78.09337830129229</v>
      </c>
      <c r="CP616" s="48">
        <v>6.3125</v>
      </c>
      <c r="CQ616" s="9">
        <v>96.32</v>
      </c>
      <c r="CR616" s="48">
        <v>6.3125</v>
      </c>
      <c r="CS616" s="9">
        <v>-31.98</v>
      </c>
      <c r="CT616" s="40">
        <f t="shared" si="1910"/>
        <v>46.489040639999999</v>
      </c>
      <c r="CU616" s="47">
        <f t="shared" si="1911"/>
        <v>11.62226016</v>
      </c>
      <c r="CV616" s="107"/>
      <c r="CW616" s="40">
        <f t="shared" si="1912"/>
        <v>78.101588275200001</v>
      </c>
    </row>
    <row r="617" spans="1:101" s="9" customFormat="1">
      <c r="A617" s="9">
        <v>6.72</v>
      </c>
      <c r="B617" s="40">
        <f t="shared" si="1879"/>
        <v>1.68</v>
      </c>
      <c r="D617" s="48">
        <v>6.322916666666667</v>
      </c>
      <c r="E617" s="9">
        <v>39.36</v>
      </c>
      <c r="F617" s="48">
        <v>6.322916666666667</v>
      </c>
      <c r="G617" s="9">
        <v>-54.13</v>
      </c>
      <c r="H617" s="47">
        <f t="shared" si="1880"/>
        <v>32.155018781538466</v>
      </c>
      <c r="I617" s="47">
        <f t="shared" si="1881"/>
        <v>8.0387546953846165</v>
      </c>
      <c r="J617" s="108"/>
      <c r="K617" s="40">
        <f t="shared" si="1882"/>
        <v>54.020431552984618</v>
      </c>
      <c r="M617" s="48">
        <v>6.322916666666667</v>
      </c>
      <c r="N617" s="9">
        <v>0</v>
      </c>
      <c r="O617" s="48">
        <v>6.322916666666667</v>
      </c>
      <c r="P617" s="9">
        <v>0</v>
      </c>
      <c r="Q617" s="47">
        <f t="shared" si="1883"/>
        <v>0</v>
      </c>
      <c r="R617" s="47">
        <f t="shared" si="1884"/>
        <v>0</v>
      </c>
      <c r="S617" s="108"/>
      <c r="T617" s="40">
        <f t="shared" si="1885"/>
        <v>0</v>
      </c>
      <c r="V617" s="48">
        <v>6.322916666666667</v>
      </c>
      <c r="W617" s="9">
        <v>0</v>
      </c>
      <c r="X617" s="48">
        <v>6.322916666666667</v>
      </c>
      <c r="Y617" s="40">
        <v>0</v>
      </c>
      <c r="Z617" s="40">
        <f t="shared" si="1886"/>
        <v>0</v>
      </c>
      <c r="AA617" s="47">
        <f t="shared" si="1887"/>
        <v>0</v>
      </c>
      <c r="AB617" s="108"/>
      <c r="AC617" s="40">
        <f t="shared" si="1888"/>
        <v>0</v>
      </c>
      <c r="AE617" s="48">
        <v>6.322916666666667</v>
      </c>
      <c r="AF617" s="9">
        <v>54.8</v>
      </c>
      <c r="AG617" s="48">
        <v>6.322916666666667</v>
      </c>
      <c r="AH617" s="9">
        <v>-72.3</v>
      </c>
      <c r="AI617" s="40">
        <f t="shared" si="1889"/>
        <v>59.796326769230767</v>
      </c>
      <c r="AJ617" s="47">
        <f t="shared" si="1890"/>
        <v>14.949081692307692</v>
      </c>
      <c r="AK617" s="108"/>
      <c r="AL617" s="40">
        <f t="shared" si="1891"/>
        <v>100.45782897230768</v>
      </c>
      <c r="AN617" s="48">
        <v>6.322916666666667</v>
      </c>
      <c r="AO617" s="9">
        <v>38</v>
      </c>
      <c r="AP617" s="48">
        <v>6.322916666666667</v>
      </c>
      <c r="AQ617" s="9">
        <v>-56.75</v>
      </c>
      <c r="AR617" s="40">
        <f t="shared" si="1892"/>
        <v>32.546561538461539</v>
      </c>
      <c r="AS617" s="47">
        <f t="shared" si="1893"/>
        <v>8.1366403846153847</v>
      </c>
      <c r="AT617" s="108"/>
      <c r="AU617" s="40">
        <f t="shared" si="1894"/>
        <v>54.678223384615386</v>
      </c>
      <c r="AW617" s="48">
        <v>6.322916666666667</v>
      </c>
      <c r="AX617" s="9">
        <v>0</v>
      </c>
      <c r="AY617" s="48">
        <v>6.322916666666667</v>
      </c>
      <c r="AZ617" s="9">
        <v>0</v>
      </c>
      <c r="BA617" s="40">
        <f t="shared" si="1895"/>
        <v>0</v>
      </c>
      <c r="BB617" s="47">
        <f t="shared" si="1896"/>
        <v>0</v>
      </c>
      <c r="BC617" s="108"/>
      <c r="BD617" s="40">
        <f t="shared" si="1897"/>
        <v>0</v>
      </c>
      <c r="BF617" s="48">
        <v>6.322916666666667</v>
      </c>
      <c r="BG617" s="9">
        <v>33.130000000000003</v>
      </c>
      <c r="BH617" s="48">
        <v>6.322916666666667</v>
      </c>
      <c r="BI617" s="9">
        <v>33.130000000000003</v>
      </c>
      <c r="BJ617" s="40">
        <f t="shared" si="1898"/>
        <v>16.565270136923079</v>
      </c>
      <c r="BK617" s="47">
        <f t="shared" si="1899"/>
        <v>4.1413175342307698</v>
      </c>
      <c r="BL617" s="108"/>
      <c r="BM617" s="40">
        <f t="shared" si="1900"/>
        <v>27.829653830030772</v>
      </c>
      <c r="BO617" s="48">
        <v>6.322916666666667</v>
      </c>
      <c r="BP617" s="9">
        <v>0</v>
      </c>
      <c r="BQ617" s="48">
        <v>6.322916666666667</v>
      </c>
      <c r="BR617" s="9">
        <v>0</v>
      </c>
      <c r="BS617" s="40">
        <f t="shared" si="1901"/>
        <v>0</v>
      </c>
      <c r="BT617" s="47">
        <f t="shared" si="1902"/>
        <v>0</v>
      </c>
      <c r="BU617" s="108"/>
      <c r="BV617" s="40">
        <f t="shared" si="1903"/>
        <v>0</v>
      </c>
      <c r="BX617" s="48">
        <v>6.322916666666667</v>
      </c>
      <c r="BY617" s="9">
        <v>96.28</v>
      </c>
      <c r="BZ617" s="48">
        <v>6.322916666666667</v>
      </c>
      <c r="CA617" s="9">
        <v>-32</v>
      </c>
      <c r="CB617" s="40">
        <f t="shared" si="1904"/>
        <v>46.498796307692309</v>
      </c>
      <c r="CC617" s="47">
        <f t="shared" si="1905"/>
        <v>11.624699076923077</v>
      </c>
      <c r="CD617" s="108"/>
      <c r="CE617" s="40">
        <f t="shared" si="1906"/>
        <v>78.117977796923071</v>
      </c>
      <c r="CG617" s="48">
        <v>6.322916666666667</v>
      </c>
      <c r="CH617" s="9">
        <v>96.3</v>
      </c>
      <c r="CI617" s="48">
        <v>6.322916666666667</v>
      </c>
      <c r="CJ617" s="9">
        <v>-31.99</v>
      </c>
      <c r="CK617" s="40">
        <f t="shared" si="1907"/>
        <v>46.493921492307692</v>
      </c>
      <c r="CL617" s="47">
        <f t="shared" si="1908"/>
        <v>11.623480373076923</v>
      </c>
      <c r="CM617" s="108"/>
      <c r="CN617" s="40">
        <f t="shared" si="1909"/>
        <v>78.109788107076923</v>
      </c>
      <c r="CP617" s="48">
        <v>6.322916666666667</v>
      </c>
      <c r="CQ617" s="9">
        <v>96.28</v>
      </c>
      <c r="CR617" s="48">
        <v>6.322916666666667</v>
      </c>
      <c r="CS617" s="9">
        <v>-32</v>
      </c>
      <c r="CT617" s="40">
        <f t="shared" si="1910"/>
        <v>46.498796307692309</v>
      </c>
      <c r="CU617" s="47">
        <f t="shared" si="1911"/>
        <v>11.624699076923077</v>
      </c>
      <c r="CV617" s="108"/>
      <c r="CW617" s="40">
        <f t="shared" si="1912"/>
        <v>78.117977796923071</v>
      </c>
    </row>
    <row r="618" spans="1:101" s="9" customFormat="1">
      <c r="A618" s="9">
        <v>6.72</v>
      </c>
      <c r="B618" s="40">
        <f t="shared" si="1879"/>
        <v>1.68</v>
      </c>
      <c r="D618" s="48">
        <v>6.333333333333333</v>
      </c>
      <c r="E618" s="9">
        <v>39.47</v>
      </c>
      <c r="F618" s="48">
        <v>6.333333333333333</v>
      </c>
      <c r="G618" s="9">
        <v>-53.92</v>
      </c>
      <c r="H618" s="47">
        <f t="shared" si="1880"/>
        <v>32.119787298461539</v>
      </c>
      <c r="I618" s="47">
        <f t="shared" si="1881"/>
        <v>8.0299468246153847</v>
      </c>
      <c r="J618" s="106">
        <f t="shared" ref="J618" si="1990">SUM(I618:I621)</f>
        <v>32.120184980769231</v>
      </c>
      <c r="K618" s="40">
        <f t="shared" si="1882"/>
        <v>53.961242661415383</v>
      </c>
      <c r="M618" s="48">
        <v>6.333333333333333</v>
      </c>
      <c r="N618" s="9">
        <v>0</v>
      </c>
      <c r="O618" s="48">
        <v>6.333333333333333</v>
      </c>
      <c r="P618" s="9">
        <v>0</v>
      </c>
      <c r="Q618" s="47">
        <f t="shared" si="1883"/>
        <v>0</v>
      </c>
      <c r="R618" s="47">
        <f t="shared" si="1884"/>
        <v>0</v>
      </c>
      <c r="S618" s="106">
        <f t="shared" ref="S618" si="1991">SUM(R618:R621)</f>
        <v>0</v>
      </c>
      <c r="T618" s="40">
        <f t="shared" si="1885"/>
        <v>0</v>
      </c>
      <c r="V618" s="48">
        <v>6.333333333333333</v>
      </c>
      <c r="W618" s="9">
        <v>0</v>
      </c>
      <c r="X618" s="48">
        <v>6.333333333333333</v>
      </c>
      <c r="Y618" s="40">
        <v>0</v>
      </c>
      <c r="Z618" s="40">
        <f t="shared" si="1886"/>
        <v>0</v>
      </c>
      <c r="AA618" s="47">
        <f t="shared" si="1887"/>
        <v>0</v>
      </c>
      <c r="AB618" s="106">
        <f t="shared" ref="AB618" si="1992">SUM(AA618:AA621)</f>
        <v>0</v>
      </c>
      <c r="AC618" s="40">
        <f t="shared" si="1888"/>
        <v>0</v>
      </c>
      <c r="AE618" s="48">
        <v>6.333333333333333</v>
      </c>
      <c r="AF618" s="9">
        <v>54.89</v>
      </c>
      <c r="AG618" s="48">
        <v>6.333333333333333</v>
      </c>
      <c r="AH618" s="9">
        <v>-72.099999999999994</v>
      </c>
      <c r="AI618" s="40">
        <f t="shared" si="1889"/>
        <v>59.728849061538476</v>
      </c>
      <c r="AJ618" s="47">
        <f t="shared" si="1890"/>
        <v>14.932212265384619</v>
      </c>
      <c r="AK618" s="106">
        <f t="shared" ref="AK618" si="1993">SUM(AJ618:AJ621)</f>
        <v>59.723284527692314</v>
      </c>
      <c r="AL618" s="40">
        <f t="shared" si="1891"/>
        <v>100.34446642338463</v>
      </c>
      <c r="AN618" s="48">
        <v>6.333333333333333</v>
      </c>
      <c r="AO618" s="9">
        <v>38.22</v>
      </c>
      <c r="AP618" s="48">
        <v>6.333333333333333</v>
      </c>
      <c r="AQ618" s="9">
        <v>-56.34</v>
      </c>
      <c r="AR618" s="40">
        <f t="shared" si="1892"/>
        <v>32.49848952</v>
      </c>
      <c r="AS618" s="47">
        <f t="shared" si="1893"/>
        <v>8.1246223799999999</v>
      </c>
      <c r="AT618" s="106">
        <f t="shared" ref="AT618" si="1994">SUM(AS618:AS621)</f>
        <v>32.498635538076925</v>
      </c>
      <c r="AU618" s="40">
        <f t="shared" si="1894"/>
        <v>54.597462393599997</v>
      </c>
      <c r="AW618" s="48">
        <v>6.333333333333333</v>
      </c>
      <c r="AX618" s="9">
        <v>0</v>
      </c>
      <c r="AY618" s="48">
        <v>6.333333333333333</v>
      </c>
      <c r="AZ618" s="9">
        <v>0</v>
      </c>
      <c r="BA618" s="40">
        <f t="shared" si="1895"/>
        <v>0</v>
      </c>
      <c r="BB618" s="47">
        <f t="shared" si="1896"/>
        <v>0</v>
      </c>
      <c r="BC618" s="106">
        <f t="shared" ref="BC618" si="1995">SUM(BB618:BB621)</f>
        <v>0</v>
      </c>
      <c r="BD618" s="40">
        <f t="shared" si="1897"/>
        <v>0</v>
      </c>
      <c r="BF618" s="48">
        <v>6.333333333333333</v>
      </c>
      <c r="BG618" s="9">
        <v>33.29</v>
      </c>
      <c r="BH618" s="48">
        <v>6.333333333333333</v>
      </c>
      <c r="BI618" s="9">
        <v>33.29</v>
      </c>
      <c r="BJ618" s="40">
        <f t="shared" si="1898"/>
        <v>16.725659109230769</v>
      </c>
      <c r="BK618" s="47">
        <f t="shared" si="1899"/>
        <v>4.1814147773076922</v>
      </c>
      <c r="BL618" s="106">
        <f t="shared" ref="BL618" si="1996">SUM(BK618:BK621)</f>
        <v>16.743251835000002</v>
      </c>
      <c r="BM618" s="40">
        <f t="shared" si="1900"/>
        <v>28.09910730350769</v>
      </c>
      <c r="BO618" s="48">
        <v>6.333333333333333</v>
      </c>
      <c r="BP618" s="9">
        <v>0</v>
      </c>
      <c r="BQ618" s="48">
        <v>6.333333333333333</v>
      </c>
      <c r="BR618" s="9">
        <v>0</v>
      </c>
      <c r="BS618" s="40">
        <f t="shared" si="1901"/>
        <v>0</v>
      </c>
      <c r="BT618" s="47">
        <f t="shared" si="1902"/>
        <v>0</v>
      </c>
      <c r="BU618" s="106">
        <f t="shared" ref="BU618" si="1997">SUM(BT618:BT621)</f>
        <v>0</v>
      </c>
      <c r="BV618" s="40">
        <f t="shared" si="1903"/>
        <v>0</v>
      </c>
      <c r="BX618" s="48">
        <v>6.333333333333333</v>
      </c>
      <c r="BY618" s="9">
        <v>96.84</v>
      </c>
      <c r="BZ618" s="48">
        <v>6.333333333333333</v>
      </c>
      <c r="CA618" s="9">
        <v>-31.7</v>
      </c>
      <c r="CB618" s="40">
        <f t="shared" si="1904"/>
        <v>46.330788738461536</v>
      </c>
      <c r="CC618" s="47">
        <f t="shared" si="1905"/>
        <v>11.582697184615384</v>
      </c>
      <c r="CD618" s="106">
        <f t="shared" ref="CD618" si="1998">SUM(CC618:CC621)</f>
        <v>46.350561925384611</v>
      </c>
      <c r="CE618" s="40">
        <f t="shared" si="1906"/>
        <v>77.835725080615376</v>
      </c>
      <c r="CG618" s="48">
        <v>6.333333333333333</v>
      </c>
      <c r="CH618" s="9">
        <v>96.86</v>
      </c>
      <c r="CI618" s="48">
        <v>6.333333333333333</v>
      </c>
      <c r="CJ618" s="9">
        <v>-31.69</v>
      </c>
      <c r="CK618" s="40">
        <f t="shared" si="1907"/>
        <v>46.325738852307701</v>
      </c>
      <c r="CL618" s="47">
        <f t="shared" si="1908"/>
        <v>11.581434713076925</v>
      </c>
      <c r="CM618" s="106">
        <f t="shared" ref="CM618" si="1999">SUM(CL618:CL621)</f>
        <v>46.344327293076923</v>
      </c>
      <c r="CN618" s="40">
        <f t="shared" si="1909"/>
        <v>77.827241271876929</v>
      </c>
      <c r="CP618" s="48">
        <v>6.333333333333333</v>
      </c>
      <c r="CQ618" s="9">
        <v>96.84</v>
      </c>
      <c r="CR618" s="48">
        <v>6.333333333333333</v>
      </c>
      <c r="CS618" s="9">
        <v>-31.7</v>
      </c>
      <c r="CT618" s="40">
        <f t="shared" si="1910"/>
        <v>46.330788738461536</v>
      </c>
      <c r="CU618" s="47">
        <f t="shared" si="1911"/>
        <v>11.582697184615384</v>
      </c>
      <c r="CV618" s="106">
        <f t="shared" ref="CV618" si="2000">SUM(CU618:CU621)</f>
        <v>46.350561925384611</v>
      </c>
      <c r="CW618" s="40">
        <f t="shared" si="1912"/>
        <v>77.835725080615376</v>
      </c>
    </row>
    <row r="619" spans="1:101" s="9" customFormat="1">
      <c r="A619" s="9">
        <v>6.72</v>
      </c>
      <c r="B619" s="40">
        <f t="shared" si="1879"/>
        <v>1.68</v>
      </c>
      <c r="D619" s="48">
        <v>6.34375</v>
      </c>
      <c r="E619" s="9">
        <v>39.47</v>
      </c>
      <c r="F619" s="48">
        <v>6.34375</v>
      </c>
      <c r="G619" s="9">
        <v>-53.92</v>
      </c>
      <c r="H619" s="47">
        <f t="shared" si="1880"/>
        <v>32.119787298461539</v>
      </c>
      <c r="I619" s="47">
        <f t="shared" si="1881"/>
        <v>8.0299468246153847</v>
      </c>
      <c r="J619" s="107"/>
      <c r="K619" s="40">
        <f t="shared" si="1882"/>
        <v>53.961242661415383</v>
      </c>
      <c r="M619" s="48">
        <v>6.34375</v>
      </c>
      <c r="N619" s="9">
        <v>0</v>
      </c>
      <c r="O619" s="48">
        <v>6.34375</v>
      </c>
      <c r="P619" s="9">
        <v>0</v>
      </c>
      <c r="Q619" s="47">
        <f t="shared" si="1883"/>
        <v>0</v>
      </c>
      <c r="R619" s="47">
        <f t="shared" si="1884"/>
        <v>0</v>
      </c>
      <c r="S619" s="107"/>
      <c r="T619" s="40">
        <f t="shared" si="1885"/>
        <v>0</v>
      </c>
      <c r="V619" s="48">
        <v>6.34375</v>
      </c>
      <c r="W619" s="9">
        <v>0</v>
      </c>
      <c r="X619" s="48">
        <v>6.34375</v>
      </c>
      <c r="Y619" s="40">
        <v>0</v>
      </c>
      <c r="Z619" s="40">
        <f t="shared" si="1886"/>
        <v>0</v>
      </c>
      <c r="AA619" s="47">
        <f t="shared" si="1887"/>
        <v>0</v>
      </c>
      <c r="AB619" s="107"/>
      <c r="AC619" s="40">
        <f t="shared" si="1888"/>
        <v>0</v>
      </c>
      <c r="AE619" s="48">
        <v>6.34375</v>
      </c>
      <c r="AF619" s="9">
        <v>54.89</v>
      </c>
      <c r="AG619" s="48">
        <v>6.34375</v>
      </c>
      <c r="AH619" s="9">
        <v>-72.09</v>
      </c>
      <c r="AI619" s="40">
        <f t="shared" si="1889"/>
        <v>59.720564893846166</v>
      </c>
      <c r="AJ619" s="47">
        <f t="shared" si="1890"/>
        <v>14.930141223461542</v>
      </c>
      <c r="AK619" s="107"/>
      <c r="AL619" s="40">
        <f t="shared" si="1891"/>
        <v>100.33054902166155</v>
      </c>
      <c r="AN619" s="48">
        <v>6.34375</v>
      </c>
      <c r="AO619" s="9">
        <v>38.21</v>
      </c>
      <c r="AP619" s="48">
        <v>6.34375</v>
      </c>
      <c r="AQ619" s="9">
        <v>-56.35</v>
      </c>
      <c r="AR619" s="40">
        <f t="shared" si="1892"/>
        <v>32.495753284615382</v>
      </c>
      <c r="AS619" s="47">
        <f t="shared" si="1893"/>
        <v>8.1239383211538456</v>
      </c>
      <c r="AT619" s="107"/>
      <c r="AU619" s="40">
        <f t="shared" si="1894"/>
        <v>54.592865518153843</v>
      </c>
      <c r="AW619" s="48">
        <v>6.34375</v>
      </c>
      <c r="AX619" s="9">
        <v>0</v>
      </c>
      <c r="AY619" s="48">
        <v>6.34375</v>
      </c>
      <c r="AZ619" s="9">
        <v>0</v>
      </c>
      <c r="BA619" s="40">
        <f t="shared" si="1895"/>
        <v>0</v>
      </c>
      <c r="BB619" s="47">
        <f t="shared" si="1896"/>
        <v>0</v>
      </c>
      <c r="BC619" s="107"/>
      <c r="BD619" s="40">
        <f t="shared" si="1897"/>
        <v>0</v>
      </c>
      <c r="BF619" s="48">
        <v>6.34375</v>
      </c>
      <c r="BG619" s="9">
        <v>33.299999999999997</v>
      </c>
      <c r="BH619" s="48">
        <v>6.34375</v>
      </c>
      <c r="BI619" s="9">
        <v>33.299999999999997</v>
      </c>
      <c r="BJ619" s="40">
        <f t="shared" si="1898"/>
        <v>16.735709076923076</v>
      </c>
      <c r="BK619" s="47">
        <f t="shared" si="1899"/>
        <v>4.183927269230769</v>
      </c>
      <c r="BL619" s="107"/>
      <c r="BM619" s="40">
        <f t="shared" si="1900"/>
        <v>28.115991249230767</v>
      </c>
      <c r="BO619" s="48">
        <v>6.34375</v>
      </c>
      <c r="BP619" s="9">
        <v>0</v>
      </c>
      <c r="BQ619" s="48">
        <v>6.34375</v>
      </c>
      <c r="BR619" s="9">
        <v>0</v>
      </c>
      <c r="BS619" s="40">
        <f t="shared" si="1901"/>
        <v>0</v>
      </c>
      <c r="BT619" s="47">
        <f t="shared" si="1902"/>
        <v>0</v>
      </c>
      <c r="BU619" s="107"/>
      <c r="BV619" s="40">
        <f t="shared" si="1903"/>
        <v>0</v>
      </c>
      <c r="BX619" s="48">
        <v>6.34375</v>
      </c>
      <c r="BY619" s="9">
        <v>96.82</v>
      </c>
      <c r="BZ619" s="48">
        <v>6.34375</v>
      </c>
      <c r="CA619" s="9">
        <v>-31.72</v>
      </c>
      <c r="CB619" s="40">
        <f t="shared" si="1904"/>
        <v>46.35044495999999</v>
      </c>
      <c r="CC619" s="47">
        <f t="shared" si="1905"/>
        <v>11.587611239999998</v>
      </c>
      <c r="CD619" s="107"/>
      <c r="CE619" s="40">
        <f t="shared" si="1906"/>
        <v>77.868747532799986</v>
      </c>
      <c r="CG619" s="48">
        <v>6.34375</v>
      </c>
      <c r="CH619" s="9">
        <v>96.84</v>
      </c>
      <c r="CI619" s="48">
        <v>6.34375</v>
      </c>
      <c r="CJ619" s="9">
        <v>-31.71</v>
      </c>
      <c r="CK619" s="40">
        <f t="shared" si="1907"/>
        <v>46.345404129230772</v>
      </c>
      <c r="CL619" s="47">
        <f t="shared" si="1908"/>
        <v>11.586351032307693</v>
      </c>
      <c r="CM619" s="107"/>
      <c r="CN619" s="40">
        <f t="shared" si="1909"/>
        <v>77.860278937107694</v>
      </c>
      <c r="CP619" s="48">
        <v>6.34375</v>
      </c>
      <c r="CQ619" s="9">
        <v>96.82</v>
      </c>
      <c r="CR619" s="48">
        <v>6.34375</v>
      </c>
      <c r="CS619" s="9">
        <v>-31.72</v>
      </c>
      <c r="CT619" s="40">
        <f t="shared" si="1910"/>
        <v>46.35044495999999</v>
      </c>
      <c r="CU619" s="47">
        <f t="shared" si="1911"/>
        <v>11.587611239999998</v>
      </c>
      <c r="CV619" s="107"/>
      <c r="CW619" s="40">
        <f t="shared" si="1912"/>
        <v>77.868747532799986</v>
      </c>
    </row>
    <row r="620" spans="1:101" s="9" customFormat="1">
      <c r="A620" s="9">
        <v>6.72</v>
      </c>
      <c r="B620" s="40">
        <f t="shared" si="1879"/>
        <v>1.68</v>
      </c>
      <c r="D620" s="48">
        <v>6.354166666666667</v>
      </c>
      <c r="E620" s="9">
        <v>39.46</v>
      </c>
      <c r="F620" s="48">
        <v>6.354166666666667</v>
      </c>
      <c r="G620" s="9">
        <v>-53.93</v>
      </c>
      <c r="H620" s="47">
        <f t="shared" si="1880"/>
        <v>32.117604950769227</v>
      </c>
      <c r="I620" s="47">
        <f t="shared" si="1881"/>
        <v>8.0294012376923067</v>
      </c>
      <c r="J620" s="107"/>
      <c r="K620" s="40">
        <f t="shared" si="1882"/>
        <v>53.9575763172923</v>
      </c>
      <c r="M620" s="48">
        <v>6.354166666666667</v>
      </c>
      <c r="N620" s="9">
        <v>0</v>
      </c>
      <c r="O620" s="48">
        <v>6.354166666666667</v>
      </c>
      <c r="P620" s="9">
        <v>0</v>
      </c>
      <c r="Q620" s="47">
        <f t="shared" si="1883"/>
        <v>0</v>
      </c>
      <c r="R620" s="47">
        <f t="shared" si="1884"/>
        <v>0</v>
      </c>
      <c r="S620" s="107"/>
      <c r="T620" s="40">
        <f t="shared" si="1885"/>
        <v>0</v>
      </c>
      <c r="V620" s="48">
        <v>6.354166666666667</v>
      </c>
      <c r="W620" s="9">
        <v>0</v>
      </c>
      <c r="X620" s="48">
        <v>6.354166666666667</v>
      </c>
      <c r="Y620" s="40">
        <v>0</v>
      </c>
      <c r="Z620" s="40">
        <f t="shared" si="1886"/>
        <v>0</v>
      </c>
      <c r="AA620" s="47">
        <f t="shared" si="1887"/>
        <v>0</v>
      </c>
      <c r="AB620" s="107"/>
      <c r="AC620" s="40">
        <f t="shared" si="1888"/>
        <v>0</v>
      </c>
      <c r="AE620" s="48">
        <v>6.354166666666667</v>
      </c>
      <c r="AF620" s="9">
        <v>54.89</v>
      </c>
      <c r="AG620" s="48">
        <v>6.354166666666667</v>
      </c>
      <c r="AH620" s="9">
        <v>-72.09</v>
      </c>
      <c r="AI620" s="40">
        <f t="shared" si="1889"/>
        <v>59.720564893846166</v>
      </c>
      <c r="AJ620" s="47">
        <f t="shared" si="1890"/>
        <v>14.930141223461542</v>
      </c>
      <c r="AK620" s="107"/>
      <c r="AL620" s="40">
        <f t="shared" si="1891"/>
        <v>100.33054902166155</v>
      </c>
      <c r="AN620" s="48">
        <v>6.354166666666667</v>
      </c>
      <c r="AO620" s="9">
        <v>38.21</v>
      </c>
      <c r="AP620" s="48">
        <v>6.354166666666667</v>
      </c>
      <c r="AQ620" s="9">
        <v>-56.36</v>
      </c>
      <c r="AR620" s="40">
        <f t="shared" si="1892"/>
        <v>32.501520055384617</v>
      </c>
      <c r="AS620" s="47">
        <f t="shared" si="1893"/>
        <v>8.1253800138461543</v>
      </c>
      <c r="AT620" s="107"/>
      <c r="AU620" s="40">
        <f t="shared" si="1894"/>
        <v>54.602553693046154</v>
      </c>
      <c r="AW620" s="48">
        <v>6.354166666666667</v>
      </c>
      <c r="AX620" s="9">
        <v>0</v>
      </c>
      <c r="AY620" s="48">
        <v>6.354166666666667</v>
      </c>
      <c r="AZ620" s="9">
        <v>0</v>
      </c>
      <c r="BA620" s="40">
        <f t="shared" si="1895"/>
        <v>0</v>
      </c>
      <c r="BB620" s="47">
        <f t="shared" si="1896"/>
        <v>0</v>
      </c>
      <c r="BC620" s="107"/>
      <c r="BD620" s="40">
        <f t="shared" si="1897"/>
        <v>0</v>
      </c>
      <c r="BF620" s="48">
        <v>6.354166666666667</v>
      </c>
      <c r="BG620" s="9">
        <v>33.31</v>
      </c>
      <c r="BH620" s="48">
        <v>6.354166666666667</v>
      </c>
      <c r="BI620" s="9">
        <v>33.31</v>
      </c>
      <c r="BJ620" s="40">
        <f t="shared" si="1898"/>
        <v>16.745762063076924</v>
      </c>
      <c r="BK620" s="47">
        <f t="shared" si="1899"/>
        <v>4.186440515769231</v>
      </c>
      <c r="BL620" s="107"/>
      <c r="BM620" s="40">
        <f t="shared" si="1900"/>
        <v>28.132880265969231</v>
      </c>
      <c r="BO620" s="48">
        <v>6.354166666666667</v>
      </c>
      <c r="BP620" s="9">
        <v>0</v>
      </c>
      <c r="BQ620" s="48">
        <v>6.354166666666667</v>
      </c>
      <c r="BR620" s="9">
        <v>0</v>
      </c>
      <c r="BS620" s="40">
        <f t="shared" si="1901"/>
        <v>0</v>
      </c>
      <c r="BT620" s="47">
        <f t="shared" si="1902"/>
        <v>0</v>
      </c>
      <c r="BU620" s="107"/>
      <c r="BV620" s="40">
        <f t="shared" si="1903"/>
        <v>0</v>
      </c>
      <c r="BX620" s="48">
        <v>6.354166666666667</v>
      </c>
      <c r="BY620" s="9">
        <v>96.79</v>
      </c>
      <c r="BZ620" s="48">
        <v>6.354166666666667</v>
      </c>
      <c r="CA620" s="9">
        <v>-31.73</v>
      </c>
      <c r="CB620" s="40">
        <f t="shared" si="1904"/>
        <v>46.350690964615389</v>
      </c>
      <c r="CC620" s="47">
        <f t="shared" si="1905"/>
        <v>11.587672741153847</v>
      </c>
      <c r="CD620" s="107"/>
      <c r="CE620" s="40">
        <f t="shared" si="1906"/>
        <v>77.869160820553844</v>
      </c>
      <c r="CG620" s="48">
        <v>6.354166666666667</v>
      </c>
      <c r="CH620" s="9">
        <v>96.81</v>
      </c>
      <c r="CI620" s="48">
        <v>6.354166666666667</v>
      </c>
      <c r="CJ620" s="9">
        <v>-31.72</v>
      </c>
      <c r="CK620" s="40">
        <f t="shared" si="1907"/>
        <v>46.345657679999995</v>
      </c>
      <c r="CL620" s="47">
        <f t="shared" si="1908"/>
        <v>11.586414419999999</v>
      </c>
      <c r="CM620" s="107"/>
      <c r="CN620" s="40">
        <f t="shared" si="1909"/>
        <v>77.860704902399988</v>
      </c>
      <c r="CP620" s="48">
        <v>6.354166666666667</v>
      </c>
      <c r="CQ620" s="9">
        <v>96.79</v>
      </c>
      <c r="CR620" s="48">
        <v>6.354166666666667</v>
      </c>
      <c r="CS620" s="9">
        <v>-31.73</v>
      </c>
      <c r="CT620" s="40">
        <f t="shared" si="1910"/>
        <v>46.350690964615389</v>
      </c>
      <c r="CU620" s="47">
        <f t="shared" si="1911"/>
        <v>11.587672741153847</v>
      </c>
      <c r="CV620" s="107"/>
      <c r="CW620" s="40">
        <f t="shared" si="1912"/>
        <v>77.869160820553844</v>
      </c>
    </row>
    <row r="621" spans="1:101" s="9" customFormat="1">
      <c r="A621" s="9">
        <v>6.72</v>
      </c>
      <c r="B621" s="40">
        <f t="shared" si="1879"/>
        <v>1.68</v>
      </c>
      <c r="D621" s="48">
        <v>6.364583333333333</v>
      </c>
      <c r="E621" s="9">
        <v>39.46</v>
      </c>
      <c r="F621" s="48">
        <v>6.364583333333333</v>
      </c>
      <c r="G621" s="9">
        <v>-53.94</v>
      </c>
      <c r="H621" s="47">
        <f t="shared" si="1880"/>
        <v>32.123560375384614</v>
      </c>
      <c r="I621" s="47">
        <f t="shared" si="1881"/>
        <v>8.0308900938461534</v>
      </c>
      <c r="J621" s="108"/>
      <c r="K621" s="40">
        <f t="shared" si="1882"/>
        <v>53.967581430646149</v>
      </c>
      <c r="M621" s="48">
        <v>6.364583333333333</v>
      </c>
      <c r="N621" s="9">
        <v>0</v>
      </c>
      <c r="O621" s="48">
        <v>6.364583333333333</v>
      </c>
      <c r="P621" s="9">
        <v>0</v>
      </c>
      <c r="Q621" s="47">
        <f t="shared" si="1883"/>
        <v>0</v>
      </c>
      <c r="R621" s="47">
        <f t="shared" si="1884"/>
        <v>0</v>
      </c>
      <c r="S621" s="108"/>
      <c r="T621" s="40">
        <f t="shared" si="1885"/>
        <v>0</v>
      </c>
      <c r="V621" s="48">
        <v>6.364583333333333</v>
      </c>
      <c r="W621" s="9">
        <v>0</v>
      </c>
      <c r="X621" s="48">
        <v>6.364583333333333</v>
      </c>
      <c r="Y621" s="40">
        <v>0</v>
      </c>
      <c r="Z621" s="40">
        <f t="shared" si="1886"/>
        <v>0</v>
      </c>
      <c r="AA621" s="47">
        <f t="shared" si="1887"/>
        <v>0</v>
      </c>
      <c r="AB621" s="108"/>
      <c r="AC621" s="40">
        <f t="shared" si="1888"/>
        <v>0</v>
      </c>
      <c r="AE621" s="48">
        <v>6.364583333333333</v>
      </c>
      <c r="AF621" s="9">
        <v>54.9</v>
      </c>
      <c r="AG621" s="48">
        <v>6.364583333333333</v>
      </c>
      <c r="AH621" s="9">
        <v>-72.08</v>
      </c>
      <c r="AI621" s="40">
        <f t="shared" si="1889"/>
        <v>59.723159261538456</v>
      </c>
      <c r="AJ621" s="47">
        <f t="shared" si="1890"/>
        <v>14.930789815384614</v>
      </c>
      <c r="AK621" s="108"/>
      <c r="AL621" s="40">
        <f t="shared" si="1891"/>
        <v>100.3349075593846</v>
      </c>
      <c r="AN621" s="48">
        <v>6.364583333333333</v>
      </c>
      <c r="AO621" s="9">
        <v>38.200000000000003</v>
      </c>
      <c r="AP621" s="48">
        <v>6.364583333333333</v>
      </c>
      <c r="AQ621" s="9">
        <v>-56.37</v>
      </c>
      <c r="AR621" s="40">
        <f t="shared" si="1892"/>
        <v>32.498779292307695</v>
      </c>
      <c r="AS621" s="47">
        <f t="shared" si="1893"/>
        <v>8.1246948230769238</v>
      </c>
      <c r="AT621" s="108"/>
      <c r="AU621" s="40">
        <f t="shared" si="1894"/>
        <v>54.597949211076923</v>
      </c>
      <c r="AW621" s="48">
        <v>6.364583333333333</v>
      </c>
      <c r="AX621" s="9">
        <v>0</v>
      </c>
      <c r="AY621" s="48">
        <v>6.364583333333333</v>
      </c>
      <c r="AZ621" s="9">
        <v>0</v>
      </c>
      <c r="BA621" s="40">
        <f t="shared" si="1895"/>
        <v>0</v>
      </c>
      <c r="BB621" s="47">
        <f t="shared" si="1896"/>
        <v>0</v>
      </c>
      <c r="BC621" s="108"/>
      <c r="BD621" s="40">
        <f t="shared" si="1897"/>
        <v>0</v>
      </c>
      <c r="BF621" s="48">
        <v>6.364583333333333</v>
      </c>
      <c r="BG621" s="9">
        <v>33.33</v>
      </c>
      <c r="BH621" s="48">
        <v>6.364583333333333</v>
      </c>
      <c r="BI621" s="9">
        <v>33.33</v>
      </c>
      <c r="BJ621" s="40">
        <f t="shared" si="1898"/>
        <v>16.76587709076923</v>
      </c>
      <c r="BK621" s="47">
        <f t="shared" si="1899"/>
        <v>4.1914692726923075</v>
      </c>
      <c r="BL621" s="108"/>
      <c r="BM621" s="40">
        <f t="shared" si="1900"/>
        <v>28.166673512492306</v>
      </c>
      <c r="BO621" s="48">
        <v>6.364583333333333</v>
      </c>
      <c r="BP621" s="9">
        <v>0</v>
      </c>
      <c r="BQ621" s="48">
        <v>6.364583333333333</v>
      </c>
      <c r="BR621" s="9">
        <v>0</v>
      </c>
      <c r="BS621" s="40">
        <f t="shared" si="1901"/>
        <v>0</v>
      </c>
      <c r="BT621" s="47">
        <f t="shared" si="1902"/>
        <v>0</v>
      </c>
      <c r="BU621" s="108"/>
      <c r="BV621" s="40">
        <f t="shared" si="1903"/>
        <v>0</v>
      </c>
      <c r="BX621" s="48">
        <v>6.364583333333333</v>
      </c>
      <c r="BY621" s="9">
        <v>96.77</v>
      </c>
      <c r="BZ621" s="48">
        <v>6.364583333333333</v>
      </c>
      <c r="CA621" s="9">
        <v>-31.75</v>
      </c>
      <c r="CB621" s="40">
        <f t="shared" si="1904"/>
        <v>46.370323038461535</v>
      </c>
      <c r="CC621" s="47">
        <f t="shared" si="1905"/>
        <v>11.592580759615384</v>
      </c>
      <c r="CD621" s="108"/>
      <c r="CE621" s="40">
        <f t="shared" si="1906"/>
        <v>77.902142704615372</v>
      </c>
      <c r="CG621" s="48">
        <v>6.364583333333333</v>
      </c>
      <c r="CH621" s="9">
        <v>96.78</v>
      </c>
      <c r="CI621" s="48">
        <v>6.364583333333333</v>
      </c>
      <c r="CJ621" s="9">
        <v>-31.74</v>
      </c>
      <c r="CK621" s="40">
        <f t="shared" si="1907"/>
        <v>46.360508510769229</v>
      </c>
      <c r="CL621" s="47">
        <f t="shared" si="1908"/>
        <v>11.590127127692307</v>
      </c>
      <c r="CM621" s="108"/>
      <c r="CN621" s="40">
        <f t="shared" si="1909"/>
        <v>77.885654298092305</v>
      </c>
      <c r="CP621" s="48">
        <v>6.364583333333333</v>
      </c>
      <c r="CQ621" s="9">
        <v>96.77</v>
      </c>
      <c r="CR621" s="48">
        <v>6.364583333333333</v>
      </c>
      <c r="CS621" s="9">
        <v>-31.75</v>
      </c>
      <c r="CT621" s="40">
        <f t="shared" si="1910"/>
        <v>46.370323038461535</v>
      </c>
      <c r="CU621" s="47">
        <f t="shared" si="1911"/>
        <v>11.592580759615384</v>
      </c>
      <c r="CV621" s="108"/>
      <c r="CW621" s="40">
        <f t="shared" si="1912"/>
        <v>77.902142704615372</v>
      </c>
    </row>
    <row r="622" spans="1:101" s="9" customFormat="1">
      <c r="A622" s="9">
        <v>6.72</v>
      </c>
      <c r="B622" s="40">
        <f t="shared" si="1879"/>
        <v>1.68</v>
      </c>
      <c r="D622" s="48">
        <v>6.375</v>
      </c>
      <c r="E622" s="9">
        <v>39.5</v>
      </c>
      <c r="F622" s="48">
        <v>6.375</v>
      </c>
      <c r="G622" s="9">
        <v>-53.86</v>
      </c>
      <c r="H622" s="47">
        <f t="shared" si="1880"/>
        <v>32.108431846153842</v>
      </c>
      <c r="I622" s="47">
        <f t="shared" si="1881"/>
        <v>8.0271079615384604</v>
      </c>
      <c r="J622" s="106">
        <f t="shared" ref="J622" si="2001">SUM(I622:I625)</f>
        <v>16.053673731923077</v>
      </c>
      <c r="K622" s="40">
        <f t="shared" si="1882"/>
        <v>53.942165501538454</v>
      </c>
      <c r="M622" s="48">
        <v>6.375</v>
      </c>
      <c r="N622" s="9">
        <v>0</v>
      </c>
      <c r="O622" s="48">
        <v>6.375</v>
      </c>
      <c r="P622" s="9">
        <v>0</v>
      </c>
      <c r="Q622" s="47">
        <f t="shared" si="1883"/>
        <v>0</v>
      </c>
      <c r="R622" s="47">
        <f t="shared" si="1884"/>
        <v>0</v>
      </c>
      <c r="S622" s="106">
        <f t="shared" ref="S622" si="2002">SUM(R622:R625)</f>
        <v>0</v>
      </c>
      <c r="T622" s="40">
        <f t="shared" si="1885"/>
        <v>0</v>
      </c>
      <c r="V622" s="48">
        <v>6.375</v>
      </c>
      <c r="W622" s="9">
        <v>0</v>
      </c>
      <c r="X622" s="48">
        <v>6.375</v>
      </c>
      <c r="Y622" s="40">
        <v>0</v>
      </c>
      <c r="Z622" s="40">
        <f t="shared" si="1886"/>
        <v>0</v>
      </c>
      <c r="AA622" s="47">
        <f t="shared" si="1887"/>
        <v>0</v>
      </c>
      <c r="AB622" s="106">
        <f t="shared" ref="AB622" si="2003">SUM(AA622:AA625)</f>
        <v>0</v>
      </c>
      <c r="AC622" s="40">
        <f t="shared" si="1888"/>
        <v>0</v>
      </c>
      <c r="AE622" s="48">
        <v>6.375</v>
      </c>
      <c r="AF622" s="9">
        <v>54.92</v>
      </c>
      <c r="AG622" s="48">
        <v>6.375</v>
      </c>
      <c r="AH622" s="9">
        <v>-72.040000000000006</v>
      </c>
      <c r="AI622" s="40">
        <f t="shared" si="1889"/>
        <v>59.711761550769239</v>
      </c>
      <c r="AJ622" s="47">
        <f t="shared" si="1890"/>
        <v>14.92794038769231</v>
      </c>
      <c r="AK622" s="106">
        <f t="shared" ref="AK622" si="2004">SUM(AJ622:AJ625)</f>
        <v>59.472526212692308</v>
      </c>
      <c r="AL622" s="40">
        <f t="shared" si="1891"/>
        <v>100.31575940529231</v>
      </c>
      <c r="AN622" s="48">
        <v>6.375</v>
      </c>
      <c r="AO622" s="9">
        <v>38.28</v>
      </c>
      <c r="AP622" s="48">
        <v>6.375</v>
      </c>
      <c r="AQ622" s="9">
        <v>-56.21</v>
      </c>
      <c r="AR622" s="40">
        <f t="shared" si="1892"/>
        <v>32.47440219692308</v>
      </c>
      <c r="AS622" s="47">
        <f t="shared" si="1893"/>
        <v>8.11860054923077</v>
      </c>
      <c r="AT622" s="106">
        <f t="shared" ref="AT622" si="2005">SUM(AS622:AS625)</f>
        <v>32.474889301153851</v>
      </c>
      <c r="AU622" s="40">
        <f t="shared" si="1894"/>
        <v>54.556995690830774</v>
      </c>
      <c r="AW622" s="48">
        <v>6.375</v>
      </c>
      <c r="AX622" s="9">
        <v>0</v>
      </c>
      <c r="AY622" s="48">
        <v>6.375</v>
      </c>
      <c r="AZ622" s="9">
        <v>0</v>
      </c>
      <c r="BA622" s="40">
        <f t="shared" si="1895"/>
        <v>0</v>
      </c>
      <c r="BB622" s="47">
        <f t="shared" si="1896"/>
        <v>0</v>
      </c>
      <c r="BC622" s="106">
        <f t="shared" ref="BC622" si="2006">SUM(BB622:BB625)</f>
        <v>0</v>
      </c>
      <c r="BD622" s="40">
        <f t="shared" si="1897"/>
        <v>0</v>
      </c>
      <c r="BF622" s="48">
        <v>6.375</v>
      </c>
      <c r="BG622" s="9">
        <v>33.35</v>
      </c>
      <c r="BH622" s="48">
        <v>6.375</v>
      </c>
      <c r="BI622" s="9">
        <v>33.35</v>
      </c>
      <c r="BJ622" s="40">
        <f t="shared" si="1898"/>
        <v>16.786004192307693</v>
      </c>
      <c r="BK622" s="47">
        <f t="shared" si="1899"/>
        <v>4.1965010480769234</v>
      </c>
      <c r="BL622" s="106">
        <f t="shared" ref="BL622" si="2007">SUM(BK622:BK625)</f>
        <v>16.811186462307692</v>
      </c>
      <c r="BM622" s="40">
        <f t="shared" si="1900"/>
        <v>28.200487043076922</v>
      </c>
      <c r="BO622" s="48">
        <v>6.375</v>
      </c>
      <c r="BP622" s="9">
        <v>0</v>
      </c>
      <c r="BQ622" s="48">
        <v>6.375</v>
      </c>
      <c r="BR622" s="9">
        <v>0</v>
      </c>
      <c r="BS622" s="40">
        <f t="shared" si="1901"/>
        <v>0</v>
      </c>
      <c r="BT622" s="47">
        <f t="shared" si="1902"/>
        <v>0</v>
      </c>
      <c r="BU622" s="106">
        <f t="shared" ref="BU622" si="2008">SUM(BT622:BT625)</f>
        <v>0</v>
      </c>
      <c r="BV622" s="40">
        <f t="shared" si="1903"/>
        <v>0</v>
      </c>
      <c r="BX622" s="48">
        <v>6.375</v>
      </c>
      <c r="BY622" s="9">
        <v>97.72</v>
      </c>
      <c r="BZ622" s="48">
        <v>6.375</v>
      </c>
      <c r="CA622" s="9">
        <v>-31.23</v>
      </c>
      <c r="CB622" s="40">
        <f t="shared" si="1904"/>
        <v>46.058638209230779</v>
      </c>
      <c r="CC622" s="47">
        <f t="shared" si="1905"/>
        <v>11.514659552307695</v>
      </c>
      <c r="CD622" s="106">
        <f t="shared" ref="CD622" si="2009">SUM(CC622:CC625)</f>
        <v>46.074127444615385</v>
      </c>
      <c r="CE622" s="40">
        <f t="shared" si="1906"/>
        <v>77.37851219150771</v>
      </c>
      <c r="CG622" s="48">
        <v>6.375</v>
      </c>
      <c r="CH622" s="9">
        <v>97.74</v>
      </c>
      <c r="CI622" s="48">
        <v>6.375</v>
      </c>
      <c r="CJ622" s="9">
        <v>-31.22</v>
      </c>
      <c r="CK622" s="40">
        <f t="shared" si="1907"/>
        <v>46.053313643076919</v>
      </c>
      <c r="CL622" s="47">
        <f t="shared" si="1908"/>
        <v>11.51332841076923</v>
      </c>
      <c r="CM622" s="106">
        <f t="shared" ref="CM622" si="2010">SUM(CL622:CL625)</f>
        <v>46.065128278846153</v>
      </c>
      <c r="CN622" s="40">
        <f t="shared" si="1909"/>
        <v>77.369566920369223</v>
      </c>
      <c r="CP622" s="48">
        <v>6.375</v>
      </c>
      <c r="CQ622" s="9">
        <v>97.72</v>
      </c>
      <c r="CR622" s="48">
        <v>6.375</v>
      </c>
      <c r="CS622" s="9">
        <v>-31.23</v>
      </c>
      <c r="CT622" s="40">
        <f t="shared" si="1910"/>
        <v>46.058638209230779</v>
      </c>
      <c r="CU622" s="47">
        <f t="shared" si="1911"/>
        <v>11.514659552307695</v>
      </c>
      <c r="CV622" s="106">
        <f t="shared" ref="CV622" si="2011">SUM(CU622:CU625)</f>
        <v>46.074127444615385</v>
      </c>
      <c r="CW622" s="40">
        <f t="shared" si="1912"/>
        <v>77.37851219150771</v>
      </c>
    </row>
    <row r="623" spans="1:101" s="9" customFormat="1">
      <c r="A623" s="9">
        <v>6.72</v>
      </c>
      <c r="B623" s="40">
        <f t="shared" si="1879"/>
        <v>1.68</v>
      </c>
      <c r="D623" s="48">
        <v>6.385416666666667</v>
      </c>
      <c r="E623" s="9">
        <v>39.49</v>
      </c>
      <c r="F623" s="48">
        <v>6.385416666666667</v>
      </c>
      <c r="G623" s="9">
        <v>-53.87</v>
      </c>
      <c r="H623" s="47">
        <f t="shared" si="1880"/>
        <v>32.106263081538465</v>
      </c>
      <c r="I623" s="47">
        <f t="shared" si="1881"/>
        <v>8.0265657703846163</v>
      </c>
      <c r="J623" s="107"/>
      <c r="K623" s="40">
        <f t="shared" si="1882"/>
        <v>53.938521976984617</v>
      </c>
      <c r="M623" s="48">
        <v>6.385416666666667</v>
      </c>
      <c r="N623" s="9">
        <v>0</v>
      </c>
      <c r="O623" s="48">
        <v>6.385416666666667</v>
      </c>
      <c r="P623" s="9">
        <v>0</v>
      </c>
      <c r="Q623" s="47">
        <f t="shared" si="1883"/>
        <v>0</v>
      </c>
      <c r="R623" s="47">
        <f t="shared" si="1884"/>
        <v>0</v>
      </c>
      <c r="S623" s="107"/>
      <c r="T623" s="40">
        <f t="shared" si="1885"/>
        <v>0</v>
      </c>
      <c r="V623" s="48">
        <v>6.385416666666667</v>
      </c>
      <c r="W623" s="9">
        <v>0</v>
      </c>
      <c r="X623" s="48">
        <v>6.385416666666667</v>
      </c>
      <c r="Y623" s="40">
        <v>0</v>
      </c>
      <c r="Z623" s="40">
        <f t="shared" si="1886"/>
        <v>0</v>
      </c>
      <c r="AA623" s="47">
        <f t="shared" si="1887"/>
        <v>0</v>
      </c>
      <c r="AB623" s="107"/>
      <c r="AC623" s="40">
        <f t="shared" si="1888"/>
        <v>0</v>
      </c>
      <c r="AE623" s="48">
        <v>6.385416666666667</v>
      </c>
      <c r="AF623" s="9">
        <v>54.92</v>
      </c>
      <c r="AG623" s="48">
        <v>6.385416666666667</v>
      </c>
      <c r="AH623" s="9">
        <v>-72.03</v>
      </c>
      <c r="AI623" s="40">
        <f t="shared" si="1889"/>
        <v>59.703472855384618</v>
      </c>
      <c r="AJ623" s="47">
        <f t="shared" si="1890"/>
        <v>14.925868213846154</v>
      </c>
      <c r="AK623" s="107"/>
      <c r="AL623" s="40">
        <f t="shared" si="1891"/>
        <v>100.30183439704615</v>
      </c>
      <c r="AN623" s="48">
        <v>6.385416666666667</v>
      </c>
      <c r="AO623" s="9">
        <v>38.28</v>
      </c>
      <c r="AP623" s="48">
        <v>6.385416666666667</v>
      </c>
      <c r="AQ623" s="9">
        <v>-56.21</v>
      </c>
      <c r="AR623" s="40">
        <f t="shared" si="1892"/>
        <v>32.47440219692308</v>
      </c>
      <c r="AS623" s="47">
        <f t="shared" si="1893"/>
        <v>8.11860054923077</v>
      </c>
      <c r="AT623" s="107"/>
      <c r="AU623" s="40">
        <f t="shared" si="1894"/>
        <v>54.556995690830774</v>
      </c>
      <c r="AW623" s="48">
        <v>6.385416666666667</v>
      </c>
      <c r="AX623" s="9">
        <v>0</v>
      </c>
      <c r="AY623" s="48">
        <v>6.385416666666667</v>
      </c>
      <c r="AZ623" s="9">
        <v>0</v>
      </c>
      <c r="BA623" s="40">
        <f t="shared" si="1895"/>
        <v>0</v>
      </c>
      <c r="BB623" s="47">
        <f t="shared" si="1896"/>
        <v>0</v>
      </c>
      <c r="BC623" s="107"/>
      <c r="BD623" s="40">
        <f t="shared" si="1897"/>
        <v>0</v>
      </c>
      <c r="BF623" s="48">
        <v>6.385416666666667</v>
      </c>
      <c r="BG623" s="9">
        <v>33.36</v>
      </c>
      <c r="BH623" s="48">
        <v>6.385416666666667</v>
      </c>
      <c r="BI623" s="9">
        <v>33.36</v>
      </c>
      <c r="BJ623" s="40">
        <f t="shared" si="1898"/>
        <v>16.79607227076923</v>
      </c>
      <c r="BK623" s="47">
        <f t="shared" si="1899"/>
        <v>4.1990180676923075</v>
      </c>
      <c r="BL623" s="107"/>
      <c r="BM623" s="40">
        <f t="shared" si="1900"/>
        <v>28.217401414892304</v>
      </c>
      <c r="BO623" s="48">
        <v>6.385416666666667</v>
      </c>
      <c r="BP623" s="9">
        <v>0</v>
      </c>
      <c r="BQ623" s="48">
        <v>6.385416666666667</v>
      </c>
      <c r="BR623" s="9">
        <v>0</v>
      </c>
      <c r="BS623" s="40">
        <f t="shared" si="1901"/>
        <v>0</v>
      </c>
      <c r="BT623" s="47">
        <f t="shared" si="1902"/>
        <v>0</v>
      </c>
      <c r="BU623" s="107"/>
      <c r="BV623" s="40">
        <f t="shared" si="1903"/>
        <v>0</v>
      </c>
      <c r="BX623" s="48">
        <v>6.385416666666667</v>
      </c>
      <c r="BY623" s="9">
        <v>97.7</v>
      </c>
      <c r="BZ623" s="48">
        <v>6.385416666666667</v>
      </c>
      <c r="CA623" s="9">
        <v>-31.25</v>
      </c>
      <c r="CB623" s="40">
        <f t="shared" si="1904"/>
        <v>46.078701923076927</v>
      </c>
      <c r="CC623" s="47">
        <f t="shared" si="1905"/>
        <v>11.519675480769232</v>
      </c>
      <c r="CD623" s="107"/>
      <c r="CE623" s="40">
        <f t="shared" si="1906"/>
        <v>77.412219230769239</v>
      </c>
      <c r="CG623" s="48">
        <v>6.385416666666667</v>
      </c>
      <c r="CH623" s="9">
        <v>97.72</v>
      </c>
      <c r="CI623" s="48">
        <v>6.385416666666667</v>
      </c>
      <c r="CJ623" s="9">
        <v>-31.23</v>
      </c>
      <c r="CK623" s="40">
        <f t="shared" si="1907"/>
        <v>46.058638209230779</v>
      </c>
      <c r="CL623" s="47">
        <f t="shared" si="1908"/>
        <v>11.514659552307695</v>
      </c>
      <c r="CM623" s="107"/>
      <c r="CN623" s="40">
        <f t="shared" si="1909"/>
        <v>77.37851219150771</v>
      </c>
      <c r="CP623" s="48">
        <v>6.385416666666667</v>
      </c>
      <c r="CQ623" s="9">
        <v>97.7</v>
      </c>
      <c r="CR623" s="48">
        <v>6.385416666666667</v>
      </c>
      <c r="CS623" s="9">
        <v>-31.25</v>
      </c>
      <c r="CT623" s="40">
        <f t="shared" si="1910"/>
        <v>46.078701923076927</v>
      </c>
      <c r="CU623" s="47">
        <f t="shared" si="1911"/>
        <v>11.519675480769232</v>
      </c>
      <c r="CV623" s="107"/>
      <c r="CW623" s="40">
        <f t="shared" si="1912"/>
        <v>77.412219230769239</v>
      </c>
    </row>
    <row r="624" spans="1:101" s="9" customFormat="1">
      <c r="A624" s="9">
        <v>6.72</v>
      </c>
      <c r="B624" s="40">
        <f t="shared" si="1879"/>
        <v>1.68</v>
      </c>
      <c r="D624" s="48">
        <v>6.395833333333333</v>
      </c>
      <c r="E624" s="9">
        <v>0</v>
      </c>
      <c r="F624" s="48">
        <v>6.395833333333333</v>
      </c>
      <c r="G624" s="9">
        <v>0</v>
      </c>
      <c r="H624" s="47">
        <f t="shared" si="1880"/>
        <v>0</v>
      </c>
      <c r="I624" s="47">
        <f t="shared" si="1881"/>
        <v>0</v>
      </c>
      <c r="J624" s="107"/>
      <c r="K624" s="40">
        <f t="shared" si="1882"/>
        <v>0</v>
      </c>
      <c r="M624" s="48">
        <v>6.395833333333333</v>
      </c>
      <c r="N624" s="9">
        <v>0</v>
      </c>
      <c r="O624" s="48">
        <v>6.395833333333333</v>
      </c>
      <c r="P624" s="9">
        <v>0</v>
      </c>
      <c r="Q624" s="47">
        <f t="shared" si="1883"/>
        <v>0</v>
      </c>
      <c r="R624" s="47">
        <f t="shared" si="1884"/>
        <v>0</v>
      </c>
      <c r="S624" s="107"/>
      <c r="T624" s="40">
        <f t="shared" si="1885"/>
        <v>0</v>
      </c>
      <c r="V624" s="48">
        <v>6.395833333333333</v>
      </c>
      <c r="W624" s="9">
        <v>0</v>
      </c>
      <c r="X624" s="48">
        <v>6.395833333333333</v>
      </c>
      <c r="Y624" s="40">
        <v>0</v>
      </c>
      <c r="Z624" s="40">
        <f t="shared" si="1886"/>
        <v>0</v>
      </c>
      <c r="AA624" s="47">
        <f t="shared" si="1887"/>
        <v>0</v>
      </c>
      <c r="AB624" s="107"/>
      <c r="AC624" s="40">
        <f t="shared" si="1888"/>
        <v>0</v>
      </c>
      <c r="AE624" s="48">
        <v>6.395833333333333</v>
      </c>
      <c r="AF624" s="9">
        <v>55.47</v>
      </c>
      <c r="AG624" s="48">
        <v>6.395833333333333</v>
      </c>
      <c r="AH624" s="9">
        <v>-70.77</v>
      </c>
      <c r="AI624" s="40">
        <f t="shared" si="1889"/>
        <v>59.246542675384617</v>
      </c>
      <c r="AJ624" s="47">
        <f t="shared" si="1890"/>
        <v>14.811635668846154</v>
      </c>
      <c r="AK624" s="107"/>
      <c r="AL624" s="40">
        <f t="shared" si="1891"/>
        <v>99.534191694646154</v>
      </c>
      <c r="AN624" s="48">
        <v>6.395833333333333</v>
      </c>
      <c r="AO624" s="9">
        <v>38.299999999999997</v>
      </c>
      <c r="AP624" s="48">
        <v>6.395833333333333</v>
      </c>
      <c r="AQ624" s="9">
        <v>-56.18</v>
      </c>
      <c r="AR624" s="40">
        <f t="shared" si="1892"/>
        <v>32.47402790769231</v>
      </c>
      <c r="AS624" s="47">
        <f t="shared" si="1893"/>
        <v>8.1185069769230775</v>
      </c>
      <c r="AT624" s="107"/>
      <c r="AU624" s="40">
        <f t="shared" si="1894"/>
        <v>54.556366884923079</v>
      </c>
      <c r="AW624" s="48">
        <v>6.395833333333333</v>
      </c>
      <c r="AX624" s="9">
        <v>0</v>
      </c>
      <c r="AY624" s="48">
        <v>6.395833333333333</v>
      </c>
      <c r="AZ624" s="9">
        <v>0</v>
      </c>
      <c r="BA624" s="40">
        <f t="shared" si="1895"/>
        <v>0</v>
      </c>
      <c r="BB624" s="47">
        <f t="shared" si="1896"/>
        <v>0</v>
      </c>
      <c r="BC624" s="107"/>
      <c r="BD624" s="40">
        <f t="shared" si="1897"/>
        <v>0</v>
      </c>
      <c r="BF624" s="48">
        <v>6.395833333333333</v>
      </c>
      <c r="BG624" s="9">
        <v>33.39</v>
      </c>
      <c r="BH624" s="48">
        <v>6.395833333333333</v>
      </c>
      <c r="BI624" s="9">
        <v>33.39</v>
      </c>
      <c r="BJ624" s="40">
        <f t="shared" si="1898"/>
        <v>16.826294616923079</v>
      </c>
      <c r="BK624" s="47">
        <f t="shared" si="1899"/>
        <v>4.2065736542307697</v>
      </c>
      <c r="BL624" s="107"/>
      <c r="BM624" s="40">
        <f t="shared" si="1900"/>
        <v>28.268174956430773</v>
      </c>
      <c r="BO624" s="48">
        <v>6.395833333333333</v>
      </c>
      <c r="BP624" s="9">
        <v>0</v>
      </c>
      <c r="BQ624" s="48">
        <v>6.395833333333333</v>
      </c>
      <c r="BR624" s="9">
        <v>0</v>
      </c>
      <c r="BS624" s="40">
        <f t="shared" si="1901"/>
        <v>0</v>
      </c>
      <c r="BT624" s="47">
        <f t="shared" si="1902"/>
        <v>0</v>
      </c>
      <c r="BU624" s="107"/>
      <c r="BV624" s="40">
        <f t="shared" si="1903"/>
        <v>0</v>
      </c>
      <c r="BX624" s="48">
        <v>6.395833333333333</v>
      </c>
      <c r="BY624" s="9">
        <v>97.67</v>
      </c>
      <c r="BZ624" s="48">
        <v>6.395833333333333</v>
      </c>
      <c r="CA624" s="9">
        <v>-31.26</v>
      </c>
      <c r="CB624" s="40">
        <f t="shared" si="1904"/>
        <v>46.079293541538462</v>
      </c>
      <c r="CC624" s="47">
        <f t="shared" si="1905"/>
        <v>11.519823385384615</v>
      </c>
      <c r="CD624" s="107"/>
      <c r="CE624" s="40">
        <f t="shared" si="1906"/>
        <v>77.41321314978461</v>
      </c>
      <c r="CG624" s="48">
        <v>6.395833333333333</v>
      </c>
      <c r="CH624" s="9">
        <v>97.69</v>
      </c>
      <c r="CI624" s="48">
        <v>6.395833333333333</v>
      </c>
      <c r="CJ624" s="9">
        <v>-31.25</v>
      </c>
      <c r="CK624" s="40">
        <f t="shared" si="1907"/>
        <v>46.073985576923079</v>
      </c>
      <c r="CL624" s="47">
        <f t="shared" si="1908"/>
        <v>11.51849639423077</v>
      </c>
      <c r="CM624" s="107"/>
      <c r="CN624" s="40">
        <f t="shared" si="1909"/>
        <v>77.404295769230771</v>
      </c>
      <c r="CP624" s="48">
        <v>6.395833333333333</v>
      </c>
      <c r="CQ624" s="9">
        <v>97.67</v>
      </c>
      <c r="CR624" s="48">
        <v>6.395833333333333</v>
      </c>
      <c r="CS624" s="9">
        <v>-31.26</v>
      </c>
      <c r="CT624" s="40">
        <f t="shared" si="1910"/>
        <v>46.079293541538462</v>
      </c>
      <c r="CU624" s="47">
        <f t="shared" si="1911"/>
        <v>11.519823385384615</v>
      </c>
      <c r="CV624" s="107"/>
      <c r="CW624" s="40">
        <f t="shared" si="1912"/>
        <v>77.41321314978461</v>
      </c>
    </row>
    <row r="625" spans="1:101" s="9" customFormat="1">
      <c r="A625" s="9">
        <v>6.72</v>
      </c>
      <c r="B625" s="40">
        <f t="shared" si="1879"/>
        <v>1.68</v>
      </c>
      <c r="D625" s="48">
        <v>6.40625</v>
      </c>
      <c r="E625" s="9">
        <v>0</v>
      </c>
      <c r="F625" s="48">
        <v>6.40625</v>
      </c>
      <c r="G625" s="9">
        <v>0</v>
      </c>
      <c r="H625" s="47">
        <f t="shared" si="1880"/>
        <v>0</v>
      </c>
      <c r="I625" s="47">
        <f t="shared" si="1881"/>
        <v>0</v>
      </c>
      <c r="J625" s="108"/>
      <c r="K625" s="40">
        <f t="shared" si="1882"/>
        <v>0</v>
      </c>
      <c r="M625" s="48">
        <v>6.40625</v>
      </c>
      <c r="N625" s="9">
        <v>0</v>
      </c>
      <c r="O625" s="48">
        <v>6.40625</v>
      </c>
      <c r="P625" s="9">
        <v>0</v>
      </c>
      <c r="Q625" s="47">
        <f t="shared" si="1883"/>
        <v>0</v>
      </c>
      <c r="R625" s="47">
        <f t="shared" si="1884"/>
        <v>0</v>
      </c>
      <c r="S625" s="108"/>
      <c r="T625" s="40">
        <f t="shared" si="1885"/>
        <v>0</v>
      </c>
      <c r="V625" s="48">
        <v>6.40625</v>
      </c>
      <c r="W625" s="9">
        <v>0</v>
      </c>
      <c r="X625" s="48">
        <v>6.40625</v>
      </c>
      <c r="Y625" s="40">
        <v>0</v>
      </c>
      <c r="Z625" s="40">
        <f t="shared" si="1886"/>
        <v>0</v>
      </c>
      <c r="AA625" s="47">
        <f t="shared" si="1887"/>
        <v>0</v>
      </c>
      <c r="AB625" s="108"/>
      <c r="AC625" s="40">
        <f t="shared" si="1888"/>
        <v>0</v>
      </c>
      <c r="AE625" s="48">
        <v>6.40625</v>
      </c>
      <c r="AF625" s="9">
        <v>55.5</v>
      </c>
      <c r="AG625" s="48">
        <v>6.40625</v>
      </c>
      <c r="AH625" s="9">
        <v>-70.709999999999994</v>
      </c>
      <c r="AI625" s="40">
        <f t="shared" si="1889"/>
        <v>59.228327769230759</v>
      </c>
      <c r="AJ625" s="47">
        <f t="shared" si="1890"/>
        <v>14.80708194230769</v>
      </c>
      <c r="AK625" s="108"/>
      <c r="AL625" s="40">
        <f t="shared" si="1891"/>
        <v>99.503590652307679</v>
      </c>
      <c r="AN625" s="48">
        <v>6.40625</v>
      </c>
      <c r="AO625" s="9">
        <v>38.31</v>
      </c>
      <c r="AP625" s="48">
        <v>6.40625</v>
      </c>
      <c r="AQ625" s="9">
        <v>-56.17</v>
      </c>
      <c r="AR625" s="40">
        <f t="shared" si="1892"/>
        <v>32.476724903076928</v>
      </c>
      <c r="AS625" s="47">
        <f t="shared" si="1893"/>
        <v>8.119181225769232</v>
      </c>
      <c r="AT625" s="108"/>
      <c r="AU625" s="40">
        <f t="shared" si="1894"/>
        <v>54.560897837169236</v>
      </c>
      <c r="AW625" s="48">
        <v>6.40625</v>
      </c>
      <c r="AX625" s="9">
        <v>0</v>
      </c>
      <c r="AY625" s="48">
        <v>6.40625</v>
      </c>
      <c r="AZ625" s="9">
        <v>0</v>
      </c>
      <c r="BA625" s="40">
        <f t="shared" si="1895"/>
        <v>0</v>
      </c>
      <c r="BB625" s="47">
        <f t="shared" si="1896"/>
        <v>0</v>
      </c>
      <c r="BC625" s="108"/>
      <c r="BD625" s="40">
        <f t="shared" si="1897"/>
        <v>0</v>
      </c>
      <c r="BF625" s="48">
        <v>6.40625</v>
      </c>
      <c r="BG625" s="9">
        <v>33.4</v>
      </c>
      <c r="BH625" s="48">
        <v>6.40625</v>
      </c>
      <c r="BI625" s="9">
        <v>33.4</v>
      </c>
      <c r="BJ625" s="40">
        <f t="shared" si="1898"/>
        <v>16.836374769230765</v>
      </c>
      <c r="BK625" s="47">
        <f t="shared" si="1899"/>
        <v>4.2090936923076914</v>
      </c>
      <c r="BL625" s="108"/>
      <c r="BM625" s="40">
        <f t="shared" si="1900"/>
        <v>28.285109612307686</v>
      </c>
      <c r="BO625" s="48">
        <v>6.40625</v>
      </c>
      <c r="BP625" s="9">
        <v>0</v>
      </c>
      <c r="BQ625" s="48">
        <v>6.40625</v>
      </c>
      <c r="BR625" s="9">
        <v>0</v>
      </c>
      <c r="BS625" s="40">
        <f t="shared" si="1901"/>
        <v>0</v>
      </c>
      <c r="BT625" s="47">
        <f t="shared" si="1902"/>
        <v>0</v>
      </c>
      <c r="BU625" s="108"/>
      <c r="BV625" s="40">
        <f t="shared" si="1903"/>
        <v>0</v>
      </c>
      <c r="BX625" s="48">
        <v>6.40625</v>
      </c>
      <c r="BY625" s="9">
        <v>97.64</v>
      </c>
      <c r="BZ625" s="48">
        <v>6.40625</v>
      </c>
      <c r="CA625" s="9">
        <v>-31.27</v>
      </c>
      <c r="CB625" s="40">
        <f t="shared" si="1904"/>
        <v>46.07987610461538</v>
      </c>
      <c r="CC625" s="47">
        <f t="shared" si="1905"/>
        <v>11.519969026153845</v>
      </c>
      <c r="CD625" s="108"/>
      <c r="CE625" s="40">
        <f t="shared" si="1906"/>
        <v>77.414191855753842</v>
      </c>
      <c r="CG625" s="48">
        <v>6.40625</v>
      </c>
      <c r="CH625" s="9">
        <v>97.66</v>
      </c>
      <c r="CI625" s="48">
        <v>6.40625</v>
      </c>
      <c r="CJ625" s="9">
        <v>-31.26</v>
      </c>
      <c r="CK625" s="40">
        <f t="shared" si="1907"/>
        <v>46.074575686153857</v>
      </c>
      <c r="CL625" s="47">
        <f t="shared" si="1908"/>
        <v>11.518643921538464</v>
      </c>
      <c r="CM625" s="108"/>
      <c r="CN625" s="40">
        <f t="shared" si="1909"/>
        <v>77.405287152738481</v>
      </c>
      <c r="CP625" s="48">
        <v>6.40625</v>
      </c>
      <c r="CQ625" s="9">
        <v>97.64</v>
      </c>
      <c r="CR625" s="48">
        <v>6.40625</v>
      </c>
      <c r="CS625" s="9">
        <v>-31.27</v>
      </c>
      <c r="CT625" s="40">
        <f t="shared" si="1910"/>
        <v>46.07987610461538</v>
      </c>
      <c r="CU625" s="47">
        <f t="shared" si="1911"/>
        <v>11.519969026153845</v>
      </c>
      <c r="CV625" s="108"/>
      <c r="CW625" s="40">
        <f t="shared" si="1912"/>
        <v>77.414191855753842</v>
      </c>
    </row>
    <row r="626" spans="1:101" s="9" customFormat="1">
      <c r="A626" s="9">
        <v>6.72</v>
      </c>
      <c r="B626" s="40">
        <f t="shared" si="1879"/>
        <v>1.68</v>
      </c>
      <c r="D626" s="48">
        <v>6.416666666666667</v>
      </c>
      <c r="E626" s="9">
        <v>0</v>
      </c>
      <c r="F626" s="48">
        <v>6.416666666666667</v>
      </c>
      <c r="G626" s="9">
        <v>0</v>
      </c>
      <c r="H626" s="47">
        <f t="shared" si="1880"/>
        <v>0</v>
      </c>
      <c r="I626" s="47">
        <f t="shared" si="1881"/>
        <v>0</v>
      </c>
      <c r="J626" s="106">
        <f t="shared" ref="J626" si="2012">SUM(I626:I629)</f>
        <v>0</v>
      </c>
      <c r="K626" s="40">
        <f t="shared" si="1882"/>
        <v>0</v>
      </c>
      <c r="M626" s="48">
        <v>6.416666666666667</v>
      </c>
      <c r="N626" s="9">
        <v>0</v>
      </c>
      <c r="O626" s="48">
        <v>6.416666666666667</v>
      </c>
      <c r="P626" s="9">
        <v>0</v>
      </c>
      <c r="Q626" s="47">
        <f t="shared" si="1883"/>
        <v>0</v>
      </c>
      <c r="R626" s="47">
        <f t="shared" si="1884"/>
        <v>0</v>
      </c>
      <c r="S626" s="106">
        <f t="shared" ref="S626" si="2013">SUM(R626:R629)</f>
        <v>0</v>
      </c>
      <c r="T626" s="40">
        <f t="shared" si="1885"/>
        <v>0</v>
      </c>
      <c r="V626" s="48">
        <v>6.416666666666667</v>
      </c>
      <c r="W626" s="9">
        <v>0</v>
      </c>
      <c r="X626" s="48">
        <v>6.416666666666667</v>
      </c>
      <c r="Y626" s="40">
        <v>0</v>
      </c>
      <c r="Z626" s="40">
        <f t="shared" si="1886"/>
        <v>0</v>
      </c>
      <c r="AA626" s="47">
        <f t="shared" si="1887"/>
        <v>0</v>
      </c>
      <c r="AB626" s="106">
        <f t="shared" ref="AB626" si="2014">SUM(AA626:AA629)</f>
        <v>0</v>
      </c>
      <c r="AC626" s="40">
        <f t="shared" si="1888"/>
        <v>0</v>
      </c>
      <c r="AE626" s="48">
        <v>6.416666666666667</v>
      </c>
      <c r="AF626" s="9">
        <v>55.83</v>
      </c>
      <c r="AG626" s="48">
        <v>6.416666666666667</v>
      </c>
      <c r="AH626" s="9">
        <v>-69.94</v>
      </c>
      <c r="AI626" s="40">
        <f t="shared" si="1889"/>
        <v>58.931691480000012</v>
      </c>
      <c r="AJ626" s="47">
        <f t="shared" si="1890"/>
        <v>14.732922870000003</v>
      </c>
      <c r="AK626" s="106">
        <f t="shared" ref="AK626" si="2015">SUM(AJ626:AJ629)</f>
        <v>59.66591866615385</v>
      </c>
      <c r="AL626" s="40">
        <f t="shared" si="1891"/>
        <v>99.005241686400012</v>
      </c>
      <c r="AN626" s="48">
        <v>6.416666666666667</v>
      </c>
      <c r="AO626" s="9">
        <v>38.299999999999997</v>
      </c>
      <c r="AP626" s="48">
        <v>6.416666666666667</v>
      </c>
      <c r="AQ626" s="9">
        <v>-56.18</v>
      </c>
      <c r="AR626" s="40">
        <f t="shared" si="1892"/>
        <v>32.47402790769231</v>
      </c>
      <c r="AS626" s="47">
        <f t="shared" si="1893"/>
        <v>8.1185069769230775</v>
      </c>
      <c r="AT626" s="106">
        <f t="shared" ref="AT626" si="2016">SUM(AS626:AS629)</f>
        <v>32.472582064615388</v>
      </c>
      <c r="AU626" s="40">
        <f t="shared" si="1894"/>
        <v>54.556366884923079</v>
      </c>
      <c r="AW626" s="48">
        <v>6.416666666666667</v>
      </c>
      <c r="AX626" s="9">
        <v>0</v>
      </c>
      <c r="AY626" s="48">
        <v>6.416666666666667</v>
      </c>
      <c r="AZ626" s="9">
        <v>0</v>
      </c>
      <c r="BA626" s="40">
        <f t="shared" si="1895"/>
        <v>0</v>
      </c>
      <c r="BB626" s="47">
        <f t="shared" si="1896"/>
        <v>0</v>
      </c>
      <c r="BC626" s="106">
        <f t="shared" ref="BC626" si="2017">SUM(BB626:BB629)</f>
        <v>0</v>
      </c>
      <c r="BD626" s="40">
        <f t="shared" si="1897"/>
        <v>0</v>
      </c>
      <c r="BF626" s="48">
        <v>6.416666666666667</v>
      </c>
      <c r="BG626" s="9">
        <v>33.39</v>
      </c>
      <c r="BH626" s="48">
        <v>6.416666666666667</v>
      </c>
      <c r="BI626" s="9">
        <v>33.39</v>
      </c>
      <c r="BJ626" s="40">
        <f t="shared" si="1898"/>
        <v>16.826294616923079</v>
      </c>
      <c r="BK626" s="47">
        <f t="shared" si="1899"/>
        <v>4.2065736542307697</v>
      </c>
      <c r="BL626" s="106">
        <f t="shared" ref="BL626" si="2018">SUM(BK626:BK629)</f>
        <v>16.841417863846154</v>
      </c>
      <c r="BM626" s="40">
        <f t="shared" si="1900"/>
        <v>28.268174956430773</v>
      </c>
      <c r="BO626" s="48">
        <v>6.416666666666667</v>
      </c>
      <c r="BP626" s="9">
        <v>0</v>
      </c>
      <c r="BQ626" s="48">
        <v>6.416666666666667</v>
      </c>
      <c r="BR626" s="9">
        <v>0</v>
      </c>
      <c r="BS626" s="40">
        <f t="shared" si="1901"/>
        <v>0</v>
      </c>
      <c r="BT626" s="47">
        <f t="shared" si="1902"/>
        <v>0</v>
      </c>
      <c r="BU626" s="106">
        <f t="shared" ref="BU626" si="2019">SUM(BT626:BT629)</f>
        <v>0</v>
      </c>
      <c r="BV626" s="40">
        <f t="shared" si="1903"/>
        <v>0</v>
      </c>
      <c r="BX626" s="48">
        <v>6.416666666666667</v>
      </c>
      <c r="BY626" s="9">
        <v>97.73</v>
      </c>
      <c r="BZ626" s="48">
        <v>6.416666666666667</v>
      </c>
      <c r="CA626" s="9">
        <v>-31.23</v>
      </c>
      <c r="CB626" s="40">
        <f t="shared" si="1904"/>
        <v>46.063351536923079</v>
      </c>
      <c r="CC626" s="47">
        <f t="shared" si="1905"/>
        <v>11.51583788423077</v>
      </c>
      <c r="CD626" s="106">
        <f t="shared" ref="CD626" si="2020">SUM(CC626:CC629)</f>
        <v>46.328514327692311</v>
      </c>
      <c r="CE626" s="40">
        <f t="shared" si="1906"/>
        <v>77.386430582030769</v>
      </c>
      <c r="CG626" s="48">
        <v>6.416666666666667</v>
      </c>
      <c r="CH626" s="9">
        <v>97.75</v>
      </c>
      <c r="CI626" s="48">
        <v>6.416666666666667</v>
      </c>
      <c r="CJ626" s="9">
        <v>-31.22</v>
      </c>
      <c r="CK626" s="40">
        <f t="shared" si="1907"/>
        <v>46.058025461538463</v>
      </c>
      <c r="CL626" s="47">
        <f t="shared" si="1908"/>
        <v>11.514506365384616</v>
      </c>
      <c r="CM626" s="106">
        <f t="shared" ref="CM626" si="2021">SUM(CL626:CL629)</f>
        <v>46.317377336538463</v>
      </c>
      <c r="CN626" s="40">
        <f t="shared" si="1909"/>
        <v>77.377482775384621</v>
      </c>
      <c r="CP626" s="48">
        <v>6.416666666666667</v>
      </c>
      <c r="CQ626" s="9">
        <v>97.73</v>
      </c>
      <c r="CR626" s="48">
        <v>6.416666666666667</v>
      </c>
      <c r="CS626" s="9">
        <v>-31.23</v>
      </c>
      <c r="CT626" s="40">
        <f t="shared" si="1910"/>
        <v>46.063351536923079</v>
      </c>
      <c r="CU626" s="47">
        <f t="shared" si="1911"/>
        <v>11.51583788423077</v>
      </c>
      <c r="CV626" s="106">
        <f t="shared" ref="CV626" si="2022">SUM(CU626:CU629)</f>
        <v>46.328514327692311</v>
      </c>
      <c r="CW626" s="40">
        <f t="shared" si="1912"/>
        <v>77.386430582030769</v>
      </c>
    </row>
    <row r="627" spans="1:101" s="9" customFormat="1">
      <c r="A627" s="9">
        <v>6.72</v>
      </c>
      <c r="B627" s="40">
        <f t="shared" si="1879"/>
        <v>1.68</v>
      </c>
      <c r="D627" s="48">
        <v>6.427083333333333</v>
      </c>
      <c r="E627" s="9">
        <v>0</v>
      </c>
      <c r="F627" s="48">
        <v>6.427083333333333</v>
      </c>
      <c r="G627" s="9">
        <v>0</v>
      </c>
      <c r="H627" s="47">
        <f t="shared" si="1880"/>
        <v>0</v>
      </c>
      <c r="I627" s="47">
        <f t="shared" si="1881"/>
        <v>0</v>
      </c>
      <c r="J627" s="107"/>
      <c r="K627" s="40">
        <f t="shared" si="1882"/>
        <v>0</v>
      </c>
      <c r="M627" s="48">
        <v>6.427083333333333</v>
      </c>
      <c r="N627" s="9">
        <v>0</v>
      </c>
      <c r="O627" s="48">
        <v>6.427083333333333</v>
      </c>
      <c r="P627" s="9">
        <v>0</v>
      </c>
      <c r="Q627" s="47">
        <f t="shared" si="1883"/>
        <v>0</v>
      </c>
      <c r="R627" s="47">
        <f t="shared" si="1884"/>
        <v>0</v>
      </c>
      <c r="S627" s="107"/>
      <c r="T627" s="40">
        <f t="shared" si="1885"/>
        <v>0</v>
      </c>
      <c r="V627" s="48">
        <v>6.427083333333333</v>
      </c>
      <c r="W627" s="9">
        <v>0</v>
      </c>
      <c r="X627" s="48">
        <v>6.427083333333333</v>
      </c>
      <c r="Y627" s="40">
        <v>0</v>
      </c>
      <c r="Z627" s="40">
        <f t="shared" si="1886"/>
        <v>0</v>
      </c>
      <c r="AA627" s="47">
        <f t="shared" si="1887"/>
        <v>0</v>
      </c>
      <c r="AB627" s="107"/>
      <c r="AC627" s="40">
        <f t="shared" si="1888"/>
        <v>0</v>
      </c>
      <c r="AE627" s="48">
        <v>6.427083333333333</v>
      </c>
      <c r="AF627" s="9">
        <v>56.06</v>
      </c>
      <c r="AG627" s="48">
        <v>6.427083333333333</v>
      </c>
      <c r="AH627" s="9">
        <v>-69.400000000000006</v>
      </c>
      <c r="AI627" s="40">
        <f t="shared" si="1889"/>
        <v>58.717588984615396</v>
      </c>
      <c r="AJ627" s="47">
        <f t="shared" si="1890"/>
        <v>14.679397246153849</v>
      </c>
      <c r="AK627" s="107"/>
      <c r="AL627" s="40">
        <f t="shared" si="1891"/>
        <v>98.645549494153869</v>
      </c>
      <c r="AN627" s="48">
        <v>6.427083333333333</v>
      </c>
      <c r="AO627" s="9">
        <v>38.299999999999997</v>
      </c>
      <c r="AP627" s="48">
        <v>6.427083333333333</v>
      </c>
      <c r="AQ627" s="9">
        <v>-56.17</v>
      </c>
      <c r="AR627" s="40">
        <f t="shared" si="1892"/>
        <v>32.468247553846162</v>
      </c>
      <c r="AS627" s="47">
        <f t="shared" si="1893"/>
        <v>8.1170618884615404</v>
      </c>
      <c r="AT627" s="107"/>
      <c r="AU627" s="40">
        <f t="shared" si="1894"/>
        <v>54.546655890461551</v>
      </c>
      <c r="AW627" s="48">
        <v>6.427083333333333</v>
      </c>
      <c r="AX627" s="9">
        <v>0</v>
      </c>
      <c r="AY627" s="48">
        <v>6.427083333333333</v>
      </c>
      <c r="AZ627" s="9">
        <v>0</v>
      </c>
      <c r="BA627" s="40">
        <f t="shared" si="1895"/>
        <v>0</v>
      </c>
      <c r="BB627" s="47">
        <f t="shared" si="1896"/>
        <v>0</v>
      </c>
      <c r="BC627" s="107"/>
      <c r="BD627" s="40">
        <f t="shared" si="1897"/>
        <v>0</v>
      </c>
      <c r="BF627" s="48">
        <v>6.427083333333333</v>
      </c>
      <c r="BG627" s="9">
        <v>33.4</v>
      </c>
      <c r="BH627" s="48">
        <v>6.427083333333333</v>
      </c>
      <c r="BI627" s="9">
        <v>33.4</v>
      </c>
      <c r="BJ627" s="40">
        <f t="shared" si="1898"/>
        <v>16.836374769230765</v>
      </c>
      <c r="BK627" s="47">
        <f t="shared" si="1899"/>
        <v>4.2090936923076914</v>
      </c>
      <c r="BL627" s="107"/>
      <c r="BM627" s="40">
        <f t="shared" si="1900"/>
        <v>28.285109612307686</v>
      </c>
      <c r="BO627" s="48">
        <v>6.427083333333333</v>
      </c>
      <c r="BP627" s="9">
        <v>0</v>
      </c>
      <c r="BQ627" s="48">
        <v>6.427083333333333</v>
      </c>
      <c r="BR627" s="9">
        <v>0</v>
      </c>
      <c r="BS627" s="40">
        <f t="shared" si="1901"/>
        <v>0</v>
      </c>
      <c r="BT627" s="47">
        <f t="shared" si="1902"/>
        <v>0</v>
      </c>
      <c r="BU627" s="107"/>
      <c r="BV627" s="40">
        <f t="shared" si="1903"/>
        <v>0</v>
      </c>
      <c r="BX627" s="48">
        <v>6.427083333333333</v>
      </c>
      <c r="BY627" s="9">
        <v>95.96</v>
      </c>
      <c r="BZ627" s="48">
        <v>6.427083333333333</v>
      </c>
      <c r="CA627" s="9">
        <v>-32.18</v>
      </c>
      <c r="CB627" s="40">
        <f t="shared" si="1904"/>
        <v>46.604937489230771</v>
      </c>
      <c r="CC627" s="47">
        <f t="shared" si="1905"/>
        <v>11.651234372307693</v>
      </c>
      <c r="CD627" s="107"/>
      <c r="CE627" s="40">
        <f t="shared" si="1906"/>
        <v>78.296294981907693</v>
      </c>
      <c r="CG627" s="48">
        <v>6.427083333333333</v>
      </c>
      <c r="CH627" s="9">
        <v>95.97</v>
      </c>
      <c r="CI627" s="48">
        <v>6.427083333333333</v>
      </c>
      <c r="CJ627" s="9">
        <v>-32.17</v>
      </c>
      <c r="CK627" s="40">
        <f t="shared" si="1907"/>
        <v>46.595310106153853</v>
      </c>
      <c r="CL627" s="47">
        <f t="shared" si="1908"/>
        <v>11.648827526538463</v>
      </c>
      <c r="CM627" s="107"/>
      <c r="CN627" s="40">
        <f t="shared" si="1909"/>
        <v>78.280120978338473</v>
      </c>
      <c r="CP627" s="48">
        <v>6.427083333333333</v>
      </c>
      <c r="CQ627" s="9">
        <v>95.96</v>
      </c>
      <c r="CR627" s="48">
        <v>6.427083333333333</v>
      </c>
      <c r="CS627" s="9">
        <v>-32.18</v>
      </c>
      <c r="CT627" s="40">
        <f t="shared" si="1910"/>
        <v>46.604937489230771</v>
      </c>
      <c r="CU627" s="47">
        <f t="shared" si="1911"/>
        <v>11.651234372307693</v>
      </c>
      <c r="CV627" s="107"/>
      <c r="CW627" s="40">
        <f t="shared" si="1912"/>
        <v>78.296294981907693</v>
      </c>
    </row>
    <row r="628" spans="1:101" s="9" customFormat="1">
      <c r="A628" s="9">
        <v>6.72</v>
      </c>
      <c r="B628" s="40">
        <f t="shared" si="1879"/>
        <v>1.68</v>
      </c>
      <c r="D628" s="48">
        <v>6.4375</v>
      </c>
      <c r="E628" s="9">
        <v>0</v>
      </c>
      <c r="F628" s="48">
        <v>6.4375</v>
      </c>
      <c r="G628" s="9">
        <v>0</v>
      </c>
      <c r="H628" s="47">
        <f t="shared" si="1880"/>
        <v>0</v>
      </c>
      <c r="I628" s="47">
        <f t="shared" si="1881"/>
        <v>0</v>
      </c>
      <c r="J628" s="107"/>
      <c r="K628" s="40">
        <f t="shared" si="1882"/>
        <v>0</v>
      </c>
      <c r="M628" s="48">
        <v>6.4375</v>
      </c>
      <c r="N628" s="9">
        <v>0</v>
      </c>
      <c r="O628" s="48">
        <v>6.4375</v>
      </c>
      <c r="P628" s="9">
        <v>0</v>
      </c>
      <c r="Q628" s="47">
        <f t="shared" si="1883"/>
        <v>0</v>
      </c>
      <c r="R628" s="47">
        <f t="shared" si="1884"/>
        <v>0</v>
      </c>
      <c r="S628" s="107"/>
      <c r="T628" s="40">
        <f t="shared" si="1885"/>
        <v>0</v>
      </c>
      <c r="V628" s="48">
        <v>6.4375</v>
      </c>
      <c r="W628" s="9">
        <v>0</v>
      </c>
      <c r="X628" s="48">
        <v>6.4375</v>
      </c>
      <c r="Y628" s="40">
        <v>0</v>
      </c>
      <c r="Z628" s="40">
        <f t="shared" si="1886"/>
        <v>0</v>
      </c>
      <c r="AA628" s="47">
        <f t="shared" si="1887"/>
        <v>0</v>
      </c>
      <c r="AB628" s="107"/>
      <c r="AC628" s="40">
        <f t="shared" si="1888"/>
        <v>0</v>
      </c>
      <c r="AE628" s="48">
        <v>6.4375</v>
      </c>
      <c r="AF628" s="9">
        <v>56.16</v>
      </c>
      <c r="AG628" s="48">
        <v>6.4375</v>
      </c>
      <c r="AH628" s="9">
        <v>-69.16</v>
      </c>
      <c r="AI628" s="40">
        <f t="shared" si="1889"/>
        <v>58.618909439999996</v>
      </c>
      <c r="AJ628" s="47">
        <f t="shared" si="1890"/>
        <v>14.654727359999999</v>
      </c>
      <c r="AK628" s="107"/>
      <c r="AL628" s="40">
        <f t="shared" si="1891"/>
        <v>98.479767859199995</v>
      </c>
      <c r="AN628" s="48">
        <v>6.4375</v>
      </c>
      <c r="AO628" s="9">
        <v>38.31</v>
      </c>
      <c r="AP628" s="48">
        <v>6.4375</v>
      </c>
      <c r="AQ628" s="9">
        <v>-56.17</v>
      </c>
      <c r="AR628" s="40">
        <f t="shared" si="1892"/>
        <v>32.476724903076928</v>
      </c>
      <c r="AS628" s="47">
        <f t="shared" si="1893"/>
        <v>8.119181225769232</v>
      </c>
      <c r="AT628" s="107"/>
      <c r="AU628" s="40">
        <f t="shared" si="1894"/>
        <v>54.560897837169236</v>
      </c>
      <c r="AW628" s="48">
        <v>6.4375</v>
      </c>
      <c r="AX628" s="9">
        <v>0</v>
      </c>
      <c r="AY628" s="48">
        <v>6.4375</v>
      </c>
      <c r="AZ628" s="9">
        <v>0</v>
      </c>
      <c r="BA628" s="40">
        <f t="shared" si="1895"/>
        <v>0</v>
      </c>
      <c r="BB628" s="47">
        <f t="shared" si="1896"/>
        <v>0</v>
      </c>
      <c r="BC628" s="107"/>
      <c r="BD628" s="40">
        <f t="shared" si="1897"/>
        <v>0</v>
      </c>
      <c r="BF628" s="48">
        <v>6.4375</v>
      </c>
      <c r="BG628" s="9">
        <v>33.409999999999997</v>
      </c>
      <c r="BH628" s="48">
        <v>6.4375</v>
      </c>
      <c r="BI628" s="9">
        <v>33.409999999999997</v>
      </c>
      <c r="BJ628" s="40">
        <f t="shared" si="1898"/>
        <v>16.846457939999997</v>
      </c>
      <c r="BK628" s="47">
        <f t="shared" si="1899"/>
        <v>4.2116144849999992</v>
      </c>
      <c r="BL628" s="107"/>
      <c r="BM628" s="40">
        <f t="shared" si="1900"/>
        <v>28.302049339199993</v>
      </c>
      <c r="BO628" s="48">
        <v>6.4375</v>
      </c>
      <c r="BP628" s="9">
        <v>0</v>
      </c>
      <c r="BQ628" s="48">
        <v>6.4375</v>
      </c>
      <c r="BR628" s="9">
        <v>0</v>
      </c>
      <c r="BS628" s="40">
        <f t="shared" si="1901"/>
        <v>0</v>
      </c>
      <c r="BT628" s="47">
        <f t="shared" si="1902"/>
        <v>0</v>
      </c>
      <c r="BU628" s="107"/>
      <c r="BV628" s="40">
        <f t="shared" si="1903"/>
        <v>0</v>
      </c>
      <c r="BX628" s="48">
        <v>6.4375</v>
      </c>
      <c r="BY628" s="9">
        <v>95.92</v>
      </c>
      <c r="BZ628" s="48">
        <v>6.4375</v>
      </c>
      <c r="CA628" s="9">
        <v>-32.200000000000003</v>
      </c>
      <c r="CB628" s="40">
        <f t="shared" si="1904"/>
        <v>46.614463753846152</v>
      </c>
      <c r="CC628" s="47">
        <f t="shared" si="1905"/>
        <v>11.653615938461538</v>
      </c>
      <c r="CD628" s="107"/>
      <c r="CE628" s="40">
        <f t="shared" si="1906"/>
        <v>78.312299106461538</v>
      </c>
      <c r="CG628" s="48">
        <v>6.4375</v>
      </c>
      <c r="CH628" s="9">
        <v>95.94</v>
      </c>
      <c r="CI628" s="48">
        <v>6.4375</v>
      </c>
      <c r="CJ628" s="9">
        <v>-32.19</v>
      </c>
      <c r="CK628" s="40">
        <f t="shared" si="1907"/>
        <v>46.609703639999992</v>
      </c>
      <c r="CL628" s="47">
        <f t="shared" si="1908"/>
        <v>11.652425909999998</v>
      </c>
      <c r="CM628" s="107"/>
      <c r="CN628" s="40">
        <f t="shared" si="1909"/>
        <v>78.304302115199988</v>
      </c>
      <c r="CP628" s="48">
        <v>6.4375</v>
      </c>
      <c r="CQ628" s="9">
        <v>95.92</v>
      </c>
      <c r="CR628" s="48">
        <v>6.4375</v>
      </c>
      <c r="CS628" s="9">
        <v>-32.200000000000003</v>
      </c>
      <c r="CT628" s="40">
        <f t="shared" si="1910"/>
        <v>46.614463753846152</v>
      </c>
      <c r="CU628" s="47">
        <f t="shared" si="1911"/>
        <v>11.653615938461538</v>
      </c>
      <c r="CV628" s="107"/>
      <c r="CW628" s="40">
        <f t="shared" si="1912"/>
        <v>78.312299106461538</v>
      </c>
    </row>
    <row r="629" spans="1:101" s="9" customFormat="1">
      <c r="A629" s="9">
        <v>6.72</v>
      </c>
      <c r="B629" s="40">
        <f t="shared" si="1879"/>
        <v>1.68</v>
      </c>
      <c r="D629" s="48">
        <v>6.447916666666667</v>
      </c>
      <c r="E629" s="9">
        <v>0</v>
      </c>
      <c r="F629" s="48">
        <v>6.447916666666667</v>
      </c>
      <c r="G629" s="9">
        <v>0</v>
      </c>
      <c r="H629" s="47">
        <f t="shared" si="1880"/>
        <v>0</v>
      </c>
      <c r="I629" s="47">
        <f t="shared" si="1881"/>
        <v>0</v>
      </c>
      <c r="J629" s="108"/>
      <c r="K629" s="40">
        <f t="shared" si="1882"/>
        <v>0</v>
      </c>
      <c r="M629" s="48">
        <v>6.447916666666667</v>
      </c>
      <c r="N629" s="9">
        <v>0</v>
      </c>
      <c r="O629" s="48">
        <v>6.447916666666667</v>
      </c>
      <c r="P629" s="9">
        <v>0</v>
      </c>
      <c r="Q629" s="47">
        <f t="shared" si="1883"/>
        <v>0</v>
      </c>
      <c r="R629" s="47">
        <f t="shared" si="1884"/>
        <v>0</v>
      </c>
      <c r="S629" s="108"/>
      <c r="T629" s="40">
        <f t="shared" si="1885"/>
        <v>0</v>
      </c>
      <c r="V629" s="48">
        <v>6.447916666666667</v>
      </c>
      <c r="W629" s="9">
        <v>48.52</v>
      </c>
      <c r="X629" s="48">
        <v>6.447916666666667</v>
      </c>
      <c r="Y629" s="40">
        <v>0</v>
      </c>
      <c r="Z629" s="40">
        <f t="shared" si="1886"/>
        <v>0</v>
      </c>
      <c r="AA629" s="47">
        <f t="shared" si="1887"/>
        <v>0</v>
      </c>
      <c r="AB629" s="108"/>
      <c r="AC629" s="40">
        <f t="shared" si="1888"/>
        <v>0</v>
      </c>
      <c r="AE629" s="48">
        <v>6.447916666666667</v>
      </c>
      <c r="AF629" s="9">
        <v>48.49</v>
      </c>
      <c r="AG629" s="48">
        <v>6.447916666666667</v>
      </c>
      <c r="AH629" s="9">
        <v>-85.26</v>
      </c>
      <c r="AI629" s="40">
        <f t="shared" si="1889"/>
        <v>62.395484760000009</v>
      </c>
      <c r="AJ629" s="47">
        <f t="shared" si="1890"/>
        <v>15.598871190000002</v>
      </c>
      <c r="AK629" s="108"/>
      <c r="AL629" s="40">
        <f t="shared" si="1891"/>
        <v>104.82441439680001</v>
      </c>
      <c r="AN629" s="48">
        <v>6.447916666666667</v>
      </c>
      <c r="AO629" s="9">
        <v>38.29</v>
      </c>
      <c r="AP629" s="48">
        <v>6.447916666666667</v>
      </c>
      <c r="AQ629" s="9">
        <v>-56.19</v>
      </c>
      <c r="AR629" s="40">
        <f t="shared" si="1892"/>
        <v>32.471327893846151</v>
      </c>
      <c r="AS629" s="47">
        <f t="shared" si="1893"/>
        <v>8.1178319734615378</v>
      </c>
      <c r="AT629" s="108"/>
      <c r="AU629" s="40">
        <f t="shared" si="1894"/>
        <v>54.551830861661536</v>
      </c>
      <c r="AW629" s="48">
        <v>6.447916666666667</v>
      </c>
      <c r="AX629" s="9">
        <v>0</v>
      </c>
      <c r="AY629" s="48">
        <v>6.447916666666667</v>
      </c>
      <c r="AZ629" s="9">
        <v>0</v>
      </c>
      <c r="BA629" s="40">
        <f t="shared" si="1895"/>
        <v>0</v>
      </c>
      <c r="BB629" s="47">
        <f t="shared" si="1896"/>
        <v>0</v>
      </c>
      <c r="BC629" s="108"/>
      <c r="BD629" s="40">
        <f t="shared" si="1897"/>
        <v>0</v>
      </c>
      <c r="BF629" s="48">
        <v>6.447916666666667</v>
      </c>
      <c r="BG629" s="9">
        <v>33.42</v>
      </c>
      <c r="BH629" s="48">
        <v>6.447916666666667</v>
      </c>
      <c r="BI629" s="9">
        <v>33.42</v>
      </c>
      <c r="BJ629" s="40">
        <f t="shared" si="1898"/>
        <v>16.856544129230766</v>
      </c>
      <c r="BK629" s="47">
        <f t="shared" si="1899"/>
        <v>4.2141360323076915</v>
      </c>
      <c r="BL629" s="108"/>
      <c r="BM629" s="40">
        <f t="shared" si="1900"/>
        <v>28.318994137107687</v>
      </c>
      <c r="BO629" s="48">
        <v>6.447916666666667</v>
      </c>
      <c r="BP629" s="9">
        <v>0</v>
      </c>
      <c r="BQ629" s="48">
        <v>6.447916666666667</v>
      </c>
      <c r="BR629" s="9">
        <v>0</v>
      </c>
      <c r="BS629" s="40">
        <f t="shared" si="1901"/>
        <v>0</v>
      </c>
      <c r="BT629" s="47">
        <f t="shared" si="1902"/>
        <v>0</v>
      </c>
      <c r="BU629" s="108"/>
      <c r="BV629" s="40">
        <f t="shared" si="1903"/>
        <v>0</v>
      </c>
      <c r="BX629" s="48">
        <v>6.447916666666667</v>
      </c>
      <c r="BY629" s="9">
        <v>97.85</v>
      </c>
      <c r="BZ629" s="48">
        <v>6.447916666666667</v>
      </c>
      <c r="CA629" s="9">
        <v>-31.17</v>
      </c>
      <c r="CB629" s="40">
        <f t="shared" si="1904"/>
        <v>46.031304530769233</v>
      </c>
      <c r="CC629" s="47">
        <f t="shared" si="1905"/>
        <v>11.507826132692308</v>
      </c>
      <c r="CD629" s="108"/>
      <c r="CE629" s="40">
        <f t="shared" si="1906"/>
        <v>77.332591611692308</v>
      </c>
      <c r="CG629" s="48">
        <v>6.447916666666667</v>
      </c>
      <c r="CH629" s="9">
        <v>97.86</v>
      </c>
      <c r="CI629" s="48">
        <v>6.447916666666667</v>
      </c>
      <c r="CJ629" s="9">
        <v>-31.15</v>
      </c>
      <c r="CK629" s="40">
        <f t="shared" si="1907"/>
        <v>46.006470138461538</v>
      </c>
      <c r="CL629" s="47">
        <f t="shared" si="1908"/>
        <v>11.501617534615384</v>
      </c>
      <c r="CM629" s="108"/>
      <c r="CN629" s="40">
        <f t="shared" si="1909"/>
        <v>77.290869832615385</v>
      </c>
      <c r="CP629" s="48">
        <v>6.447916666666667</v>
      </c>
      <c r="CQ629" s="9">
        <v>97.85</v>
      </c>
      <c r="CR629" s="48">
        <v>6.447916666666667</v>
      </c>
      <c r="CS629" s="9">
        <v>-31.17</v>
      </c>
      <c r="CT629" s="40">
        <f t="shared" si="1910"/>
        <v>46.031304530769233</v>
      </c>
      <c r="CU629" s="47">
        <f t="shared" si="1911"/>
        <v>11.507826132692308</v>
      </c>
      <c r="CV629" s="108"/>
      <c r="CW629" s="40">
        <f t="shared" si="1912"/>
        <v>77.332591611692308</v>
      </c>
    </row>
    <row r="630" spans="1:101" s="9" customFormat="1">
      <c r="A630" s="9">
        <v>6.72</v>
      </c>
      <c r="B630" s="40">
        <f t="shared" si="1879"/>
        <v>1.68</v>
      </c>
      <c r="D630" s="48">
        <v>6.458333333333333</v>
      </c>
      <c r="E630" s="9">
        <v>0</v>
      </c>
      <c r="F630" s="48">
        <v>6.458333333333333</v>
      </c>
      <c r="G630" s="9">
        <v>0</v>
      </c>
      <c r="H630" s="47">
        <f t="shared" si="1880"/>
        <v>0</v>
      </c>
      <c r="I630" s="47">
        <f t="shared" si="1881"/>
        <v>0</v>
      </c>
      <c r="J630" s="106">
        <f t="shared" ref="J630" si="2023">SUM(I630:I633)</f>
        <v>0</v>
      </c>
      <c r="K630" s="40">
        <f t="shared" si="1882"/>
        <v>0</v>
      </c>
      <c r="M630" s="48">
        <v>6.458333333333333</v>
      </c>
      <c r="N630" s="9">
        <v>0</v>
      </c>
      <c r="O630" s="48">
        <v>6.458333333333333</v>
      </c>
      <c r="P630" s="9">
        <v>0</v>
      </c>
      <c r="Q630" s="47">
        <f t="shared" si="1883"/>
        <v>0</v>
      </c>
      <c r="R630" s="47">
        <f t="shared" si="1884"/>
        <v>0</v>
      </c>
      <c r="S630" s="106">
        <f t="shared" ref="S630" si="2024">SUM(R630:R633)</f>
        <v>0</v>
      </c>
      <c r="T630" s="40">
        <f t="shared" si="1885"/>
        <v>0</v>
      </c>
      <c r="V630" s="48">
        <v>6.458333333333333</v>
      </c>
      <c r="W630" s="9">
        <v>47.75</v>
      </c>
      <c r="X630" s="48">
        <v>6.458333333333333</v>
      </c>
      <c r="Y630" s="40">
        <v>0</v>
      </c>
      <c r="Z630" s="40">
        <f t="shared" si="1886"/>
        <v>0</v>
      </c>
      <c r="AA630" s="47">
        <f t="shared" si="1887"/>
        <v>0</v>
      </c>
      <c r="AB630" s="106">
        <f t="shared" ref="AB630" si="2025">SUM(AA630:AA633)</f>
        <v>16.572767995384616</v>
      </c>
      <c r="AC630" s="40">
        <f t="shared" si="1888"/>
        <v>0</v>
      </c>
      <c r="AE630" s="48">
        <v>6.458333333333333</v>
      </c>
      <c r="AF630" s="9">
        <v>47.73</v>
      </c>
      <c r="AG630" s="48">
        <v>6.458333333333333</v>
      </c>
      <c r="AH630" s="9">
        <v>-86.66</v>
      </c>
      <c r="AI630" s="40">
        <f t="shared" si="1889"/>
        <v>62.426037627692303</v>
      </c>
      <c r="AJ630" s="47">
        <f t="shared" si="1890"/>
        <v>15.606509406923076</v>
      </c>
      <c r="AK630" s="106">
        <f t="shared" ref="AK630" si="2026">SUM(AJ630:AJ633)</f>
        <v>62.422512819230775</v>
      </c>
      <c r="AL630" s="40">
        <f t="shared" si="1891"/>
        <v>104.87574321452307</v>
      </c>
      <c r="AN630" s="48">
        <v>6.458333333333333</v>
      </c>
      <c r="AO630" s="9">
        <v>38.020000000000003</v>
      </c>
      <c r="AP630" s="48">
        <v>6.458333333333333</v>
      </c>
      <c r="AQ630" s="9">
        <v>-56.71</v>
      </c>
      <c r="AR630" s="40">
        <f t="shared" si="1892"/>
        <v>32.54073892615385</v>
      </c>
      <c r="AS630" s="47">
        <f t="shared" si="1893"/>
        <v>8.1351847315384624</v>
      </c>
      <c r="AT630" s="106">
        <f t="shared" ref="AT630" si="2027">SUM(AS630:AS633)</f>
        <v>32.545104376153844</v>
      </c>
      <c r="AU630" s="40">
        <f t="shared" si="1894"/>
        <v>54.668441395938466</v>
      </c>
      <c r="AW630" s="48">
        <v>6.458333333333333</v>
      </c>
      <c r="AX630" s="9">
        <v>0</v>
      </c>
      <c r="AY630" s="48">
        <v>6.458333333333333</v>
      </c>
      <c r="AZ630" s="9">
        <v>0</v>
      </c>
      <c r="BA630" s="40">
        <f t="shared" si="1895"/>
        <v>0</v>
      </c>
      <c r="BB630" s="47">
        <f t="shared" si="1896"/>
        <v>0</v>
      </c>
      <c r="BC630" s="106">
        <f t="shared" ref="BC630" si="2028">SUM(BB630:BB633)</f>
        <v>0</v>
      </c>
      <c r="BD630" s="40">
        <f t="shared" si="1897"/>
        <v>0</v>
      </c>
      <c r="BF630" s="48">
        <v>6.458333333333333</v>
      </c>
      <c r="BG630" s="9">
        <v>33.5</v>
      </c>
      <c r="BH630" s="48">
        <v>6.458333333333333</v>
      </c>
      <c r="BI630" s="9">
        <v>33.5</v>
      </c>
      <c r="BJ630" s="40">
        <f t="shared" si="1898"/>
        <v>16.937342307692305</v>
      </c>
      <c r="BK630" s="47">
        <f t="shared" si="1899"/>
        <v>4.2343355769230762</v>
      </c>
      <c r="BL630" s="106">
        <f t="shared" ref="BL630" si="2029">SUM(BK630:BK633)</f>
        <v>16.96263626076923</v>
      </c>
      <c r="BM630" s="40">
        <f t="shared" si="1900"/>
        <v>28.454735076923072</v>
      </c>
      <c r="BO630" s="48">
        <v>6.458333333333333</v>
      </c>
      <c r="BP630" s="9">
        <v>0</v>
      </c>
      <c r="BQ630" s="48">
        <v>6.458333333333333</v>
      </c>
      <c r="BR630" s="9">
        <v>0</v>
      </c>
      <c r="BS630" s="40">
        <f t="shared" si="1901"/>
        <v>0</v>
      </c>
      <c r="BT630" s="47">
        <f t="shared" si="1902"/>
        <v>0</v>
      </c>
      <c r="BU630" s="106">
        <f t="shared" ref="BU630" si="2030">SUM(BT630:BT633)</f>
        <v>0</v>
      </c>
      <c r="BV630" s="40">
        <f t="shared" si="1903"/>
        <v>0</v>
      </c>
      <c r="BX630" s="48">
        <v>6.458333333333333</v>
      </c>
      <c r="BY630" s="9">
        <v>96.94</v>
      </c>
      <c r="BZ630" s="48">
        <v>6.458333333333333</v>
      </c>
      <c r="CA630" s="9">
        <v>-31.65</v>
      </c>
      <c r="CB630" s="40">
        <f t="shared" si="1904"/>
        <v>46.305478938461533</v>
      </c>
      <c r="CC630" s="47">
        <f t="shared" si="1905"/>
        <v>11.576369734615383</v>
      </c>
      <c r="CD630" s="106">
        <f t="shared" ref="CD630" si="2031">SUM(CC630:CC633)</f>
        <v>46.296465434999988</v>
      </c>
      <c r="CE630" s="40">
        <f t="shared" si="1906"/>
        <v>77.79320461661537</v>
      </c>
      <c r="CG630" s="48">
        <v>6.458333333333333</v>
      </c>
      <c r="CH630" s="9">
        <v>96.96</v>
      </c>
      <c r="CI630" s="48">
        <v>6.458333333333333</v>
      </c>
      <c r="CJ630" s="9">
        <v>-31.64</v>
      </c>
      <c r="CK630" s="40">
        <f t="shared" si="1907"/>
        <v>46.300398867692309</v>
      </c>
      <c r="CL630" s="47">
        <f t="shared" si="1908"/>
        <v>11.575099716923077</v>
      </c>
      <c r="CM630" s="106">
        <f t="shared" ref="CM630" si="2032">SUM(CL630:CL633)</f>
        <v>46.291376686153853</v>
      </c>
      <c r="CN630" s="40">
        <f t="shared" si="1909"/>
        <v>77.78467009772308</v>
      </c>
      <c r="CP630" s="48">
        <v>6.458333333333333</v>
      </c>
      <c r="CQ630" s="9">
        <v>96.94</v>
      </c>
      <c r="CR630" s="48">
        <v>6.458333333333333</v>
      </c>
      <c r="CS630" s="9">
        <v>-31.65</v>
      </c>
      <c r="CT630" s="40">
        <f t="shared" si="1910"/>
        <v>46.305478938461533</v>
      </c>
      <c r="CU630" s="47">
        <f t="shared" si="1911"/>
        <v>11.576369734615383</v>
      </c>
      <c r="CV630" s="106">
        <f t="shared" ref="CV630" si="2033">SUM(CU630:CU633)</f>
        <v>46.296465434999988</v>
      </c>
      <c r="CW630" s="40">
        <f t="shared" si="1912"/>
        <v>77.79320461661537</v>
      </c>
    </row>
    <row r="631" spans="1:101" s="9" customFormat="1">
      <c r="A631" s="9">
        <v>6.72</v>
      </c>
      <c r="B631" s="40">
        <f t="shared" si="1879"/>
        <v>1.68</v>
      </c>
      <c r="D631" s="48">
        <v>6.46875</v>
      </c>
      <c r="E631" s="9">
        <v>0</v>
      </c>
      <c r="F631" s="48">
        <v>6.46875</v>
      </c>
      <c r="G631" s="9">
        <v>0</v>
      </c>
      <c r="H631" s="47">
        <f t="shared" si="1880"/>
        <v>0</v>
      </c>
      <c r="I631" s="47">
        <f t="shared" si="1881"/>
        <v>0</v>
      </c>
      <c r="J631" s="107"/>
      <c r="K631" s="40">
        <f t="shared" si="1882"/>
        <v>0</v>
      </c>
      <c r="M631" s="48">
        <v>6.46875</v>
      </c>
      <c r="N631" s="9">
        <v>0</v>
      </c>
      <c r="O631" s="48">
        <v>6.46875</v>
      </c>
      <c r="P631" s="9">
        <v>0</v>
      </c>
      <c r="Q631" s="47">
        <f t="shared" si="1883"/>
        <v>0</v>
      </c>
      <c r="R631" s="47">
        <f t="shared" si="1884"/>
        <v>0</v>
      </c>
      <c r="S631" s="107"/>
      <c r="T631" s="40">
        <f t="shared" si="1885"/>
        <v>0</v>
      </c>
      <c r="V631" s="48">
        <v>6.46875</v>
      </c>
      <c r="W631" s="9">
        <v>47.66</v>
      </c>
      <c r="X631" s="48">
        <v>6.46875</v>
      </c>
      <c r="Y631" s="40">
        <v>0</v>
      </c>
      <c r="Z631" s="40">
        <f t="shared" si="1886"/>
        <v>0</v>
      </c>
      <c r="AA631" s="47">
        <f t="shared" si="1887"/>
        <v>0</v>
      </c>
      <c r="AB631" s="107"/>
      <c r="AC631" s="40">
        <f t="shared" si="1888"/>
        <v>0</v>
      </c>
      <c r="AE631" s="48">
        <v>6.46875</v>
      </c>
      <c r="AF631" s="9">
        <v>47.63</v>
      </c>
      <c r="AG631" s="48">
        <v>6.46875</v>
      </c>
      <c r="AH631" s="9">
        <v>-86.84</v>
      </c>
      <c r="AI631" s="40">
        <f t="shared" si="1889"/>
        <v>62.424640080000003</v>
      </c>
      <c r="AJ631" s="47">
        <f t="shared" si="1890"/>
        <v>15.606160020000001</v>
      </c>
      <c r="AK631" s="107"/>
      <c r="AL631" s="40">
        <f t="shared" si="1891"/>
        <v>104.8733953344</v>
      </c>
      <c r="AN631" s="48">
        <v>6.46875</v>
      </c>
      <c r="AO631" s="9">
        <v>38.01</v>
      </c>
      <c r="AP631" s="48">
        <v>6.46875</v>
      </c>
      <c r="AQ631" s="9">
        <v>-56.73</v>
      </c>
      <c r="AR631" s="40">
        <f t="shared" si="1892"/>
        <v>32.543653250769225</v>
      </c>
      <c r="AS631" s="47">
        <f t="shared" si="1893"/>
        <v>8.1359133126923062</v>
      </c>
      <c r="AT631" s="107"/>
      <c r="AU631" s="40">
        <f t="shared" si="1894"/>
        <v>54.673337461292299</v>
      </c>
      <c r="AW631" s="48">
        <v>6.46875</v>
      </c>
      <c r="AX631" s="9">
        <v>0</v>
      </c>
      <c r="AY631" s="48">
        <v>6.46875</v>
      </c>
      <c r="AZ631" s="9">
        <v>0</v>
      </c>
      <c r="BA631" s="40">
        <f t="shared" si="1895"/>
        <v>0</v>
      </c>
      <c r="BB631" s="47">
        <f t="shared" si="1896"/>
        <v>0</v>
      </c>
      <c r="BC631" s="107"/>
      <c r="BD631" s="40">
        <f t="shared" si="1897"/>
        <v>0</v>
      </c>
      <c r="BF631" s="48">
        <v>6.46875</v>
      </c>
      <c r="BG631" s="9">
        <v>33.520000000000003</v>
      </c>
      <c r="BH631" s="48">
        <v>6.46875</v>
      </c>
      <c r="BI631" s="9">
        <v>33.520000000000003</v>
      </c>
      <c r="BJ631" s="40">
        <f t="shared" si="1898"/>
        <v>16.957572036923079</v>
      </c>
      <c r="BK631" s="47">
        <f t="shared" si="1899"/>
        <v>4.2393930092307697</v>
      </c>
      <c r="BL631" s="107"/>
      <c r="BM631" s="40">
        <f t="shared" si="1900"/>
        <v>28.48872102203077</v>
      </c>
      <c r="BO631" s="48">
        <v>6.46875</v>
      </c>
      <c r="BP631" s="9">
        <v>0</v>
      </c>
      <c r="BQ631" s="48">
        <v>6.46875</v>
      </c>
      <c r="BR631" s="9">
        <v>0</v>
      </c>
      <c r="BS631" s="40">
        <f t="shared" si="1901"/>
        <v>0</v>
      </c>
      <c r="BT631" s="47">
        <f t="shared" si="1902"/>
        <v>0</v>
      </c>
      <c r="BU631" s="107"/>
      <c r="BV631" s="40">
        <f t="shared" si="1903"/>
        <v>0</v>
      </c>
      <c r="BX631" s="48">
        <v>6.46875</v>
      </c>
      <c r="BY631" s="9">
        <v>96.73</v>
      </c>
      <c r="BZ631" s="48">
        <v>6.46875</v>
      </c>
      <c r="CA631" s="9">
        <v>-31.77</v>
      </c>
      <c r="CB631" s="40">
        <f t="shared" si="1904"/>
        <v>46.380353386153843</v>
      </c>
      <c r="CC631" s="47">
        <f t="shared" si="1905"/>
        <v>11.595088346538461</v>
      </c>
      <c r="CD631" s="107"/>
      <c r="CE631" s="40">
        <f t="shared" si="1906"/>
        <v>77.918993688738453</v>
      </c>
      <c r="CG631" s="48">
        <v>6.46875</v>
      </c>
      <c r="CH631" s="9">
        <v>96.75</v>
      </c>
      <c r="CI631" s="48">
        <v>6.46875</v>
      </c>
      <c r="CJ631" s="9">
        <v>-31.76</v>
      </c>
      <c r="CK631" s="40">
        <f t="shared" si="1907"/>
        <v>46.375341230769237</v>
      </c>
      <c r="CL631" s="47">
        <f t="shared" si="1908"/>
        <v>11.593835307692309</v>
      </c>
      <c r="CM631" s="107"/>
      <c r="CN631" s="40">
        <f t="shared" si="1909"/>
        <v>77.910573267692314</v>
      </c>
      <c r="CP631" s="48">
        <v>6.46875</v>
      </c>
      <c r="CQ631" s="9">
        <v>96.73</v>
      </c>
      <c r="CR631" s="48">
        <v>6.46875</v>
      </c>
      <c r="CS631" s="9">
        <v>-31.77</v>
      </c>
      <c r="CT631" s="40">
        <f t="shared" si="1910"/>
        <v>46.380353386153843</v>
      </c>
      <c r="CU631" s="47">
        <f t="shared" si="1911"/>
        <v>11.595088346538461</v>
      </c>
      <c r="CV631" s="107"/>
      <c r="CW631" s="40">
        <f t="shared" si="1912"/>
        <v>77.918993688738453</v>
      </c>
    </row>
    <row r="632" spans="1:101" s="9" customFormat="1">
      <c r="A632" s="9">
        <v>6.72</v>
      </c>
      <c r="B632" s="40">
        <f t="shared" si="1879"/>
        <v>1.68</v>
      </c>
      <c r="D632" s="48">
        <v>6.479166666666667</v>
      </c>
      <c r="E632" s="9">
        <v>0</v>
      </c>
      <c r="F632" s="48">
        <v>6.479166666666667</v>
      </c>
      <c r="G632" s="9">
        <v>0</v>
      </c>
      <c r="H632" s="47">
        <f t="shared" si="1880"/>
        <v>0</v>
      </c>
      <c r="I632" s="47">
        <f t="shared" si="1881"/>
        <v>0</v>
      </c>
      <c r="J632" s="107"/>
      <c r="K632" s="40">
        <f t="shared" si="1882"/>
        <v>0</v>
      </c>
      <c r="M632" s="48">
        <v>6.479166666666667</v>
      </c>
      <c r="N632" s="9">
        <v>0</v>
      </c>
      <c r="O632" s="48">
        <v>6.479166666666667</v>
      </c>
      <c r="P632" s="9">
        <v>0</v>
      </c>
      <c r="Q632" s="47">
        <f t="shared" si="1883"/>
        <v>0</v>
      </c>
      <c r="R632" s="47">
        <f t="shared" si="1884"/>
        <v>0</v>
      </c>
      <c r="S632" s="107"/>
      <c r="T632" s="40">
        <f t="shared" si="1885"/>
        <v>0</v>
      </c>
      <c r="V632" s="48">
        <v>6.479166666666667</v>
      </c>
      <c r="W632" s="9">
        <v>47.57</v>
      </c>
      <c r="X632" s="48">
        <v>6.479166666666667</v>
      </c>
      <c r="Y632" s="40">
        <v>0</v>
      </c>
      <c r="Z632" s="40">
        <f t="shared" si="1886"/>
        <v>0</v>
      </c>
      <c r="AA632" s="47">
        <f t="shared" si="1887"/>
        <v>0</v>
      </c>
      <c r="AB632" s="107"/>
      <c r="AC632" s="40">
        <f t="shared" si="1888"/>
        <v>0</v>
      </c>
      <c r="AE632" s="48">
        <v>6.479166666666667</v>
      </c>
      <c r="AF632" s="9">
        <v>47.54</v>
      </c>
      <c r="AG632" s="48">
        <v>6.479166666666667</v>
      </c>
      <c r="AH632" s="9">
        <v>-87</v>
      </c>
      <c r="AI632" s="40">
        <f t="shared" si="1889"/>
        <v>62.421482769230764</v>
      </c>
      <c r="AJ632" s="47">
        <f t="shared" si="1890"/>
        <v>15.605370692307691</v>
      </c>
      <c r="AK632" s="107"/>
      <c r="AL632" s="40">
        <f t="shared" si="1891"/>
        <v>104.86809105230768</v>
      </c>
      <c r="AN632" s="48">
        <v>6.479166666666667</v>
      </c>
      <c r="AO632" s="9">
        <v>38</v>
      </c>
      <c r="AP632" s="48">
        <v>6.479166666666667</v>
      </c>
      <c r="AQ632" s="9">
        <v>-56.75</v>
      </c>
      <c r="AR632" s="40">
        <f t="shared" si="1892"/>
        <v>32.546561538461539</v>
      </c>
      <c r="AS632" s="47">
        <f t="shared" si="1893"/>
        <v>8.1366403846153847</v>
      </c>
      <c r="AT632" s="107"/>
      <c r="AU632" s="40">
        <f t="shared" si="1894"/>
        <v>54.678223384615386</v>
      </c>
      <c r="AW632" s="48">
        <v>6.479166666666667</v>
      </c>
      <c r="AX632" s="9">
        <v>0</v>
      </c>
      <c r="AY632" s="48">
        <v>6.479166666666667</v>
      </c>
      <c r="AZ632" s="9">
        <v>0</v>
      </c>
      <c r="BA632" s="40">
        <f t="shared" si="1895"/>
        <v>0</v>
      </c>
      <c r="BB632" s="47">
        <f t="shared" si="1896"/>
        <v>0</v>
      </c>
      <c r="BC632" s="107"/>
      <c r="BD632" s="40">
        <f t="shared" si="1897"/>
        <v>0</v>
      </c>
      <c r="BF632" s="48">
        <v>6.479166666666667</v>
      </c>
      <c r="BG632" s="9">
        <v>33.53</v>
      </c>
      <c r="BH632" s="48">
        <v>6.479166666666667</v>
      </c>
      <c r="BI632" s="9">
        <v>33.53</v>
      </c>
      <c r="BJ632" s="40">
        <f t="shared" si="1898"/>
        <v>16.967691429230772</v>
      </c>
      <c r="BK632" s="47">
        <f t="shared" si="1899"/>
        <v>4.241922857307693</v>
      </c>
      <c r="BL632" s="107"/>
      <c r="BM632" s="40">
        <f t="shared" si="1900"/>
        <v>28.505721601107695</v>
      </c>
      <c r="BO632" s="48">
        <v>6.479166666666667</v>
      </c>
      <c r="BP632" s="9">
        <v>0</v>
      </c>
      <c r="BQ632" s="48">
        <v>6.479166666666667</v>
      </c>
      <c r="BR632" s="9">
        <v>0</v>
      </c>
      <c r="BS632" s="40">
        <f t="shared" si="1901"/>
        <v>0</v>
      </c>
      <c r="BT632" s="47">
        <f t="shared" si="1902"/>
        <v>0</v>
      </c>
      <c r="BU632" s="107"/>
      <c r="BV632" s="40">
        <f t="shared" si="1903"/>
        <v>0</v>
      </c>
      <c r="BX632" s="48">
        <v>6.479166666666667</v>
      </c>
      <c r="BY632" s="9">
        <v>97.1</v>
      </c>
      <c r="BZ632" s="48">
        <v>6.479166666666667</v>
      </c>
      <c r="CA632" s="9">
        <v>-31.56</v>
      </c>
      <c r="CB632" s="40">
        <f t="shared" si="1904"/>
        <v>46.250014707692294</v>
      </c>
      <c r="CC632" s="47">
        <f t="shared" si="1905"/>
        <v>11.562503676923074</v>
      </c>
      <c r="CD632" s="107"/>
      <c r="CE632" s="40">
        <f t="shared" si="1906"/>
        <v>77.700024708923053</v>
      </c>
      <c r="CG632" s="48">
        <v>6.479166666666667</v>
      </c>
      <c r="CH632" s="9">
        <v>97.12</v>
      </c>
      <c r="CI632" s="48">
        <v>6.479166666666667</v>
      </c>
      <c r="CJ632" s="9">
        <v>-31.55</v>
      </c>
      <c r="CK632" s="40">
        <f t="shared" si="1907"/>
        <v>46.244883323076934</v>
      </c>
      <c r="CL632" s="47">
        <f t="shared" si="1908"/>
        <v>11.561220830769233</v>
      </c>
      <c r="CM632" s="107"/>
      <c r="CN632" s="40">
        <f t="shared" si="1909"/>
        <v>77.691403982769245</v>
      </c>
      <c r="CP632" s="48">
        <v>6.479166666666667</v>
      </c>
      <c r="CQ632" s="9">
        <v>97.1</v>
      </c>
      <c r="CR632" s="48">
        <v>6.479166666666667</v>
      </c>
      <c r="CS632" s="9">
        <v>-31.56</v>
      </c>
      <c r="CT632" s="40">
        <f t="shared" si="1910"/>
        <v>46.250014707692294</v>
      </c>
      <c r="CU632" s="47">
        <f t="shared" si="1911"/>
        <v>11.562503676923074</v>
      </c>
      <c r="CV632" s="107"/>
      <c r="CW632" s="40">
        <f t="shared" si="1912"/>
        <v>77.700024708923053</v>
      </c>
    </row>
    <row r="633" spans="1:101" s="9" customFormat="1">
      <c r="A633" s="9">
        <v>6.72</v>
      </c>
      <c r="B633" s="40">
        <f t="shared" si="1879"/>
        <v>1.68</v>
      </c>
      <c r="D633" s="48">
        <v>6.489583333333333</v>
      </c>
      <c r="E633" s="9">
        <v>0</v>
      </c>
      <c r="F633" s="48">
        <v>6.489583333333333</v>
      </c>
      <c r="G633" s="9">
        <v>0</v>
      </c>
      <c r="H633" s="47">
        <f t="shared" si="1880"/>
        <v>0</v>
      </c>
      <c r="I633" s="47">
        <f t="shared" si="1881"/>
        <v>0</v>
      </c>
      <c r="J633" s="108"/>
      <c r="K633" s="40">
        <f t="shared" si="1882"/>
        <v>0</v>
      </c>
      <c r="M633" s="48">
        <v>6.489583333333333</v>
      </c>
      <c r="N633" s="9">
        <v>0</v>
      </c>
      <c r="O633" s="48">
        <v>6.489583333333333</v>
      </c>
      <c r="P633" s="9">
        <v>0</v>
      </c>
      <c r="Q633" s="47">
        <f t="shared" si="1883"/>
        <v>0</v>
      </c>
      <c r="R633" s="47">
        <f t="shared" si="1884"/>
        <v>0</v>
      </c>
      <c r="S633" s="108"/>
      <c r="T633" s="40">
        <f t="shared" si="1885"/>
        <v>0</v>
      </c>
      <c r="V633" s="48">
        <v>6.489583333333333</v>
      </c>
      <c r="W633" s="9">
        <v>47.48</v>
      </c>
      <c r="X633" s="48">
        <v>6.489583333333333</v>
      </c>
      <c r="Y633" s="40">
        <v>-92.51</v>
      </c>
      <c r="Z633" s="40">
        <f t="shared" si="1886"/>
        <v>66.291071981538465</v>
      </c>
      <c r="AA633" s="47">
        <f t="shared" si="1887"/>
        <v>16.572767995384616</v>
      </c>
      <c r="AB633" s="108"/>
      <c r="AC633" s="40">
        <f t="shared" si="1888"/>
        <v>111.36900092898462</v>
      </c>
      <c r="AE633" s="48">
        <v>6.489583333333333</v>
      </c>
      <c r="AF633" s="9">
        <v>47.45</v>
      </c>
      <c r="AG633" s="48">
        <v>6.489583333333333</v>
      </c>
      <c r="AH633" s="9">
        <v>-87.16</v>
      </c>
      <c r="AI633" s="40">
        <f t="shared" si="1889"/>
        <v>62.417890800000002</v>
      </c>
      <c r="AJ633" s="47">
        <f t="shared" si="1890"/>
        <v>15.604472700000001</v>
      </c>
      <c r="AK633" s="108"/>
      <c r="AL633" s="40">
        <f t="shared" si="1891"/>
        <v>104.862056544</v>
      </c>
      <c r="AN633" s="48">
        <v>6.489583333333333</v>
      </c>
      <c r="AO633" s="9">
        <v>37.99</v>
      </c>
      <c r="AP633" s="48">
        <v>6.489583333333333</v>
      </c>
      <c r="AQ633" s="9">
        <v>-56.77</v>
      </c>
      <c r="AR633" s="40">
        <f t="shared" si="1892"/>
        <v>32.549463789230771</v>
      </c>
      <c r="AS633" s="47">
        <f t="shared" si="1893"/>
        <v>8.1373659473076927</v>
      </c>
      <c r="AT633" s="108"/>
      <c r="AU633" s="40">
        <f t="shared" si="1894"/>
        <v>54.683099165907691</v>
      </c>
      <c r="AW633" s="48">
        <v>6.489583333333333</v>
      </c>
      <c r="AX633" s="9">
        <v>0</v>
      </c>
      <c r="AY633" s="48">
        <v>6.489583333333333</v>
      </c>
      <c r="AZ633" s="9">
        <v>0</v>
      </c>
      <c r="BA633" s="40">
        <f t="shared" si="1895"/>
        <v>0</v>
      </c>
      <c r="BB633" s="47">
        <f t="shared" si="1896"/>
        <v>0</v>
      </c>
      <c r="BC633" s="108"/>
      <c r="BD633" s="40">
        <f t="shared" si="1897"/>
        <v>0</v>
      </c>
      <c r="BF633" s="48">
        <v>6.489583333333333</v>
      </c>
      <c r="BG633" s="9">
        <v>33.549999999999997</v>
      </c>
      <c r="BH633" s="48">
        <v>6.489583333333333</v>
      </c>
      <c r="BI633" s="9">
        <v>33.549999999999997</v>
      </c>
      <c r="BJ633" s="40">
        <f t="shared" si="1898"/>
        <v>16.987939269230768</v>
      </c>
      <c r="BK633" s="47">
        <f t="shared" si="1899"/>
        <v>4.2469848173076921</v>
      </c>
      <c r="BL633" s="108"/>
      <c r="BM633" s="40">
        <f t="shared" si="1900"/>
        <v>28.539737972307691</v>
      </c>
      <c r="BO633" s="48">
        <v>6.489583333333333</v>
      </c>
      <c r="BP633" s="9">
        <v>0</v>
      </c>
      <c r="BQ633" s="48">
        <v>6.489583333333333</v>
      </c>
      <c r="BR633" s="9">
        <v>0</v>
      </c>
      <c r="BS633" s="40">
        <f t="shared" si="1901"/>
        <v>0</v>
      </c>
      <c r="BT633" s="47">
        <f t="shared" si="1902"/>
        <v>0</v>
      </c>
      <c r="BU633" s="108"/>
      <c r="BV633" s="40">
        <f t="shared" si="1903"/>
        <v>0</v>
      </c>
      <c r="BX633" s="48">
        <v>6.489583333333333</v>
      </c>
      <c r="BY633" s="9">
        <v>97.1</v>
      </c>
      <c r="BZ633" s="48">
        <v>6.489583333333333</v>
      </c>
      <c r="CA633" s="9">
        <v>-31.56</v>
      </c>
      <c r="CB633" s="40">
        <f t="shared" si="1904"/>
        <v>46.250014707692294</v>
      </c>
      <c r="CC633" s="47">
        <f t="shared" si="1905"/>
        <v>11.562503676923074</v>
      </c>
      <c r="CD633" s="108"/>
      <c r="CE633" s="40">
        <f t="shared" si="1906"/>
        <v>77.700024708923053</v>
      </c>
      <c r="CG633" s="48">
        <v>6.489583333333333</v>
      </c>
      <c r="CH633" s="9">
        <v>97.12</v>
      </c>
      <c r="CI633" s="48">
        <v>6.489583333333333</v>
      </c>
      <c r="CJ633" s="9">
        <v>-31.55</v>
      </c>
      <c r="CK633" s="40">
        <f t="shared" si="1907"/>
        <v>46.244883323076934</v>
      </c>
      <c r="CL633" s="47">
        <f t="shared" si="1908"/>
        <v>11.561220830769233</v>
      </c>
      <c r="CM633" s="108"/>
      <c r="CN633" s="40">
        <f t="shared" si="1909"/>
        <v>77.691403982769245</v>
      </c>
      <c r="CP633" s="48">
        <v>6.489583333333333</v>
      </c>
      <c r="CQ633" s="9">
        <v>97.1</v>
      </c>
      <c r="CR633" s="48">
        <v>6.489583333333333</v>
      </c>
      <c r="CS633" s="9">
        <v>-31.56</v>
      </c>
      <c r="CT633" s="40">
        <f t="shared" si="1910"/>
        <v>46.250014707692294</v>
      </c>
      <c r="CU633" s="47">
        <f t="shared" si="1911"/>
        <v>11.562503676923074</v>
      </c>
      <c r="CV633" s="108"/>
      <c r="CW633" s="40">
        <f t="shared" si="1912"/>
        <v>77.700024708923053</v>
      </c>
    </row>
    <row r="634" spans="1:101" s="9" customFormat="1">
      <c r="A634" s="9">
        <v>6.72</v>
      </c>
      <c r="B634" s="40">
        <f t="shared" si="1879"/>
        <v>1.68</v>
      </c>
      <c r="D634" s="48">
        <v>6.5</v>
      </c>
      <c r="E634" s="9">
        <v>40.049999999999997</v>
      </c>
      <c r="F634" s="48">
        <v>6.5</v>
      </c>
      <c r="G634" s="9">
        <v>-52.78</v>
      </c>
      <c r="H634" s="47">
        <f t="shared" si="1880"/>
        <v>31.9027086</v>
      </c>
      <c r="I634" s="47">
        <f t="shared" si="1881"/>
        <v>7.9756771500000001</v>
      </c>
      <c r="J634" s="106">
        <f t="shared" ref="J634" si="2034">SUM(I634:I637)</f>
        <v>31.798557339230769</v>
      </c>
      <c r="K634" s="40">
        <f t="shared" si="1882"/>
        <v>53.596550448000002</v>
      </c>
      <c r="M634" s="48">
        <v>6.5</v>
      </c>
      <c r="N634" s="9">
        <v>0</v>
      </c>
      <c r="O634" s="48">
        <v>6.5</v>
      </c>
      <c r="P634" s="9">
        <v>0</v>
      </c>
      <c r="Q634" s="47">
        <f t="shared" si="1883"/>
        <v>0</v>
      </c>
      <c r="R634" s="47">
        <f t="shared" si="1884"/>
        <v>0</v>
      </c>
      <c r="S634" s="106">
        <f t="shared" ref="S634" si="2035">SUM(R634:R637)</f>
        <v>0</v>
      </c>
      <c r="T634" s="40">
        <f t="shared" si="1885"/>
        <v>0</v>
      </c>
      <c r="V634" s="48">
        <v>6.5</v>
      </c>
      <c r="W634" s="9">
        <v>46.82</v>
      </c>
      <c r="X634" s="48">
        <v>6.5</v>
      </c>
      <c r="Y634" s="40">
        <v>-92.47</v>
      </c>
      <c r="Z634" s="40">
        <f t="shared" si="1886"/>
        <v>65.341322113846161</v>
      </c>
      <c r="AA634" s="47">
        <f t="shared" si="1887"/>
        <v>16.33533052846154</v>
      </c>
      <c r="AB634" s="106">
        <f t="shared" ref="AB634" si="2036">SUM(AA634:AA637)</f>
        <v>32.64465172846154</v>
      </c>
      <c r="AC634" s="40">
        <f t="shared" si="1888"/>
        <v>109.77342115126154</v>
      </c>
      <c r="AE634" s="48">
        <v>6.5</v>
      </c>
      <c r="AF634" s="9">
        <v>46.79</v>
      </c>
      <c r="AG634" s="48">
        <v>6.5</v>
      </c>
      <c r="AH634" s="9">
        <v>-88.34</v>
      </c>
      <c r="AI634" s="40">
        <f t="shared" si="1889"/>
        <v>62.382976255384612</v>
      </c>
      <c r="AJ634" s="47">
        <f t="shared" si="1890"/>
        <v>15.595744063846153</v>
      </c>
      <c r="AK634" s="106">
        <f t="shared" ref="AK634" si="2037">SUM(AJ634:AJ637)</f>
        <v>61.157614815000002</v>
      </c>
      <c r="AL634" s="40">
        <f t="shared" si="1891"/>
        <v>104.80340010904615</v>
      </c>
      <c r="AN634" s="48">
        <v>6.5</v>
      </c>
      <c r="AO634" s="9">
        <v>38.17</v>
      </c>
      <c r="AP634" s="48">
        <v>6.5</v>
      </c>
      <c r="AQ634" s="9">
        <v>-56.42</v>
      </c>
      <c r="AR634" s="40">
        <f t="shared" si="1892"/>
        <v>32.502060360000009</v>
      </c>
      <c r="AS634" s="47">
        <f t="shared" si="1893"/>
        <v>8.1255150900000022</v>
      </c>
      <c r="AT634" s="106">
        <f t="shared" ref="AT634" si="2038">SUM(AS634:AS637)</f>
        <v>32.506317522692314</v>
      </c>
      <c r="AU634" s="40">
        <f t="shared" si="1894"/>
        <v>54.603461404800015</v>
      </c>
      <c r="AW634" s="48">
        <v>6.5</v>
      </c>
      <c r="AX634" s="9">
        <v>0</v>
      </c>
      <c r="AY634" s="48">
        <v>6.5</v>
      </c>
      <c r="AZ634" s="9">
        <v>0</v>
      </c>
      <c r="BA634" s="40">
        <f t="shared" si="1895"/>
        <v>0</v>
      </c>
      <c r="BB634" s="47">
        <f t="shared" si="1896"/>
        <v>0</v>
      </c>
      <c r="BC634" s="106">
        <f t="shared" ref="BC634" si="2039">SUM(BB634:BB637)</f>
        <v>0</v>
      </c>
      <c r="BD634" s="40">
        <f t="shared" si="1897"/>
        <v>0</v>
      </c>
      <c r="BF634" s="48">
        <v>6.5</v>
      </c>
      <c r="BG634" s="9">
        <v>33.4</v>
      </c>
      <c r="BH634" s="48">
        <v>6.5</v>
      </c>
      <c r="BI634" s="9">
        <v>33.4</v>
      </c>
      <c r="BJ634" s="40">
        <f t="shared" si="1898"/>
        <v>16.836374769230765</v>
      </c>
      <c r="BK634" s="47">
        <f t="shared" si="1899"/>
        <v>4.2090936923076914</v>
      </c>
      <c r="BL634" s="106">
        <f t="shared" ref="BL634" si="2040">SUM(BK634:BK637)</f>
        <v>16.851502543846152</v>
      </c>
      <c r="BM634" s="40">
        <f t="shared" si="1900"/>
        <v>28.285109612307686</v>
      </c>
      <c r="BO634" s="48">
        <v>6.5</v>
      </c>
      <c r="BP634" s="9">
        <v>0</v>
      </c>
      <c r="BQ634" s="48">
        <v>6.5</v>
      </c>
      <c r="BR634" s="9">
        <v>0</v>
      </c>
      <c r="BS634" s="40">
        <f t="shared" si="1901"/>
        <v>0</v>
      </c>
      <c r="BT634" s="47">
        <f t="shared" si="1902"/>
        <v>0</v>
      </c>
      <c r="BU634" s="106">
        <f t="shared" ref="BU634" si="2041">SUM(BT634:BT637)</f>
        <v>0</v>
      </c>
      <c r="BV634" s="40">
        <f t="shared" si="1903"/>
        <v>0</v>
      </c>
      <c r="BX634" s="48">
        <v>6.5</v>
      </c>
      <c r="BY634" s="9">
        <v>97.73</v>
      </c>
      <c r="BZ634" s="48">
        <v>6.5</v>
      </c>
      <c r="CA634" s="9">
        <v>-31.23</v>
      </c>
      <c r="CB634" s="40">
        <f t="shared" si="1904"/>
        <v>46.063351536923079</v>
      </c>
      <c r="CC634" s="47">
        <f t="shared" si="1905"/>
        <v>11.51583788423077</v>
      </c>
      <c r="CD634" s="106">
        <f t="shared" ref="CD634" si="2042">SUM(CC634:CC637)</f>
        <v>46.079258829230767</v>
      </c>
      <c r="CE634" s="40">
        <f t="shared" si="1906"/>
        <v>77.386430582030769</v>
      </c>
      <c r="CG634" s="48">
        <v>6.5</v>
      </c>
      <c r="CH634" s="9">
        <v>97.75</v>
      </c>
      <c r="CI634" s="48">
        <v>6.5</v>
      </c>
      <c r="CJ634" s="9">
        <v>-31.22</v>
      </c>
      <c r="CK634" s="40">
        <f t="shared" si="1907"/>
        <v>46.058025461538463</v>
      </c>
      <c r="CL634" s="47">
        <f t="shared" si="1908"/>
        <v>11.514506365384616</v>
      </c>
      <c r="CM634" s="106">
        <f t="shared" ref="CM634" si="2043">SUM(CL634:CL637)</f>
        <v>46.072770646153856</v>
      </c>
      <c r="CN634" s="40">
        <f t="shared" si="1909"/>
        <v>77.377482775384621</v>
      </c>
      <c r="CP634" s="48">
        <v>6.5</v>
      </c>
      <c r="CQ634" s="9">
        <v>97.73</v>
      </c>
      <c r="CR634" s="48">
        <v>6.5</v>
      </c>
      <c r="CS634" s="9">
        <v>-31.23</v>
      </c>
      <c r="CT634" s="40">
        <f t="shared" si="1910"/>
        <v>46.063351536923079</v>
      </c>
      <c r="CU634" s="47">
        <f t="shared" si="1911"/>
        <v>11.51583788423077</v>
      </c>
      <c r="CV634" s="106">
        <f t="shared" ref="CV634" si="2044">SUM(CU634:CU637)</f>
        <v>46.079258829230767</v>
      </c>
      <c r="CW634" s="40">
        <f t="shared" si="1912"/>
        <v>77.386430582030769</v>
      </c>
    </row>
    <row r="635" spans="1:101" s="9" customFormat="1">
      <c r="A635" s="9">
        <v>6.72</v>
      </c>
      <c r="B635" s="40">
        <f t="shared" si="1879"/>
        <v>1.68</v>
      </c>
      <c r="D635" s="48">
        <v>6.510416666666667</v>
      </c>
      <c r="E635" s="9">
        <v>40.01</v>
      </c>
      <c r="F635" s="48">
        <v>6.510416666666667</v>
      </c>
      <c r="G635" s="9">
        <v>-52.84</v>
      </c>
      <c r="H635" s="47">
        <f t="shared" si="1880"/>
        <v>31.907076313846154</v>
      </c>
      <c r="I635" s="47">
        <f t="shared" si="1881"/>
        <v>7.9767690784615386</v>
      </c>
      <c r="J635" s="107"/>
      <c r="K635" s="40">
        <f t="shared" si="1882"/>
        <v>53.603888207261541</v>
      </c>
      <c r="M635" s="48">
        <v>6.510416666666667</v>
      </c>
      <c r="N635" s="9">
        <v>0</v>
      </c>
      <c r="O635" s="48">
        <v>6.510416666666667</v>
      </c>
      <c r="P635" s="9">
        <v>0</v>
      </c>
      <c r="Q635" s="47">
        <f t="shared" si="1883"/>
        <v>0</v>
      </c>
      <c r="R635" s="47">
        <f t="shared" si="1884"/>
        <v>0</v>
      </c>
      <c r="S635" s="107"/>
      <c r="T635" s="40">
        <f t="shared" si="1885"/>
        <v>0</v>
      </c>
      <c r="V635" s="48">
        <v>6.510416666666667</v>
      </c>
      <c r="W635" s="9">
        <v>46.7</v>
      </c>
      <c r="X635" s="48">
        <v>6.510416666666667</v>
      </c>
      <c r="Y635" s="40">
        <v>-92.56</v>
      </c>
      <c r="Z635" s="40">
        <f t="shared" si="1886"/>
        <v>65.237284800000012</v>
      </c>
      <c r="AA635" s="47">
        <f t="shared" si="1887"/>
        <v>16.309321200000003</v>
      </c>
      <c r="AB635" s="107"/>
      <c r="AC635" s="40">
        <f t="shared" si="1888"/>
        <v>109.59863846400002</v>
      </c>
      <c r="AE635" s="48">
        <v>6.510416666666667</v>
      </c>
      <c r="AF635" s="9">
        <v>46.68</v>
      </c>
      <c r="AG635" s="48">
        <v>6.510416666666667</v>
      </c>
      <c r="AH635" s="9">
        <v>-88.54</v>
      </c>
      <c r="AI635" s="40">
        <f t="shared" si="1889"/>
        <v>62.377220049230772</v>
      </c>
      <c r="AJ635" s="47">
        <f t="shared" si="1890"/>
        <v>15.594305012307693</v>
      </c>
      <c r="AK635" s="107"/>
      <c r="AL635" s="40">
        <f t="shared" si="1891"/>
        <v>104.79372968270769</v>
      </c>
      <c r="AN635" s="48">
        <v>6.510416666666667</v>
      </c>
      <c r="AO635" s="9">
        <v>38.17</v>
      </c>
      <c r="AP635" s="48">
        <v>6.510416666666667</v>
      </c>
      <c r="AQ635" s="9">
        <v>-56.43</v>
      </c>
      <c r="AR635" s="40">
        <f t="shared" si="1892"/>
        <v>32.507821093846154</v>
      </c>
      <c r="AS635" s="47">
        <f t="shared" si="1893"/>
        <v>8.1269552734615385</v>
      </c>
      <c r="AT635" s="107"/>
      <c r="AU635" s="40">
        <f t="shared" si="1894"/>
        <v>54.613139437661538</v>
      </c>
      <c r="AW635" s="48">
        <v>6.510416666666667</v>
      </c>
      <c r="AX635" s="9">
        <v>0</v>
      </c>
      <c r="AY635" s="48">
        <v>6.510416666666667</v>
      </c>
      <c r="AZ635" s="9">
        <v>0</v>
      </c>
      <c r="BA635" s="40">
        <f t="shared" si="1895"/>
        <v>0</v>
      </c>
      <c r="BB635" s="47">
        <f t="shared" si="1896"/>
        <v>0</v>
      </c>
      <c r="BC635" s="107"/>
      <c r="BD635" s="40">
        <f t="shared" si="1897"/>
        <v>0</v>
      </c>
      <c r="BF635" s="48">
        <v>6.510416666666667</v>
      </c>
      <c r="BG635" s="9">
        <v>33.409999999999997</v>
      </c>
      <c r="BH635" s="48">
        <v>6.510416666666667</v>
      </c>
      <c r="BI635" s="9">
        <v>33.409999999999997</v>
      </c>
      <c r="BJ635" s="40">
        <f t="shared" si="1898"/>
        <v>16.846457939999997</v>
      </c>
      <c r="BK635" s="47">
        <f t="shared" si="1899"/>
        <v>4.2116144849999992</v>
      </c>
      <c r="BL635" s="107"/>
      <c r="BM635" s="40">
        <f t="shared" si="1900"/>
        <v>28.302049339199993</v>
      </c>
      <c r="BO635" s="48">
        <v>6.510416666666667</v>
      </c>
      <c r="BP635" s="9">
        <v>0</v>
      </c>
      <c r="BQ635" s="48">
        <v>6.510416666666667</v>
      </c>
      <c r="BR635" s="9">
        <v>0</v>
      </c>
      <c r="BS635" s="40">
        <f t="shared" si="1901"/>
        <v>0</v>
      </c>
      <c r="BT635" s="47">
        <f t="shared" si="1902"/>
        <v>0</v>
      </c>
      <c r="BU635" s="107"/>
      <c r="BV635" s="40">
        <f t="shared" si="1903"/>
        <v>0</v>
      </c>
      <c r="BX635" s="48">
        <v>6.510416666666667</v>
      </c>
      <c r="BY635" s="9">
        <v>97.74</v>
      </c>
      <c r="BZ635" s="48">
        <v>6.510416666666667</v>
      </c>
      <c r="CA635" s="9">
        <v>-31.22</v>
      </c>
      <c r="CB635" s="40">
        <f t="shared" si="1904"/>
        <v>46.053313643076919</v>
      </c>
      <c r="CC635" s="47">
        <f t="shared" si="1905"/>
        <v>11.51332841076923</v>
      </c>
      <c r="CD635" s="107"/>
      <c r="CE635" s="40">
        <f t="shared" si="1906"/>
        <v>77.369566920369223</v>
      </c>
      <c r="CG635" s="48">
        <v>6.510416666666667</v>
      </c>
      <c r="CH635" s="9">
        <v>97.76</v>
      </c>
      <c r="CI635" s="48">
        <v>6.510416666666667</v>
      </c>
      <c r="CJ635" s="9">
        <v>-31.21</v>
      </c>
      <c r="CK635" s="40">
        <f t="shared" si="1907"/>
        <v>46.047983040000005</v>
      </c>
      <c r="CL635" s="47">
        <f t="shared" si="1908"/>
        <v>11.511995760000001</v>
      </c>
      <c r="CM635" s="107"/>
      <c r="CN635" s="40">
        <f t="shared" si="1909"/>
        <v>77.360611507200005</v>
      </c>
      <c r="CP635" s="48">
        <v>6.510416666666667</v>
      </c>
      <c r="CQ635" s="9">
        <v>97.74</v>
      </c>
      <c r="CR635" s="48">
        <v>6.510416666666667</v>
      </c>
      <c r="CS635" s="9">
        <v>-31.22</v>
      </c>
      <c r="CT635" s="40">
        <f t="shared" si="1910"/>
        <v>46.053313643076919</v>
      </c>
      <c r="CU635" s="47">
        <f t="shared" si="1911"/>
        <v>11.51332841076923</v>
      </c>
      <c r="CV635" s="107"/>
      <c r="CW635" s="40">
        <f t="shared" si="1912"/>
        <v>77.369566920369223</v>
      </c>
    </row>
    <row r="636" spans="1:101" s="9" customFormat="1">
      <c r="A636" s="9">
        <v>6.72</v>
      </c>
      <c r="B636" s="40">
        <f t="shared" si="1879"/>
        <v>1.68</v>
      </c>
      <c r="D636" s="48">
        <v>6.520833333333333</v>
      </c>
      <c r="E636" s="9">
        <v>40.520000000000003</v>
      </c>
      <c r="F636" s="48">
        <v>6.520833333333333</v>
      </c>
      <c r="G636" s="9">
        <v>-51.82</v>
      </c>
      <c r="H636" s="47">
        <f t="shared" si="1880"/>
        <v>31.690018744615383</v>
      </c>
      <c r="I636" s="47">
        <f t="shared" si="1881"/>
        <v>7.9225046861538457</v>
      </c>
      <c r="J636" s="107"/>
      <c r="K636" s="40">
        <f t="shared" si="1882"/>
        <v>53.239231490953841</v>
      </c>
      <c r="M636" s="48">
        <v>6.520833333333333</v>
      </c>
      <c r="N636" s="9">
        <v>0</v>
      </c>
      <c r="O636" s="48">
        <v>6.520833333333333</v>
      </c>
      <c r="P636" s="9">
        <v>0</v>
      </c>
      <c r="Q636" s="47">
        <f t="shared" si="1883"/>
        <v>0</v>
      </c>
      <c r="R636" s="47">
        <f t="shared" si="1884"/>
        <v>0</v>
      </c>
      <c r="S636" s="107"/>
      <c r="T636" s="40">
        <f t="shared" si="1885"/>
        <v>0</v>
      </c>
      <c r="V636" s="48">
        <v>6.520833333333333</v>
      </c>
      <c r="W636" s="9">
        <v>0</v>
      </c>
      <c r="X636" s="48">
        <v>6.520833333333333</v>
      </c>
      <c r="Y636" s="40">
        <v>-92.66</v>
      </c>
      <c r="Z636" s="40">
        <f t="shared" si="1886"/>
        <v>0</v>
      </c>
      <c r="AA636" s="47">
        <f t="shared" si="1887"/>
        <v>0</v>
      </c>
      <c r="AB636" s="107"/>
      <c r="AC636" s="40">
        <f t="shared" si="1888"/>
        <v>0</v>
      </c>
      <c r="AE636" s="48">
        <v>6.520833333333333</v>
      </c>
      <c r="AF636" s="9">
        <v>54.61</v>
      </c>
      <c r="AG636" s="48">
        <v>6.520833333333333</v>
      </c>
      <c r="AH636" s="9">
        <v>-72.73</v>
      </c>
      <c r="AI636" s="40">
        <f t="shared" si="1889"/>
        <v>59.943405835384617</v>
      </c>
      <c r="AJ636" s="47">
        <f t="shared" si="1890"/>
        <v>14.985851458846154</v>
      </c>
      <c r="AK636" s="107"/>
      <c r="AL636" s="40">
        <f t="shared" si="1891"/>
        <v>100.70492180344615</v>
      </c>
      <c r="AN636" s="48">
        <v>6.520833333333333</v>
      </c>
      <c r="AO636" s="9">
        <v>38.18</v>
      </c>
      <c r="AP636" s="48">
        <v>6.520833333333333</v>
      </c>
      <c r="AQ636" s="9">
        <v>-56.41</v>
      </c>
      <c r="AR636" s="40">
        <f t="shared" si="1892"/>
        <v>32.504813196923081</v>
      </c>
      <c r="AS636" s="47">
        <f t="shared" si="1893"/>
        <v>8.1262032992307702</v>
      </c>
      <c r="AT636" s="107"/>
      <c r="AU636" s="40">
        <f t="shared" si="1894"/>
        <v>54.608086170830774</v>
      </c>
      <c r="AW636" s="48">
        <v>6.520833333333333</v>
      </c>
      <c r="AX636" s="9">
        <v>0</v>
      </c>
      <c r="AY636" s="48">
        <v>6.520833333333333</v>
      </c>
      <c r="AZ636" s="9">
        <v>0</v>
      </c>
      <c r="BA636" s="40">
        <f t="shared" si="1895"/>
        <v>0</v>
      </c>
      <c r="BB636" s="47">
        <f t="shared" si="1896"/>
        <v>0</v>
      </c>
      <c r="BC636" s="107"/>
      <c r="BD636" s="40">
        <f t="shared" si="1897"/>
        <v>0</v>
      </c>
      <c r="BF636" s="48">
        <v>6.520833333333333</v>
      </c>
      <c r="BG636" s="9">
        <v>33.42</v>
      </c>
      <c r="BH636" s="48">
        <v>6.520833333333333</v>
      </c>
      <c r="BI636" s="9">
        <v>33.42</v>
      </c>
      <c r="BJ636" s="40">
        <f t="shared" si="1898"/>
        <v>16.856544129230766</v>
      </c>
      <c r="BK636" s="47">
        <f t="shared" si="1899"/>
        <v>4.2141360323076915</v>
      </c>
      <c r="BL636" s="107"/>
      <c r="BM636" s="40">
        <f t="shared" si="1900"/>
        <v>28.318994137107687</v>
      </c>
      <c r="BO636" s="48">
        <v>6.520833333333333</v>
      </c>
      <c r="BP636" s="9">
        <v>0</v>
      </c>
      <c r="BQ636" s="48">
        <v>6.520833333333333</v>
      </c>
      <c r="BR636" s="9">
        <v>0</v>
      </c>
      <c r="BS636" s="40">
        <f t="shared" si="1901"/>
        <v>0</v>
      </c>
      <c r="BT636" s="47">
        <f t="shared" si="1902"/>
        <v>0</v>
      </c>
      <c r="BU636" s="107"/>
      <c r="BV636" s="40">
        <f t="shared" si="1903"/>
        <v>0</v>
      </c>
      <c r="BX636" s="48">
        <v>6.520833333333333</v>
      </c>
      <c r="BY636" s="9">
        <v>97.61</v>
      </c>
      <c r="BZ636" s="48">
        <v>6.520833333333333</v>
      </c>
      <c r="CA636" s="9">
        <v>-31.29</v>
      </c>
      <c r="CB636" s="40">
        <f t="shared" si="1904"/>
        <v>46.095181213846153</v>
      </c>
      <c r="CC636" s="47">
        <f t="shared" si="1905"/>
        <v>11.523795303461538</v>
      </c>
      <c r="CD636" s="107"/>
      <c r="CE636" s="40">
        <f t="shared" si="1906"/>
        <v>77.439904439261539</v>
      </c>
      <c r="CG636" s="48">
        <v>6.520833333333333</v>
      </c>
      <c r="CH636" s="9">
        <v>97.62</v>
      </c>
      <c r="CI636" s="48">
        <v>6.520833333333333</v>
      </c>
      <c r="CJ636" s="9">
        <v>-31.28</v>
      </c>
      <c r="CK636" s="40">
        <f t="shared" si="1907"/>
        <v>46.085170486153849</v>
      </c>
      <c r="CL636" s="47">
        <f t="shared" si="1908"/>
        <v>11.521292621538462</v>
      </c>
      <c r="CM636" s="107"/>
      <c r="CN636" s="40">
        <f t="shared" si="1909"/>
        <v>77.423086416738471</v>
      </c>
      <c r="CP636" s="48">
        <v>6.520833333333333</v>
      </c>
      <c r="CQ636" s="9">
        <v>97.61</v>
      </c>
      <c r="CR636" s="48">
        <v>6.520833333333333</v>
      </c>
      <c r="CS636" s="9">
        <v>-31.29</v>
      </c>
      <c r="CT636" s="40">
        <f t="shared" si="1910"/>
        <v>46.095181213846153</v>
      </c>
      <c r="CU636" s="47">
        <f t="shared" si="1911"/>
        <v>11.523795303461538</v>
      </c>
      <c r="CV636" s="107"/>
      <c r="CW636" s="40">
        <f t="shared" si="1912"/>
        <v>77.439904439261539</v>
      </c>
    </row>
    <row r="637" spans="1:101" s="9" customFormat="1">
      <c r="A637" s="9">
        <v>6.72</v>
      </c>
      <c r="B637" s="40">
        <f t="shared" si="1879"/>
        <v>1.68</v>
      </c>
      <c r="D637" s="48">
        <v>6.53125</v>
      </c>
      <c r="E637" s="9">
        <v>40.51</v>
      </c>
      <c r="F637" s="48">
        <v>6.53125</v>
      </c>
      <c r="G637" s="9">
        <v>-51.84</v>
      </c>
      <c r="H637" s="47">
        <f t="shared" si="1880"/>
        <v>31.694425698461536</v>
      </c>
      <c r="I637" s="47">
        <f t="shared" si="1881"/>
        <v>7.9236064246153841</v>
      </c>
      <c r="J637" s="108"/>
      <c r="K637" s="40">
        <f t="shared" si="1882"/>
        <v>53.246635173415378</v>
      </c>
      <c r="M637" s="48">
        <v>6.53125</v>
      </c>
      <c r="N637" s="9">
        <v>0</v>
      </c>
      <c r="O637" s="48">
        <v>6.53125</v>
      </c>
      <c r="P637" s="9">
        <v>0</v>
      </c>
      <c r="Q637" s="47">
        <f t="shared" si="1883"/>
        <v>0</v>
      </c>
      <c r="R637" s="47">
        <f t="shared" si="1884"/>
        <v>0</v>
      </c>
      <c r="S637" s="108"/>
      <c r="T637" s="40">
        <f t="shared" si="1885"/>
        <v>0</v>
      </c>
      <c r="V637" s="48">
        <v>6.53125</v>
      </c>
      <c r="W637" s="9">
        <v>0</v>
      </c>
      <c r="X637" s="48">
        <v>6.53125</v>
      </c>
      <c r="Y637" s="40">
        <v>-92.76</v>
      </c>
      <c r="Z637" s="40">
        <f t="shared" si="1886"/>
        <v>0</v>
      </c>
      <c r="AA637" s="47">
        <f t="shared" si="1887"/>
        <v>0</v>
      </c>
      <c r="AB637" s="108"/>
      <c r="AC637" s="40">
        <f t="shared" si="1888"/>
        <v>0</v>
      </c>
      <c r="AE637" s="48">
        <v>6.53125</v>
      </c>
      <c r="AF637" s="9">
        <v>54.64</v>
      </c>
      <c r="AG637" s="48">
        <v>6.53125</v>
      </c>
      <c r="AH637" s="9">
        <v>-72.67</v>
      </c>
      <c r="AI637" s="40">
        <f t="shared" si="1889"/>
        <v>59.926857120000001</v>
      </c>
      <c r="AJ637" s="47">
        <f t="shared" si="1890"/>
        <v>14.98171428</v>
      </c>
      <c r="AK637" s="108"/>
      <c r="AL637" s="40">
        <f t="shared" si="1891"/>
        <v>100.6771199616</v>
      </c>
      <c r="AN637" s="48">
        <v>6.53125</v>
      </c>
      <c r="AO637" s="9">
        <v>38.18</v>
      </c>
      <c r="AP637" s="48">
        <v>6.53125</v>
      </c>
      <c r="AQ637" s="9">
        <v>-56.42</v>
      </c>
      <c r="AR637" s="40">
        <f t="shared" si="1892"/>
        <v>32.510575440000004</v>
      </c>
      <c r="AS637" s="47">
        <f t="shared" si="1893"/>
        <v>8.1276438600000009</v>
      </c>
      <c r="AT637" s="108"/>
      <c r="AU637" s="40">
        <f t="shared" si="1894"/>
        <v>54.617766739200007</v>
      </c>
      <c r="AW637" s="48">
        <v>6.53125</v>
      </c>
      <c r="AX637" s="9">
        <v>0</v>
      </c>
      <c r="AY637" s="48">
        <v>6.53125</v>
      </c>
      <c r="AZ637" s="9">
        <v>0</v>
      </c>
      <c r="BA637" s="40">
        <f t="shared" si="1895"/>
        <v>0</v>
      </c>
      <c r="BB637" s="47">
        <f t="shared" si="1896"/>
        <v>0</v>
      </c>
      <c r="BC637" s="108"/>
      <c r="BD637" s="40">
        <f t="shared" si="1897"/>
        <v>0</v>
      </c>
      <c r="BF637" s="48">
        <v>6.53125</v>
      </c>
      <c r="BG637" s="9">
        <v>33.43</v>
      </c>
      <c r="BH637" s="48">
        <v>6.53125</v>
      </c>
      <c r="BI637" s="9">
        <v>33.43</v>
      </c>
      <c r="BJ637" s="40">
        <f t="shared" si="1898"/>
        <v>16.866633336923076</v>
      </c>
      <c r="BK637" s="47">
        <f t="shared" si="1899"/>
        <v>4.2166583342307691</v>
      </c>
      <c r="BL637" s="108"/>
      <c r="BM637" s="40">
        <f t="shared" si="1900"/>
        <v>28.335944006030768</v>
      </c>
      <c r="BO637" s="48">
        <v>6.53125</v>
      </c>
      <c r="BP637" s="9">
        <v>0</v>
      </c>
      <c r="BQ637" s="48">
        <v>6.53125</v>
      </c>
      <c r="BR637" s="9">
        <v>0</v>
      </c>
      <c r="BS637" s="40">
        <f t="shared" si="1901"/>
        <v>0</v>
      </c>
      <c r="BT637" s="47">
        <f t="shared" si="1902"/>
        <v>0</v>
      </c>
      <c r="BU637" s="108"/>
      <c r="BV637" s="40">
        <f t="shared" si="1903"/>
        <v>0</v>
      </c>
      <c r="BX637" s="48">
        <v>6.53125</v>
      </c>
      <c r="BY637" s="9">
        <v>97.6</v>
      </c>
      <c r="BZ637" s="48">
        <v>6.53125</v>
      </c>
      <c r="CA637" s="9">
        <v>-31.3</v>
      </c>
      <c r="CB637" s="40">
        <f t="shared" si="1904"/>
        <v>46.105188923076923</v>
      </c>
      <c r="CC637" s="47">
        <f t="shared" si="1905"/>
        <v>11.526297230769231</v>
      </c>
      <c r="CD637" s="108"/>
      <c r="CE637" s="40">
        <f t="shared" si="1906"/>
        <v>77.456717390769228</v>
      </c>
      <c r="CG637" s="48">
        <v>6.53125</v>
      </c>
      <c r="CH637" s="9">
        <v>97.62</v>
      </c>
      <c r="CI637" s="48">
        <v>6.53125</v>
      </c>
      <c r="CJ637" s="9">
        <v>-31.29</v>
      </c>
      <c r="CK637" s="40">
        <f t="shared" si="1907"/>
        <v>46.099903596923085</v>
      </c>
      <c r="CL637" s="47">
        <f t="shared" si="1908"/>
        <v>11.524975899230771</v>
      </c>
      <c r="CM637" s="108"/>
      <c r="CN637" s="40">
        <f t="shared" si="1909"/>
        <v>77.447838042830782</v>
      </c>
      <c r="CP637" s="48">
        <v>6.53125</v>
      </c>
      <c r="CQ637" s="9">
        <v>97.6</v>
      </c>
      <c r="CR637" s="48">
        <v>6.53125</v>
      </c>
      <c r="CS637" s="9">
        <v>-31.3</v>
      </c>
      <c r="CT637" s="40">
        <f t="shared" si="1910"/>
        <v>46.105188923076923</v>
      </c>
      <c r="CU637" s="47">
        <f t="shared" si="1911"/>
        <v>11.526297230769231</v>
      </c>
      <c r="CV637" s="108"/>
      <c r="CW637" s="40">
        <f t="shared" si="1912"/>
        <v>77.456717390769228</v>
      </c>
    </row>
    <row r="638" spans="1:101" s="9" customFormat="1">
      <c r="A638" s="9">
        <v>6.72</v>
      </c>
      <c r="B638" s="40">
        <f t="shared" si="1879"/>
        <v>1.68</v>
      </c>
      <c r="D638" s="48">
        <v>6.541666666666667</v>
      </c>
      <c r="E638" s="9">
        <v>40.5</v>
      </c>
      <c r="F638" s="48">
        <v>6.541666666666667</v>
      </c>
      <c r="G638" s="9">
        <v>-51.87</v>
      </c>
      <c r="H638" s="47">
        <f t="shared" si="1880"/>
        <v>31.704939000000003</v>
      </c>
      <c r="I638" s="47">
        <f t="shared" si="1881"/>
        <v>7.9262347500000008</v>
      </c>
      <c r="J638" s="106">
        <f t="shared" ref="J638" si="2045">SUM(I638:I641)</f>
        <v>31.709996054999998</v>
      </c>
      <c r="K638" s="40">
        <f t="shared" si="1882"/>
        <v>53.264297520000007</v>
      </c>
      <c r="M638" s="48">
        <v>6.541666666666667</v>
      </c>
      <c r="N638" s="9">
        <v>0</v>
      </c>
      <c r="O638" s="48">
        <v>6.541666666666667</v>
      </c>
      <c r="P638" s="9">
        <v>0</v>
      </c>
      <c r="Q638" s="47">
        <f t="shared" si="1883"/>
        <v>0</v>
      </c>
      <c r="R638" s="47">
        <f t="shared" si="1884"/>
        <v>0</v>
      </c>
      <c r="S638" s="106">
        <f t="shared" ref="S638" si="2046">SUM(R638:R641)</f>
        <v>0</v>
      </c>
      <c r="T638" s="40">
        <f t="shared" si="1885"/>
        <v>0</v>
      </c>
      <c r="V638" s="48">
        <v>6.541666666666667</v>
      </c>
      <c r="W638" s="9">
        <v>0</v>
      </c>
      <c r="X638" s="48">
        <v>6.541666666666667</v>
      </c>
      <c r="Y638" s="40">
        <v>-92.52</v>
      </c>
      <c r="Z638" s="40">
        <f t="shared" si="1886"/>
        <v>0</v>
      </c>
      <c r="AA638" s="47">
        <f t="shared" si="1887"/>
        <v>0</v>
      </c>
      <c r="AB638" s="106">
        <f t="shared" ref="AB638" si="2047">SUM(AA638:AA641)</f>
        <v>0</v>
      </c>
      <c r="AC638" s="40">
        <f t="shared" si="1888"/>
        <v>0</v>
      </c>
      <c r="AE638" s="48">
        <v>6.541666666666667</v>
      </c>
      <c r="AF638" s="9">
        <v>54.75</v>
      </c>
      <c r="AG638" s="48">
        <v>6.541666666666667</v>
      </c>
      <c r="AH638" s="9">
        <v>-72.41</v>
      </c>
      <c r="AI638" s="40">
        <f t="shared" si="1889"/>
        <v>59.8326615</v>
      </c>
      <c r="AJ638" s="47">
        <f t="shared" si="1890"/>
        <v>14.958165375</v>
      </c>
      <c r="AK638" s="106">
        <f t="shared" ref="AK638" si="2048">SUM(AJ638:AJ641)</f>
        <v>59.781590640000005</v>
      </c>
      <c r="AL638" s="40">
        <f t="shared" si="1891"/>
        <v>100.51887132</v>
      </c>
      <c r="AN638" s="48">
        <v>6.541666666666667</v>
      </c>
      <c r="AO638" s="9">
        <v>38.01</v>
      </c>
      <c r="AP638" s="48">
        <v>6.541666666666667</v>
      </c>
      <c r="AQ638" s="9">
        <v>-56.73</v>
      </c>
      <c r="AR638" s="40">
        <f t="shared" si="1892"/>
        <v>32.543653250769225</v>
      </c>
      <c r="AS638" s="47">
        <f t="shared" si="1893"/>
        <v>8.1359133126923062</v>
      </c>
      <c r="AT638" s="106">
        <f t="shared" ref="AT638" si="2049">SUM(AS638:AS641)</f>
        <v>32.545143238846151</v>
      </c>
      <c r="AU638" s="40">
        <f t="shared" si="1894"/>
        <v>54.673337461292299</v>
      </c>
      <c r="AW638" s="48">
        <v>6.541666666666667</v>
      </c>
      <c r="AX638" s="9">
        <v>0</v>
      </c>
      <c r="AY638" s="48">
        <v>6.541666666666667</v>
      </c>
      <c r="AZ638" s="9">
        <v>0</v>
      </c>
      <c r="BA638" s="40">
        <f t="shared" si="1895"/>
        <v>0</v>
      </c>
      <c r="BB638" s="47">
        <f t="shared" si="1896"/>
        <v>0</v>
      </c>
      <c r="BC638" s="106">
        <f t="shared" ref="BC638" si="2050">SUM(BB638:BB641)</f>
        <v>0</v>
      </c>
      <c r="BD638" s="40">
        <f t="shared" si="1897"/>
        <v>0</v>
      </c>
      <c r="BF638" s="48">
        <v>6.541666666666667</v>
      </c>
      <c r="BG638" s="9">
        <v>33.44</v>
      </c>
      <c r="BH638" s="48">
        <v>6.541666666666667</v>
      </c>
      <c r="BI638" s="9">
        <v>33.44</v>
      </c>
      <c r="BJ638" s="40">
        <f t="shared" si="1898"/>
        <v>16.876725563076921</v>
      </c>
      <c r="BK638" s="47">
        <f t="shared" si="1899"/>
        <v>4.2191813907692302</v>
      </c>
      <c r="BL638" s="106">
        <f t="shared" ref="BL638" si="2051">SUM(BK638:BK641)</f>
        <v>16.89187144846154</v>
      </c>
      <c r="BM638" s="40">
        <f t="shared" si="1900"/>
        <v>28.352898945969226</v>
      </c>
      <c r="BO638" s="48">
        <v>6.541666666666667</v>
      </c>
      <c r="BP638" s="9">
        <v>0</v>
      </c>
      <c r="BQ638" s="48">
        <v>6.541666666666667</v>
      </c>
      <c r="BR638" s="9">
        <v>0</v>
      </c>
      <c r="BS638" s="40">
        <f t="shared" si="1901"/>
        <v>0</v>
      </c>
      <c r="BT638" s="47">
        <f t="shared" si="1902"/>
        <v>0</v>
      </c>
      <c r="BU638" s="106">
        <f t="shared" ref="BU638" si="2052">SUM(BT638:BT641)</f>
        <v>0</v>
      </c>
      <c r="BV638" s="40">
        <f t="shared" si="1903"/>
        <v>0</v>
      </c>
      <c r="BX638" s="48">
        <v>6.541666666666667</v>
      </c>
      <c r="BY638" s="9">
        <v>97.44</v>
      </c>
      <c r="BZ638" s="48">
        <v>6.541666666666667</v>
      </c>
      <c r="CA638" s="9">
        <v>-31.39</v>
      </c>
      <c r="CB638" s="40">
        <f t="shared" si="1904"/>
        <v>46.161960147692305</v>
      </c>
      <c r="CC638" s="47">
        <f t="shared" si="1905"/>
        <v>11.540490036923076</v>
      </c>
      <c r="CD638" s="106">
        <f t="shared" ref="CD638" si="2053">SUM(CC638:CC641)</f>
        <v>46.162205020384619</v>
      </c>
      <c r="CE638" s="40">
        <f t="shared" si="1906"/>
        <v>77.552093048123069</v>
      </c>
      <c r="CG638" s="48">
        <v>6.541666666666667</v>
      </c>
      <c r="CH638" s="9">
        <v>97.45</v>
      </c>
      <c r="CI638" s="48">
        <v>6.541666666666667</v>
      </c>
      <c r="CJ638" s="9">
        <v>-31.38</v>
      </c>
      <c r="CK638" s="40">
        <f t="shared" si="1907"/>
        <v>46.151990169230771</v>
      </c>
      <c r="CL638" s="47">
        <f t="shared" si="1908"/>
        <v>11.537997542307693</v>
      </c>
      <c r="CM638" s="106">
        <f t="shared" ref="CM638" si="2054">SUM(CL638:CL641)</f>
        <v>46.152114303461545</v>
      </c>
      <c r="CN638" s="40">
        <f t="shared" si="1909"/>
        <v>77.535343484307688</v>
      </c>
      <c r="CP638" s="48">
        <v>6.541666666666667</v>
      </c>
      <c r="CQ638" s="9">
        <v>97.44</v>
      </c>
      <c r="CR638" s="48">
        <v>6.541666666666667</v>
      </c>
      <c r="CS638" s="9">
        <v>-31.39</v>
      </c>
      <c r="CT638" s="40">
        <f t="shared" si="1910"/>
        <v>46.161960147692305</v>
      </c>
      <c r="CU638" s="47">
        <f t="shared" si="1911"/>
        <v>11.540490036923076</v>
      </c>
      <c r="CV638" s="106">
        <f t="shared" ref="CV638" si="2055">SUM(CU638:CU641)</f>
        <v>46.158529288846161</v>
      </c>
      <c r="CW638" s="40">
        <f t="shared" si="1912"/>
        <v>77.552093048123069</v>
      </c>
    </row>
    <row r="639" spans="1:101" s="9" customFormat="1">
      <c r="A639" s="9">
        <v>6.72</v>
      </c>
      <c r="B639" s="40">
        <f t="shared" si="1879"/>
        <v>1.68</v>
      </c>
      <c r="D639" s="48">
        <v>6.552083333333333</v>
      </c>
      <c r="E639" s="9">
        <v>40.49</v>
      </c>
      <c r="F639" s="48">
        <v>6.552083333333333</v>
      </c>
      <c r="G639" s="9">
        <v>-51.89</v>
      </c>
      <c r="H639" s="47">
        <f t="shared" si="1880"/>
        <v>31.709332370769232</v>
      </c>
      <c r="I639" s="47">
        <f t="shared" si="1881"/>
        <v>7.927333092692308</v>
      </c>
      <c r="J639" s="107"/>
      <c r="K639" s="40">
        <f t="shared" si="1882"/>
        <v>53.271678382892311</v>
      </c>
      <c r="M639" s="48">
        <v>6.552083333333333</v>
      </c>
      <c r="N639" s="9">
        <v>0</v>
      </c>
      <c r="O639" s="48">
        <v>6.552083333333333</v>
      </c>
      <c r="P639" s="9">
        <v>0</v>
      </c>
      <c r="Q639" s="47">
        <f t="shared" si="1883"/>
        <v>0</v>
      </c>
      <c r="R639" s="47">
        <f t="shared" si="1884"/>
        <v>0</v>
      </c>
      <c r="S639" s="107"/>
      <c r="T639" s="40">
        <f t="shared" si="1885"/>
        <v>0</v>
      </c>
      <c r="V639" s="48">
        <v>6.552083333333333</v>
      </c>
      <c r="W639" s="9">
        <v>0</v>
      </c>
      <c r="X639" s="48">
        <v>6.552083333333333</v>
      </c>
      <c r="Y639" s="40">
        <v>-92.6</v>
      </c>
      <c r="Z639" s="40">
        <f t="shared" si="1886"/>
        <v>0</v>
      </c>
      <c r="AA639" s="47">
        <f t="shared" si="1887"/>
        <v>0</v>
      </c>
      <c r="AB639" s="107"/>
      <c r="AC639" s="40">
        <f t="shared" si="1888"/>
        <v>0</v>
      </c>
      <c r="AE639" s="48">
        <v>6.552083333333333</v>
      </c>
      <c r="AF639" s="9">
        <v>54.79</v>
      </c>
      <c r="AG639" s="48">
        <v>6.552083333333333</v>
      </c>
      <c r="AH639" s="9">
        <v>-72.31</v>
      </c>
      <c r="AI639" s="40">
        <f t="shared" si="1889"/>
        <v>59.79368410615384</v>
      </c>
      <c r="AJ639" s="47">
        <f t="shared" si="1890"/>
        <v>14.94842102653846</v>
      </c>
      <c r="AK639" s="107"/>
      <c r="AL639" s="40">
        <f t="shared" si="1891"/>
        <v>100.45338929833845</v>
      </c>
      <c r="AN639" s="48">
        <v>6.552083333333333</v>
      </c>
      <c r="AO639" s="9">
        <v>38</v>
      </c>
      <c r="AP639" s="48">
        <v>6.552083333333333</v>
      </c>
      <c r="AQ639" s="9">
        <v>-56.75</v>
      </c>
      <c r="AR639" s="40">
        <f t="shared" si="1892"/>
        <v>32.546561538461539</v>
      </c>
      <c r="AS639" s="47">
        <f t="shared" si="1893"/>
        <v>8.1366403846153847</v>
      </c>
      <c r="AT639" s="107"/>
      <c r="AU639" s="40">
        <f t="shared" si="1894"/>
        <v>54.678223384615386</v>
      </c>
      <c r="AW639" s="48">
        <v>6.552083333333333</v>
      </c>
      <c r="AX639" s="9">
        <v>0</v>
      </c>
      <c r="AY639" s="48">
        <v>6.552083333333333</v>
      </c>
      <c r="AZ639" s="9">
        <v>0</v>
      </c>
      <c r="BA639" s="40">
        <f t="shared" si="1895"/>
        <v>0</v>
      </c>
      <c r="BB639" s="47">
        <f t="shared" si="1896"/>
        <v>0</v>
      </c>
      <c r="BC639" s="107"/>
      <c r="BD639" s="40">
        <f t="shared" si="1897"/>
        <v>0</v>
      </c>
      <c r="BF639" s="48">
        <v>6.552083333333333</v>
      </c>
      <c r="BG639" s="9">
        <v>33.450000000000003</v>
      </c>
      <c r="BH639" s="48">
        <v>6.552083333333333</v>
      </c>
      <c r="BI639" s="9">
        <v>33.450000000000003</v>
      </c>
      <c r="BJ639" s="40">
        <f t="shared" si="1898"/>
        <v>16.88682080769231</v>
      </c>
      <c r="BK639" s="47">
        <f t="shared" si="1899"/>
        <v>4.2217052019230774</v>
      </c>
      <c r="BL639" s="107"/>
      <c r="BM639" s="40">
        <f t="shared" si="1900"/>
        <v>28.369858956923078</v>
      </c>
      <c r="BO639" s="48">
        <v>6.552083333333333</v>
      </c>
      <c r="BP639" s="9">
        <v>0</v>
      </c>
      <c r="BQ639" s="48">
        <v>6.552083333333333</v>
      </c>
      <c r="BR639" s="9">
        <v>0</v>
      </c>
      <c r="BS639" s="40">
        <f t="shared" si="1901"/>
        <v>0</v>
      </c>
      <c r="BT639" s="47">
        <f t="shared" si="1902"/>
        <v>0</v>
      </c>
      <c r="BU639" s="107"/>
      <c r="BV639" s="40">
        <f t="shared" si="1903"/>
        <v>0</v>
      </c>
      <c r="BX639" s="48">
        <v>6.552083333333333</v>
      </c>
      <c r="BY639" s="9">
        <v>97.43</v>
      </c>
      <c r="BZ639" s="48">
        <v>6.552083333333333</v>
      </c>
      <c r="CA639" s="9">
        <v>-31.39</v>
      </c>
      <c r="CB639" s="40">
        <f t="shared" si="1904"/>
        <v>46.157222672307697</v>
      </c>
      <c r="CC639" s="47">
        <f t="shared" si="1905"/>
        <v>11.539305668076924</v>
      </c>
      <c r="CD639" s="107"/>
      <c r="CE639" s="40">
        <f t="shared" si="1906"/>
        <v>77.544134089476927</v>
      </c>
      <c r="CG639" s="48">
        <v>6.552083333333333</v>
      </c>
      <c r="CH639" s="9">
        <v>97.45</v>
      </c>
      <c r="CI639" s="48">
        <v>6.552083333333333</v>
      </c>
      <c r="CJ639" s="9">
        <v>-31.38</v>
      </c>
      <c r="CK639" s="40">
        <f t="shared" si="1907"/>
        <v>46.151990169230771</v>
      </c>
      <c r="CL639" s="47">
        <f t="shared" si="1908"/>
        <v>11.537997542307693</v>
      </c>
      <c r="CM639" s="107"/>
      <c r="CN639" s="40">
        <f t="shared" si="1909"/>
        <v>77.535343484307688</v>
      </c>
      <c r="CP639" s="48">
        <v>6.552083333333333</v>
      </c>
      <c r="CQ639" s="9">
        <v>97.43</v>
      </c>
      <c r="CR639" s="48">
        <v>6.552083333333333</v>
      </c>
      <c r="CS639" s="9">
        <v>-31.39</v>
      </c>
      <c r="CT639" s="40">
        <f t="shared" si="1910"/>
        <v>46.157222672307697</v>
      </c>
      <c r="CU639" s="47">
        <f t="shared" si="1911"/>
        <v>11.539305668076924</v>
      </c>
      <c r="CV639" s="107"/>
      <c r="CW639" s="40">
        <f t="shared" si="1912"/>
        <v>77.544134089476927</v>
      </c>
    </row>
    <row r="640" spans="1:101" s="9" customFormat="1">
      <c r="A640" s="9">
        <v>6.72</v>
      </c>
      <c r="B640" s="40">
        <f t="shared" si="1879"/>
        <v>1.68</v>
      </c>
      <c r="D640" s="48">
        <v>6.5625</v>
      </c>
      <c r="E640" s="9">
        <v>40.479999999999997</v>
      </c>
      <c r="F640" s="48">
        <v>6.5625</v>
      </c>
      <c r="G640" s="9">
        <v>-51.91</v>
      </c>
      <c r="H640" s="47">
        <f t="shared" si="1880"/>
        <v>31.713719704615382</v>
      </c>
      <c r="I640" s="47">
        <f t="shared" si="1881"/>
        <v>7.9284299261538456</v>
      </c>
      <c r="J640" s="107"/>
      <c r="K640" s="40">
        <f t="shared" si="1882"/>
        <v>53.279049103753842</v>
      </c>
      <c r="M640" s="48">
        <v>6.5625</v>
      </c>
      <c r="N640" s="9">
        <v>0</v>
      </c>
      <c r="O640" s="48">
        <v>6.5625</v>
      </c>
      <c r="P640" s="9">
        <v>0</v>
      </c>
      <c r="Q640" s="47">
        <f t="shared" si="1883"/>
        <v>0</v>
      </c>
      <c r="R640" s="47">
        <f t="shared" si="1884"/>
        <v>0</v>
      </c>
      <c r="S640" s="107"/>
      <c r="T640" s="40">
        <f t="shared" si="1885"/>
        <v>0</v>
      </c>
      <c r="V640" s="48">
        <v>6.5625</v>
      </c>
      <c r="W640" s="9">
        <v>0</v>
      </c>
      <c r="X640" s="48">
        <v>6.5625</v>
      </c>
      <c r="Y640" s="40">
        <v>-92.67</v>
      </c>
      <c r="Z640" s="40">
        <f t="shared" si="1886"/>
        <v>0</v>
      </c>
      <c r="AA640" s="47">
        <f t="shared" si="1887"/>
        <v>0</v>
      </c>
      <c r="AB640" s="107"/>
      <c r="AC640" s="40">
        <f t="shared" si="1888"/>
        <v>0</v>
      </c>
      <c r="AE640" s="48">
        <v>6.5625</v>
      </c>
      <c r="AF640" s="9">
        <v>54.84</v>
      </c>
      <c r="AG640" s="48">
        <v>6.5625</v>
      </c>
      <c r="AH640" s="9">
        <v>-72.209999999999994</v>
      </c>
      <c r="AI640" s="40">
        <f t="shared" si="1889"/>
        <v>59.765484129230778</v>
      </c>
      <c r="AJ640" s="47">
        <f t="shared" si="1890"/>
        <v>14.941371032307694</v>
      </c>
      <c r="AK640" s="107"/>
      <c r="AL640" s="40">
        <f t="shared" si="1891"/>
        <v>100.40601333710771</v>
      </c>
      <c r="AN640" s="48">
        <v>6.5625</v>
      </c>
      <c r="AO640" s="9">
        <v>37.99</v>
      </c>
      <c r="AP640" s="48">
        <v>6.5625</v>
      </c>
      <c r="AQ640" s="9">
        <v>-56.76</v>
      </c>
      <c r="AR640" s="40">
        <f t="shared" si="1892"/>
        <v>32.543730221538461</v>
      </c>
      <c r="AS640" s="47">
        <f t="shared" si="1893"/>
        <v>8.1359325553846151</v>
      </c>
      <c r="AT640" s="107"/>
      <c r="AU640" s="40">
        <f t="shared" si="1894"/>
        <v>54.673466772184611</v>
      </c>
      <c r="AW640" s="48">
        <v>6.5625</v>
      </c>
      <c r="AX640" s="9">
        <v>0</v>
      </c>
      <c r="AY640" s="48">
        <v>6.5625</v>
      </c>
      <c r="AZ640" s="9">
        <v>0</v>
      </c>
      <c r="BA640" s="40">
        <f t="shared" si="1895"/>
        <v>0</v>
      </c>
      <c r="BB640" s="47">
        <f t="shared" si="1896"/>
        <v>0</v>
      </c>
      <c r="BC640" s="107"/>
      <c r="BD640" s="40">
        <f t="shared" si="1897"/>
        <v>0</v>
      </c>
      <c r="BF640" s="48">
        <v>6.5625</v>
      </c>
      <c r="BG640" s="9">
        <v>33.46</v>
      </c>
      <c r="BH640" s="48">
        <v>6.5625</v>
      </c>
      <c r="BI640" s="9">
        <v>33.46</v>
      </c>
      <c r="BJ640" s="40">
        <f t="shared" si="1898"/>
        <v>16.896919070769236</v>
      </c>
      <c r="BK640" s="47">
        <f t="shared" si="1899"/>
        <v>4.2242297676923091</v>
      </c>
      <c r="BL640" s="107"/>
      <c r="BM640" s="40">
        <f t="shared" si="1900"/>
        <v>28.386824038892318</v>
      </c>
      <c r="BO640" s="48">
        <v>6.5625</v>
      </c>
      <c r="BP640" s="9">
        <v>0</v>
      </c>
      <c r="BQ640" s="48">
        <v>6.5625</v>
      </c>
      <c r="BR640" s="9">
        <v>0</v>
      </c>
      <c r="BS640" s="40">
        <f t="shared" si="1901"/>
        <v>0</v>
      </c>
      <c r="BT640" s="47">
        <f t="shared" si="1902"/>
        <v>0</v>
      </c>
      <c r="BU640" s="107"/>
      <c r="BV640" s="40">
        <f t="shared" si="1903"/>
        <v>0</v>
      </c>
      <c r="BX640" s="48">
        <v>6.5625</v>
      </c>
      <c r="BY640" s="9">
        <v>97.42</v>
      </c>
      <c r="BZ640" s="48">
        <v>6.5625</v>
      </c>
      <c r="CA640" s="9">
        <v>-31.4</v>
      </c>
      <c r="CB640" s="40">
        <f t="shared" si="1904"/>
        <v>46.167188123076919</v>
      </c>
      <c r="CC640" s="47">
        <f t="shared" si="1905"/>
        <v>11.54179703076923</v>
      </c>
      <c r="CD640" s="107"/>
      <c r="CE640" s="40">
        <f t="shared" si="1906"/>
        <v>77.560876046769224</v>
      </c>
      <c r="CG640" s="48">
        <v>6.5625</v>
      </c>
      <c r="CH640" s="9">
        <v>97.44</v>
      </c>
      <c r="CI640" s="48">
        <v>6.5625</v>
      </c>
      <c r="CJ640" s="9">
        <v>-31.38</v>
      </c>
      <c r="CK640" s="40">
        <f t="shared" si="1907"/>
        <v>46.147254203076919</v>
      </c>
      <c r="CL640" s="47">
        <f t="shared" si="1908"/>
        <v>11.53681355076923</v>
      </c>
      <c r="CM640" s="107"/>
      <c r="CN640" s="40">
        <f t="shared" si="1909"/>
        <v>77.527387061169222</v>
      </c>
      <c r="CP640" s="48">
        <v>6.5625</v>
      </c>
      <c r="CQ640" s="9">
        <v>97.42</v>
      </c>
      <c r="CR640" s="48">
        <v>6.5625</v>
      </c>
      <c r="CS640" s="9">
        <v>-31.39</v>
      </c>
      <c r="CT640" s="40">
        <f t="shared" si="1910"/>
        <v>46.152485196923088</v>
      </c>
      <c r="CU640" s="47">
        <f t="shared" si="1911"/>
        <v>11.538121299230772</v>
      </c>
      <c r="CV640" s="107"/>
      <c r="CW640" s="40">
        <f t="shared" si="1912"/>
        <v>77.536175130830784</v>
      </c>
    </row>
    <row r="641" spans="1:101" s="9" customFormat="1">
      <c r="A641" s="9">
        <v>6.72</v>
      </c>
      <c r="B641" s="40">
        <f t="shared" si="1879"/>
        <v>1.68</v>
      </c>
      <c r="D641" s="48">
        <v>6.572916666666667</v>
      </c>
      <c r="E641" s="9">
        <v>40.47</v>
      </c>
      <c r="F641" s="48">
        <v>6.572916666666667</v>
      </c>
      <c r="G641" s="9">
        <v>-51.92</v>
      </c>
      <c r="H641" s="47">
        <f t="shared" si="1880"/>
        <v>31.711993144615384</v>
      </c>
      <c r="I641" s="47">
        <f t="shared" si="1881"/>
        <v>7.9279982861538461</v>
      </c>
      <c r="J641" s="108"/>
      <c r="K641" s="40">
        <f t="shared" si="1882"/>
        <v>53.276148482953843</v>
      </c>
      <c r="M641" s="48">
        <v>6.572916666666667</v>
      </c>
      <c r="N641" s="9">
        <v>0</v>
      </c>
      <c r="O641" s="48">
        <v>6.572916666666667</v>
      </c>
      <c r="P641" s="9">
        <v>0</v>
      </c>
      <c r="Q641" s="47">
        <f t="shared" si="1883"/>
        <v>0</v>
      </c>
      <c r="R641" s="47">
        <f t="shared" si="1884"/>
        <v>0</v>
      </c>
      <c r="S641" s="108"/>
      <c r="T641" s="40">
        <f t="shared" si="1885"/>
        <v>0</v>
      </c>
      <c r="V641" s="48">
        <v>6.572916666666667</v>
      </c>
      <c r="W641" s="9">
        <v>0</v>
      </c>
      <c r="X641" s="48">
        <v>6.572916666666667</v>
      </c>
      <c r="Y641" s="40">
        <v>-92.75</v>
      </c>
      <c r="Z641" s="40">
        <f t="shared" si="1886"/>
        <v>0</v>
      </c>
      <c r="AA641" s="47">
        <f t="shared" si="1887"/>
        <v>0</v>
      </c>
      <c r="AB641" s="108"/>
      <c r="AC641" s="40">
        <f t="shared" si="1888"/>
        <v>0</v>
      </c>
      <c r="AE641" s="48">
        <v>6.572916666666667</v>
      </c>
      <c r="AF641" s="9">
        <v>54.88</v>
      </c>
      <c r="AG641" s="48">
        <v>6.572916666666667</v>
      </c>
      <c r="AH641" s="9">
        <v>-72.12</v>
      </c>
      <c r="AI641" s="40">
        <f t="shared" si="1889"/>
        <v>59.734532824615393</v>
      </c>
      <c r="AJ641" s="47">
        <f t="shared" si="1890"/>
        <v>14.933633206153848</v>
      </c>
      <c r="AK641" s="108"/>
      <c r="AL641" s="40">
        <f t="shared" si="1891"/>
        <v>100.35401514535386</v>
      </c>
      <c r="AN641" s="48">
        <v>6.572916666666667</v>
      </c>
      <c r="AO641" s="9">
        <v>37.979999999999997</v>
      </c>
      <c r="AP641" s="48">
        <v>6.572916666666667</v>
      </c>
      <c r="AQ641" s="9">
        <v>-56.78</v>
      </c>
      <c r="AR641" s="40">
        <f t="shared" si="1892"/>
        <v>32.546627944615381</v>
      </c>
      <c r="AS641" s="47">
        <f t="shared" si="1893"/>
        <v>8.1366569861538451</v>
      </c>
      <c r="AT641" s="108"/>
      <c r="AU641" s="40">
        <f t="shared" si="1894"/>
        <v>54.678334946953839</v>
      </c>
      <c r="AW641" s="48">
        <v>6.572916666666667</v>
      </c>
      <c r="AX641" s="9">
        <v>0</v>
      </c>
      <c r="AY641" s="48">
        <v>6.572916666666667</v>
      </c>
      <c r="AZ641" s="9">
        <v>0</v>
      </c>
      <c r="BA641" s="40">
        <f t="shared" si="1895"/>
        <v>0</v>
      </c>
      <c r="BB641" s="47">
        <f t="shared" si="1896"/>
        <v>0</v>
      </c>
      <c r="BC641" s="108"/>
      <c r="BD641" s="40">
        <f t="shared" si="1897"/>
        <v>0</v>
      </c>
      <c r="BF641" s="48">
        <v>6.572916666666667</v>
      </c>
      <c r="BG641" s="9">
        <v>33.47</v>
      </c>
      <c r="BH641" s="48">
        <v>6.572916666666667</v>
      </c>
      <c r="BI641" s="9">
        <v>33.47</v>
      </c>
      <c r="BJ641" s="40">
        <f t="shared" si="1898"/>
        <v>16.907020352307693</v>
      </c>
      <c r="BK641" s="47">
        <f t="shared" si="1899"/>
        <v>4.2267550880769234</v>
      </c>
      <c r="BL641" s="108"/>
      <c r="BM641" s="40">
        <f t="shared" si="1900"/>
        <v>28.403794191876923</v>
      </c>
      <c r="BO641" s="48">
        <v>6.572916666666667</v>
      </c>
      <c r="BP641" s="9">
        <v>0</v>
      </c>
      <c r="BQ641" s="48">
        <v>6.572916666666667</v>
      </c>
      <c r="BR641" s="9">
        <v>0</v>
      </c>
      <c r="BS641" s="40">
        <f t="shared" si="1901"/>
        <v>0</v>
      </c>
      <c r="BT641" s="47">
        <f t="shared" si="1902"/>
        <v>0</v>
      </c>
      <c r="BU641" s="108"/>
      <c r="BV641" s="40">
        <f t="shared" si="1903"/>
        <v>0</v>
      </c>
      <c r="BX641" s="48">
        <v>6.572916666666667</v>
      </c>
      <c r="BY641" s="9">
        <v>97.41</v>
      </c>
      <c r="BZ641" s="48">
        <v>6.572916666666667</v>
      </c>
      <c r="CA641" s="9">
        <v>-31.4</v>
      </c>
      <c r="CB641" s="40">
        <f t="shared" si="1904"/>
        <v>46.162449138461533</v>
      </c>
      <c r="CC641" s="47">
        <f t="shared" si="1905"/>
        <v>11.540612284615383</v>
      </c>
      <c r="CD641" s="108"/>
      <c r="CE641" s="40">
        <f t="shared" si="1906"/>
        <v>77.552914552615377</v>
      </c>
      <c r="CG641" s="48">
        <v>6.572916666666667</v>
      </c>
      <c r="CH641" s="9">
        <v>97.43</v>
      </c>
      <c r="CI641" s="48">
        <v>6.572916666666667</v>
      </c>
      <c r="CJ641" s="9">
        <v>-31.39</v>
      </c>
      <c r="CK641" s="40">
        <f t="shared" si="1907"/>
        <v>46.157222672307697</v>
      </c>
      <c r="CL641" s="47">
        <f t="shared" si="1908"/>
        <v>11.539305668076924</v>
      </c>
      <c r="CM641" s="108"/>
      <c r="CN641" s="40">
        <f t="shared" si="1909"/>
        <v>77.544134089476927</v>
      </c>
      <c r="CP641" s="48">
        <v>6.572916666666667</v>
      </c>
      <c r="CQ641" s="9">
        <v>97.41</v>
      </c>
      <c r="CR641" s="48">
        <v>6.572916666666667</v>
      </c>
      <c r="CS641" s="9">
        <v>-31.4</v>
      </c>
      <c r="CT641" s="40">
        <f t="shared" si="1910"/>
        <v>46.162449138461533</v>
      </c>
      <c r="CU641" s="47">
        <f t="shared" si="1911"/>
        <v>11.540612284615383</v>
      </c>
      <c r="CV641" s="108"/>
      <c r="CW641" s="40">
        <f t="shared" si="1912"/>
        <v>77.552914552615377</v>
      </c>
    </row>
    <row r="642" spans="1:101" s="9" customFormat="1">
      <c r="A642" s="9">
        <v>6.72</v>
      </c>
      <c r="B642" s="40">
        <f t="shared" si="1879"/>
        <v>1.68</v>
      </c>
      <c r="D642" s="48">
        <v>6.583333333333333</v>
      </c>
      <c r="E642" s="9">
        <v>40.49</v>
      </c>
      <c r="F642" s="48">
        <v>6.583333333333333</v>
      </c>
      <c r="G642" s="9">
        <v>-51.88</v>
      </c>
      <c r="H642" s="47">
        <f t="shared" si="1880"/>
        <v>31.703221495384625</v>
      </c>
      <c r="I642" s="47">
        <f t="shared" si="1881"/>
        <v>7.9258053738461562</v>
      </c>
      <c r="J642" s="106">
        <f t="shared" ref="J642" si="2056">SUM(I642:I645)</f>
        <v>31.708470977307698</v>
      </c>
      <c r="K642" s="40">
        <f t="shared" si="1882"/>
        <v>53.26141211224617</v>
      </c>
      <c r="M642" s="48">
        <v>6.583333333333333</v>
      </c>
      <c r="N642" s="9">
        <v>0</v>
      </c>
      <c r="O642" s="48">
        <v>6.583333333333333</v>
      </c>
      <c r="P642" s="9">
        <v>0</v>
      </c>
      <c r="Q642" s="47">
        <f t="shared" si="1883"/>
        <v>0</v>
      </c>
      <c r="R642" s="47">
        <f t="shared" si="1884"/>
        <v>0</v>
      </c>
      <c r="S642" s="106">
        <f t="shared" ref="S642" si="2057">SUM(R642:R645)</f>
        <v>0</v>
      </c>
      <c r="T642" s="40">
        <f t="shared" si="1885"/>
        <v>0</v>
      </c>
      <c r="V642" s="48">
        <v>6.583333333333333</v>
      </c>
      <c r="W642" s="9">
        <v>0</v>
      </c>
      <c r="X642" s="48">
        <v>6.583333333333333</v>
      </c>
      <c r="Y642" s="40">
        <v>-93.88</v>
      </c>
      <c r="Z642" s="40">
        <f t="shared" si="1886"/>
        <v>0</v>
      </c>
      <c r="AA642" s="47">
        <f t="shared" si="1887"/>
        <v>0</v>
      </c>
      <c r="AB642" s="106">
        <f t="shared" ref="AB642" si="2058">SUM(AA642:AA645)</f>
        <v>0</v>
      </c>
      <c r="AC642" s="40">
        <f t="shared" si="1888"/>
        <v>0</v>
      </c>
      <c r="AE642" s="48">
        <v>6.583333333333333</v>
      </c>
      <c r="AF642" s="9">
        <v>54.7</v>
      </c>
      <c r="AG642" s="48">
        <v>6.583333333333333</v>
      </c>
      <c r="AH642" s="9">
        <v>-72.53</v>
      </c>
      <c r="AI642" s="40">
        <f t="shared" si="1889"/>
        <v>59.877085707692316</v>
      </c>
      <c r="AJ642" s="47">
        <f t="shared" si="1890"/>
        <v>14.969271426923079</v>
      </c>
      <c r="AK642" s="106">
        <f t="shared" ref="AK642" si="2059">SUM(AJ642:AJ645)</f>
        <v>59.870173808076935</v>
      </c>
      <c r="AL642" s="40">
        <f t="shared" si="1891"/>
        <v>100.59350398892309</v>
      </c>
      <c r="AN642" s="48">
        <v>6.583333333333333</v>
      </c>
      <c r="AO642" s="9">
        <v>37.72</v>
      </c>
      <c r="AP642" s="48">
        <v>6.583333333333333</v>
      </c>
      <c r="AQ642" s="9">
        <v>-57.28</v>
      </c>
      <c r="AR642" s="40">
        <f t="shared" si="1892"/>
        <v>32.60846414769231</v>
      </c>
      <c r="AS642" s="47">
        <f t="shared" si="1893"/>
        <v>8.1521160369230774</v>
      </c>
      <c r="AT642" s="106">
        <f t="shared" ref="AT642" si="2060">SUM(AS642:AS645)</f>
        <v>32.612380601538462</v>
      </c>
      <c r="AU642" s="40">
        <f t="shared" si="1894"/>
        <v>54.782219768123078</v>
      </c>
      <c r="AW642" s="48">
        <v>6.583333333333333</v>
      </c>
      <c r="AX642" s="9">
        <v>0</v>
      </c>
      <c r="AY642" s="48">
        <v>6.583333333333333</v>
      </c>
      <c r="AZ642" s="9">
        <v>0</v>
      </c>
      <c r="BA642" s="40">
        <f t="shared" si="1895"/>
        <v>0</v>
      </c>
      <c r="BB642" s="47">
        <f t="shared" si="1896"/>
        <v>0</v>
      </c>
      <c r="BC642" s="106">
        <f t="shared" ref="BC642" si="2061">SUM(BB642:BB645)</f>
        <v>0</v>
      </c>
      <c r="BD642" s="40">
        <f t="shared" si="1897"/>
        <v>0</v>
      </c>
      <c r="BF642" s="48">
        <v>6.583333333333333</v>
      </c>
      <c r="BG642" s="9">
        <v>33.619999999999997</v>
      </c>
      <c r="BH642" s="48">
        <v>6.583333333333333</v>
      </c>
      <c r="BI642" s="9">
        <v>33.619999999999997</v>
      </c>
      <c r="BJ642" s="40">
        <f t="shared" si="1898"/>
        <v>17.058901790769227</v>
      </c>
      <c r="BK642" s="47">
        <f t="shared" si="1899"/>
        <v>4.2647254476923067</v>
      </c>
      <c r="BL642" s="106">
        <f t="shared" ref="BL642" si="2062">SUM(BK642:BK645)</f>
        <v>17.079207736153844</v>
      </c>
      <c r="BM642" s="40">
        <f t="shared" si="1900"/>
        <v>28.658955008492299</v>
      </c>
      <c r="BO642" s="48">
        <v>6.583333333333333</v>
      </c>
      <c r="BP642" s="9">
        <v>0</v>
      </c>
      <c r="BQ642" s="48">
        <v>6.583333333333333</v>
      </c>
      <c r="BR642" s="9">
        <v>0</v>
      </c>
      <c r="BS642" s="40">
        <f t="shared" si="1901"/>
        <v>0</v>
      </c>
      <c r="BT642" s="47">
        <f t="shared" si="1902"/>
        <v>0</v>
      </c>
      <c r="BU642" s="106">
        <f t="shared" ref="BU642" si="2063">SUM(BT642:BT645)</f>
        <v>0</v>
      </c>
      <c r="BV642" s="40">
        <f t="shared" si="1903"/>
        <v>0</v>
      </c>
      <c r="BX642" s="48">
        <v>6.583333333333333</v>
      </c>
      <c r="BY642" s="9">
        <v>96.15</v>
      </c>
      <c r="BZ642" s="48">
        <v>6.583333333333333</v>
      </c>
      <c r="CA642" s="9">
        <v>-32.08</v>
      </c>
      <c r="CB642" s="40">
        <f t="shared" si="1904"/>
        <v>46.552102338461538</v>
      </c>
      <c r="CC642" s="47">
        <f t="shared" si="1905"/>
        <v>11.638025584615384</v>
      </c>
      <c r="CD642" s="106">
        <f t="shared" ref="CD642" si="2064">SUM(CC642:CC645)</f>
        <v>46.559316084230765</v>
      </c>
      <c r="CE642" s="40">
        <f t="shared" si="1906"/>
        <v>78.207531928615381</v>
      </c>
      <c r="CG642" s="48">
        <v>6.583333333333333</v>
      </c>
      <c r="CH642" s="9">
        <v>96.17</v>
      </c>
      <c r="CI642" s="48">
        <v>6.583333333333333</v>
      </c>
      <c r="CJ642" s="9">
        <v>-32.07</v>
      </c>
      <c r="CK642" s="40">
        <f t="shared" si="1907"/>
        <v>46.547271290769231</v>
      </c>
      <c r="CL642" s="47">
        <f t="shared" si="1908"/>
        <v>11.636817822692308</v>
      </c>
      <c r="CM642" s="106">
        <f t="shared" ref="CM642" si="2065">SUM(CL642:CL645)</f>
        <v>46.554497865000002</v>
      </c>
      <c r="CN642" s="40">
        <f t="shared" si="1909"/>
        <v>78.199415768492301</v>
      </c>
      <c r="CP642" s="48">
        <v>6.583333333333333</v>
      </c>
      <c r="CQ642" s="9">
        <v>96.15</v>
      </c>
      <c r="CR642" s="48">
        <v>6.583333333333333</v>
      </c>
      <c r="CS642" s="9">
        <v>-32.08</v>
      </c>
      <c r="CT642" s="40">
        <f t="shared" si="1910"/>
        <v>46.552102338461538</v>
      </c>
      <c r="CU642" s="47">
        <f t="shared" si="1911"/>
        <v>11.638025584615384</v>
      </c>
      <c r="CV642" s="106">
        <f t="shared" ref="CV642" si="2066">SUM(CU642:CU645)</f>
        <v>46.559316084230765</v>
      </c>
      <c r="CW642" s="40">
        <f t="shared" si="1912"/>
        <v>78.207531928615381</v>
      </c>
    </row>
    <row r="643" spans="1:101" s="9" customFormat="1">
      <c r="A643" s="9">
        <v>6.72</v>
      </c>
      <c r="B643" s="40">
        <f t="shared" si="1879"/>
        <v>1.68</v>
      </c>
      <c r="D643" s="48">
        <v>6.59375</v>
      </c>
      <c r="E643" s="9">
        <v>40.49</v>
      </c>
      <c r="F643" s="48">
        <v>6.59375</v>
      </c>
      <c r="G643" s="9">
        <v>-51.89</v>
      </c>
      <c r="H643" s="47">
        <f t="shared" si="1880"/>
        <v>31.709332370769232</v>
      </c>
      <c r="I643" s="47">
        <f t="shared" si="1881"/>
        <v>7.927333092692308</v>
      </c>
      <c r="J643" s="107"/>
      <c r="K643" s="40">
        <f t="shared" si="1882"/>
        <v>53.271678382892311</v>
      </c>
      <c r="M643" s="48">
        <v>6.59375</v>
      </c>
      <c r="N643" s="9">
        <v>0</v>
      </c>
      <c r="O643" s="48">
        <v>6.59375</v>
      </c>
      <c r="P643" s="9">
        <v>0</v>
      </c>
      <c r="Q643" s="47">
        <f t="shared" si="1883"/>
        <v>0</v>
      </c>
      <c r="R643" s="47">
        <f t="shared" si="1884"/>
        <v>0</v>
      </c>
      <c r="S643" s="107"/>
      <c r="T643" s="40">
        <f t="shared" si="1885"/>
        <v>0</v>
      </c>
      <c r="V643" s="48">
        <v>6.59375</v>
      </c>
      <c r="W643" s="9">
        <v>0</v>
      </c>
      <c r="X643" s="48">
        <v>6.59375</v>
      </c>
      <c r="Y643" s="40">
        <v>0</v>
      </c>
      <c r="Z643" s="40">
        <f t="shared" si="1886"/>
        <v>0</v>
      </c>
      <c r="AA643" s="47">
        <f t="shared" si="1887"/>
        <v>0</v>
      </c>
      <c r="AB643" s="107"/>
      <c r="AC643" s="40">
        <f t="shared" si="1888"/>
        <v>0</v>
      </c>
      <c r="AE643" s="48">
        <v>6.59375</v>
      </c>
      <c r="AF643" s="9">
        <v>54.7</v>
      </c>
      <c r="AG643" s="48">
        <v>6.59375</v>
      </c>
      <c r="AH643" s="9">
        <v>-72.52</v>
      </c>
      <c r="AI643" s="40">
        <f t="shared" si="1889"/>
        <v>59.868830215384627</v>
      </c>
      <c r="AJ643" s="47">
        <f t="shared" si="1890"/>
        <v>14.967207553846157</v>
      </c>
      <c r="AK643" s="107"/>
      <c r="AL643" s="40">
        <f t="shared" si="1891"/>
        <v>100.57963476184617</v>
      </c>
      <c r="AN643" s="48">
        <v>6.59375</v>
      </c>
      <c r="AO643" s="9">
        <v>37.700000000000003</v>
      </c>
      <c r="AP643" s="48">
        <v>6.59375</v>
      </c>
      <c r="AQ643" s="9">
        <v>-57.32</v>
      </c>
      <c r="AR643" s="40">
        <f t="shared" si="1892"/>
        <v>32.61393360000001</v>
      </c>
      <c r="AS643" s="47">
        <f t="shared" si="1893"/>
        <v>8.1534834000000025</v>
      </c>
      <c r="AT643" s="107"/>
      <c r="AU643" s="40">
        <f t="shared" si="1894"/>
        <v>54.791408448000013</v>
      </c>
      <c r="AW643" s="48">
        <v>6.59375</v>
      </c>
      <c r="AX643" s="9">
        <v>0</v>
      </c>
      <c r="AY643" s="48">
        <v>6.59375</v>
      </c>
      <c r="AZ643" s="9">
        <v>0</v>
      </c>
      <c r="BA643" s="40">
        <f t="shared" si="1895"/>
        <v>0</v>
      </c>
      <c r="BB643" s="47">
        <f t="shared" si="1896"/>
        <v>0</v>
      </c>
      <c r="BC643" s="107"/>
      <c r="BD643" s="40">
        <f t="shared" si="1897"/>
        <v>0</v>
      </c>
      <c r="BF643" s="48">
        <v>6.59375</v>
      </c>
      <c r="BG643" s="9">
        <v>33.630000000000003</v>
      </c>
      <c r="BH643" s="48">
        <v>6.59375</v>
      </c>
      <c r="BI643" s="9">
        <v>33.630000000000003</v>
      </c>
      <c r="BJ643" s="40">
        <f t="shared" si="1898"/>
        <v>17.069051367692307</v>
      </c>
      <c r="BK643" s="47">
        <f t="shared" si="1899"/>
        <v>4.2672628419230767</v>
      </c>
      <c r="BL643" s="107"/>
      <c r="BM643" s="40">
        <f t="shared" si="1900"/>
        <v>28.676006297723074</v>
      </c>
      <c r="BO643" s="48">
        <v>6.59375</v>
      </c>
      <c r="BP643" s="9">
        <v>0</v>
      </c>
      <c r="BQ643" s="48">
        <v>6.59375</v>
      </c>
      <c r="BR643" s="9">
        <v>0</v>
      </c>
      <c r="BS643" s="40">
        <f t="shared" si="1901"/>
        <v>0</v>
      </c>
      <c r="BT643" s="47">
        <f t="shared" si="1902"/>
        <v>0</v>
      </c>
      <c r="BU643" s="107"/>
      <c r="BV643" s="40">
        <f t="shared" si="1903"/>
        <v>0</v>
      </c>
      <c r="BX643" s="48">
        <v>6.59375</v>
      </c>
      <c r="BY643" s="9">
        <v>96.12</v>
      </c>
      <c r="BZ643" s="48">
        <v>6.59375</v>
      </c>
      <c r="CA643" s="9">
        <v>-32.090000000000003</v>
      </c>
      <c r="CB643" s="40">
        <f t="shared" si="1904"/>
        <v>46.552084227692312</v>
      </c>
      <c r="CC643" s="47">
        <f t="shared" si="1905"/>
        <v>11.638021056923078</v>
      </c>
      <c r="CD643" s="107"/>
      <c r="CE643" s="40">
        <f t="shared" si="1906"/>
        <v>78.207501502523087</v>
      </c>
      <c r="CG643" s="48">
        <v>6.59375</v>
      </c>
      <c r="CH643" s="9">
        <v>96.14</v>
      </c>
      <c r="CI643" s="48">
        <v>6.59375</v>
      </c>
      <c r="CJ643" s="9">
        <v>-32.08</v>
      </c>
      <c r="CK643" s="40">
        <f t="shared" si="1907"/>
        <v>46.547260726153844</v>
      </c>
      <c r="CL643" s="47">
        <f t="shared" si="1908"/>
        <v>11.636815181538461</v>
      </c>
      <c r="CM643" s="107"/>
      <c r="CN643" s="40">
        <f t="shared" si="1909"/>
        <v>78.199398019938457</v>
      </c>
      <c r="CP643" s="48">
        <v>6.59375</v>
      </c>
      <c r="CQ643" s="9">
        <v>96.12</v>
      </c>
      <c r="CR643" s="48">
        <v>6.59375</v>
      </c>
      <c r="CS643" s="9">
        <v>-32.090000000000003</v>
      </c>
      <c r="CT643" s="40">
        <f t="shared" si="1910"/>
        <v>46.552084227692312</v>
      </c>
      <c r="CU643" s="47">
        <f t="shared" si="1911"/>
        <v>11.638021056923078</v>
      </c>
      <c r="CV643" s="107"/>
      <c r="CW643" s="40">
        <f t="shared" si="1912"/>
        <v>78.207501502523087</v>
      </c>
    </row>
    <row r="644" spans="1:101" s="9" customFormat="1">
      <c r="A644" s="9">
        <v>6.72</v>
      </c>
      <c r="B644" s="40">
        <f t="shared" si="1879"/>
        <v>1.68</v>
      </c>
      <c r="D644" s="48">
        <v>6.604166666666667</v>
      </c>
      <c r="E644" s="9">
        <v>40.479999999999997</v>
      </c>
      <c r="F644" s="48">
        <v>6.604166666666667</v>
      </c>
      <c r="G644" s="9">
        <v>-51.9</v>
      </c>
      <c r="H644" s="47">
        <f t="shared" si="1880"/>
        <v>31.707610338461542</v>
      </c>
      <c r="I644" s="47">
        <f t="shared" si="1881"/>
        <v>7.9269025846153855</v>
      </c>
      <c r="J644" s="107"/>
      <c r="K644" s="40">
        <f t="shared" si="1882"/>
        <v>53.26878536861539</v>
      </c>
      <c r="M644" s="48">
        <v>6.604166666666667</v>
      </c>
      <c r="N644" s="9">
        <v>0</v>
      </c>
      <c r="O644" s="48">
        <v>6.604166666666667</v>
      </c>
      <c r="P644" s="9">
        <v>0</v>
      </c>
      <c r="Q644" s="47">
        <f t="shared" si="1883"/>
        <v>0</v>
      </c>
      <c r="R644" s="47">
        <f t="shared" si="1884"/>
        <v>0</v>
      </c>
      <c r="S644" s="107"/>
      <c r="T644" s="40">
        <f t="shared" si="1885"/>
        <v>0</v>
      </c>
      <c r="V644" s="48">
        <v>6.604166666666667</v>
      </c>
      <c r="W644" s="9">
        <v>0</v>
      </c>
      <c r="X644" s="48">
        <v>6.604166666666667</v>
      </c>
      <c r="Y644" s="40">
        <v>0</v>
      </c>
      <c r="Z644" s="40">
        <f t="shared" si="1886"/>
        <v>0</v>
      </c>
      <c r="AA644" s="47">
        <f t="shared" si="1887"/>
        <v>0</v>
      </c>
      <c r="AB644" s="107"/>
      <c r="AC644" s="40">
        <f t="shared" si="1888"/>
        <v>0</v>
      </c>
      <c r="AE644" s="48">
        <v>6.604166666666667</v>
      </c>
      <c r="AF644" s="9">
        <v>54.71</v>
      </c>
      <c r="AG644" s="48">
        <v>6.604166666666667</v>
      </c>
      <c r="AH644" s="9">
        <v>-72.510000000000005</v>
      </c>
      <c r="AI644" s="40">
        <f t="shared" si="1889"/>
        <v>59.871518155384621</v>
      </c>
      <c r="AJ644" s="47">
        <f t="shared" si="1890"/>
        <v>14.967879538846155</v>
      </c>
      <c r="AK644" s="107"/>
      <c r="AL644" s="40">
        <f t="shared" si="1891"/>
        <v>100.58415050104615</v>
      </c>
      <c r="AN644" s="48">
        <v>6.604166666666667</v>
      </c>
      <c r="AO644" s="9">
        <v>37.68</v>
      </c>
      <c r="AP644" s="48">
        <v>6.604166666666667</v>
      </c>
      <c r="AQ644" s="9">
        <v>-57.35</v>
      </c>
      <c r="AR644" s="40">
        <f t="shared" si="1892"/>
        <v>32.613692123076916</v>
      </c>
      <c r="AS644" s="47">
        <f t="shared" si="1893"/>
        <v>8.153423030769229</v>
      </c>
      <c r="AT644" s="107"/>
      <c r="AU644" s="40">
        <f t="shared" si="1894"/>
        <v>54.791002766769218</v>
      </c>
      <c r="AW644" s="48">
        <v>6.604166666666667</v>
      </c>
      <c r="AX644" s="9">
        <v>0</v>
      </c>
      <c r="AY644" s="48">
        <v>6.604166666666667</v>
      </c>
      <c r="AZ644" s="9">
        <v>0</v>
      </c>
      <c r="BA644" s="40">
        <f t="shared" si="1895"/>
        <v>0</v>
      </c>
      <c r="BB644" s="47">
        <f t="shared" si="1896"/>
        <v>0</v>
      </c>
      <c r="BC644" s="107"/>
      <c r="BD644" s="40">
        <f t="shared" si="1897"/>
        <v>0</v>
      </c>
      <c r="BF644" s="48">
        <v>6.604166666666667</v>
      </c>
      <c r="BG644" s="9">
        <v>33.65</v>
      </c>
      <c r="BH644" s="48">
        <v>6.604166666666667</v>
      </c>
      <c r="BI644" s="9">
        <v>33.65</v>
      </c>
      <c r="BJ644" s="40">
        <f t="shared" si="1898"/>
        <v>17.089359576923076</v>
      </c>
      <c r="BK644" s="47">
        <f t="shared" si="1899"/>
        <v>4.2723398942307691</v>
      </c>
      <c r="BL644" s="107"/>
      <c r="BM644" s="40">
        <f t="shared" si="1900"/>
        <v>28.710124089230767</v>
      </c>
      <c r="BO644" s="48">
        <v>6.604166666666667</v>
      </c>
      <c r="BP644" s="9">
        <v>0</v>
      </c>
      <c r="BQ644" s="48">
        <v>6.604166666666667</v>
      </c>
      <c r="BR644" s="9">
        <v>0</v>
      </c>
      <c r="BS644" s="40">
        <f t="shared" si="1901"/>
        <v>0</v>
      </c>
      <c r="BT644" s="47">
        <f t="shared" si="1902"/>
        <v>0</v>
      </c>
      <c r="BU644" s="107"/>
      <c r="BV644" s="40">
        <f t="shared" si="1903"/>
        <v>0</v>
      </c>
      <c r="BX644" s="48">
        <v>6.604166666666667</v>
      </c>
      <c r="BY644" s="9">
        <v>96.09</v>
      </c>
      <c r="BZ644" s="48">
        <v>6.604166666666667</v>
      </c>
      <c r="CA644" s="9">
        <v>-32.11</v>
      </c>
      <c r="CB644" s="40">
        <f t="shared" si="1904"/>
        <v>46.566559260000005</v>
      </c>
      <c r="CC644" s="47">
        <f t="shared" si="1905"/>
        <v>11.641639815000001</v>
      </c>
      <c r="CD644" s="107"/>
      <c r="CE644" s="40">
        <f t="shared" si="1906"/>
        <v>78.231819556800005</v>
      </c>
      <c r="CG644" s="48">
        <v>6.604166666666667</v>
      </c>
      <c r="CH644" s="9">
        <v>96.11</v>
      </c>
      <c r="CI644" s="48">
        <v>6.604166666666667</v>
      </c>
      <c r="CJ644" s="9">
        <v>-32.1</v>
      </c>
      <c r="CK644" s="40">
        <f t="shared" si="1907"/>
        <v>46.561746323076925</v>
      </c>
      <c r="CL644" s="47">
        <f t="shared" si="1908"/>
        <v>11.640436580769231</v>
      </c>
      <c r="CM644" s="107"/>
      <c r="CN644" s="40">
        <f t="shared" si="1909"/>
        <v>78.223733822769233</v>
      </c>
      <c r="CP644" s="48">
        <v>6.604166666666667</v>
      </c>
      <c r="CQ644" s="9">
        <v>96.09</v>
      </c>
      <c r="CR644" s="48">
        <v>6.604166666666667</v>
      </c>
      <c r="CS644" s="9">
        <v>-32.11</v>
      </c>
      <c r="CT644" s="40">
        <f t="shared" si="1910"/>
        <v>46.566559260000005</v>
      </c>
      <c r="CU644" s="47">
        <f t="shared" si="1911"/>
        <v>11.641639815000001</v>
      </c>
      <c r="CV644" s="107"/>
      <c r="CW644" s="40">
        <f t="shared" si="1912"/>
        <v>78.231819556800005</v>
      </c>
    </row>
    <row r="645" spans="1:101" s="9" customFormat="1">
      <c r="A645" s="9">
        <v>6.72</v>
      </c>
      <c r="B645" s="40">
        <f t="shared" si="1879"/>
        <v>1.68</v>
      </c>
      <c r="D645" s="48">
        <v>6.614583333333333</v>
      </c>
      <c r="E645" s="9">
        <v>40.479999999999997</v>
      </c>
      <c r="F645" s="48">
        <v>6.614583333333333</v>
      </c>
      <c r="G645" s="9">
        <v>-51.91</v>
      </c>
      <c r="H645" s="47">
        <f t="shared" si="1880"/>
        <v>31.713719704615382</v>
      </c>
      <c r="I645" s="47">
        <f t="shared" si="1881"/>
        <v>7.9284299261538456</v>
      </c>
      <c r="J645" s="108"/>
      <c r="K645" s="40">
        <f t="shared" si="1882"/>
        <v>53.279049103753842</v>
      </c>
      <c r="M645" s="48">
        <v>6.614583333333333</v>
      </c>
      <c r="N645" s="9">
        <v>0</v>
      </c>
      <c r="O645" s="48">
        <v>6.614583333333333</v>
      </c>
      <c r="P645" s="9">
        <v>0</v>
      </c>
      <c r="Q645" s="47">
        <f t="shared" si="1883"/>
        <v>0</v>
      </c>
      <c r="R645" s="47">
        <f t="shared" si="1884"/>
        <v>0</v>
      </c>
      <c r="S645" s="108"/>
      <c r="T645" s="40">
        <f t="shared" si="1885"/>
        <v>0</v>
      </c>
      <c r="V645" s="48">
        <v>6.614583333333333</v>
      </c>
      <c r="W645" s="9">
        <v>0</v>
      </c>
      <c r="X645" s="48">
        <v>6.614583333333333</v>
      </c>
      <c r="Y645" s="40">
        <v>0</v>
      </c>
      <c r="Z645" s="40">
        <f t="shared" si="1886"/>
        <v>0</v>
      </c>
      <c r="AA645" s="47">
        <f t="shared" si="1887"/>
        <v>0</v>
      </c>
      <c r="AB645" s="108"/>
      <c r="AC645" s="40">
        <f t="shared" si="1888"/>
        <v>0</v>
      </c>
      <c r="AE645" s="48">
        <v>6.614583333333333</v>
      </c>
      <c r="AF645" s="9">
        <v>54.71</v>
      </c>
      <c r="AG645" s="48">
        <v>6.614583333333333</v>
      </c>
      <c r="AH645" s="9">
        <v>-72.5</v>
      </c>
      <c r="AI645" s="40">
        <f t="shared" si="1889"/>
        <v>59.86326115384616</v>
      </c>
      <c r="AJ645" s="47">
        <f t="shared" si="1890"/>
        <v>14.96581528846154</v>
      </c>
      <c r="AK645" s="108"/>
      <c r="AL645" s="40">
        <f t="shared" si="1891"/>
        <v>100.57027873846154</v>
      </c>
      <c r="AN645" s="48">
        <v>6.614583333333333</v>
      </c>
      <c r="AO645" s="9">
        <v>37.659999999999997</v>
      </c>
      <c r="AP645" s="48">
        <v>6.614583333333333</v>
      </c>
      <c r="AQ645" s="9">
        <v>-57.38</v>
      </c>
      <c r="AR645" s="40">
        <f t="shared" si="1892"/>
        <v>32.613432535384611</v>
      </c>
      <c r="AS645" s="47">
        <f t="shared" si="1893"/>
        <v>8.1533581338461527</v>
      </c>
      <c r="AT645" s="108"/>
      <c r="AU645" s="40">
        <f t="shared" si="1894"/>
        <v>54.790566659446142</v>
      </c>
      <c r="AW645" s="48">
        <v>6.614583333333333</v>
      </c>
      <c r="AX645" s="9">
        <v>0</v>
      </c>
      <c r="AY645" s="48">
        <v>6.614583333333333</v>
      </c>
      <c r="AZ645" s="9">
        <v>0</v>
      </c>
      <c r="BA645" s="40">
        <f t="shared" si="1895"/>
        <v>0</v>
      </c>
      <c r="BB645" s="47">
        <f t="shared" si="1896"/>
        <v>0</v>
      </c>
      <c r="BC645" s="108"/>
      <c r="BD645" s="40">
        <f t="shared" si="1897"/>
        <v>0</v>
      </c>
      <c r="BF645" s="48">
        <v>6.614583333333333</v>
      </c>
      <c r="BG645" s="9">
        <v>33.659999999999997</v>
      </c>
      <c r="BH645" s="48">
        <v>6.614583333333333</v>
      </c>
      <c r="BI645" s="9">
        <v>33.659999999999997</v>
      </c>
      <c r="BJ645" s="40">
        <f t="shared" si="1898"/>
        <v>17.099518209230766</v>
      </c>
      <c r="BK645" s="47">
        <f t="shared" si="1899"/>
        <v>4.2748795523076915</v>
      </c>
      <c r="BL645" s="108"/>
      <c r="BM645" s="40">
        <f t="shared" si="1900"/>
        <v>28.727190591507686</v>
      </c>
      <c r="BO645" s="48">
        <v>6.614583333333333</v>
      </c>
      <c r="BP645" s="9">
        <v>0</v>
      </c>
      <c r="BQ645" s="48">
        <v>6.614583333333333</v>
      </c>
      <c r="BR645" s="9">
        <v>0</v>
      </c>
      <c r="BS645" s="40">
        <f t="shared" si="1901"/>
        <v>0</v>
      </c>
      <c r="BT645" s="47">
        <f t="shared" si="1902"/>
        <v>0</v>
      </c>
      <c r="BU645" s="108"/>
      <c r="BV645" s="40">
        <f t="shared" si="1903"/>
        <v>0</v>
      </c>
      <c r="BX645" s="48">
        <v>6.614583333333333</v>
      </c>
      <c r="BY645" s="9">
        <v>96.06</v>
      </c>
      <c r="BZ645" s="48">
        <v>6.614583333333333</v>
      </c>
      <c r="CA645" s="9">
        <v>-32.119999999999997</v>
      </c>
      <c r="CB645" s="40">
        <f t="shared" si="1904"/>
        <v>46.566518510769221</v>
      </c>
      <c r="CC645" s="47">
        <f t="shared" si="1905"/>
        <v>11.641629627692305</v>
      </c>
      <c r="CD645" s="108"/>
      <c r="CE645" s="40">
        <f t="shared" si="1906"/>
        <v>78.231751098092289</v>
      </c>
      <c r="CG645" s="48">
        <v>6.614583333333333</v>
      </c>
      <c r="CH645" s="9">
        <v>96.08</v>
      </c>
      <c r="CI645" s="48">
        <v>6.614583333333333</v>
      </c>
      <c r="CJ645" s="9">
        <v>-32.11</v>
      </c>
      <c r="CK645" s="40">
        <f t="shared" si="1907"/>
        <v>46.561713120000007</v>
      </c>
      <c r="CL645" s="47">
        <f t="shared" si="1908"/>
        <v>11.640428280000002</v>
      </c>
      <c r="CM645" s="108"/>
      <c r="CN645" s="40">
        <f t="shared" si="1909"/>
        <v>78.22367804160001</v>
      </c>
      <c r="CP645" s="48">
        <v>6.614583333333333</v>
      </c>
      <c r="CQ645" s="9">
        <v>96.06</v>
      </c>
      <c r="CR645" s="48">
        <v>6.614583333333333</v>
      </c>
      <c r="CS645" s="9">
        <v>-32.119999999999997</v>
      </c>
      <c r="CT645" s="40">
        <f t="shared" si="1910"/>
        <v>46.566518510769221</v>
      </c>
      <c r="CU645" s="47">
        <f t="shared" si="1911"/>
        <v>11.641629627692305</v>
      </c>
      <c r="CV645" s="108"/>
      <c r="CW645" s="40">
        <f t="shared" si="1912"/>
        <v>78.231751098092289</v>
      </c>
    </row>
    <row r="646" spans="1:101" s="9" customFormat="1">
      <c r="A646" s="9">
        <v>6.72</v>
      </c>
      <c r="B646" s="40">
        <f t="shared" si="1879"/>
        <v>1.68</v>
      </c>
      <c r="D646" s="48">
        <v>6.625</v>
      </c>
      <c r="E646" s="9">
        <v>40.450000000000003</v>
      </c>
      <c r="F646" s="48">
        <v>6.625</v>
      </c>
      <c r="G646" s="9">
        <v>-51.96</v>
      </c>
      <c r="H646" s="47">
        <f t="shared" si="1880"/>
        <v>31.720740646153853</v>
      </c>
      <c r="I646" s="47">
        <f t="shared" si="1881"/>
        <v>7.9301851615384633</v>
      </c>
      <c r="J646" s="106">
        <f t="shared" ref="J646" si="2067">SUM(I646:I649)</f>
        <v>31.728807484615388</v>
      </c>
      <c r="K646" s="40">
        <f t="shared" si="1882"/>
        <v>53.290844285538469</v>
      </c>
      <c r="M646" s="48">
        <v>6.625</v>
      </c>
      <c r="N646" s="9">
        <v>0</v>
      </c>
      <c r="O646" s="48">
        <v>6.625</v>
      </c>
      <c r="P646" s="9">
        <v>0</v>
      </c>
      <c r="Q646" s="47">
        <f t="shared" si="1883"/>
        <v>0</v>
      </c>
      <c r="R646" s="47">
        <f t="shared" si="1884"/>
        <v>0</v>
      </c>
      <c r="S646" s="106">
        <f t="shared" ref="S646" si="2068">SUM(R646:R649)</f>
        <v>0</v>
      </c>
      <c r="T646" s="40">
        <f t="shared" si="1885"/>
        <v>0</v>
      </c>
      <c r="V646" s="48">
        <v>6.625</v>
      </c>
      <c r="W646" s="9">
        <v>0</v>
      </c>
      <c r="X646" s="48">
        <v>6.625</v>
      </c>
      <c r="Y646" s="40">
        <v>0</v>
      </c>
      <c r="Z646" s="40">
        <f t="shared" si="1886"/>
        <v>0</v>
      </c>
      <c r="AA646" s="47">
        <f t="shared" si="1887"/>
        <v>0</v>
      </c>
      <c r="AB646" s="106">
        <f t="shared" ref="AB646" si="2069">SUM(AA646:AA649)</f>
        <v>0</v>
      </c>
      <c r="AC646" s="40">
        <f t="shared" si="1888"/>
        <v>0</v>
      </c>
      <c r="AE646" s="48">
        <v>6.625</v>
      </c>
      <c r="AF646" s="9">
        <v>54.74</v>
      </c>
      <c r="AG646" s="48">
        <v>6.625</v>
      </c>
      <c r="AH646" s="9">
        <v>-72.44</v>
      </c>
      <c r="AI646" s="40">
        <f t="shared" si="1889"/>
        <v>59.846517747692317</v>
      </c>
      <c r="AJ646" s="47">
        <f t="shared" si="1890"/>
        <v>14.961629436923079</v>
      </c>
      <c r="AK646" s="106">
        <f t="shared" ref="AK646" si="2070">SUM(AJ646:AJ649)</f>
        <v>59.838922921153852</v>
      </c>
      <c r="AL646" s="40">
        <f t="shared" si="1891"/>
        <v>100.54214981612309</v>
      </c>
      <c r="AN646" s="48">
        <v>6.625</v>
      </c>
      <c r="AO646" s="9">
        <v>37.67</v>
      </c>
      <c r="AP646" s="48">
        <v>6.625</v>
      </c>
      <c r="AQ646" s="9">
        <v>-57.36</v>
      </c>
      <c r="AR646" s="40">
        <f t="shared" si="1892"/>
        <v>32.610721956923079</v>
      </c>
      <c r="AS646" s="47">
        <f t="shared" si="1893"/>
        <v>8.1526804892307698</v>
      </c>
      <c r="AT646" s="106">
        <f t="shared" ref="AT646" si="2071">SUM(AS646:AS649)</f>
        <v>32.756345747307698</v>
      </c>
      <c r="AU646" s="40">
        <f t="shared" si="1894"/>
        <v>54.786012887630768</v>
      </c>
      <c r="AW646" s="48">
        <v>6.625</v>
      </c>
      <c r="AX646" s="9">
        <v>0</v>
      </c>
      <c r="AY646" s="48">
        <v>6.625</v>
      </c>
      <c r="AZ646" s="9">
        <v>0</v>
      </c>
      <c r="BA646" s="40">
        <f t="shared" si="1895"/>
        <v>0</v>
      </c>
      <c r="BB646" s="47">
        <f t="shared" si="1896"/>
        <v>0</v>
      </c>
      <c r="BC646" s="106">
        <f t="shared" ref="BC646" si="2072">SUM(BB646:BB649)</f>
        <v>0</v>
      </c>
      <c r="BD646" s="40">
        <f t="shared" si="1897"/>
        <v>0</v>
      </c>
      <c r="BF646" s="48">
        <v>6.625</v>
      </c>
      <c r="BG646" s="9">
        <v>33.619999999999997</v>
      </c>
      <c r="BH646" s="48">
        <v>6.625</v>
      </c>
      <c r="BI646" s="9">
        <v>33.619999999999997</v>
      </c>
      <c r="BJ646" s="40">
        <f t="shared" si="1898"/>
        <v>17.058901790769227</v>
      </c>
      <c r="BK646" s="47">
        <f t="shared" si="1899"/>
        <v>4.2647254476923067</v>
      </c>
      <c r="BL646" s="106">
        <f t="shared" ref="BL646" si="2073">SUM(BK646:BK649)</f>
        <v>13.995445555384615</v>
      </c>
      <c r="BM646" s="40">
        <f t="shared" si="1900"/>
        <v>28.658955008492299</v>
      </c>
      <c r="BO646" s="48">
        <v>6.625</v>
      </c>
      <c r="BP646" s="9">
        <v>0</v>
      </c>
      <c r="BQ646" s="48">
        <v>6.625</v>
      </c>
      <c r="BR646" s="9">
        <v>0</v>
      </c>
      <c r="BS646" s="40">
        <f t="shared" si="1901"/>
        <v>0</v>
      </c>
      <c r="BT646" s="47">
        <f t="shared" si="1902"/>
        <v>0</v>
      </c>
      <c r="BU646" s="106">
        <f t="shared" ref="BU646" si="2074">SUM(BT646:BT649)</f>
        <v>17.328104037692309</v>
      </c>
      <c r="BV646" s="40">
        <f t="shared" si="1903"/>
        <v>0</v>
      </c>
      <c r="BX646" s="48">
        <v>6.625</v>
      </c>
      <c r="BY646" s="9">
        <v>96.27</v>
      </c>
      <c r="BZ646" s="48">
        <v>6.625</v>
      </c>
      <c r="CA646" s="9">
        <v>-32.01</v>
      </c>
      <c r="CB646" s="40">
        <f t="shared" si="1904"/>
        <v>46.508496133846144</v>
      </c>
      <c r="CC646" s="47">
        <f t="shared" si="1905"/>
        <v>11.627124033461536</v>
      </c>
      <c r="CD646" s="106">
        <f t="shared" ref="CD646" si="2075">SUM(CC646:CC649)</f>
        <v>46.448457801923077</v>
      </c>
      <c r="CE646" s="40">
        <f t="shared" si="1906"/>
        <v>78.134273504861525</v>
      </c>
      <c r="CG646" s="48">
        <v>6.625</v>
      </c>
      <c r="CH646" s="9">
        <v>96.29</v>
      </c>
      <c r="CI646" s="48">
        <v>6.625</v>
      </c>
      <c r="CJ646" s="9">
        <v>-32</v>
      </c>
      <c r="CK646" s="40">
        <f t="shared" si="1907"/>
        <v>46.503625846153852</v>
      </c>
      <c r="CL646" s="47">
        <f t="shared" si="1908"/>
        <v>11.625906461538463</v>
      </c>
      <c r="CM646" s="106">
        <f t="shared" ref="CM646" si="2076">SUM(CL646:CL649)</f>
        <v>46.442321269615391</v>
      </c>
      <c r="CN646" s="40">
        <f t="shared" si="1909"/>
        <v>78.126091421538476</v>
      </c>
      <c r="CP646" s="48">
        <v>6.625</v>
      </c>
      <c r="CQ646" s="9">
        <v>96.27</v>
      </c>
      <c r="CR646" s="48">
        <v>6.625</v>
      </c>
      <c r="CS646" s="9">
        <v>-32.01</v>
      </c>
      <c r="CT646" s="40">
        <f t="shared" si="1910"/>
        <v>46.508496133846144</v>
      </c>
      <c r="CU646" s="47">
        <f t="shared" si="1911"/>
        <v>11.627124033461536</v>
      </c>
      <c r="CV646" s="106">
        <f t="shared" ref="CV646" si="2077">SUM(CU646:CU649)</f>
        <v>46.448457801923077</v>
      </c>
      <c r="CW646" s="40">
        <f t="shared" si="1912"/>
        <v>78.134273504861525</v>
      </c>
    </row>
    <row r="647" spans="1:101" s="9" customFormat="1">
      <c r="A647" s="9">
        <v>6.72</v>
      </c>
      <c r="B647" s="40">
        <f t="shared" si="1879"/>
        <v>1.68</v>
      </c>
      <c r="D647" s="48">
        <v>6.635416666666667</v>
      </c>
      <c r="E647" s="9">
        <v>40.44</v>
      </c>
      <c r="F647" s="48">
        <v>6.635416666666667</v>
      </c>
      <c r="G647" s="9">
        <v>-51.99</v>
      </c>
      <c r="H647" s="47">
        <f t="shared" si="1880"/>
        <v>31.731208670769227</v>
      </c>
      <c r="I647" s="47">
        <f t="shared" si="1881"/>
        <v>7.9328021676923068</v>
      </c>
      <c r="J647" s="107"/>
      <c r="K647" s="40">
        <f t="shared" si="1882"/>
        <v>53.308430566892298</v>
      </c>
      <c r="M647" s="48">
        <v>6.635416666666667</v>
      </c>
      <c r="N647" s="9">
        <v>0</v>
      </c>
      <c r="O647" s="48">
        <v>6.635416666666667</v>
      </c>
      <c r="P647" s="9">
        <v>0</v>
      </c>
      <c r="Q647" s="47">
        <f t="shared" si="1883"/>
        <v>0</v>
      </c>
      <c r="R647" s="47">
        <f t="shared" si="1884"/>
        <v>0</v>
      </c>
      <c r="S647" s="107"/>
      <c r="T647" s="40">
        <f t="shared" si="1885"/>
        <v>0</v>
      </c>
      <c r="V647" s="48">
        <v>6.635416666666667</v>
      </c>
      <c r="W647" s="9">
        <v>0</v>
      </c>
      <c r="X647" s="48">
        <v>6.635416666666667</v>
      </c>
      <c r="Y647" s="40">
        <v>0</v>
      </c>
      <c r="Z647" s="40">
        <f t="shared" si="1886"/>
        <v>0</v>
      </c>
      <c r="AA647" s="47">
        <f t="shared" si="1887"/>
        <v>0</v>
      </c>
      <c r="AB647" s="107"/>
      <c r="AC647" s="40">
        <f t="shared" si="1888"/>
        <v>0</v>
      </c>
      <c r="AE647" s="48">
        <v>6.635416666666667</v>
      </c>
      <c r="AF647" s="9">
        <v>54.74</v>
      </c>
      <c r="AG647" s="48">
        <v>6.635416666666667</v>
      </c>
      <c r="AH647" s="9">
        <v>-72.44</v>
      </c>
      <c r="AI647" s="40">
        <f t="shared" si="1889"/>
        <v>59.846517747692317</v>
      </c>
      <c r="AJ647" s="47">
        <f t="shared" si="1890"/>
        <v>14.961629436923079</v>
      </c>
      <c r="AK647" s="107"/>
      <c r="AL647" s="40">
        <f t="shared" si="1891"/>
        <v>100.54214981612309</v>
      </c>
      <c r="AN647" s="48">
        <v>6.635416666666667</v>
      </c>
      <c r="AO647" s="9">
        <v>36.18</v>
      </c>
      <c r="AP647" s="48">
        <v>6.635416666666667</v>
      </c>
      <c r="AQ647" s="9">
        <v>-60.07</v>
      </c>
      <c r="AR647" s="40">
        <f t="shared" si="1892"/>
        <v>32.800604316923071</v>
      </c>
      <c r="AS647" s="47">
        <f t="shared" si="1893"/>
        <v>8.2001510792307677</v>
      </c>
      <c r="AT647" s="107"/>
      <c r="AU647" s="40">
        <f t="shared" si="1894"/>
        <v>55.105015252430753</v>
      </c>
      <c r="AW647" s="48">
        <v>6.635416666666667</v>
      </c>
      <c r="AX647" s="9">
        <v>0</v>
      </c>
      <c r="AY647" s="48">
        <v>6.635416666666667</v>
      </c>
      <c r="AZ647" s="9">
        <v>0</v>
      </c>
      <c r="BA647" s="40">
        <f t="shared" si="1895"/>
        <v>0</v>
      </c>
      <c r="BB647" s="47">
        <f t="shared" si="1896"/>
        <v>0</v>
      </c>
      <c r="BC647" s="107"/>
      <c r="BD647" s="40">
        <f t="shared" si="1897"/>
        <v>0</v>
      </c>
      <c r="BF647" s="48">
        <v>6.635416666666667</v>
      </c>
      <c r="BG647" s="9">
        <v>29.34</v>
      </c>
      <c r="BH647" s="48">
        <v>6.635416666666667</v>
      </c>
      <c r="BI647" s="9">
        <v>29.34</v>
      </c>
      <c r="BJ647" s="40">
        <f t="shared" si="1898"/>
        <v>12.991995747692307</v>
      </c>
      <c r="BK647" s="47">
        <f t="shared" si="1899"/>
        <v>3.2479989369230768</v>
      </c>
      <c r="BL647" s="107"/>
      <c r="BM647" s="40">
        <f t="shared" si="1900"/>
        <v>21.826552856123076</v>
      </c>
      <c r="BO647" s="48">
        <v>6.635416666666667</v>
      </c>
      <c r="BP647" s="9">
        <v>29.3</v>
      </c>
      <c r="BQ647" s="48">
        <v>6.635416666666667</v>
      </c>
      <c r="BR647" s="9">
        <v>-52.23</v>
      </c>
      <c r="BS647" s="40">
        <f t="shared" si="1901"/>
        <v>23.096347061538463</v>
      </c>
      <c r="BT647" s="47">
        <f t="shared" si="1902"/>
        <v>5.7740867653846157</v>
      </c>
      <c r="BU647" s="107"/>
      <c r="BV647" s="40">
        <f t="shared" si="1903"/>
        <v>38.801863063384616</v>
      </c>
      <c r="BX647" s="48">
        <v>6.635416666666667</v>
      </c>
      <c r="BY647" s="9">
        <v>96.55</v>
      </c>
      <c r="BZ647" s="48">
        <v>6.635416666666667</v>
      </c>
      <c r="CA647" s="9">
        <v>-31.86</v>
      </c>
      <c r="CB647" s="40">
        <f t="shared" si="1904"/>
        <v>46.425191123076921</v>
      </c>
      <c r="CC647" s="47">
        <f t="shared" si="1905"/>
        <v>11.60629778076923</v>
      </c>
      <c r="CD647" s="107"/>
      <c r="CE647" s="40">
        <f t="shared" si="1906"/>
        <v>77.994321086769219</v>
      </c>
      <c r="CG647" s="48">
        <v>6.635416666666667</v>
      </c>
      <c r="CH647" s="9">
        <v>96.57</v>
      </c>
      <c r="CI647" s="48">
        <v>6.635416666666667</v>
      </c>
      <c r="CJ647" s="9">
        <v>-31.85</v>
      </c>
      <c r="CK647" s="40">
        <f t="shared" si="1907"/>
        <v>46.4202333</v>
      </c>
      <c r="CL647" s="47">
        <f t="shared" si="1908"/>
        <v>11.605058325</v>
      </c>
      <c r="CM647" s="107"/>
      <c r="CN647" s="40">
        <f t="shared" si="1909"/>
        <v>77.985991943999991</v>
      </c>
      <c r="CP647" s="48">
        <v>6.635416666666667</v>
      </c>
      <c r="CQ647" s="9">
        <v>96.55</v>
      </c>
      <c r="CR647" s="48">
        <v>6.635416666666667</v>
      </c>
      <c r="CS647" s="9">
        <v>-31.86</v>
      </c>
      <c r="CT647" s="40">
        <f t="shared" si="1910"/>
        <v>46.425191123076921</v>
      </c>
      <c r="CU647" s="47">
        <f t="shared" si="1911"/>
        <v>11.60629778076923</v>
      </c>
      <c r="CV647" s="107"/>
      <c r="CW647" s="40">
        <f t="shared" si="1912"/>
        <v>77.994321086769219</v>
      </c>
    </row>
    <row r="648" spans="1:101" s="9" customFormat="1">
      <c r="A648" s="9">
        <v>6.72</v>
      </c>
      <c r="B648" s="40">
        <f t="shared" si="1879"/>
        <v>1.68</v>
      </c>
      <c r="D648" s="48">
        <v>6.645833333333333</v>
      </c>
      <c r="E648" s="9">
        <v>40.43</v>
      </c>
      <c r="F648" s="48">
        <v>6.645833333333333</v>
      </c>
      <c r="G648" s="9">
        <v>-52</v>
      </c>
      <c r="H648" s="47">
        <f t="shared" si="1880"/>
        <v>31.729464</v>
      </c>
      <c r="I648" s="47">
        <f t="shared" si="1881"/>
        <v>7.932366</v>
      </c>
      <c r="J648" s="107"/>
      <c r="K648" s="40">
        <f t="shared" si="1882"/>
        <v>53.305499519999998</v>
      </c>
      <c r="M648" s="48">
        <v>6.645833333333333</v>
      </c>
      <c r="N648" s="9">
        <v>0</v>
      </c>
      <c r="O648" s="48">
        <v>6.645833333333333</v>
      </c>
      <c r="P648" s="9">
        <v>0</v>
      </c>
      <c r="Q648" s="47">
        <f t="shared" si="1883"/>
        <v>0</v>
      </c>
      <c r="R648" s="47">
        <f t="shared" si="1884"/>
        <v>0</v>
      </c>
      <c r="S648" s="107"/>
      <c r="T648" s="40">
        <f t="shared" si="1885"/>
        <v>0</v>
      </c>
      <c r="V648" s="48">
        <v>6.645833333333333</v>
      </c>
      <c r="W648" s="9">
        <v>0</v>
      </c>
      <c r="X648" s="48">
        <v>6.645833333333333</v>
      </c>
      <c r="Y648" s="40">
        <v>0</v>
      </c>
      <c r="Z648" s="40">
        <f t="shared" si="1886"/>
        <v>0</v>
      </c>
      <c r="AA648" s="47">
        <f t="shared" si="1887"/>
        <v>0</v>
      </c>
      <c r="AB648" s="107"/>
      <c r="AC648" s="40">
        <f t="shared" si="1888"/>
        <v>0</v>
      </c>
      <c r="AE648" s="48">
        <v>6.645833333333333</v>
      </c>
      <c r="AF648" s="9">
        <v>54.74</v>
      </c>
      <c r="AG648" s="48">
        <v>6.645833333333333</v>
      </c>
      <c r="AH648" s="9">
        <v>-72.42</v>
      </c>
      <c r="AI648" s="40">
        <f t="shared" si="1889"/>
        <v>59.829994689230773</v>
      </c>
      <c r="AJ648" s="47">
        <f t="shared" si="1890"/>
        <v>14.957498672307693</v>
      </c>
      <c r="AK648" s="107"/>
      <c r="AL648" s="40">
        <f t="shared" si="1891"/>
        <v>100.51439107790769</v>
      </c>
      <c r="AN648" s="48">
        <v>6.645833333333333</v>
      </c>
      <c r="AO648" s="9">
        <v>36.17</v>
      </c>
      <c r="AP648" s="48">
        <v>6.645833333333333</v>
      </c>
      <c r="AQ648" s="9">
        <v>-60.1</v>
      </c>
      <c r="AR648" s="40">
        <f t="shared" si="1892"/>
        <v>32.80791503076923</v>
      </c>
      <c r="AS648" s="47">
        <f t="shared" si="1893"/>
        <v>8.2019787576923076</v>
      </c>
      <c r="AT648" s="107"/>
      <c r="AU648" s="40">
        <f t="shared" si="1894"/>
        <v>55.117297251692307</v>
      </c>
      <c r="AW648" s="48">
        <v>6.645833333333333</v>
      </c>
      <c r="AX648" s="9">
        <v>0</v>
      </c>
      <c r="AY648" s="48">
        <v>6.645833333333333</v>
      </c>
      <c r="AZ648" s="9">
        <v>0</v>
      </c>
      <c r="BA648" s="40">
        <f t="shared" si="1895"/>
        <v>0</v>
      </c>
      <c r="BB648" s="47">
        <f t="shared" si="1896"/>
        <v>0</v>
      </c>
      <c r="BC648" s="107"/>
      <c r="BD648" s="40">
        <f t="shared" si="1897"/>
        <v>0</v>
      </c>
      <c r="BF648" s="48">
        <v>6.645833333333333</v>
      </c>
      <c r="BG648" s="9">
        <v>29.32</v>
      </c>
      <c r="BH648" s="48">
        <v>6.645833333333333</v>
      </c>
      <c r="BI648" s="9">
        <v>29.32</v>
      </c>
      <c r="BJ648" s="40">
        <f t="shared" si="1898"/>
        <v>12.974289452307692</v>
      </c>
      <c r="BK648" s="47">
        <f t="shared" si="1899"/>
        <v>3.2435723630769231</v>
      </c>
      <c r="BL648" s="107"/>
      <c r="BM648" s="40">
        <f t="shared" si="1900"/>
        <v>21.796806279876922</v>
      </c>
      <c r="BO648" s="48">
        <v>6.645833333333333</v>
      </c>
      <c r="BP648" s="9">
        <v>29.28</v>
      </c>
      <c r="BQ648" s="48">
        <v>6.645833333333333</v>
      </c>
      <c r="BR648" s="9">
        <v>-52.28</v>
      </c>
      <c r="BS648" s="40">
        <f t="shared" si="1901"/>
        <v>23.102676775384619</v>
      </c>
      <c r="BT648" s="47">
        <f t="shared" si="1902"/>
        <v>5.7756691938461548</v>
      </c>
      <c r="BU648" s="107"/>
      <c r="BV648" s="40">
        <f t="shared" si="1903"/>
        <v>38.812496982646159</v>
      </c>
      <c r="BX648" s="48">
        <v>6.645833333333333</v>
      </c>
      <c r="BY648" s="9">
        <v>96.55</v>
      </c>
      <c r="BZ648" s="48">
        <v>6.645833333333333</v>
      </c>
      <c r="CA648" s="9">
        <v>-31.86</v>
      </c>
      <c r="CB648" s="40">
        <f t="shared" si="1904"/>
        <v>46.425191123076921</v>
      </c>
      <c r="CC648" s="47">
        <f t="shared" si="1905"/>
        <v>11.60629778076923</v>
      </c>
      <c r="CD648" s="107"/>
      <c r="CE648" s="40">
        <f t="shared" si="1906"/>
        <v>77.994321086769219</v>
      </c>
      <c r="CG648" s="48">
        <v>6.645833333333333</v>
      </c>
      <c r="CH648" s="9">
        <v>96.56</v>
      </c>
      <c r="CI648" s="48">
        <v>6.645833333333333</v>
      </c>
      <c r="CJ648" s="9">
        <v>-31.85</v>
      </c>
      <c r="CK648" s="40">
        <f t="shared" si="1907"/>
        <v>46.415426400000001</v>
      </c>
      <c r="CL648" s="47">
        <f t="shared" si="1908"/>
        <v>11.6038566</v>
      </c>
      <c r="CM648" s="107"/>
      <c r="CN648" s="40">
        <f t="shared" si="1909"/>
        <v>77.977916351999994</v>
      </c>
      <c r="CP648" s="48">
        <v>6.645833333333333</v>
      </c>
      <c r="CQ648" s="9">
        <v>96.55</v>
      </c>
      <c r="CR648" s="48">
        <v>6.645833333333333</v>
      </c>
      <c r="CS648" s="9">
        <v>-31.86</v>
      </c>
      <c r="CT648" s="40">
        <f t="shared" si="1910"/>
        <v>46.425191123076921</v>
      </c>
      <c r="CU648" s="47">
        <f t="shared" si="1911"/>
        <v>11.60629778076923</v>
      </c>
      <c r="CV648" s="107"/>
      <c r="CW648" s="40">
        <f t="shared" si="1912"/>
        <v>77.994321086769219</v>
      </c>
    </row>
    <row r="649" spans="1:101" s="9" customFormat="1">
      <c r="A649" s="9">
        <v>6.72</v>
      </c>
      <c r="B649" s="40">
        <f t="shared" si="1879"/>
        <v>1.68</v>
      </c>
      <c r="D649" s="48">
        <v>6.65625</v>
      </c>
      <c r="E649" s="9">
        <v>40.42</v>
      </c>
      <c r="F649" s="48">
        <v>6.65625</v>
      </c>
      <c r="G649" s="9">
        <v>-52.02</v>
      </c>
      <c r="H649" s="47">
        <f t="shared" si="1880"/>
        <v>31.733816621538462</v>
      </c>
      <c r="I649" s="47">
        <f t="shared" si="1881"/>
        <v>7.9334541553846156</v>
      </c>
      <c r="J649" s="108"/>
      <c r="K649" s="40">
        <f t="shared" si="1882"/>
        <v>53.312811924184615</v>
      </c>
      <c r="M649" s="48">
        <v>6.65625</v>
      </c>
      <c r="N649" s="9">
        <v>0</v>
      </c>
      <c r="O649" s="48">
        <v>6.65625</v>
      </c>
      <c r="P649" s="9">
        <v>0</v>
      </c>
      <c r="Q649" s="47">
        <f t="shared" si="1883"/>
        <v>0</v>
      </c>
      <c r="R649" s="47">
        <f t="shared" si="1884"/>
        <v>0</v>
      </c>
      <c r="S649" s="108"/>
      <c r="T649" s="40">
        <f t="shared" si="1885"/>
        <v>0</v>
      </c>
      <c r="V649" s="48">
        <v>6.65625</v>
      </c>
      <c r="W649" s="9">
        <v>0</v>
      </c>
      <c r="X649" s="48">
        <v>6.65625</v>
      </c>
      <c r="Y649" s="40">
        <v>0</v>
      </c>
      <c r="Z649" s="40">
        <f t="shared" si="1886"/>
        <v>0</v>
      </c>
      <c r="AA649" s="47">
        <f t="shared" si="1887"/>
        <v>0</v>
      </c>
      <c r="AB649" s="108"/>
      <c r="AC649" s="40">
        <f t="shared" si="1888"/>
        <v>0</v>
      </c>
      <c r="AE649" s="48">
        <v>6.65625</v>
      </c>
      <c r="AF649" s="9">
        <v>54.75</v>
      </c>
      <c r="AG649" s="48">
        <v>6.65625</v>
      </c>
      <c r="AH649" s="9">
        <v>-72.41</v>
      </c>
      <c r="AI649" s="40">
        <f t="shared" si="1889"/>
        <v>59.8326615</v>
      </c>
      <c r="AJ649" s="47">
        <f t="shared" si="1890"/>
        <v>14.958165375</v>
      </c>
      <c r="AK649" s="108"/>
      <c r="AL649" s="40">
        <f t="shared" si="1891"/>
        <v>100.51887132</v>
      </c>
      <c r="AN649" s="48">
        <v>6.65625</v>
      </c>
      <c r="AO649" s="9">
        <v>36.15</v>
      </c>
      <c r="AP649" s="48">
        <v>6.65625</v>
      </c>
      <c r="AQ649" s="9">
        <v>-60.13</v>
      </c>
      <c r="AR649" s="40">
        <f t="shared" si="1892"/>
        <v>32.80614168461539</v>
      </c>
      <c r="AS649" s="47">
        <f t="shared" si="1893"/>
        <v>8.2015354211538476</v>
      </c>
      <c r="AT649" s="108"/>
      <c r="AU649" s="40">
        <f t="shared" si="1894"/>
        <v>55.114318030153854</v>
      </c>
      <c r="AW649" s="48">
        <v>6.65625</v>
      </c>
      <c r="AX649" s="9">
        <v>0</v>
      </c>
      <c r="AY649" s="48">
        <v>6.65625</v>
      </c>
      <c r="AZ649" s="9">
        <v>0</v>
      </c>
      <c r="BA649" s="40">
        <f t="shared" si="1895"/>
        <v>0</v>
      </c>
      <c r="BB649" s="47">
        <f t="shared" si="1896"/>
        <v>0</v>
      </c>
      <c r="BC649" s="108"/>
      <c r="BD649" s="40">
        <f t="shared" si="1897"/>
        <v>0</v>
      </c>
      <c r="BF649" s="48">
        <v>6.65625</v>
      </c>
      <c r="BG649" s="9">
        <v>29.3</v>
      </c>
      <c r="BH649" s="48">
        <v>6.65625</v>
      </c>
      <c r="BI649" s="9">
        <v>29.3</v>
      </c>
      <c r="BJ649" s="40">
        <f t="shared" si="1898"/>
        <v>12.956595230769231</v>
      </c>
      <c r="BK649" s="47">
        <f t="shared" si="1899"/>
        <v>3.2391488076923078</v>
      </c>
      <c r="BL649" s="108"/>
      <c r="BM649" s="40">
        <f t="shared" si="1900"/>
        <v>21.767079987692309</v>
      </c>
      <c r="BO649" s="48">
        <v>6.65625</v>
      </c>
      <c r="BP649" s="9">
        <v>29.26</v>
      </c>
      <c r="BQ649" s="48">
        <v>6.65625</v>
      </c>
      <c r="BR649" s="9">
        <v>-52.34</v>
      </c>
      <c r="BS649" s="40">
        <f t="shared" si="1901"/>
        <v>23.113392313846159</v>
      </c>
      <c r="BT649" s="47">
        <f t="shared" si="1902"/>
        <v>5.7783480784615397</v>
      </c>
      <c r="BU649" s="108"/>
      <c r="BV649" s="40">
        <f t="shared" si="1903"/>
        <v>38.830499087261543</v>
      </c>
      <c r="BX649" s="48">
        <v>6.65625</v>
      </c>
      <c r="BY649" s="9">
        <v>96.54</v>
      </c>
      <c r="BZ649" s="48">
        <v>6.65625</v>
      </c>
      <c r="CA649" s="9">
        <v>-31.87</v>
      </c>
      <c r="CB649" s="40">
        <f t="shared" si="1904"/>
        <v>46.434952827692314</v>
      </c>
      <c r="CC649" s="47">
        <f t="shared" si="1905"/>
        <v>11.608738206923078</v>
      </c>
      <c r="CD649" s="108"/>
      <c r="CE649" s="40">
        <f t="shared" si="1906"/>
        <v>78.010720750523078</v>
      </c>
      <c r="CG649" s="48">
        <v>6.65625</v>
      </c>
      <c r="CH649" s="9">
        <v>96.56</v>
      </c>
      <c r="CI649" s="48">
        <v>6.65625</v>
      </c>
      <c r="CJ649" s="9">
        <v>-31.86</v>
      </c>
      <c r="CK649" s="40">
        <f t="shared" si="1907"/>
        <v>46.42999953230769</v>
      </c>
      <c r="CL649" s="47">
        <f t="shared" si="1908"/>
        <v>11.607499883076922</v>
      </c>
      <c r="CM649" s="108"/>
      <c r="CN649" s="40">
        <f t="shared" si="1909"/>
        <v>78.00239921427692</v>
      </c>
      <c r="CP649" s="48">
        <v>6.65625</v>
      </c>
      <c r="CQ649" s="9">
        <v>96.54</v>
      </c>
      <c r="CR649" s="48">
        <v>6.65625</v>
      </c>
      <c r="CS649" s="9">
        <v>-31.87</v>
      </c>
      <c r="CT649" s="40">
        <f t="shared" si="1910"/>
        <v>46.434952827692314</v>
      </c>
      <c r="CU649" s="47">
        <f t="shared" si="1911"/>
        <v>11.608738206923078</v>
      </c>
      <c r="CV649" s="108"/>
      <c r="CW649" s="40">
        <f t="shared" si="1912"/>
        <v>78.010720750523078</v>
      </c>
    </row>
    <row r="650" spans="1:101" s="9" customFormat="1">
      <c r="A650" s="9">
        <v>6.72</v>
      </c>
      <c r="B650" s="40">
        <f t="shared" si="1879"/>
        <v>1.68</v>
      </c>
      <c r="D650" s="48">
        <v>6.666666666666667</v>
      </c>
      <c r="E650" s="9">
        <v>40.630000000000003</v>
      </c>
      <c r="F650" s="48">
        <v>6.666666666666667</v>
      </c>
      <c r="G650" s="9">
        <v>-51.59</v>
      </c>
      <c r="H650" s="47">
        <f t="shared" si="1880"/>
        <v>31.635011810769235</v>
      </c>
      <c r="I650" s="47">
        <f t="shared" si="1881"/>
        <v>7.9087529526923088</v>
      </c>
      <c r="J650" s="106">
        <f t="shared" ref="J650" si="2078">SUM(I650:I653)</f>
        <v>31.637784645</v>
      </c>
      <c r="K650" s="40">
        <f t="shared" si="1882"/>
        <v>53.146819842092313</v>
      </c>
      <c r="M650" s="48">
        <v>6.666666666666667</v>
      </c>
      <c r="N650" s="9">
        <v>0</v>
      </c>
      <c r="O650" s="48">
        <v>6.666666666666667</v>
      </c>
      <c r="P650" s="9">
        <v>0</v>
      </c>
      <c r="Q650" s="47">
        <f t="shared" si="1883"/>
        <v>0</v>
      </c>
      <c r="R650" s="47">
        <f t="shared" si="1884"/>
        <v>0</v>
      </c>
      <c r="S650" s="106">
        <f t="shared" ref="S650" si="2079">SUM(R650:R653)</f>
        <v>0</v>
      </c>
      <c r="T650" s="40">
        <f t="shared" si="1885"/>
        <v>0</v>
      </c>
      <c r="V650" s="48">
        <v>6.666666666666667</v>
      </c>
      <c r="W650" s="9">
        <v>0</v>
      </c>
      <c r="X650" s="48">
        <v>6.666666666666667</v>
      </c>
      <c r="Y650" s="40">
        <v>0</v>
      </c>
      <c r="Z650" s="40">
        <f t="shared" si="1886"/>
        <v>0</v>
      </c>
      <c r="AA650" s="47">
        <f t="shared" si="1887"/>
        <v>0</v>
      </c>
      <c r="AB650" s="106">
        <f t="shared" ref="AB650" si="2080">SUM(AA650:AA653)</f>
        <v>0</v>
      </c>
      <c r="AC650" s="40">
        <f t="shared" si="1888"/>
        <v>0</v>
      </c>
      <c r="AE650" s="48">
        <v>6.666666666666667</v>
      </c>
      <c r="AF650" s="9">
        <v>54.73</v>
      </c>
      <c r="AG650" s="48">
        <v>6.666666666666667</v>
      </c>
      <c r="AH650" s="9">
        <v>-72.459999999999994</v>
      </c>
      <c r="AI650" s="40">
        <f t="shared" si="1889"/>
        <v>59.852104919999988</v>
      </c>
      <c r="AJ650" s="47">
        <f t="shared" si="1890"/>
        <v>14.963026229999997</v>
      </c>
      <c r="AK650" s="106">
        <f t="shared" ref="AK650" si="2081">SUM(AJ650:AJ653)</f>
        <v>59.845909904999992</v>
      </c>
      <c r="AL650" s="40">
        <f t="shared" si="1891"/>
        <v>100.55153626559998</v>
      </c>
      <c r="AN650" s="48">
        <v>6.666666666666667</v>
      </c>
      <c r="AO650" s="9">
        <v>36.18</v>
      </c>
      <c r="AP650" s="48">
        <v>6.666666666666667</v>
      </c>
      <c r="AQ650" s="9">
        <v>-60.07</v>
      </c>
      <c r="AR650" s="40">
        <f t="shared" si="1892"/>
        <v>32.800604316923071</v>
      </c>
      <c r="AS650" s="47">
        <f t="shared" si="1893"/>
        <v>8.2001510792307677</v>
      </c>
      <c r="AT650" s="106">
        <f t="shared" ref="AT650" si="2082">SUM(AS650:AS653)</f>
        <v>32.805659108076924</v>
      </c>
      <c r="AU650" s="40">
        <f t="shared" si="1894"/>
        <v>55.105015252430753</v>
      </c>
      <c r="AW650" s="48">
        <v>6.666666666666667</v>
      </c>
      <c r="AX650" s="9">
        <v>0</v>
      </c>
      <c r="AY650" s="48">
        <v>6.666666666666667</v>
      </c>
      <c r="AZ650" s="9">
        <v>0</v>
      </c>
      <c r="BA650" s="40">
        <f t="shared" si="1895"/>
        <v>0</v>
      </c>
      <c r="BB650" s="47">
        <f t="shared" si="1896"/>
        <v>0</v>
      </c>
      <c r="BC650" s="106">
        <f t="shared" ref="BC650" si="2083">SUM(BB650:BB653)</f>
        <v>0</v>
      </c>
      <c r="BD650" s="40">
        <f t="shared" si="1897"/>
        <v>0</v>
      </c>
      <c r="BF650" s="48">
        <v>6.666666666666667</v>
      </c>
      <c r="BG650" s="9">
        <v>29.45</v>
      </c>
      <c r="BH650" s="48">
        <v>6.666666666666667</v>
      </c>
      <c r="BI650" s="9">
        <v>29.45</v>
      </c>
      <c r="BJ650" s="40">
        <f t="shared" si="1898"/>
        <v>13.089596192307692</v>
      </c>
      <c r="BK650" s="47">
        <f t="shared" si="1899"/>
        <v>3.2723990480769229</v>
      </c>
      <c r="BL650" s="106">
        <f t="shared" ref="BL650" si="2084">SUM(BK650:BK653)</f>
        <v>13.067387106923077</v>
      </c>
      <c r="BM650" s="40">
        <f t="shared" si="1900"/>
        <v>21.990521603076921</v>
      </c>
      <c r="BO650" s="48">
        <v>6.666666666666667</v>
      </c>
      <c r="BP650" s="9">
        <v>29.41</v>
      </c>
      <c r="BQ650" s="48">
        <v>6.666666666666667</v>
      </c>
      <c r="BR650" s="9">
        <v>-51.87</v>
      </c>
      <c r="BS650" s="40">
        <f t="shared" si="1901"/>
        <v>23.023265579999997</v>
      </c>
      <c r="BT650" s="47">
        <f t="shared" si="1902"/>
        <v>5.7558163949999992</v>
      </c>
      <c r="BU650" s="106">
        <f t="shared" ref="BU650" si="2085">SUM(BT650:BT653)</f>
        <v>23.039412839999997</v>
      </c>
      <c r="BV650" s="40">
        <f t="shared" si="1903"/>
        <v>38.679086174399991</v>
      </c>
      <c r="BX650" s="48">
        <v>6.666666666666667</v>
      </c>
      <c r="BY650" s="9">
        <v>96.64</v>
      </c>
      <c r="BZ650" s="48">
        <v>6.666666666666667</v>
      </c>
      <c r="CA650" s="9">
        <v>-31.81</v>
      </c>
      <c r="CB650" s="40">
        <f t="shared" si="1904"/>
        <v>46.39554077538461</v>
      </c>
      <c r="CC650" s="47">
        <f t="shared" si="1905"/>
        <v>11.598885193846153</v>
      </c>
      <c r="CD650" s="106">
        <f t="shared" ref="CD650" si="2086">SUM(CC650:CC653)</f>
        <v>46.39554077538461</v>
      </c>
      <c r="CE650" s="40">
        <f t="shared" si="1906"/>
        <v>77.944508502646144</v>
      </c>
      <c r="CG650" s="48">
        <v>6.666666666666667</v>
      </c>
      <c r="CH650" s="9">
        <v>96.66</v>
      </c>
      <c r="CI650" s="48">
        <v>6.666666666666667</v>
      </c>
      <c r="CJ650" s="9">
        <v>-31.8</v>
      </c>
      <c r="CK650" s="40">
        <f t="shared" si="1907"/>
        <v>46.390554276923076</v>
      </c>
      <c r="CL650" s="47">
        <f t="shared" si="1908"/>
        <v>11.597638569230769</v>
      </c>
      <c r="CM650" s="106">
        <f t="shared" ref="CM650" si="2087">SUM(CL650:CL653)</f>
        <v>46.390554276923076</v>
      </c>
      <c r="CN650" s="40">
        <f t="shared" si="1909"/>
        <v>77.936131185230764</v>
      </c>
      <c r="CP650" s="48">
        <v>6.666666666666667</v>
      </c>
      <c r="CQ650" s="9">
        <v>96.64</v>
      </c>
      <c r="CR650" s="48">
        <v>6.666666666666667</v>
      </c>
      <c r="CS650" s="9">
        <v>-31.81</v>
      </c>
      <c r="CT650" s="40">
        <f t="shared" si="1910"/>
        <v>46.39554077538461</v>
      </c>
      <c r="CU650" s="47">
        <f t="shared" si="1911"/>
        <v>11.598885193846153</v>
      </c>
      <c r="CV650" s="106">
        <f t="shared" ref="CV650" si="2088">SUM(CU650:CU653)</f>
        <v>46.39554077538461</v>
      </c>
      <c r="CW650" s="40">
        <f t="shared" si="1912"/>
        <v>77.944508502646144</v>
      </c>
    </row>
    <row r="651" spans="1:101" s="9" customFormat="1">
      <c r="A651" s="9">
        <v>6.72</v>
      </c>
      <c r="B651" s="40">
        <f t="shared" ref="B651:B682" si="2089">+A651/4</f>
        <v>1.68</v>
      </c>
      <c r="D651" s="48">
        <v>6.677083333333333</v>
      </c>
      <c r="E651" s="9">
        <v>40.64</v>
      </c>
      <c r="F651" s="48">
        <v>6.677083333333333</v>
      </c>
      <c r="G651" s="9">
        <v>-51.59</v>
      </c>
      <c r="H651" s="47">
        <f t="shared" ref="H651:H682" si="2090">+ABS(E651*(G651/1000)*9.81*1000)/$K$5/1000</f>
        <v>31.642797932307694</v>
      </c>
      <c r="I651" s="47">
        <f t="shared" ref="I651:I682" si="2091">H651*0.25</f>
        <v>7.9106994830769235</v>
      </c>
      <c r="J651" s="107"/>
      <c r="K651" s="40">
        <f t="shared" ref="K651:K682" si="2092">+H651*$B651</f>
        <v>53.159900526276921</v>
      </c>
      <c r="M651" s="48">
        <v>6.677083333333333</v>
      </c>
      <c r="N651" s="9">
        <v>0</v>
      </c>
      <c r="O651" s="48">
        <v>6.677083333333333</v>
      </c>
      <c r="P651" s="9">
        <v>0</v>
      </c>
      <c r="Q651" s="47">
        <f t="shared" ref="Q651:Q682" si="2093">+ABS(N651*(P651/1000)*9.81*1000)/$K$5/1000</f>
        <v>0</v>
      </c>
      <c r="R651" s="47">
        <f t="shared" ref="R651:R682" si="2094">Q651*0.25</f>
        <v>0</v>
      </c>
      <c r="S651" s="107"/>
      <c r="T651" s="40">
        <f t="shared" ref="T651:T682" si="2095">+Q651*$B651</f>
        <v>0</v>
      </c>
      <c r="V651" s="48">
        <v>6.677083333333333</v>
      </c>
      <c r="W651" s="9">
        <v>0</v>
      </c>
      <c r="X651" s="48">
        <v>6.677083333333333</v>
      </c>
      <c r="Y651" s="40">
        <v>0</v>
      </c>
      <c r="Z651" s="40">
        <f t="shared" ref="Z651:Z682" si="2096">+ABS(W651*(Y651/1000)*9.81*1000)/$AC$5/1000</f>
        <v>0</v>
      </c>
      <c r="AA651" s="47">
        <f t="shared" ref="AA651:AA682" si="2097">Z651*0.25</f>
        <v>0</v>
      </c>
      <c r="AB651" s="107"/>
      <c r="AC651" s="40">
        <f t="shared" ref="AC651:AC676" si="2098">+Z651*$B651</f>
        <v>0</v>
      </c>
      <c r="AE651" s="48">
        <v>6.677083333333333</v>
      </c>
      <c r="AF651" s="9">
        <v>54.73</v>
      </c>
      <c r="AG651" s="48">
        <v>6.677083333333333</v>
      </c>
      <c r="AH651" s="9">
        <v>-72.45</v>
      </c>
      <c r="AI651" s="40">
        <f t="shared" ref="AI651:AI682" si="2099">+ABS(AF651*(AH651/1000)*9.81*1000)/$AL$5/1000</f>
        <v>59.843844899999993</v>
      </c>
      <c r="AJ651" s="47">
        <f t="shared" ref="AJ651:AJ682" si="2100">AI651*0.25</f>
        <v>14.960961224999998</v>
      </c>
      <c r="AK651" s="107"/>
      <c r="AL651" s="40">
        <f t="shared" ref="AL651:AL682" si="2101">+AI651*$B651</f>
        <v>100.53765943199998</v>
      </c>
      <c r="AN651" s="48">
        <v>6.677083333333333</v>
      </c>
      <c r="AO651" s="9">
        <v>36.17</v>
      </c>
      <c r="AP651" s="48">
        <v>6.677083333333333</v>
      </c>
      <c r="AQ651" s="9">
        <v>-60.1</v>
      </c>
      <c r="AR651" s="40">
        <f t="shared" ref="AR651:AR682" si="2102">+ABS(AO651*(AQ651/1000)*9.81*1000)/$AL$5/1000</f>
        <v>32.80791503076923</v>
      </c>
      <c r="AS651" s="47">
        <f t="shared" ref="AS651:AS682" si="2103">AR651*0.25</f>
        <v>8.2019787576923076</v>
      </c>
      <c r="AT651" s="107"/>
      <c r="AU651" s="40">
        <f t="shared" ref="AU651:AU682" si="2104">+AR651*$B651</f>
        <v>55.117297251692307</v>
      </c>
      <c r="AW651" s="48">
        <v>6.677083333333333</v>
      </c>
      <c r="AX651" s="9">
        <v>0</v>
      </c>
      <c r="AY651" s="48">
        <v>6.677083333333333</v>
      </c>
      <c r="AZ651" s="9">
        <v>0</v>
      </c>
      <c r="BA651" s="40">
        <f t="shared" ref="BA651:BA682" si="2105">+ABS(AX651*(AZ651/1000)*9.81*1000)/$AL$5/1000</f>
        <v>0</v>
      </c>
      <c r="BB651" s="47">
        <f t="shared" ref="BB651:BB682" si="2106">BA651*0.25</f>
        <v>0</v>
      </c>
      <c r="BC651" s="107"/>
      <c r="BD651" s="40">
        <f t="shared" ref="BD651:BD682" si="2107">+BA651*$B651</f>
        <v>0</v>
      </c>
      <c r="BF651" s="48">
        <v>6.677083333333333</v>
      </c>
      <c r="BG651" s="9">
        <v>29.43</v>
      </c>
      <c r="BH651" s="48">
        <v>6.677083333333333</v>
      </c>
      <c r="BI651" s="9">
        <v>29.43</v>
      </c>
      <c r="BJ651" s="40">
        <f t="shared" ref="BJ651:BJ682" si="2108">+ABS(BG651*(BI651/1000)*9.81*1000)/$AL$5/1000</f>
        <v>13.07182349076923</v>
      </c>
      <c r="BK651" s="47">
        <f t="shared" ref="BK651:BK682" si="2109">BJ651*0.25</f>
        <v>3.2679558726923075</v>
      </c>
      <c r="BL651" s="107"/>
      <c r="BM651" s="40">
        <f t="shared" ref="BM651:BM682" si="2110">+BJ651*$B651</f>
        <v>21.960663464492306</v>
      </c>
      <c r="BO651" s="48">
        <v>6.677083333333333</v>
      </c>
      <c r="BP651" s="9">
        <v>29.39</v>
      </c>
      <c r="BQ651" s="48">
        <v>6.677083333333333</v>
      </c>
      <c r="BR651" s="9">
        <v>-51.93</v>
      </c>
      <c r="BS651" s="40">
        <f t="shared" ref="BS651:BS682" si="2111">+ABS(BP651*(BR651/1000)*9.81*1000)/$AL$5/1000</f>
        <v>23.034222595384612</v>
      </c>
      <c r="BT651" s="47">
        <f t="shared" ref="BT651:BT682" si="2112">BS651*0.25</f>
        <v>5.7585556488461531</v>
      </c>
      <c r="BU651" s="107"/>
      <c r="BV651" s="40">
        <f t="shared" ref="BV651:BV682" si="2113">+BS651*$B651</f>
        <v>38.697493960246149</v>
      </c>
      <c r="BX651" s="48">
        <v>6.677083333333333</v>
      </c>
      <c r="BY651" s="9">
        <v>96.64</v>
      </c>
      <c r="BZ651" s="48">
        <v>6.677083333333333</v>
      </c>
      <c r="CA651" s="9">
        <v>-31.81</v>
      </c>
      <c r="CB651" s="40">
        <f t="shared" ref="CB651:CB682" si="2114">+ABS(BY651*(CA651/1000)*9.81*1000)/$AL$5/1000</f>
        <v>46.39554077538461</v>
      </c>
      <c r="CC651" s="47">
        <f t="shared" ref="CC651:CC682" si="2115">CB651*0.25</f>
        <v>11.598885193846153</v>
      </c>
      <c r="CD651" s="107"/>
      <c r="CE651" s="40">
        <f t="shared" ref="CE651:CE682" si="2116">+CB651*$B651</f>
        <v>77.944508502646144</v>
      </c>
      <c r="CG651" s="48">
        <v>6.677083333333333</v>
      </c>
      <c r="CH651" s="9">
        <v>96.66</v>
      </c>
      <c r="CI651" s="48">
        <v>6.677083333333333</v>
      </c>
      <c r="CJ651" s="9">
        <v>-31.8</v>
      </c>
      <c r="CK651" s="40">
        <f t="shared" ref="CK651:CK682" si="2117">+ABS(CH651*(CJ651/1000)*9.81*1000)/$AL$5/1000</f>
        <v>46.390554276923076</v>
      </c>
      <c r="CL651" s="47">
        <f t="shared" ref="CL651:CL682" si="2118">CK651*0.25</f>
        <v>11.597638569230769</v>
      </c>
      <c r="CM651" s="107"/>
      <c r="CN651" s="40">
        <f t="shared" ref="CN651:CN682" si="2119">+CK651*$B651</f>
        <v>77.936131185230764</v>
      </c>
      <c r="CP651" s="48">
        <v>6.677083333333333</v>
      </c>
      <c r="CQ651" s="9">
        <v>96.64</v>
      </c>
      <c r="CR651" s="48">
        <v>6.677083333333333</v>
      </c>
      <c r="CS651" s="9">
        <v>-31.81</v>
      </c>
      <c r="CT651" s="40">
        <f t="shared" ref="CT651:CT682" si="2120">+ABS(CQ651*(CS651/1000)*9.81*1000)/$AL$5/1000</f>
        <v>46.39554077538461</v>
      </c>
      <c r="CU651" s="47">
        <f t="shared" ref="CU651:CU682" si="2121">CT651*0.25</f>
        <v>11.598885193846153</v>
      </c>
      <c r="CV651" s="107"/>
      <c r="CW651" s="40">
        <f t="shared" ref="CW651:CW682" si="2122">+CT651*$B651</f>
        <v>77.944508502646144</v>
      </c>
    </row>
    <row r="652" spans="1:101" s="9" customFormat="1">
      <c r="A652" s="9">
        <v>6.72</v>
      </c>
      <c r="B652" s="40">
        <f t="shared" si="2089"/>
        <v>1.68</v>
      </c>
      <c r="D652" s="48">
        <v>6.6875</v>
      </c>
      <c r="E652" s="9">
        <v>40.64</v>
      </c>
      <c r="F652" s="48">
        <v>6.6875</v>
      </c>
      <c r="G652" s="9">
        <v>-51.58</v>
      </c>
      <c r="H652" s="47">
        <f t="shared" si="2090"/>
        <v>31.636664418461539</v>
      </c>
      <c r="I652" s="47">
        <f t="shared" si="2091"/>
        <v>7.9091661046153847</v>
      </c>
      <c r="J652" s="107"/>
      <c r="K652" s="40">
        <f t="shared" si="2092"/>
        <v>53.149596223015386</v>
      </c>
      <c r="M652" s="48">
        <v>6.6875</v>
      </c>
      <c r="N652" s="9">
        <v>0</v>
      </c>
      <c r="O652" s="48">
        <v>6.6875</v>
      </c>
      <c r="P652" s="9">
        <v>0</v>
      </c>
      <c r="Q652" s="47">
        <f t="shared" si="2093"/>
        <v>0</v>
      </c>
      <c r="R652" s="47">
        <f t="shared" si="2094"/>
        <v>0</v>
      </c>
      <c r="S652" s="107"/>
      <c r="T652" s="40">
        <f t="shared" si="2095"/>
        <v>0</v>
      </c>
      <c r="V652" s="48">
        <v>6.6875</v>
      </c>
      <c r="W652" s="9">
        <v>0</v>
      </c>
      <c r="X652" s="48">
        <v>6.6875</v>
      </c>
      <c r="Y652" s="40">
        <v>0</v>
      </c>
      <c r="Z652" s="40">
        <f t="shared" si="2096"/>
        <v>0</v>
      </c>
      <c r="AA652" s="47">
        <f t="shared" si="2097"/>
        <v>0</v>
      </c>
      <c r="AB652" s="107"/>
      <c r="AC652" s="40">
        <f t="shared" si="2098"/>
        <v>0</v>
      </c>
      <c r="AE652" s="48">
        <v>6.6875</v>
      </c>
      <c r="AF652" s="9">
        <v>54.73</v>
      </c>
      <c r="AG652" s="48">
        <v>6.6875</v>
      </c>
      <c r="AH652" s="9">
        <v>-72.45</v>
      </c>
      <c r="AI652" s="40">
        <f t="shared" si="2099"/>
        <v>59.843844899999993</v>
      </c>
      <c r="AJ652" s="47">
        <f t="shared" si="2100"/>
        <v>14.960961224999998</v>
      </c>
      <c r="AK652" s="107"/>
      <c r="AL652" s="40">
        <f t="shared" si="2101"/>
        <v>100.53765943199998</v>
      </c>
      <c r="AN652" s="48">
        <v>6.6875</v>
      </c>
      <c r="AO652" s="9">
        <v>36.15</v>
      </c>
      <c r="AP652" s="48">
        <v>6.6875</v>
      </c>
      <c r="AQ652" s="9">
        <v>-60.13</v>
      </c>
      <c r="AR652" s="40">
        <f t="shared" si="2102"/>
        <v>32.80614168461539</v>
      </c>
      <c r="AS652" s="47">
        <f t="shared" si="2103"/>
        <v>8.2015354211538476</v>
      </c>
      <c r="AT652" s="107"/>
      <c r="AU652" s="40">
        <f t="shared" si="2104"/>
        <v>55.114318030153854</v>
      </c>
      <c r="AW652" s="48">
        <v>6.6875</v>
      </c>
      <c r="AX652" s="9">
        <v>0</v>
      </c>
      <c r="AY652" s="48">
        <v>6.6875</v>
      </c>
      <c r="AZ652" s="9">
        <v>0</v>
      </c>
      <c r="BA652" s="40">
        <f t="shared" si="2105"/>
        <v>0</v>
      </c>
      <c r="BB652" s="47">
        <f t="shared" si="2106"/>
        <v>0</v>
      </c>
      <c r="BC652" s="107"/>
      <c r="BD652" s="40">
        <f t="shared" si="2107"/>
        <v>0</v>
      </c>
      <c r="BF652" s="48">
        <v>6.6875</v>
      </c>
      <c r="BG652" s="9">
        <v>29.42</v>
      </c>
      <c r="BH652" s="48">
        <v>6.6875</v>
      </c>
      <c r="BI652" s="9">
        <v>29.42</v>
      </c>
      <c r="BJ652" s="40">
        <f t="shared" si="2108"/>
        <v>13.062941667692311</v>
      </c>
      <c r="BK652" s="47">
        <f t="shared" si="2109"/>
        <v>3.2657354169230777</v>
      </c>
      <c r="BL652" s="107"/>
      <c r="BM652" s="40">
        <f t="shared" si="2110"/>
        <v>21.94574200172308</v>
      </c>
      <c r="BO652" s="48">
        <v>6.6875</v>
      </c>
      <c r="BP652" s="9">
        <v>29.37</v>
      </c>
      <c r="BQ652" s="48">
        <v>6.6875</v>
      </c>
      <c r="BR652" s="9">
        <v>-51.98</v>
      </c>
      <c r="BS652" s="40">
        <f t="shared" si="2111"/>
        <v>23.040710778461538</v>
      </c>
      <c r="BT652" s="47">
        <f t="shared" si="2112"/>
        <v>5.7601776946153844</v>
      </c>
      <c r="BU652" s="107"/>
      <c r="BV652" s="40">
        <f t="shared" si="2113"/>
        <v>38.70839410781538</v>
      </c>
      <c r="BX652" s="48">
        <v>6.6875</v>
      </c>
      <c r="BY652" s="9">
        <v>96.64</v>
      </c>
      <c r="BZ652" s="48">
        <v>6.6875</v>
      </c>
      <c r="CA652" s="9">
        <v>-31.81</v>
      </c>
      <c r="CB652" s="40">
        <f t="shared" si="2114"/>
        <v>46.39554077538461</v>
      </c>
      <c r="CC652" s="47">
        <f t="shared" si="2115"/>
        <v>11.598885193846153</v>
      </c>
      <c r="CD652" s="107"/>
      <c r="CE652" s="40">
        <f t="shared" si="2116"/>
        <v>77.944508502646144</v>
      </c>
      <c r="CG652" s="48">
        <v>6.6875</v>
      </c>
      <c r="CH652" s="9">
        <v>96.66</v>
      </c>
      <c r="CI652" s="48">
        <v>6.6875</v>
      </c>
      <c r="CJ652" s="9">
        <v>-31.8</v>
      </c>
      <c r="CK652" s="40">
        <f t="shared" si="2117"/>
        <v>46.390554276923076</v>
      </c>
      <c r="CL652" s="47">
        <f t="shared" si="2118"/>
        <v>11.597638569230769</v>
      </c>
      <c r="CM652" s="107"/>
      <c r="CN652" s="40">
        <f t="shared" si="2119"/>
        <v>77.936131185230764</v>
      </c>
      <c r="CP652" s="48">
        <v>6.6875</v>
      </c>
      <c r="CQ652" s="9">
        <v>96.64</v>
      </c>
      <c r="CR652" s="48">
        <v>6.6875</v>
      </c>
      <c r="CS652" s="9">
        <v>-31.81</v>
      </c>
      <c r="CT652" s="40">
        <f t="shared" si="2120"/>
        <v>46.39554077538461</v>
      </c>
      <c r="CU652" s="47">
        <f t="shared" si="2121"/>
        <v>11.598885193846153</v>
      </c>
      <c r="CV652" s="107"/>
      <c r="CW652" s="40">
        <f t="shared" si="2122"/>
        <v>77.944508502646144</v>
      </c>
    </row>
    <row r="653" spans="1:101" s="9" customFormat="1">
      <c r="A653" s="9">
        <v>6.72</v>
      </c>
      <c r="B653" s="40">
        <f t="shared" si="2089"/>
        <v>1.68</v>
      </c>
      <c r="D653" s="48">
        <v>6.697916666666667</v>
      </c>
      <c r="E653" s="9">
        <v>40.64</v>
      </c>
      <c r="F653" s="48">
        <v>6.697916666666667</v>
      </c>
      <c r="G653" s="9">
        <v>-51.58</v>
      </c>
      <c r="H653" s="47">
        <f t="shared" si="2090"/>
        <v>31.636664418461539</v>
      </c>
      <c r="I653" s="47">
        <f t="shared" si="2091"/>
        <v>7.9091661046153847</v>
      </c>
      <c r="J653" s="108"/>
      <c r="K653" s="40">
        <f t="shared" si="2092"/>
        <v>53.149596223015386</v>
      </c>
      <c r="M653" s="48">
        <v>6.697916666666667</v>
      </c>
      <c r="N653" s="9">
        <v>0</v>
      </c>
      <c r="O653" s="48">
        <v>6.697916666666667</v>
      </c>
      <c r="P653" s="9">
        <v>0</v>
      </c>
      <c r="Q653" s="47">
        <f t="shared" si="2093"/>
        <v>0</v>
      </c>
      <c r="R653" s="47">
        <f t="shared" si="2094"/>
        <v>0</v>
      </c>
      <c r="S653" s="108"/>
      <c r="T653" s="40">
        <f t="shared" si="2095"/>
        <v>0</v>
      </c>
      <c r="V653" s="48">
        <v>6.697916666666667</v>
      </c>
      <c r="W653" s="9">
        <v>0</v>
      </c>
      <c r="X653" s="48">
        <v>6.697916666666667</v>
      </c>
      <c r="Y653" s="40">
        <v>0</v>
      </c>
      <c r="Z653" s="40">
        <f t="shared" si="2096"/>
        <v>0</v>
      </c>
      <c r="AA653" s="47">
        <f t="shared" si="2097"/>
        <v>0</v>
      </c>
      <c r="AB653" s="108"/>
      <c r="AC653" s="40">
        <f t="shared" si="2098"/>
        <v>0</v>
      </c>
      <c r="AE653" s="48">
        <v>6.697916666666667</v>
      </c>
      <c r="AF653" s="9">
        <v>54.73</v>
      </c>
      <c r="AG653" s="48">
        <v>6.697916666666667</v>
      </c>
      <c r="AH653" s="9">
        <v>-72.45</v>
      </c>
      <c r="AI653" s="40">
        <f t="shared" si="2099"/>
        <v>59.843844899999993</v>
      </c>
      <c r="AJ653" s="47">
        <f t="shared" si="2100"/>
        <v>14.960961224999998</v>
      </c>
      <c r="AK653" s="108"/>
      <c r="AL653" s="40">
        <f t="shared" si="2101"/>
        <v>100.53765943199998</v>
      </c>
      <c r="AN653" s="48">
        <v>6.697916666666667</v>
      </c>
      <c r="AO653" s="9">
        <v>36.14</v>
      </c>
      <c r="AP653" s="48">
        <v>6.697916666666667</v>
      </c>
      <c r="AQ653" s="9">
        <v>-60.15</v>
      </c>
      <c r="AR653" s="40">
        <f t="shared" si="2102"/>
        <v>32.807975399999997</v>
      </c>
      <c r="AS653" s="47">
        <f t="shared" si="2103"/>
        <v>8.2019938499999991</v>
      </c>
      <c r="AT653" s="108"/>
      <c r="AU653" s="40">
        <f t="shared" si="2104"/>
        <v>55.117398671999993</v>
      </c>
      <c r="AW653" s="48">
        <v>6.697916666666667</v>
      </c>
      <c r="AX653" s="9">
        <v>0</v>
      </c>
      <c r="AY653" s="48">
        <v>6.697916666666667</v>
      </c>
      <c r="AZ653" s="9">
        <v>0</v>
      </c>
      <c r="BA653" s="40">
        <f t="shared" si="2105"/>
        <v>0</v>
      </c>
      <c r="BB653" s="47">
        <f t="shared" si="2106"/>
        <v>0</v>
      </c>
      <c r="BC653" s="108"/>
      <c r="BD653" s="40">
        <f t="shared" si="2107"/>
        <v>0</v>
      </c>
      <c r="BF653" s="48">
        <v>6.697916666666667</v>
      </c>
      <c r="BG653" s="9">
        <v>29.4</v>
      </c>
      <c r="BH653" s="48">
        <v>6.697916666666667</v>
      </c>
      <c r="BI653" s="9">
        <v>29.4</v>
      </c>
      <c r="BJ653" s="40">
        <f t="shared" si="2108"/>
        <v>13.045187076923078</v>
      </c>
      <c r="BK653" s="47">
        <f t="shared" si="2109"/>
        <v>3.2612967692307695</v>
      </c>
      <c r="BL653" s="108"/>
      <c r="BM653" s="40">
        <f t="shared" si="2110"/>
        <v>21.91591428923077</v>
      </c>
      <c r="BO653" s="48">
        <v>6.697916666666667</v>
      </c>
      <c r="BP653" s="9">
        <v>29.36</v>
      </c>
      <c r="BQ653" s="48">
        <v>6.697916666666667</v>
      </c>
      <c r="BR653" s="9">
        <v>-52.04</v>
      </c>
      <c r="BS653" s="40">
        <f t="shared" si="2111"/>
        <v>23.059452406153842</v>
      </c>
      <c r="BT653" s="47">
        <f t="shared" si="2112"/>
        <v>5.7648631015384604</v>
      </c>
      <c r="BU653" s="108"/>
      <c r="BV653" s="40">
        <f t="shared" si="2113"/>
        <v>38.739880042338456</v>
      </c>
      <c r="BX653" s="48">
        <v>6.697916666666667</v>
      </c>
      <c r="BY653" s="9">
        <v>96.64</v>
      </c>
      <c r="BZ653" s="48">
        <v>6.697916666666667</v>
      </c>
      <c r="CA653" s="9">
        <v>-31.81</v>
      </c>
      <c r="CB653" s="40">
        <f t="shared" si="2114"/>
        <v>46.39554077538461</v>
      </c>
      <c r="CC653" s="47">
        <f t="shared" si="2115"/>
        <v>11.598885193846153</v>
      </c>
      <c r="CD653" s="108"/>
      <c r="CE653" s="40">
        <f t="shared" si="2116"/>
        <v>77.944508502646144</v>
      </c>
      <c r="CG653" s="48">
        <v>6.697916666666667</v>
      </c>
      <c r="CH653" s="9">
        <v>96.66</v>
      </c>
      <c r="CI653" s="48">
        <v>6.697916666666667</v>
      </c>
      <c r="CJ653" s="9">
        <v>-31.8</v>
      </c>
      <c r="CK653" s="40">
        <f t="shared" si="2117"/>
        <v>46.390554276923076</v>
      </c>
      <c r="CL653" s="47">
        <f t="shared" si="2118"/>
        <v>11.597638569230769</v>
      </c>
      <c r="CM653" s="108"/>
      <c r="CN653" s="40">
        <f t="shared" si="2119"/>
        <v>77.936131185230764</v>
      </c>
      <c r="CP653" s="48">
        <v>6.697916666666667</v>
      </c>
      <c r="CQ653" s="9">
        <v>96.64</v>
      </c>
      <c r="CR653" s="48">
        <v>6.697916666666667</v>
      </c>
      <c r="CS653" s="9">
        <v>-31.81</v>
      </c>
      <c r="CT653" s="40">
        <f t="shared" si="2120"/>
        <v>46.39554077538461</v>
      </c>
      <c r="CU653" s="47">
        <f t="shared" si="2121"/>
        <v>11.598885193846153</v>
      </c>
      <c r="CV653" s="108"/>
      <c r="CW653" s="40">
        <f t="shared" si="2122"/>
        <v>77.944508502646144</v>
      </c>
    </row>
    <row r="654" spans="1:101" s="9" customFormat="1">
      <c r="A654" s="9">
        <v>6.72</v>
      </c>
      <c r="B654" s="40">
        <f t="shared" si="2089"/>
        <v>1.68</v>
      </c>
      <c r="D654" s="48">
        <v>6.708333333333333</v>
      </c>
      <c r="E654" s="9">
        <v>39.99</v>
      </c>
      <c r="F654" s="48">
        <v>6.708333333333333</v>
      </c>
      <c r="G654" s="9">
        <v>-52.88</v>
      </c>
      <c r="H654" s="47">
        <f t="shared" si="2090"/>
        <v>31.915268418461544</v>
      </c>
      <c r="I654" s="47">
        <f t="shared" si="2091"/>
        <v>7.978817104615386</v>
      </c>
      <c r="J654" s="106">
        <f t="shared" ref="J654" si="2123">SUM(I654:I657)</f>
        <v>31.937070766153848</v>
      </c>
      <c r="K654" s="40">
        <f t="shared" si="2092"/>
        <v>53.617650943015391</v>
      </c>
      <c r="M654" s="48">
        <v>6.708333333333333</v>
      </c>
      <c r="N654" s="9">
        <v>0</v>
      </c>
      <c r="O654" s="48">
        <v>6.708333333333333</v>
      </c>
      <c r="P654" s="9">
        <v>0</v>
      </c>
      <c r="Q654" s="47">
        <f t="shared" si="2093"/>
        <v>0</v>
      </c>
      <c r="R654" s="47">
        <f t="shared" si="2094"/>
        <v>0</v>
      </c>
      <c r="S654" s="106">
        <f t="shared" ref="S654" si="2124">SUM(R654:R657)</f>
        <v>0</v>
      </c>
      <c r="T654" s="40">
        <f t="shared" si="2095"/>
        <v>0</v>
      </c>
      <c r="V654" s="48">
        <v>6.708333333333333</v>
      </c>
      <c r="W654" s="9">
        <v>0</v>
      </c>
      <c r="X654" s="48">
        <v>6.708333333333333</v>
      </c>
      <c r="Y654" s="40">
        <v>0</v>
      </c>
      <c r="Z654" s="40">
        <f t="shared" si="2096"/>
        <v>0</v>
      </c>
      <c r="AA654" s="47">
        <f t="shared" si="2097"/>
        <v>0</v>
      </c>
      <c r="AB654" s="106">
        <f t="shared" ref="AB654" si="2125">SUM(AA654:AA657)</f>
        <v>0</v>
      </c>
      <c r="AC654" s="40">
        <f t="shared" si="2098"/>
        <v>0</v>
      </c>
      <c r="AE654" s="48">
        <v>6.708333333333333</v>
      </c>
      <c r="AF654" s="9">
        <v>54.54</v>
      </c>
      <c r="AG654" s="48">
        <v>6.708333333333333</v>
      </c>
      <c r="AH654" s="9">
        <v>-72.89</v>
      </c>
      <c r="AI654" s="40">
        <f t="shared" si="2099"/>
        <v>59.998270901538454</v>
      </c>
      <c r="AJ654" s="47">
        <f t="shared" si="2100"/>
        <v>14.999567725384614</v>
      </c>
      <c r="AK654" s="106">
        <f t="shared" ref="AK654" si="2126">SUM(AJ654:AJ657)</f>
        <v>59.989990506923071</v>
      </c>
      <c r="AL654" s="40">
        <f t="shared" si="2101"/>
        <v>100.79709511458459</v>
      </c>
      <c r="AN654" s="48">
        <v>6.708333333333333</v>
      </c>
      <c r="AO654" s="9">
        <v>36.74</v>
      </c>
      <c r="AP654" s="48">
        <v>6.708333333333333</v>
      </c>
      <c r="AQ654" s="9">
        <v>-59.08</v>
      </c>
      <c r="AR654" s="40">
        <f t="shared" si="2102"/>
        <v>32.759351003076929</v>
      </c>
      <c r="AS654" s="47">
        <f t="shared" si="2103"/>
        <v>8.1898377507692324</v>
      </c>
      <c r="AT654" s="106">
        <f t="shared" ref="AT654" si="2127">SUM(AS654:AS657)</f>
        <v>24.570970037307692</v>
      </c>
      <c r="AU654" s="40">
        <f t="shared" si="2104"/>
        <v>55.035709685169238</v>
      </c>
      <c r="AW654" s="48">
        <v>6.708333333333333</v>
      </c>
      <c r="AX654" s="9">
        <v>0</v>
      </c>
      <c r="AY654" s="48">
        <v>6.708333333333333</v>
      </c>
      <c r="AZ654" s="9">
        <v>0</v>
      </c>
      <c r="BA654" s="40">
        <f t="shared" si="2105"/>
        <v>0</v>
      </c>
      <c r="BB654" s="47">
        <f t="shared" si="2106"/>
        <v>0</v>
      </c>
      <c r="BC654" s="106">
        <f t="shared" ref="BC654" si="2128">SUM(BB654:BB657)</f>
        <v>0</v>
      </c>
      <c r="BD654" s="40">
        <f t="shared" si="2107"/>
        <v>0</v>
      </c>
      <c r="BF654" s="48">
        <v>6.708333333333333</v>
      </c>
      <c r="BG654" s="9">
        <v>32.619999999999997</v>
      </c>
      <c r="BH654" s="48">
        <v>6.708333333333333</v>
      </c>
      <c r="BI654" s="9">
        <v>32.619999999999997</v>
      </c>
      <c r="BJ654" s="40">
        <f t="shared" si="2108"/>
        <v>16.059187329230767</v>
      </c>
      <c r="BK654" s="47">
        <f t="shared" si="2109"/>
        <v>4.0147968323076917</v>
      </c>
      <c r="BL654" s="106">
        <f t="shared" ref="BL654" si="2129">SUM(BK654:BK657)</f>
        <v>16.37336427576923</v>
      </c>
      <c r="BM654" s="40">
        <f t="shared" si="2110"/>
        <v>26.979434713107686</v>
      </c>
      <c r="BO654" s="48">
        <v>6.708333333333333</v>
      </c>
      <c r="BP654" s="9">
        <v>0</v>
      </c>
      <c r="BQ654" s="48">
        <v>6.708333333333333</v>
      </c>
      <c r="BR654" s="9">
        <v>0</v>
      </c>
      <c r="BS654" s="40">
        <f t="shared" si="2111"/>
        <v>0</v>
      </c>
      <c r="BT654" s="47">
        <f t="shared" si="2112"/>
        <v>0</v>
      </c>
      <c r="BU654" s="106">
        <f t="shared" ref="BU654" si="2130">SUM(BT654:BT657)</f>
        <v>0</v>
      </c>
      <c r="BV654" s="40">
        <f t="shared" si="2113"/>
        <v>0</v>
      </c>
      <c r="BX654" s="48">
        <v>6.708333333333333</v>
      </c>
      <c r="BY654" s="9">
        <v>0</v>
      </c>
      <c r="BZ654" s="48">
        <v>6.708333333333333</v>
      </c>
      <c r="CA654" s="9">
        <v>0</v>
      </c>
      <c r="CB654" s="40">
        <f t="shared" si="2114"/>
        <v>0</v>
      </c>
      <c r="CC654" s="47">
        <f t="shared" si="2115"/>
        <v>0</v>
      </c>
      <c r="CD654" s="106">
        <f t="shared" ref="CD654" si="2131">SUM(CC654:CC657)</f>
        <v>0</v>
      </c>
      <c r="CE654" s="40">
        <f t="shared" si="2116"/>
        <v>0</v>
      </c>
      <c r="CG654" s="48">
        <v>6.708333333333333</v>
      </c>
      <c r="CH654" s="9">
        <v>123.57</v>
      </c>
      <c r="CI654" s="48">
        <v>6.708333333333333</v>
      </c>
      <c r="CJ654" s="9">
        <v>-16.7</v>
      </c>
      <c r="CK654" s="40">
        <f t="shared" si="2117"/>
        <v>31.144772907692307</v>
      </c>
      <c r="CL654" s="47">
        <f t="shared" si="2118"/>
        <v>7.7861932269230767</v>
      </c>
      <c r="CM654" s="106">
        <f t="shared" ref="CM654" si="2132">SUM(CL654:CL657)</f>
        <v>31.335718898076927</v>
      </c>
      <c r="CN654" s="40">
        <f t="shared" si="2119"/>
        <v>52.323218484923075</v>
      </c>
      <c r="CP654" s="48">
        <v>6.708333333333333</v>
      </c>
      <c r="CQ654" s="9">
        <v>0</v>
      </c>
      <c r="CR654" s="48">
        <v>6.708333333333333</v>
      </c>
      <c r="CS654" s="9">
        <v>0</v>
      </c>
      <c r="CT654" s="40">
        <f t="shared" si="2120"/>
        <v>0</v>
      </c>
      <c r="CU654" s="47">
        <f t="shared" si="2121"/>
        <v>0</v>
      </c>
      <c r="CV654" s="106">
        <f t="shared" ref="CV654" si="2133">SUM(CU654:CU657)</f>
        <v>0</v>
      </c>
      <c r="CW654" s="40">
        <f t="shared" si="2122"/>
        <v>0</v>
      </c>
    </row>
    <row r="655" spans="1:101" s="9" customFormat="1">
      <c r="A655" s="9">
        <v>6.72</v>
      </c>
      <c r="B655" s="40">
        <f t="shared" si="2089"/>
        <v>1.68</v>
      </c>
      <c r="D655" s="48">
        <v>6.71875</v>
      </c>
      <c r="E655" s="9">
        <v>39.94</v>
      </c>
      <c r="F655" s="48">
        <v>6.71875</v>
      </c>
      <c r="G655" s="9">
        <v>-52.99</v>
      </c>
      <c r="H655" s="47">
        <f t="shared" si="2090"/>
        <v>31.941670901538465</v>
      </c>
      <c r="I655" s="47">
        <f t="shared" si="2091"/>
        <v>7.9854177253846164</v>
      </c>
      <c r="J655" s="107"/>
      <c r="K655" s="40">
        <f t="shared" si="2092"/>
        <v>53.662007114584618</v>
      </c>
      <c r="M655" s="48">
        <v>6.71875</v>
      </c>
      <c r="N655" s="9">
        <v>0</v>
      </c>
      <c r="O655" s="48">
        <v>6.71875</v>
      </c>
      <c r="P655" s="9">
        <v>0</v>
      </c>
      <c r="Q655" s="47">
        <f t="shared" si="2093"/>
        <v>0</v>
      </c>
      <c r="R655" s="47">
        <f t="shared" si="2094"/>
        <v>0</v>
      </c>
      <c r="S655" s="107"/>
      <c r="T655" s="40">
        <f t="shared" si="2095"/>
        <v>0</v>
      </c>
      <c r="V655" s="48">
        <v>6.71875</v>
      </c>
      <c r="W655" s="9">
        <v>0</v>
      </c>
      <c r="X655" s="48">
        <v>6.71875</v>
      </c>
      <c r="Y655" s="40">
        <v>0</v>
      </c>
      <c r="Z655" s="40">
        <f t="shared" si="2096"/>
        <v>0</v>
      </c>
      <c r="AA655" s="47">
        <f t="shared" si="2097"/>
        <v>0</v>
      </c>
      <c r="AB655" s="107"/>
      <c r="AC655" s="40">
        <f t="shared" si="2098"/>
        <v>0</v>
      </c>
      <c r="AE655" s="48">
        <v>6.71875</v>
      </c>
      <c r="AF655" s="9">
        <v>54.52</v>
      </c>
      <c r="AG655" s="48">
        <v>6.71875</v>
      </c>
      <c r="AH655" s="9">
        <v>-72.930000000000007</v>
      </c>
      <c r="AI655" s="40">
        <f t="shared" si="2099"/>
        <v>60.009182640000013</v>
      </c>
      <c r="AJ655" s="47">
        <f t="shared" si="2100"/>
        <v>15.002295660000003</v>
      </c>
      <c r="AK655" s="107"/>
      <c r="AL655" s="40">
        <f t="shared" si="2101"/>
        <v>100.81542683520001</v>
      </c>
      <c r="AN655" s="48">
        <v>6.71875</v>
      </c>
      <c r="AO655" s="9">
        <v>36.700000000000003</v>
      </c>
      <c r="AP655" s="48">
        <v>6.71875</v>
      </c>
      <c r="AQ655" s="9">
        <v>-59.15</v>
      </c>
      <c r="AR655" s="40">
        <f t="shared" si="2102"/>
        <v>32.762456999999998</v>
      </c>
      <c r="AS655" s="47">
        <f t="shared" si="2103"/>
        <v>8.1906142499999994</v>
      </c>
      <c r="AT655" s="107"/>
      <c r="AU655" s="40">
        <f t="shared" si="2104"/>
        <v>55.040927759999995</v>
      </c>
      <c r="AW655" s="48">
        <v>6.71875</v>
      </c>
      <c r="AX655" s="9">
        <v>0</v>
      </c>
      <c r="AY655" s="48">
        <v>6.71875</v>
      </c>
      <c r="AZ655" s="9">
        <v>0</v>
      </c>
      <c r="BA655" s="40">
        <f t="shared" si="2105"/>
        <v>0</v>
      </c>
      <c r="BB655" s="47">
        <f t="shared" si="2106"/>
        <v>0</v>
      </c>
      <c r="BC655" s="107"/>
      <c r="BD655" s="40">
        <f t="shared" si="2107"/>
        <v>0</v>
      </c>
      <c r="BF655" s="48">
        <v>6.71875</v>
      </c>
      <c r="BG655" s="9">
        <v>32.6</v>
      </c>
      <c r="BH655" s="48">
        <v>6.71875</v>
      </c>
      <c r="BI655" s="9">
        <v>32.6</v>
      </c>
      <c r="BJ655" s="40">
        <f t="shared" si="2108"/>
        <v>16.039500923076925</v>
      </c>
      <c r="BK655" s="47">
        <f t="shared" si="2109"/>
        <v>4.0098752307692314</v>
      </c>
      <c r="BL655" s="107"/>
      <c r="BM655" s="40">
        <f t="shared" si="2110"/>
        <v>26.946361550769232</v>
      </c>
      <c r="BO655" s="48">
        <v>6.71875</v>
      </c>
      <c r="BP655" s="9">
        <v>0</v>
      </c>
      <c r="BQ655" s="48">
        <v>6.71875</v>
      </c>
      <c r="BR655" s="9">
        <v>0</v>
      </c>
      <c r="BS655" s="40">
        <f t="shared" si="2111"/>
        <v>0</v>
      </c>
      <c r="BT655" s="47">
        <f t="shared" si="2112"/>
        <v>0</v>
      </c>
      <c r="BU655" s="107"/>
      <c r="BV655" s="40">
        <f t="shared" si="2113"/>
        <v>0</v>
      </c>
      <c r="BX655" s="48">
        <v>6.71875</v>
      </c>
      <c r="BY655" s="9">
        <v>0</v>
      </c>
      <c r="BZ655" s="48">
        <v>6.71875</v>
      </c>
      <c r="CA655" s="9">
        <v>0</v>
      </c>
      <c r="CB655" s="40">
        <f t="shared" si="2114"/>
        <v>0</v>
      </c>
      <c r="CC655" s="47">
        <f t="shared" si="2115"/>
        <v>0</v>
      </c>
      <c r="CD655" s="107"/>
      <c r="CE655" s="40">
        <f t="shared" si="2116"/>
        <v>0</v>
      </c>
      <c r="CG655" s="48">
        <v>6.71875</v>
      </c>
      <c r="CH655" s="9">
        <v>123.74</v>
      </c>
      <c r="CI655" s="48">
        <v>6.71875</v>
      </c>
      <c r="CJ655" s="9">
        <v>-16.600000000000001</v>
      </c>
      <c r="CK655" s="40">
        <f t="shared" si="2117"/>
        <v>31.000867753846155</v>
      </c>
      <c r="CL655" s="47">
        <f t="shared" si="2118"/>
        <v>7.7502169384615387</v>
      </c>
      <c r="CM655" s="107"/>
      <c r="CN655" s="40">
        <f t="shared" si="2119"/>
        <v>52.081457826461538</v>
      </c>
      <c r="CP655" s="48">
        <v>6.71875</v>
      </c>
      <c r="CQ655" s="9">
        <v>0</v>
      </c>
      <c r="CR655" s="48">
        <v>6.71875</v>
      </c>
      <c r="CS655" s="9">
        <v>0</v>
      </c>
      <c r="CT655" s="40">
        <f t="shared" si="2120"/>
        <v>0</v>
      </c>
      <c r="CU655" s="47">
        <f t="shared" si="2121"/>
        <v>0</v>
      </c>
      <c r="CV655" s="107"/>
      <c r="CW655" s="40">
        <f t="shared" si="2122"/>
        <v>0</v>
      </c>
    </row>
    <row r="656" spans="1:101" s="9" customFormat="1">
      <c r="A656" s="9">
        <v>6.72</v>
      </c>
      <c r="B656" s="40">
        <f t="shared" si="2089"/>
        <v>1.68</v>
      </c>
      <c r="D656" s="48">
        <v>6.729166666666667</v>
      </c>
      <c r="E656" s="9">
        <v>39.89</v>
      </c>
      <c r="F656" s="48">
        <v>6.729166666666667</v>
      </c>
      <c r="G656" s="9">
        <v>-53.1</v>
      </c>
      <c r="H656" s="47">
        <f t="shared" si="2090"/>
        <v>31.967907369230765</v>
      </c>
      <c r="I656" s="47">
        <f t="shared" si="2091"/>
        <v>7.9919768423076913</v>
      </c>
      <c r="J656" s="107"/>
      <c r="K656" s="40">
        <f t="shared" si="2092"/>
        <v>53.706084380307686</v>
      </c>
      <c r="M656" s="48">
        <v>6.729166666666667</v>
      </c>
      <c r="N656" s="9">
        <v>0</v>
      </c>
      <c r="O656" s="48">
        <v>6.729166666666667</v>
      </c>
      <c r="P656" s="9">
        <v>0</v>
      </c>
      <c r="Q656" s="47">
        <f t="shared" si="2093"/>
        <v>0</v>
      </c>
      <c r="R656" s="47">
        <f t="shared" si="2094"/>
        <v>0</v>
      </c>
      <c r="S656" s="107"/>
      <c r="T656" s="40">
        <f t="shared" si="2095"/>
        <v>0</v>
      </c>
      <c r="V656" s="48">
        <v>6.729166666666667</v>
      </c>
      <c r="W656" s="9">
        <v>0</v>
      </c>
      <c r="X656" s="48">
        <v>6.729166666666667</v>
      </c>
      <c r="Y656" s="40">
        <v>0</v>
      </c>
      <c r="Z656" s="40">
        <f t="shared" si="2096"/>
        <v>0</v>
      </c>
      <c r="AA656" s="47">
        <f t="shared" si="2097"/>
        <v>0</v>
      </c>
      <c r="AB656" s="107"/>
      <c r="AC656" s="40">
        <f t="shared" si="2098"/>
        <v>0</v>
      </c>
      <c r="AE656" s="48">
        <v>6.729166666666667</v>
      </c>
      <c r="AF656" s="9">
        <v>54.51</v>
      </c>
      <c r="AG656" s="48">
        <v>6.729166666666667</v>
      </c>
      <c r="AH656" s="9">
        <v>-72.959999999999994</v>
      </c>
      <c r="AI656" s="40">
        <f t="shared" si="2099"/>
        <v>60.022856270769225</v>
      </c>
      <c r="AJ656" s="47">
        <f t="shared" si="2100"/>
        <v>15.005714067692306</v>
      </c>
      <c r="AK656" s="107"/>
      <c r="AL656" s="40">
        <f t="shared" si="2101"/>
        <v>100.83839853489229</v>
      </c>
      <c r="AN656" s="48">
        <v>6.729166666666667</v>
      </c>
      <c r="AO656" s="9">
        <v>36.65</v>
      </c>
      <c r="AP656" s="48">
        <v>6.729166666666667</v>
      </c>
      <c r="AQ656" s="9">
        <v>-59.23</v>
      </c>
      <c r="AR656" s="40">
        <f t="shared" si="2102"/>
        <v>32.762072146153841</v>
      </c>
      <c r="AS656" s="47">
        <f t="shared" si="2103"/>
        <v>8.1905180365384602</v>
      </c>
      <c r="AT656" s="107"/>
      <c r="AU656" s="40">
        <f t="shared" si="2104"/>
        <v>55.040281205538449</v>
      </c>
      <c r="AW656" s="48">
        <v>6.729166666666667</v>
      </c>
      <c r="AX656" s="9">
        <v>0</v>
      </c>
      <c r="AY656" s="48">
        <v>6.729166666666667</v>
      </c>
      <c r="AZ656" s="9">
        <v>0</v>
      </c>
      <c r="BA656" s="40">
        <f t="shared" si="2105"/>
        <v>0</v>
      </c>
      <c r="BB656" s="47">
        <f t="shared" si="2106"/>
        <v>0</v>
      </c>
      <c r="BC656" s="107"/>
      <c r="BD656" s="40">
        <f t="shared" si="2107"/>
        <v>0</v>
      </c>
      <c r="BF656" s="48">
        <v>6.729166666666667</v>
      </c>
      <c r="BG656" s="9">
        <v>32.58</v>
      </c>
      <c r="BH656" s="48">
        <v>6.729166666666667</v>
      </c>
      <c r="BI656" s="9">
        <v>32.58</v>
      </c>
      <c r="BJ656" s="40">
        <f t="shared" si="2108"/>
        <v>16.019826590769231</v>
      </c>
      <c r="BK656" s="47">
        <f t="shared" si="2109"/>
        <v>4.0049566476923077</v>
      </c>
      <c r="BL656" s="107"/>
      <c r="BM656" s="40">
        <f t="shared" si="2110"/>
        <v>26.913308672492306</v>
      </c>
      <c r="BO656" s="48">
        <v>6.729166666666667</v>
      </c>
      <c r="BP656" s="9">
        <v>0</v>
      </c>
      <c r="BQ656" s="48">
        <v>6.729166666666667</v>
      </c>
      <c r="BR656" s="9">
        <v>0</v>
      </c>
      <c r="BS656" s="40">
        <f t="shared" si="2111"/>
        <v>0</v>
      </c>
      <c r="BT656" s="47">
        <f t="shared" si="2112"/>
        <v>0</v>
      </c>
      <c r="BU656" s="107"/>
      <c r="BV656" s="40">
        <f t="shared" si="2113"/>
        <v>0</v>
      </c>
      <c r="BX656" s="48">
        <v>6.729166666666667</v>
      </c>
      <c r="BY656" s="9">
        <v>0</v>
      </c>
      <c r="BZ656" s="48">
        <v>6.729166666666667</v>
      </c>
      <c r="CA656" s="9">
        <v>0</v>
      </c>
      <c r="CB656" s="40">
        <f t="shared" si="2114"/>
        <v>0</v>
      </c>
      <c r="CC656" s="47">
        <f t="shared" si="2115"/>
        <v>0</v>
      </c>
      <c r="CD656" s="107"/>
      <c r="CE656" s="40">
        <f t="shared" si="2116"/>
        <v>0</v>
      </c>
      <c r="CG656" s="48">
        <v>6.729166666666667</v>
      </c>
      <c r="CH656" s="9">
        <v>123.9</v>
      </c>
      <c r="CI656" s="48">
        <v>6.729166666666667</v>
      </c>
      <c r="CJ656" s="9">
        <v>-16.5</v>
      </c>
      <c r="CK656" s="40">
        <f t="shared" si="2117"/>
        <v>30.853959230769235</v>
      </c>
      <c r="CL656" s="47">
        <f t="shared" si="2118"/>
        <v>7.7134898076923086</v>
      </c>
      <c r="CM656" s="107"/>
      <c r="CN656" s="40">
        <f t="shared" si="2119"/>
        <v>51.834651507692314</v>
      </c>
      <c r="CP656" s="48">
        <v>6.729166666666667</v>
      </c>
      <c r="CQ656" s="9">
        <v>0</v>
      </c>
      <c r="CR656" s="48">
        <v>6.729166666666667</v>
      </c>
      <c r="CS656" s="9">
        <v>0</v>
      </c>
      <c r="CT656" s="40">
        <f t="shared" si="2120"/>
        <v>0</v>
      </c>
      <c r="CU656" s="47">
        <f t="shared" si="2121"/>
        <v>0</v>
      </c>
      <c r="CV656" s="107"/>
      <c r="CW656" s="40">
        <f t="shared" si="2122"/>
        <v>0</v>
      </c>
    </row>
    <row r="657" spans="1:101" s="9" customFormat="1">
      <c r="A657" s="9">
        <v>6.72</v>
      </c>
      <c r="B657" s="40">
        <f t="shared" si="2089"/>
        <v>1.68</v>
      </c>
      <c r="D657" s="48">
        <v>6.739583333333333</v>
      </c>
      <c r="E657" s="9">
        <v>39.97</v>
      </c>
      <c r="F657" s="48">
        <v>6.739583333333333</v>
      </c>
      <c r="G657" s="9">
        <v>-52.92</v>
      </c>
      <c r="H657" s="47">
        <f t="shared" si="2090"/>
        <v>31.923436375384615</v>
      </c>
      <c r="I657" s="47">
        <f t="shared" si="2091"/>
        <v>7.9808590938461537</v>
      </c>
      <c r="J657" s="108"/>
      <c r="K657" s="40">
        <f t="shared" si="2092"/>
        <v>53.631373110646152</v>
      </c>
      <c r="M657" s="48">
        <v>6.739583333333333</v>
      </c>
      <c r="N657" s="9">
        <v>0</v>
      </c>
      <c r="O657" s="48">
        <v>6.739583333333333</v>
      </c>
      <c r="P657" s="9">
        <v>0</v>
      </c>
      <c r="Q657" s="47">
        <f t="shared" si="2093"/>
        <v>0</v>
      </c>
      <c r="R657" s="47">
        <f t="shared" si="2094"/>
        <v>0</v>
      </c>
      <c r="S657" s="108"/>
      <c r="T657" s="40">
        <f t="shared" si="2095"/>
        <v>0</v>
      </c>
      <c r="V657" s="48">
        <v>6.739583333333333</v>
      </c>
      <c r="W657" s="9">
        <v>0</v>
      </c>
      <c r="X657" s="48">
        <v>6.739583333333333</v>
      </c>
      <c r="Y657" s="40">
        <v>0</v>
      </c>
      <c r="Z657" s="40">
        <f t="shared" si="2096"/>
        <v>0</v>
      </c>
      <c r="AA657" s="47">
        <f t="shared" si="2097"/>
        <v>0</v>
      </c>
      <c r="AB657" s="108"/>
      <c r="AC657" s="40">
        <f t="shared" si="2098"/>
        <v>0</v>
      </c>
      <c r="AE657" s="48">
        <v>6.739583333333333</v>
      </c>
      <c r="AF657" s="9">
        <v>54.62</v>
      </c>
      <c r="AG657" s="48">
        <v>6.739583333333333</v>
      </c>
      <c r="AH657" s="9">
        <v>-72.7</v>
      </c>
      <c r="AI657" s="40">
        <f t="shared" si="2099"/>
        <v>59.929652215384607</v>
      </c>
      <c r="AJ657" s="47">
        <f t="shared" si="2100"/>
        <v>14.982413053846152</v>
      </c>
      <c r="AK657" s="108"/>
      <c r="AL657" s="40">
        <f t="shared" si="2101"/>
        <v>100.68181572184614</v>
      </c>
      <c r="AN657" s="48">
        <v>6.739583333333333</v>
      </c>
      <c r="AO657" s="9">
        <v>0</v>
      </c>
      <c r="AP657" s="48">
        <v>6.739583333333333</v>
      </c>
      <c r="AQ657" s="9">
        <v>0</v>
      </c>
      <c r="AR657" s="40">
        <f t="shared" si="2102"/>
        <v>0</v>
      </c>
      <c r="AS657" s="47">
        <f t="shared" si="2103"/>
        <v>0</v>
      </c>
      <c r="AT657" s="108"/>
      <c r="AU657" s="40">
        <f t="shared" si="2104"/>
        <v>0</v>
      </c>
      <c r="AW657" s="48">
        <v>6.739583333333333</v>
      </c>
      <c r="AX657" s="9">
        <v>0</v>
      </c>
      <c r="AY657" s="48">
        <v>6.739583333333333</v>
      </c>
      <c r="AZ657" s="9">
        <v>0</v>
      </c>
      <c r="BA657" s="40">
        <f t="shared" si="2105"/>
        <v>0</v>
      </c>
      <c r="BB657" s="47">
        <f t="shared" si="2106"/>
        <v>0</v>
      </c>
      <c r="BC657" s="108"/>
      <c r="BD657" s="40">
        <f t="shared" si="2107"/>
        <v>0</v>
      </c>
      <c r="BF657" s="48">
        <v>6.739583333333333</v>
      </c>
      <c r="BG657" s="9">
        <v>33.93</v>
      </c>
      <c r="BH657" s="48">
        <v>6.739583333333333</v>
      </c>
      <c r="BI657" s="9">
        <v>33.93</v>
      </c>
      <c r="BJ657" s="40">
        <f t="shared" si="2108"/>
        <v>17.374942260000001</v>
      </c>
      <c r="BK657" s="47">
        <f t="shared" si="2109"/>
        <v>4.3437355650000002</v>
      </c>
      <c r="BL657" s="108"/>
      <c r="BM657" s="40">
        <f t="shared" si="2110"/>
        <v>29.189902996800001</v>
      </c>
      <c r="BO657" s="48">
        <v>6.739583333333333</v>
      </c>
      <c r="BP657" s="9">
        <v>0</v>
      </c>
      <c r="BQ657" s="48">
        <v>6.739583333333333</v>
      </c>
      <c r="BR657" s="9">
        <v>0</v>
      </c>
      <c r="BS657" s="40">
        <f t="shared" si="2111"/>
        <v>0</v>
      </c>
      <c r="BT657" s="47">
        <f t="shared" si="2112"/>
        <v>0</v>
      </c>
      <c r="BU657" s="108"/>
      <c r="BV657" s="40">
        <f t="shared" si="2113"/>
        <v>0</v>
      </c>
      <c r="BX657" s="48">
        <v>6.739583333333333</v>
      </c>
      <c r="BY657" s="9">
        <v>0</v>
      </c>
      <c r="BZ657" s="48">
        <v>6.739583333333333</v>
      </c>
      <c r="CA657" s="9">
        <v>0</v>
      </c>
      <c r="CB657" s="40">
        <f t="shared" si="2114"/>
        <v>0</v>
      </c>
      <c r="CC657" s="47">
        <f t="shared" si="2115"/>
        <v>0</v>
      </c>
      <c r="CD657" s="108"/>
      <c r="CE657" s="40">
        <f t="shared" si="2116"/>
        <v>0</v>
      </c>
      <c r="CG657" s="48">
        <v>6.739583333333333</v>
      </c>
      <c r="CH657" s="9">
        <v>122.11</v>
      </c>
      <c r="CI657" s="48">
        <v>6.739583333333333</v>
      </c>
      <c r="CJ657" s="9">
        <v>-17.55</v>
      </c>
      <c r="CK657" s="40">
        <f t="shared" si="2117"/>
        <v>32.3432757</v>
      </c>
      <c r="CL657" s="47">
        <f t="shared" si="2118"/>
        <v>8.0858189249999999</v>
      </c>
      <c r="CM657" s="108"/>
      <c r="CN657" s="40">
        <f t="shared" si="2119"/>
        <v>54.336703176</v>
      </c>
      <c r="CP657" s="48">
        <v>6.739583333333333</v>
      </c>
      <c r="CQ657" s="9">
        <v>0</v>
      </c>
      <c r="CR657" s="48">
        <v>6.739583333333333</v>
      </c>
      <c r="CS657" s="9">
        <v>0</v>
      </c>
      <c r="CT657" s="40">
        <f t="shared" si="2120"/>
        <v>0</v>
      </c>
      <c r="CU657" s="47">
        <f t="shared" si="2121"/>
        <v>0</v>
      </c>
      <c r="CV657" s="108"/>
      <c r="CW657" s="40">
        <f t="shared" si="2122"/>
        <v>0</v>
      </c>
    </row>
    <row r="658" spans="1:101" s="9" customFormat="1">
      <c r="A658" s="9">
        <v>10.94</v>
      </c>
      <c r="B658" s="40">
        <f t="shared" si="2089"/>
        <v>2.7349999999999999</v>
      </c>
      <c r="D658" s="48">
        <v>6.75</v>
      </c>
      <c r="E658" s="9">
        <v>39.85</v>
      </c>
      <c r="F658" s="48">
        <v>6.75</v>
      </c>
      <c r="G658" s="9">
        <v>-53.16</v>
      </c>
      <c r="H658" s="47">
        <f t="shared" si="2090"/>
        <v>31.971937015384615</v>
      </c>
      <c r="I658" s="47">
        <f t="shared" si="2091"/>
        <v>7.9929842538461537</v>
      </c>
      <c r="J658" s="106">
        <f t="shared" ref="J658" si="2134">SUM(I658:I661)</f>
        <v>31.970648132307687</v>
      </c>
      <c r="K658" s="40">
        <f t="shared" si="2092"/>
        <v>87.443247737076916</v>
      </c>
      <c r="M658" s="48">
        <v>6.75</v>
      </c>
      <c r="N658" s="9">
        <v>0</v>
      </c>
      <c r="O658" s="48">
        <v>6.75</v>
      </c>
      <c r="P658" s="9">
        <v>0</v>
      </c>
      <c r="Q658" s="47">
        <f t="shared" si="2093"/>
        <v>0</v>
      </c>
      <c r="R658" s="47">
        <f t="shared" si="2094"/>
        <v>0</v>
      </c>
      <c r="S658" s="106">
        <f t="shared" ref="S658" si="2135">SUM(R658:R661)</f>
        <v>0</v>
      </c>
      <c r="T658" s="40">
        <f t="shared" si="2095"/>
        <v>0</v>
      </c>
      <c r="V658" s="48">
        <v>6.75</v>
      </c>
      <c r="W658" s="9">
        <v>0</v>
      </c>
      <c r="X658" s="48">
        <v>6.75</v>
      </c>
      <c r="Y658" s="40">
        <v>0</v>
      </c>
      <c r="Z658" s="40">
        <f t="shared" si="2096"/>
        <v>0</v>
      </c>
      <c r="AA658" s="47">
        <f t="shared" si="2097"/>
        <v>0</v>
      </c>
      <c r="AB658" s="106">
        <f t="shared" ref="AB658" si="2136">SUM(AA658:AA661)</f>
        <v>0</v>
      </c>
      <c r="AC658" s="40">
        <f t="shared" si="2098"/>
        <v>0</v>
      </c>
      <c r="AE658" s="48">
        <v>6.75</v>
      </c>
      <c r="AF658" s="9">
        <v>54.47</v>
      </c>
      <c r="AG658" s="48">
        <v>6.75</v>
      </c>
      <c r="AH658" s="9">
        <v>-73.03</v>
      </c>
      <c r="AI658" s="40">
        <f t="shared" si="2099"/>
        <v>60.036356339999998</v>
      </c>
      <c r="AJ658" s="47">
        <f t="shared" si="2100"/>
        <v>15.009089084999999</v>
      </c>
      <c r="AK658" s="106">
        <f t="shared" ref="AK658" si="2137">SUM(AJ658:AJ661)</f>
        <v>60.010814873076924</v>
      </c>
      <c r="AL658" s="40">
        <f t="shared" si="2101"/>
        <v>164.19943458989999</v>
      </c>
      <c r="AN658" s="48">
        <v>6.75</v>
      </c>
      <c r="AO658" s="9">
        <v>0</v>
      </c>
      <c r="AP658" s="48">
        <v>6.75</v>
      </c>
      <c r="AQ658" s="9">
        <v>0</v>
      </c>
      <c r="AR658" s="40">
        <f t="shared" si="2102"/>
        <v>0</v>
      </c>
      <c r="AS658" s="47">
        <f t="shared" si="2103"/>
        <v>0</v>
      </c>
      <c r="AT658" s="106">
        <f t="shared" ref="AT658" si="2138">SUM(AS658:AS661)</f>
        <v>0</v>
      </c>
      <c r="AU658" s="40">
        <f t="shared" si="2104"/>
        <v>0</v>
      </c>
      <c r="AW658" s="48">
        <v>6.75</v>
      </c>
      <c r="AX658" s="9">
        <v>36.83</v>
      </c>
      <c r="AY658" s="48">
        <v>6.75</v>
      </c>
      <c r="AZ658" s="9">
        <v>-58.91</v>
      </c>
      <c r="BA658" s="40">
        <f t="shared" si="2105"/>
        <v>32.745105373846151</v>
      </c>
      <c r="BB658" s="47">
        <f t="shared" si="2106"/>
        <v>8.1862763434615378</v>
      </c>
      <c r="BC658" s="106">
        <f t="shared" ref="BC658" si="2139">SUM(BB658:BB661)</f>
        <v>32.712731619230773</v>
      </c>
      <c r="BD658" s="40">
        <f t="shared" si="2107"/>
        <v>89.557863197469217</v>
      </c>
      <c r="BF658" s="48">
        <v>6.75</v>
      </c>
      <c r="BG658" s="9">
        <v>32.590000000000003</v>
      </c>
      <c r="BH658" s="48">
        <v>6.75</v>
      </c>
      <c r="BI658" s="9">
        <v>32.590000000000003</v>
      </c>
      <c r="BJ658" s="40">
        <f t="shared" si="2108"/>
        <v>16.029662247692311</v>
      </c>
      <c r="BK658" s="47">
        <f t="shared" si="2109"/>
        <v>4.0074155619230778</v>
      </c>
      <c r="BL658" s="106">
        <f t="shared" ref="BL658" si="2140">SUM(BK658:BK661)</f>
        <v>16.196452999615385</v>
      </c>
      <c r="BM658" s="40">
        <f t="shared" si="2110"/>
        <v>43.841126247438467</v>
      </c>
      <c r="BO658" s="48">
        <v>6.75</v>
      </c>
      <c r="BP658" s="9">
        <v>0</v>
      </c>
      <c r="BQ658" s="48">
        <v>6.75</v>
      </c>
      <c r="BR658" s="9">
        <v>0</v>
      </c>
      <c r="BS658" s="40">
        <f t="shared" si="2111"/>
        <v>0</v>
      </c>
      <c r="BT658" s="47">
        <f t="shared" si="2112"/>
        <v>0</v>
      </c>
      <c r="BU658" s="106">
        <f t="shared" ref="BU658" si="2141">SUM(BT658:BT661)</f>
        <v>0</v>
      </c>
      <c r="BV658" s="40">
        <f t="shared" si="2113"/>
        <v>0</v>
      </c>
      <c r="BX658" s="48">
        <v>6.75</v>
      </c>
      <c r="BY658" s="9">
        <v>0</v>
      </c>
      <c r="BZ658" s="48">
        <v>6.75</v>
      </c>
      <c r="CA658" s="9">
        <v>0</v>
      </c>
      <c r="CB658" s="40">
        <f t="shared" si="2114"/>
        <v>0</v>
      </c>
      <c r="CC658" s="47">
        <f t="shared" si="2115"/>
        <v>0</v>
      </c>
      <c r="CD658" s="106">
        <f t="shared" ref="CD658" si="2142">SUM(CC658:CC661)</f>
        <v>11.576369734615383</v>
      </c>
      <c r="CE658" s="40">
        <f t="shared" si="2116"/>
        <v>0</v>
      </c>
      <c r="CG658" s="48">
        <v>6.75</v>
      </c>
      <c r="CH658" s="9">
        <v>123.48</v>
      </c>
      <c r="CI658" s="48">
        <v>6.75</v>
      </c>
      <c r="CJ658" s="9">
        <v>-16.75</v>
      </c>
      <c r="CK658" s="40">
        <f t="shared" si="2117"/>
        <v>31.215269076923079</v>
      </c>
      <c r="CL658" s="47">
        <f t="shared" si="2118"/>
        <v>7.8038172692307697</v>
      </c>
      <c r="CM658" s="106">
        <f t="shared" ref="CM658" si="2143">SUM(CL658:CL661)</f>
        <v>34.883704239230767</v>
      </c>
      <c r="CN658" s="40">
        <f t="shared" si="2119"/>
        <v>85.373760925384616</v>
      </c>
      <c r="CP658" s="48">
        <v>6.75</v>
      </c>
      <c r="CQ658" s="9">
        <v>0</v>
      </c>
      <c r="CR658" s="48">
        <v>6.75</v>
      </c>
      <c r="CS658" s="9">
        <v>0</v>
      </c>
      <c r="CT658" s="40">
        <f t="shared" si="2120"/>
        <v>0</v>
      </c>
      <c r="CU658" s="47">
        <f t="shared" si="2121"/>
        <v>0</v>
      </c>
      <c r="CV658" s="106">
        <f t="shared" ref="CV658" si="2144">SUM(CU658:CU661)</f>
        <v>11.576369734615383</v>
      </c>
      <c r="CW658" s="40">
        <f t="shared" si="2122"/>
        <v>0</v>
      </c>
    </row>
    <row r="659" spans="1:101" s="9" customFormat="1">
      <c r="A659" s="9">
        <v>10.94</v>
      </c>
      <c r="B659" s="40">
        <f t="shared" si="2089"/>
        <v>2.7349999999999999</v>
      </c>
      <c r="D659" s="48">
        <v>6.760416666666667</v>
      </c>
      <c r="E659" s="9">
        <v>39.799999999999997</v>
      </c>
      <c r="F659" s="48">
        <v>6.760416666666667</v>
      </c>
      <c r="G659" s="9">
        <v>-53.26</v>
      </c>
      <c r="H659" s="47">
        <f t="shared" si="2090"/>
        <v>31.991889046153837</v>
      </c>
      <c r="I659" s="47">
        <f t="shared" si="2091"/>
        <v>7.9979722615384592</v>
      </c>
      <c r="J659" s="107"/>
      <c r="K659" s="40">
        <f t="shared" si="2092"/>
        <v>87.497816541230733</v>
      </c>
      <c r="M659" s="48">
        <v>6.760416666666667</v>
      </c>
      <c r="N659" s="9">
        <v>0</v>
      </c>
      <c r="O659" s="48">
        <v>6.760416666666667</v>
      </c>
      <c r="P659" s="9">
        <v>0</v>
      </c>
      <c r="Q659" s="47">
        <f t="shared" si="2093"/>
        <v>0</v>
      </c>
      <c r="R659" s="47">
        <f t="shared" si="2094"/>
        <v>0</v>
      </c>
      <c r="S659" s="107"/>
      <c r="T659" s="40">
        <f t="shared" si="2095"/>
        <v>0</v>
      </c>
      <c r="V659" s="48">
        <v>6.760416666666667</v>
      </c>
      <c r="W659" s="9">
        <v>0</v>
      </c>
      <c r="X659" s="48">
        <v>6.760416666666667</v>
      </c>
      <c r="Y659" s="40">
        <v>-92.8</v>
      </c>
      <c r="Z659" s="40">
        <f t="shared" si="2096"/>
        <v>0</v>
      </c>
      <c r="AA659" s="47">
        <f t="shared" si="2097"/>
        <v>0</v>
      </c>
      <c r="AB659" s="107"/>
      <c r="AC659" s="40">
        <f t="shared" si="2098"/>
        <v>0</v>
      </c>
      <c r="AE659" s="48">
        <v>6.760416666666667</v>
      </c>
      <c r="AF659" s="9">
        <v>54.45</v>
      </c>
      <c r="AG659" s="48">
        <v>6.760416666666667</v>
      </c>
      <c r="AH659" s="9">
        <v>-73.08</v>
      </c>
      <c r="AI659" s="40">
        <f t="shared" si="2099"/>
        <v>60.055401323076914</v>
      </c>
      <c r="AJ659" s="47">
        <f t="shared" si="2100"/>
        <v>15.013850330769229</v>
      </c>
      <c r="AK659" s="107"/>
      <c r="AL659" s="40">
        <f t="shared" si="2101"/>
        <v>164.25152261861535</v>
      </c>
      <c r="AN659" s="48">
        <v>6.760416666666667</v>
      </c>
      <c r="AO659" s="9">
        <v>0</v>
      </c>
      <c r="AP659" s="48">
        <v>6.760416666666667</v>
      </c>
      <c r="AQ659" s="9">
        <v>0</v>
      </c>
      <c r="AR659" s="40">
        <f t="shared" si="2102"/>
        <v>0</v>
      </c>
      <c r="AS659" s="47">
        <f t="shared" si="2103"/>
        <v>0</v>
      </c>
      <c r="AT659" s="107"/>
      <c r="AU659" s="40">
        <f t="shared" si="2104"/>
        <v>0</v>
      </c>
      <c r="AW659" s="48">
        <v>6.760416666666667</v>
      </c>
      <c r="AX659" s="9">
        <v>36.79</v>
      </c>
      <c r="AY659" s="48">
        <v>6.760416666666667</v>
      </c>
      <c r="AZ659" s="9">
        <v>-58.99</v>
      </c>
      <c r="BA659" s="40">
        <f t="shared" si="2105"/>
        <v>32.753961539999999</v>
      </c>
      <c r="BB659" s="47">
        <f t="shared" si="2106"/>
        <v>8.1884903849999997</v>
      </c>
      <c r="BC659" s="107"/>
      <c r="BD659" s="40">
        <f t="shared" si="2107"/>
        <v>89.582084811899989</v>
      </c>
      <c r="BF659" s="48">
        <v>6.760416666666667</v>
      </c>
      <c r="BG659" s="9">
        <v>32.57</v>
      </c>
      <c r="BH659" s="48">
        <v>6.760416666666667</v>
      </c>
      <c r="BI659" s="9">
        <v>32.57</v>
      </c>
      <c r="BJ659" s="40">
        <f t="shared" si="2108"/>
        <v>16.009993952307696</v>
      </c>
      <c r="BK659" s="47">
        <f t="shared" si="2109"/>
        <v>4.0024984880769239</v>
      </c>
      <c r="BL659" s="107"/>
      <c r="BM659" s="40">
        <f t="shared" si="2110"/>
        <v>43.787333459561545</v>
      </c>
      <c r="BO659" s="48">
        <v>6.760416666666667</v>
      </c>
      <c r="BP659" s="9">
        <v>0</v>
      </c>
      <c r="BQ659" s="48">
        <v>6.760416666666667</v>
      </c>
      <c r="BR659" s="9">
        <v>0</v>
      </c>
      <c r="BS659" s="40">
        <f t="shared" si="2111"/>
        <v>0</v>
      </c>
      <c r="BT659" s="47">
        <f t="shared" si="2112"/>
        <v>0</v>
      </c>
      <c r="BU659" s="107"/>
      <c r="BV659" s="40">
        <f t="shared" si="2113"/>
        <v>0</v>
      </c>
      <c r="BX659" s="48">
        <v>6.760416666666667</v>
      </c>
      <c r="BY659" s="9">
        <v>0</v>
      </c>
      <c r="BZ659" s="48">
        <v>6.760416666666667</v>
      </c>
      <c r="CA659" s="9">
        <v>0</v>
      </c>
      <c r="CB659" s="40">
        <f t="shared" si="2114"/>
        <v>0</v>
      </c>
      <c r="CC659" s="47">
        <f t="shared" si="2115"/>
        <v>0</v>
      </c>
      <c r="CD659" s="107"/>
      <c r="CE659" s="40">
        <f t="shared" si="2116"/>
        <v>0</v>
      </c>
      <c r="CG659" s="48">
        <v>6.760416666666667</v>
      </c>
      <c r="CH659" s="9">
        <v>123.63</v>
      </c>
      <c r="CI659" s="48">
        <v>6.760416666666667</v>
      </c>
      <c r="CJ659" s="9">
        <v>-16.66</v>
      </c>
      <c r="CK659" s="40">
        <f t="shared" si="2117"/>
        <v>31.08526092</v>
      </c>
      <c r="CL659" s="47">
        <f t="shared" si="2118"/>
        <v>7.7713152299999999</v>
      </c>
      <c r="CM659" s="107"/>
      <c r="CN659" s="40">
        <f t="shared" si="2119"/>
        <v>85.018188616199993</v>
      </c>
      <c r="CP659" s="48">
        <v>6.760416666666667</v>
      </c>
      <c r="CQ659" s="9">
        <v>0</v>
      </c>
      <c r="CR659" s="48">
        <v>6.760416666666667</v>
      </c>
      <c r="CS659" s="9">
        <v>0</v>
      </c>
      <c r="CT659" s="40">
        <f t="shared" si="2120"/>
        <v>0</v>
      </c>
      <c r="CU659" s="47">
        <f t="shared" si="2121"/>
        <v>0</v>
      </c>
      <c r="CV659" s="107"/>
      <c r="CW659" s="40">
        <f t="shared" si="2122"/>
        <v>0</v>
      </c>
    </row>
    <row r="660" spans="1:101" s="9" customFormat="1">
      <c r="A660" s="9">
        <v>10.94</v>
      </c>
      <c r="B660" s="40">
        <f t="shared" si="2089"/>
        <v>2.7349999999999999</v>
      </c>
      <c r="D660" s="48">
        <v>6.770833333333333</v>
      </c>
      <c r="E660" s="9">
        <v>39.75</v>
      </c>
      <c r="F660" s="48">
        <v>6.770833333333333</v>
      </c>
      <c r="G660" s="9">
        <v>-53.36</v>
      </c>
      <c r="H660" s="47">
        <f t="shared" si="2090"/>
        <v>32.011690153846153</v>
      </c>
      <c r="I660" s="47">
        <f t="shared" si="2091"/>
        <v>8.0029225384615383</v>
      </c>
      <c r="J660" s="107"/>
      <c r="K660" s="40">
        <f t="shared" si="2092"/>
        <v>87.551972570769223</v>
      </c>
      <c r="M660" s="48">
        <v>6.770833333333333</v>
      </c>
      <c r="N660" s="9">
        <v>0</v>
      </c>
      <c r="O660" s="48">
        <v>6.770833333333333</v>
      </c>
      <c r="P660" s="9">
        <v>0</v>
      </c>
      <c r="Q660" s="47">
        <f t="shared" si="2093"/>
        <v>0</v>
      </c>
      <c r="R660" s="47">
        <f t="shared" si="2094"/>
        <v>0</v>
      </c>
      <c r="S660" s="107"/>
      <c r="T660" s="40">
        <f t="shared" si="2095"/>
        <v>0</v>
      </c>
      <c r="V660" s="48">
        <v>6.770833333333333</v>
      </c>
      <c r="W660" s="9">
        <v>0</v>
      </c>
      <c r="X660" s="48">
        <v>6.770833333333333</v>
      </c>
      <c r="Y660" s="40">
        <v>-92.93</v>
      </c>
      <c r="Z660" s="40">
        <f t="shared" si="2096"/>
        <v>0</v>
      </c>
      <c r="AA660" s="47">
        <f t="shared" si="2097"/>
        <v>0</v>
      </c>
      <c r="AB660" s="107"/>
      <c r="AC660" s="40">
        <f t="shared" si="2098"/>
        <v>0</v>
      </c>
      <c r="AE660" s="48">
        <v>6.770833333333333</v>
      </c>
      <c r="AF660" s="9">
        <v>54.43</v>
      </c>
      <c r="AG660" s="48">
        <v>6.770833333333333</v>
      </c>
      <c r="AH660" s="9">
        <v>-73.13</v>
      </c>
      <c r="AI660" s="40">
        <f t="shared" si="2099"/>
        <v>60.074416121538455</v>
      </c>
      <c r="AJ660" s="47">
        <f t="shared" si="2100"/>
        <v>15.018604030384614</v>
      </c>
      <c r="AK660" s="107"/>
      <c r="AL660" s="40">
        <f t="shared" si="2101"/>
        <v>164.30352809240767</v>
      </c>
      <c r="AN660" s="48">
        <v>6.770833333333333</v>
      </c>
      <c r="AO660" s="9">
        <v>0</v>
      </c>
      <c r="AP660" s="48">
        <v>6.770833333333333</v>
      </c>
      <c r="AQ660" s="9">
        <v>0</v>
      </c>
      <c r="AR660" s="40">
        <f t="shared" si="2102"/>
        <v>0</v>
      </c>
      <c r="AS660" s="47">
        <f t="shared" si="2103"/>
        <v>0</v>
      </c>
      <c r="AT660" s="107"/>
      <c r="AU660" s="40">
        <f t="shared" si="2104"/>
        <v>0</v>
      </c>
      <c r="AW660" s="48">
        <v>6.770833333333333</v>
      </c>
      <c r="AX660" s="9">
        <v>36.75</v>
      </c>
      <c r="AY660" s="48">
        <v>6.770833333333333</v>
      </c>
      <c r="AZ660" s="9">
        <v>-59.06</v>
      </c>
      <c r="BA660" s="40">
        <f t="shared" si="2105"/>
        <v>32.757174692307693</v>
      </c>
      <c r="BB660" s="47">
        <f t="shared" si="2106"/>
        <v>8.1892936730769232</v>
      </c>
      <c r="BC660" s="107"/>
      <c r="BD660" s="40">
        <f t="shared" si="2107"/>
        <v>89.590872783461535</v>
      </c>
      <c r="BF660" s="48">
        <v>6.770833333333333</v>
      </c>
      <c r="BG660" s="9">
        <v>32.549999999999997</v>
      </c>
      <c r="BH660" s="48">
        <v>6.770833333333333</v>
      </c>
      <c r="BI660" s="9">
        <v>32.549999999999997</v>
      </c>
      <c r="BJ660" s="40">
        <f t="shared" si="2108"/>
        <v>15.990337730769228</v>
      </c>
      <c r="BK660" s="47">
        <f t="shared" si="2109"/>
        <v>3.9975844326923071</v>
      </c>
      <c r="BL660" s="107"/>
      <c r="BM660" s="40">
        <f t="shared" si="2110"/>
        <v>43.733573693653838</v>
      </c>
      <c r="BO660" s="48">
        <v>6.770833333333333</v>
      </c>
      <c r="BP660" s="9">
        <v>0</v>
      </c>
      <c r="BQ660" s="48">
        <v>6.770833333333333</v>
      </c>
      <c r="BR660" s="9">
        <v>0</v>
      </c>
      <c r="BS660" s="40">
        <f t="shared" si="2111"/>
        <v>0</v>
      </c>
      <c r="BT660" s="47">
        <f t="shared" si="2112"/>
        <v>0</v>
      </c>
      <c r="BU660" s="107"/>
      <c r="BV660" s="40">
        <f t="shared" si="2113"/>
        <v>0</v>
      </c>
      <c r="BX660" s="48">
        <v>6.770833333333333</v>
      </c>
      <c r="BY660" s="9">
        <v>0</v>
      </c>
      <c r="BZ660" s="48">
        <v>6.770833333333333</v>
      </c>
      <c r="CA660" s="9">
        <v>0</v>
      </c>
      <c r="CB660" s="40">
        <f t="shared" si="2114"/>
        <v>0</v>
      </c>
      <c r="CC660" s="47">
        <f t="shared" si="2115"/>
        <v>0</v>
      </c>
      <c r="CD660" s="107"/>
      <c r="CE660" s="40">
        <f t="shared" si="2116"/>
        <v>0</v>
      </c>
      <c r="CG660" s="48">
        <v>6.770833333333333</v>
      </c>
      <c r="CH660" s="9">
        <v>123.79</v>
      </c>
      <c r="CI660" s="48">
        <v>6.770833333333333</v>
      </c>
      <c r="CJ660" s="9">
        <v>-16.559999999999999</v>
      </c>
      <c r="CK660" s="40">
        <f t="shared" si="2117"/>
        <v>30.938663298461535</v>
      </c>
      <c r="CL660" s="47">
        <f t="shared" si="2118"/>
        <v>7.7346658246153837</v>
      </c>
      <c r="CM660" s="107"/>
      <c r="CN660" s="40">
        <f t="shared" si="2119"/>
        <v>84.617244121292288</v>
      </c>
      <c r="CP660" s="48">
        <v>6.770833333333333</v>
      </c>
      <c r="CQ660" s="9">
        <v>0</v>
      </c>
      <c r="CR660" s="48">
        <v>6.770833333333333</v>
      </c>
      <c r="CS660" s="9">
        <v>0</v>
      </c>
      <c r="CT660" s="40">
        <f t="shared" si="2120"/>
        <v>0</v>
      </c>
      <c r="CU660" s="47">
        <f t="shared" si="2121"/>
        <v>0</v>
      </c>
      <c r="CV660" s="107"/>
      <c r="CW660" s="40">
        <f t="shared" si="2122"/>
        <v>0</v>
      </c>
    </row>
    <row r="661" spans="1:101" s="9" customFormat="1">
      <c r="A661" s="9">
        <v>10.94</v>
      </c>
      <c r="B661" s="40">
        <f t="shared" si="2089"/>
        <v>2.7349999999999999</v>
      </c>
      <c r="D661" s="48">
        <v>6.78125</v>
      </c>
      <c r="E661" s="9">
        <v>40.01</v>
      </c>
      <c r="F661" s="48">
        <v>6.78125</v>
      </c>
      <c r="G661" s="9">
        <v>-52.84</v>
      </c>
      <c r="H661" s="47">
        <f t="shared" si="2090"/>
        <v>31.907076313846154</v>
      </c>
      <c r="I661" s="47">
        <f t="shared" si="2091"/>
        <v>7.9767690784615386</v>
      </c>
      <c r="J661" s="108"/>
      <c r="K661" s="40">
        <f t="shared" si="2092"/>
        <v>87.265853718369229</v>
      </c>
      <c r="M661" s="48">
        <v>6.78125</v>
      </c>
      <c r="N661" s="9">
        <v>0</v>
      </c>
      <c r="O661" s="48">
        <v>6.78125</v>
      </c>
      <c r="P661" s="9">
        <v>0</v>
      </c>
      <c r="Q661" s="47">
        <f t="shared" si="2093"/>
        <v>0</v>
      </c>
      <c r="R661" s="47">
        <f t="shared" si="2094"/>
        <v>0</v>
      </c>
      <c r="S661" s="108"/>
      <c r="T661" s="40">
        <f t="shared" si="2095"/>
        <v>0</v>
      </c>
      <c r="V661" s="48">
        <v>6.78125</v>
      </c>
      <c r="W661" s="9">
        <v>0</v>
      </c>
      <c r="X661" s="48">
        <v>6.78125</v>
      </c>
      <c r="Y661" s="40">
        <v>-93.05</v>
      </c>
      <c r="Z661" s="40">
        <f t="shared" si="2096"/>
        <v>0</v>
      </c>
      <c r="AA661" s="47">
        <f t="shared" si="2097"/>
        <v>0</v>
      </c>
      <c r="AB661" s="108"/>
      <c r="AC661" s="40">
        <f t="shared" si="2098"/>
        <v>0</v>
      </c>
      <c r="AE661" s="48">
        <v>6.78125</v>
      </c>
      <c r="AF661" s="9">
        <v>54.7</v>
      </c>
      <c r="AG661" s="48">
        <v>6.78125</v>
      </c>
      <c r="AH661" s="9">
        <v>-72.53</v>
      </c>
      <c r="AI661" s="40">
        <f t="shared" si="2099"/>
        <v>59.877085707692316</v>
      </c>
      <c r="AJ661" s="47">
        <f t="shared" si="2100"/>
        <v>14.969271426923079</v>
      </c>
      <c r="AK661" s="108"/>
      <c r="AL661" s="40">
        <f t="shared" si="2101"/>
        <v>163.76382941053848</v>
      </c>
      <c r="AN661" s="48">
        <v>6.78125</v>
      </c>
      <c r="AO661" s="9">
        <v>0</v>
      </c>
      <c r="AP661" s="48">
        <v>6.78125</v>
      </c>
      <c r="AQ661" s="9">
        <v>0</v>
      </c>
      <c r="AR661" s="40">
        <f t="shared" si="2102"/>
        <v>0</v>
      </c>
      <c r="AS661" s="47">
        <f t="shared" si="2103"/>
        <v>0</v>
      </c>
      <c r="AT661" s="108"/>
      <c r="AU661" s="40">
        <f t="shared" si="2104"/>
        <v>0</v>
      </c>
      <c r="AW661" s="48">
        <v>6.78125</v>
      </c>
      <c r="AX661" s="9">
        <v>37.770000000000003</v>
      </c>
      <c r="AY661" s="48">
        <v>6.78125</v>
      </c>
      <c r="AZ661" s="9">
        <v>-57.18</v>
      </c>
      <c r="BA661" s="40">
        <f t="shared" si="2105"/>
        <v>32.594684870769242</v>
      </c>
      <c r="BB661" s="47">
        <f t="shared" si="2106"/>
        <v>8.1486712176923106</v>
      </c>
      <c r="BC661" s="108"/>
      <c r="BD661" s="40">
        <f t="shared" si="2107"/>
        <v>89.146463121553879</v>
      </c>
      <c r="BF661" s="48">
        <v>6.78125</v>
      </c>
      <c r="BG661" s="9">
        <v>33.32</v>
      </c>
      <c r="BH661" s="48">
        <v>6.78125</v>
      </c>
      <c r="BI661" s="9">
        <v>33.32</v>
      </c>
      <c r="BJ661" s="40">
        <f t="shared" si="2108"/>
        <v>16.755818067692307</v>
      </c>
      <c r="BK661" s="47">
        <f t="shared" si="2109"/>
        <v>4.1889545169230766</v>
      </c>
      <c r="BL661" s="108"/>
      <c r="BM661" s="40">
        <f t="shared" si="2110"/>
        <v>45.827162415138453</v>
      </c>
      <c r="BO661" s="48">
        <v>6.78125</v>
      </c>
      <c r="BP661" s="9">
        <v>0</v>
      </c>
      <c r="BQ661" s="48">
        <v>6.78125</v>
      </c>
      <c r="BR661" s="9">
        <v>0</v>
      </c>
      <c r="BS661" s="40">
        <f t="shared" si="2111"/>
        <v>0</v>
      </c>
      <c r="BT661" s="47">
        <f t="shared" si="2112"/>
        <v>0</v>
      </c>
      <c r="BU661" s="108"/>
      <c r="BV661" s="40">
        <f t="shared" si="2113"/>
        <v>0</v>
      </c>
      <c r="BX661" s="48">
        <v>6.78125</v>
      </c>
      <c r="BY661" s="9">
        <v>96.94</v>
      </c>
      <c r="BZ661" s="48">
        <v>6.78125</v>
      </c>
      <c r="CA661" s="9">
        <v>-31.65</v>
      </c>
      <c r="CB661" s="40">
        <f t="shared" si="2114"/>
        <v>46.305478938461533</v>
      </c>
      <c r="CC661" s="47">
        <f t="shared" si="2115"/>
        <v>11.576369734615383</v>
      </c>
      <c r="CD661" s="108"/>
      <c r="CE661" s="40">
        <f t="shared" si="2116"/>
        <v>126.64548489669228</v>
      </c>
      <c r="CG661" s="48">
        <v>6.78125</v>
      </c>
      <c r="CH661" s="9">
        <v>96.95</v>
      </c>
      <c r="CI661" s="48">
        <v>6.78125</v>
      </c>
      <c r="CJ661" s="9">
        <v>-31.64</v>
      </c>
      <c r="CK661" s="40">
        <f t="shared" si="2117"/>
        <v>46.295623661538464</v>
      </c>
      <c r="CL661" s="47">
        <f t="shared" si="2118"/>
        <v>11.573905915384616</v>
      </c>
      <c r="CM661" s="108"/>
      <c r="CN661" s="40">
        <f t="shared" si="2119"/>
        <v>126.6185307143077</v>
      </c>
      <c r="CP661" s="48">
        <v>6.78125</v>
      </c>
      <c r="CQ661" s="9">
        <v>96.94</v>
      </c>
      <c r="CR661" s="48">
        <v>6.78125</v>
      </c>
      <c r="CS661" s="9">
        <v>-31.65</v>
      </c>
      <c r="CT661" s="40">
        <f t="shared" si="2120"/>
        <v>46.305478938461533</v>
      </c>
      <c r="CU661" s="47">
        <f t="shared" si="2121"/>
        <v>11.576369734615383</v>
      </c>
      <c r="CV661" s="108"/>
      <c r="CW661" s="40">
        <f t="shared" si="2122"/>
        <v>126.64548489669228</v>
      </c>
    </row>
    <row r="662" spans="1:101" s="9" customFormat="1">
      <c r="A662" s="9">
        <v>10.94</v>
      </c>
      <c r="B662" s="40">
        <f t="shared" si="2089"/>
        <v>2.7349999999999999</v>
      </c>
      <c r="D662" s="48">
        <v>6.791666666666667</v>
      </c>
      <c r="E662" s="9">
        <v>40.19</v>
      </c>
      <c r="F662" s="48">
        <v>6.791666666666667</v>
      </c>
      <c r="G662" s="9">
        <v>-52.49</v>
      </c>
      <c r="H662" s="47">
        <f t="shared" si="2090"/>
        <v>31.838326324615387</v>
      </c>
      <c r="I662" s="47">
        <f t="shared" si="2091"/>
        <v>7.9595815811538468</v>
      </c>
      <c r="J662" s="106">
        <f t="shared" ref="J662" si="2145">SUM(I662:I665)</f>
        <v>31.838913415384617</v>
      </c>
      <c r="K662" s="40">
        <f t="shared" si="2092"/>
        <v>87.077822497823078</v>
      </c>
      <c r="M662" s="48">
        <v>6.791666666666667</v>
      </c>
      <c r="N662" s="9">
        <v>0</v>
      </c>
      <c r="O662" s="48">
        <v>6.791666666666667</v>
      </c>
      <c r="P662" s="9">
        <v>0</v>
      </c>
      <c r="Q662" s="47">
        <f t="shared" si="2093"/>
        <v>0</v>
      </c>
      <c r="R662" s="47">
        <f t="shared" si="2094"/>
        <v>0</v>
      </c>
      <c r="S662" s="106">
        <f t="shared" ref="S662" si="2146">SUM(R662:R665)</f>
        <v>0</v>
      </c>
      <c r="T662" s="40">
        <f t="shared" si="2095"/>
        <v>0</v>
      </c>
      <c r="V662" s="48">
        <v>6.791666666666667</v>
      </c>
      <c r="W662" s="9">
        <v>0</v>
      </c>
      <c r="X662" s="48">
        <v>6.791666666666667</v>
      </c>
      <c r="Y662" s="40">
        <v>-92.63</v>
      </c>
      <c r="Z662" s="40">
        <f t="shared" si="2096"/>
        <v>0</v>
      </c>
      <c r="AA662" s="47">
        <f t="shared" si="2097"/>
        <v>0</v>
      </c>
      <c r="AB662" s="106">
        <f t="shared" ref="AB662" si="2147">SUM(AA662:AA665)</f>
        <v>0</v>
      </c>
      <c r="AC662" s="40">
        <f t="shared" si="2098"/>
        <v>0</v>
      </c>
      <c r="AE662" s="48">
        <v>6.791666666666667</v>
      </c>
      <c r="AF662" s="9">
        <v>54.82</v>
      </c>
      <c r="AG662" s="48">
        <v>6.791666666666667</v>
      </c>
      <c r="AH662" s="9">
        <v>-72.25</v>
      </c>
      <c r="AI662" s="40">
        <f t="shared" si="2099"/>
        <v>59.776782230769221</v>
      </c>
      <c r="AJ662" s="47">
        <f t="shared" si="2100"/>
        <v>14.944195557692305</v>
      </c>
      <c r="AK662" s="106">
        <f t="shared" ref="AK662" si="2148">SUM(AJ662:AJ665)</f>
        <v>59.740939131923078</v>
      </c>
      <c r="AL662" s="40">
        <f t="shared" si="2101"/>
        <v>163.48949940115381</v>
      </c>
      <c r="AN662" s="48">
        <v>6.791666666666667</v>
      </c>
      <c r="AO662" s="9">
        <v>0</v>
      </c>
      <c r="AP662" s="48">
        <v>6.791666666666667</v>
      </c>
      <c r="AQ662" s="9">
        <v>0</v>
      </c>
      <c r="AR662" s="40">
        <f t="shared" si="2102"/>
        <v>0</v>
      </c>
      <c r="AS662" s="47">
        <f t="shared" si="2103"/>
        <v>0</v>
      </c>
      <c r="AT662" s="106">
        <f t="shared" ref="AT662" si="2149">SUM(AS662:AS665)</f>
        <v>0</v>
      </c>
      <c r="AU662" s="40">
        <f t="shared" si="2104"/>
        <v>0</v>
      </c>
      <c r="AW662" s="48">
        <v>6.791666666666667</v>
      </c>
      <c r="AX662" s="9">
        <v>37.51</v>
      </c>
      <c r="AY662" s="48">
        <v>6.791666666666667</v>
      </c>
      <c r="AZ662" s="9">
        <v>-57.67</v>
      </c>
      <c r="BA662" s="40">
        <f t="shared" si="2105"/>
        <v>32.647705656923073</v>
      </c>
      <c r="BB662" s="47">
        <f t="shared" si="2106"/>
        <v>8.1619264142307681</v>
      </c>
      <c r="BC662" s="106">
        <f t="shared" ref="BC662" si="2150">SUM(BB662:BB665)</f>
        <v>32.645965136538464</v>
      </c>
      <c r="BD662" s="40">
        <f t="shared" si="2107"/>
        <v>89.291474971684593</v>
      </c>
      <c r="BF662" s="48">
        <v>6.791666666666667</v>
      </c>
      <c r="BG662" s="9">
        <v>33.28</v>
      </c>
      <c r="BH662" s="48">
        <v>6.791666666666667</v>
      </c>
      <c r="BI662" s="9">
        <v>33.28</v>
      </c>
      <c r="BJ662" s="40">
        <f t="shared" si="2108"/>
        <v>16.715612160000006</v>
      </c>
      <c r="BK662" s="47">
        <f t="shared" si="2109"/>
        <v>4.1789030400000016</v>
      </c>
      <c r="BL662" s="106">
        <f t="shared" ref="BL662" si="2151">SUM(BK662:BK665)</f>
        <v>16.738225341923076</v>
      </c>
      <c r="BM662" s="40">
        <f t="shared" si="2110"/>
        <v>45.717199257600015</v>
      </c>
      <c r="BO662" s="48">
        <v>6.791666666666667</v>
      </c>
      <c r="BP662" s="9">
        <v>0</v>
      </c>
      <c r="BQ662" s="48">
        <v>6.791666666666667</v>
      </c>
      <c r="BR662" s="9">
        <v>0</v>
      </c>
      <c r="BS662" s="40">
        <f t="shared" si="2111"/>
        <v>0</v>
      </c>
      <c r="BT662" s="47">
        <f t="shared" si="2112"/>
        <v>0</v>
      </c>
      <c r="BU662" s="106">
        <f t="shared" ref="BU662" si="2152">SUM(BT662:BT665)</f>
        <v>0</v>
      </c>
      <c r="BV662" s="40">
        <f t="shared" si="2113"/>
        <v>0</v>
      </c>
      <c r="BX662" s="48">
        <v>6.791666666666667</v>
      </c>
      <c r="BY662" s="9">
        <v>98.5</v>
      </c>
      <c r="BZ662" s="48">
        <v>6.791666666666667</v>
      </c>
      <c r="CA662" s="9">
        <v>-30.81</v>
      </c>
      <c r="CB662" s="40">
        <f t="shared" si="2114"/>
        <v>45.801909000000002</v>
      </c>
      <c r="CC662" s="47">
        <f t="shared" si="2115"/>
        <v>11.45047725</v>
      </c>
      <c r="CD662" s="106">
        <f t="shared" ref="CD662" si="2153">SUM(CC662:CC665)</f>
        <v>45.808406993076922</v>
      </c>
      <c r="CE662" s="40">
        <f t="shared" si="2116"/>
        <v>125.268221115</v>
      </c>
      <c r="CG662" s="48">
        <v>6.791666666666667</v>
      </c>
      <c r="CH662" s="9">
        <v>98.52</v>
      </c>
      <c r="CI662" s="48">
        <v>6.791666666666667</v>
      </c>
      <c r="CJ662" s="9">
        <v>-30.8</v>
      </c>
      <c r="CK662" s="40">
        <f t="shared" si="2117"/>
        <v>45.796339938461543</v>
      </c>
      <c r="CL662" s="47">
        <f t="shared" si="2118"/>
        <v>11.449084984615386</v>
      </c>
      <c r="CM662" s="106">
        <f t="shared" ref="CM662" si="2154">SUM(CL662:CL665)</f>
        <v>45.799124846538461</v>
      </c>
      <c r="CN662" s="40">
        <f t="shared" si="2119"/>
        <v>125.25298973169231</v>
      </c>
      <c r="CP662" s="48">
        <v>6.791666666666667</v>
      </c>
      <c r="CQ662" s="9">
        <v>98.5</v>
      </c>
      <c r="CR662" s="48">
        <v>6.791666666666667</v>
      </c>
      <c r="CS662" s="9">
        <v>-30.81</v>
      </c>
      <c r="CT662" s="40">
        <f t="shared" si="2120"/>
        <v>45.801909000000002</v>
      </c>
      <c r="CU662" s="47">
        <f t="shared" si="2121"/>
        <v>11.45047725</v>
      </c>
      <c r="CV662" s="106">
        <f t="shared" ref="CV662" si="2155">SUM(CU662:CU665)</f>
        <v>45.808406993076922</v>
      </c>
      <c r="CW662" s="40">
        <f t="shared" si="2122"/>
        <v>125.268221115</v>
      </c>
    </row>
    <row r="663" spans="1:101" s="9" customFormat="1">
      <c r="A663" s="9">
        <v>10.94</v>
      </c>
      <c r="B663" s="40">
        <f t="shared" si="2089"/>
        <v>2.7349999999999999</v>
      </c>
      <c r="D663" s="48">
        <v>6.802083333333333</v>
      </c>
      <c r="E663" s="9">
        <v>40.19</v>
      </c>
      <c r="F663" s="48">
        <v>6.802083333333333</v>
      </c>
      <c r="G663" s="9">
        <v>-52.49</v>
      </c>
      <c r="H663" s="47">
        <f t="shared" si="2090"/>
        <v>31.838326324615387</v>
      </c>
      <c r="I663" s="47">
        <f t="shared" si="2091"/>
        <v>7.9595815811538468</v>
      </c>
      <c r="J663" s="107"/>
      <c r="K663" s="40">
        <f t="shared" si="2092"/>
        <v>87.077822497823078</v>
      </c>
      <c r="M663" s="48">
        <v>6.802083333333333</v>
      </c>
      <c r="N663" s="9">
        <v>0</v>
      </c>
      <c r="O663" s="48">
        <v>6.802083333333333</v>
      </c>
      <c r="P663" s="9">
        <v>0</v>
      </c>
      <c r="Q663" s="47">
        <f t="shared" si="2093"/>
        <v>0</v>
      </c>
      <c r="R663" s="47">
        <f t="shared" si="2094"/>
        <v>0</v>
      </c>
      <c r="S663" s="107"/>
      <c r="T663" s="40">
        <f t="shared" si="2095"/>
        <v>0</v>
      </c>
      <c r="V663" s="48">
        <v>6.802083333333333</v>
      </c>
      <c r="W663" s="9">
        <v>0</v>
      </c>
      <c r="X663" s="48">
        <v>6.802083333333333</v>
      </c>
      <c r="Y663" s="40">
        <v>-92.73</v>
      </c>
      <c r="Z663" s="40">
        <f t="shared" si="2096"/>
        <v>0</v>
      </c>
      <c r="AA663" s="47">
        <f t="shared" si="2097"/>
        <v>0</v>
      </c>
      <c r="AB663" s="107"/>
      <c r="AC663" s="40">
        <f t="shared" si="2098"/>
        <v>0</v>
      </c>
      <c r="AE663" s="48">
        <v>6.802083333333333</v>
      </c>
      <c r="AF663" s="9">
        <v>54.85</v>
      </c>
      <c r="AG663" s="48">
        <v>6.802083333333333</v>
      </c>
      <c r="AH663" s="9">
        <v>-72.180000000000007</v>
      </c>
      <c r="AI663" s="40">
        <f t="shared" si="2099"/>
        <v>59.751547892307705</v>
      </c>
      <c r="AJ663" s="47">
        <f t="shared" si="2100"/>
        <v>14.937886973076926</v>
      </c>
      <c r="AK663" s="107"/>
      <c r="AL663" s="40">
        <f t="shared" si="2101"/>
        <v>163.42048348546157</v>
      </c>
      <c r="AN663" s="48">
        <v>6.802083333333333</v>
      </c>
      <c r="AO663" s="9">
        <v>0</v>
      </c>
      <c r="AP663" s="48">
        <v>6.802083333333333</v>
      </c>
      <c r="AQ663" s="9">
        <v>0</v>
      </c>
      <c r="AR663" s="40">
        <f t="shared" si="2102"/>
        <v>0</v>
      </c>
      <c r="AS663" s="47">
        <f t="shared" si="2103"/>
        <v>0</v>
      </c>
      <c r="AT663" s="107"/>
      <c r="AU663" s="40">
        <f t="shared" si="2104"/>
        <v>0</v>
      </c>
      <c r="AW663" s="48">
        <v>6.802083333333333</v>
      </c>
      <c r="AX663" s="9">
        <v>37.5</v>
      </c>
      <c r="AY663" s="48">
        <v>6.802083333333333</v>
      </c>
      <c r="AZ663" s="9">
        <v>-57.68</v>
      </c>
      <c r="BA663" s="40">
        <f t="shared" si="2105"/>
        <v>32.644661538461541</v>
      </c>
      <c r="BB663" s="47">
        <f t="shared" si="2106"/>
        <v>8.1611653846153853</v>
      </c>
      <c r="BC663" s="107"/>
      <c r="BD663" s="40">
        <f t="shared" si="2107"/>
        <v>89.283149307692312</v>
      </c>
      <c r="BF663" s="48">
        <v>6.802083333333333</v>
      </c>
      <c r="BG663" s="9">
        <v>33.299999999999997</v>
      </c>
      <c r="BH663" s="48">
        <v>6.802083333333333</v>
      </c>
      <c r="BI663" s="9">
        <v>33.299999999999997</v>
      </c>
      <c r="BJ663" s="40">
        <f t="shared" si="2108"/>
        <v>16.735709076923076</v>
      </c>
      <c r="BK663" s="47">
        <f t="shared" si="2109"/>
        <v>4.183927269230769</v>
      </c>
      <c r="BL663" s="107"/>
      <c r="BM663" s="40">
        <f t="shared" si="2110"/>
        <v>45.772164325384608</v>
      </c>
      <c r="BO663" s="48">
        <v>6.802083333333333</v>
      </c>
      <c r="BP663" s="9">
        <v>0</v>
      </c>
      <c r="BQ663" s="48">
        <v>6.802083333333333</v>
      </c>
      <c r="BR663" s="9">
        <v>0</v>
      </c>
      <c r="BS663" s="40">
        <f t="shared" si="2111"/>
        <v>0</v>
      </c>
      <c r="BT663" s="47">
        <f t="shared" si="2112"/>
        <v>0</v>
      </c>
      <c r="BU663" s="107"/>
      <c r="BV663" s="40">
        <f t="shared" si="2113"/>
        <v>0</v>
      </c>
      <c r="BX663" s="48">
        <v>6.802083333333333</v>
      </c>
      <c r="BY663" s="9">
        <v>98.49</v>
      </c>
      <c r="BZ663" s="48">
        <v>6.802083333333333</v>
      </c>
      <c r="CA663" s="9">
        <v>-30.82</v>
      </c>
      <c r="CB663" s="40">
        <f t="shared" si="2114"/>
        <v>45.812123473846157</v>
      </c>
      <c r="CC663" s="47">
        <f t="shared" si="2115"/>
        <v>11.453030868461539</v>
      </c>
      <c r="CD663" s="107"/>
      <c r="CE663" s="40">
        <f t="shared" si="2116"/>
        <v>125.29615770096923</v>
      </c>
      <c r="CG663" s="48">
        <v>6.802083333333333</v>
      </c>
      <c r="CH663" s="9">
        <v>98.51</v>
      </c>
      <c r="CI663" s="48">
        <v>6.802083333333333</v>
      </c>
      <c r="CJ663" s="9">
        <v>-30.8</v>
      </c>
      <c r="CK663" s="40">
        <f t="shared" si="2117"/>
        <v>45.791691507692313</v>
      </c>
      <c r="CL663" s="47">
        <f t="shared" si="2118"/>
        <v>11.447922876923078</v>
      </c>
      <c r="CM663" s="107"/>
      <c r="CN663" s="40">
        <f t="shared" si="2119"/>
        <v>125.24027627353847</v>
      </c>
      <c r="CP663" s="48">
        <v>6.802083333333333</v>
      </c>
      <c r="CQ663" s="9">
        <v>98.49</v>
      </c>
      <c r="CR663" s="48">
        <v>6.802083333333333</v>
      </c>
      <c r="CS663" s="9">
        <v>-30.82</v>
      </c>
      <c r="CT663" s="40">
        <f t="shared" si="2120"/>
        <v>45.812123473846157</v>
      </c>
      <c r="CU663" s="47">
        <f t="shared" si="2121"/>
        <v>11.453030868461539</v>
      </c>
      <c r="CV663" s="107"/>
      <c r="CW663" s="40">
        <f t="shared" si="2122"/>
        <v>125.29615770096923</v>
      </c>
    </row>
    <row r="664" spans="1:101" s="9" customFormat="1">
      <c r="A664" s="9">
        <v>10.94</v>
      </c>
      <c r="B664" s="40">
        <f t="shared" si="2089"/>
        <v>2.7349999999999999</v>
      </c>
      <c r="D664" s="48">
        <v>6.8125</v>
      </c>
      <c r="E664" s="9">
        <v>40.18</v>
      </c>
      <c r="F664" s="48">
        <v>6.8125</v>
      </c>
      <c r="G664" s="9">
        <v>-52.5</v>
      </c>
      <c r="H664" s="47">
        <f t="shared" si="2090"/>
        <v>31.836468461538463</v>
      </c>
      <c r="I664" s="47">
        <f t="shared" si="2091"/>
        <v>7.9591171153846156</v>
      </c>
      <c r="J664" s="107"/>
      <c r="K664" s="40">
        <f t="shared" si="2092"/>
        <v>87.072741242307686</v>
      </c>
      <c r="M664" s="48">
        <v>6.8125</v>
      </c>
      <c r="N664" s="9">
        <v>0</v>
      </c>
      <c r="O664" s="48">
        <v>6.8125</v>
      </c>
      <c r="P664" s="9">
        <v>0</v>
      </c>
      <c r="Q664" s="47">
        <f t="shared" si="2093"/>
        <v>0</v>
      </c>
      <c r="R664" s="47">
        <f t="shared" si="2094"/>
        <v>0</v>
      </c>
      <c r="S664" s="107"/>
      <c r="T664" s="40">
        <f t="shared" si="2095"/>
        <v>0</v>
      </c>
      <c r="V664" s="48">
        <v>6.8125</v>
      </c>
      <c r="W664" s="9">
        <v>0</v>
      </c>
      <c r="X664" s="48">
        <v>6.8125</v>
      </c>
      <c r="Y664" s="40">
        <v>-92.82</v>
      </c>
      <c r="Z664" s="40">
        <f t="shared" si="2096"/>
        <v>0</v>
      </c>
      <c r="AA664" s="47">
        <f t="shared" si="2097"/>
        <v>0</v>
      </c>
      <c r="AB664" s="107"/>
      <c r="AC664" s="40">
        <f t="shared" si="2098"/>
        <v>0</v>
      </c>
      <c r="AE664" s="48">
        <v>6.8125</v>
      </c>
      <c r="AF664" s="9">
        <v>54.88</v>
      </c>
      <c r="AG664" s="48">
        <v>6.8125</v>
      </c>
      <c r="AH664" s="9">
        <v>-72.11</v>
      </c>
      <c r="AI664" s="40">
        <f t="shared" si="2099"/>
        <v>59.726250166153832</v>
      </c>
      <c r="AJ664" s="47">
        <f t="shared" si="2100"/>
        <v>14.931562541538458</v>
      </c>
      <c r="AK664" s="107"/>
      <c r="AL664" s="40">
        <f t="shared" si="2101"/>
        <v>163.35129420443073</v>
      </c>
      <c r="AN664" s="48">
        <v>6.8125</v>
      </c>
      <c r="AO664" s="9">
        <v>0</v>
      </c>
      <c r="AP664" s="48">
        <v>6.8125</v>
      </c>
      <c r="AQ664" s="9">
        <v>0</v>
      </c>
      <c r="AR664" s="40">
        <f t="shared" si="2102"/>
        <v>0</v>
      </c>
      <c r="AS664" s="47">
        <f t="shared" si="2103"/>
        <v>0</v>
      </c>
      <c r="AT664" s="107"/>
      <c r="AU664" s="40">
        <f t="shared" si="2104"/>
        <v>0</v>
      </c>
      <c r="AW664" s="48">
        <v>6.8125</v>
      </c>
      <c r="AX664" s="9">
        <v>37.49</v>
      </c>
      <c r="AY664" s="48">
        <v>6.8125</v>
      </c>
      <c r="AZ664" s="9">
        <v>-57.7</v>
      </c>
      <c r="BA664" s="40">
        <f t="shared" si="2105"/>
        <v>32.647272507692307</v>
      </c>
      <c r="BB664" s="47">
        <f t="shared" si="2106"/>
        <v>8.1618181269230767</v>
      </c>
      <c r="BC664" s="107"/>
      <c r="BD664" s="40">
        <f t="shared" si="2107"/>
        <v>89.290290308538459</v>
      </c>
      <c r="BF664" s="48">
        <v>6.8125</v>
      </c>
      <c r="BG664" s="9">
        <v>33.31</v>
      </c>
      <c r="BH664" s="48">
        <v>6.8125</v>
      </c>
      <c r="BI664" s="9">
        <v>33.31</v>
      </c>
      <c r="BJ664" s="40">
        <f t="shared" si="2108"/>
        <v>16.745762063076924</v>
      </c>
      <c r="BK664" s="47">
        <f t="shared" si="2109"/>
        <v>4.186440515769231</v>
      </c>
      <c r="BL664" s="107"/>
      <c r="BM664" s="40">
        <f t="shared" si="2110"/>
        <v>45.799659242515382</v>
      </c>
      <c r="BO664" s="48">
        <v>6.8125</v>
      </c>
      <c r="BP664" s="9">
        <v>0</v>
      </c>
      <c r="BQ664" s="48">
        <v>6.8125</v>
      </c>
      <c r="BR664" s="9">
        <v>0</v>
      </c>
      <c r="BS664" s="40">
        <f t="shared" si="2111"/>
        <v>0</v>
      </c>
      <c r="BT664" s="47">
        <f t="shared" si="2112"/>
        <v>0</v>
      </c>
      <c r="BU664" s="107"/>
      <c r="BV664" s="40">
        <f t="shared" si="2113"/>
        <v>0</v>
      </c>
      <c r="BX664" s="48">
        <v>6.8125</v>
      </c>
      <c r="BY664" s="9">
        <v>98.49</v>
      </c>
      <c r="BZ664" s="48">
        <v>6.8125</v>
      </c>
      <c r="CA664" s="9">
        <v>-30.82</v>
      </c>
      <c r="CB664" s="40">
        <f t="shared" si="2114"/>
        <v>45.812123473846157</v>
      </c>
      <c r="CC664" s="47">
        <f t="shared" si="2115"/>
        <v>11.453030868461539</v>
      </c>
      <c r="CD664" s="107"/>
      <c r="CE664" s="40">
        <f t="shared" si="2116"/>
        <v>125.29615770096923</v>
      </c>
      <c r="CG664" s="48">
        <v>6.8125</v>
      </c>
      <c r="CH664" s="9">
        <v>98.51</v>
      </c>
      <c r="CI664" s="48">
        <v>6.8125</v>
      </c>
      <c r="CJ664" s="9">
        <v>-30.81</v>
      </c>
      <c r="CK664" s="40">
        <f t="shared" si="2117"/>
        <v>45.806558939999995</v>
      </c>
      <c r="CL664" s="47">
        <f t="shared" si="2118"/>
        <v>11.451639734999999</v>
      </c>
      <c r="CM664" s="107"/>
      <c r="CN664" s="40">
        <f t="shared" si="2119"/>
        <v>125.28093870089998</v>
      </c>
      <c r="CP664" s="48">
        <v>6.8125</v>
      </c>
      <c r="CQ664" s="9">
        <v>98.49</v>
      </c>
      <c r="CR664" s="48">
        <v>6.8125</v>
      </c>
      <c r="CS664" s="9">
        <v>-30.82</v>
      </c>
      <c r="CT664" s="40">
        <f t="shared" si="2120"/>
        <v>45.812123473846157</v>
      </c>
      <c r="CU664" s="47">
        <f t="shared" si="2121"/>
        <v>11.453030868461539</v>
      </c>
      <c r="CV664" s="107"/>
      <c r="CW664" s="40">
        <f t="shared" si="2122"/>
        <v>125.29615770096923</v>
      </c>
    </row>
    <row r="665" spans="1:101" s="9" customFormat="1">
      <c r="A665" s="9">
        <v>10.94</v>
      </c>
      <c r="B665" s="40">
        <f t="shared" si="2089"/>
        <v>2.7349999999999999</v>
      </c>
      <c r="D665" s="48">
        <v>6.822916666666667</v>
      </c>
      <c r="E665" s="9">
        <v>40.18</v>
      </c>
      <c r="F665" s="48">
        <v>6.822916666666667</v>
      </c>
      <c r="G665" s="9">
        <v>-52.51</v>
      </c>
      <c r="H665" s="47">
        <f t="shared" si="2090"/>
        <v>31.842532550769228</v>
      </c>
      <c r="I665" s="47">
        <f t="shared" si="2091"/>
        <v>7.960633137692307</v>
      </c>
      <c r="J665" s="108"/>
      <c r="K665" s="40">
        <f t="shared" si="2092"/>
        <v>87.08932652635383</v>
      </c>
      <c r="M665" s="48">
        <v>6.822916666666667</v>
      </c>
      <c r="N665" s="9">
        <v>0</v>
      </c>
      <c r="O665" s="48">
        <v>6.822916666666667</v>
      </c>
      <c r="P665" s="9">
        <v>0</v>
      </c>
      <c r="Q665" s="47">
        <f t="shared" si="2093"/>
        <v>0</v>
      </c>
      <c r="R665" s="47">
        <f t="shared" si="2094"/>
        <v>0</v>
      </c>
      <c r="S665" s="108"/>
      <c r="T665" s="40">
        <f t="shared" si="2095"/>
        <v>0</v>
      </c>
      <c r="V665" s="48">
        <v>6.822916666666667</v>
      </c>
      <c r="W665" s="9">
        <v>0</v>
      </c>
      <c r="X665" s="48">
        <v>6.822916666666667</v>
      </c>
      <c r="Y665" s="40">
        <v>-92.91</v>
      </c>
      <c r="Z665" s="40">
        <f t="shared" si="2096"/>
        <v>0</v>
      </c>
      <c r="AA665" s="47">
        <f t="shared" si="2097"/>
        <v>0</v>
      </c>
      <c r="AB665" s="108"/>
      <c r="AC665" s="40">
        <f t="shared" si="2098"/>
        <v>0</v>
      </c>
      <c r="AE665" s="48">
        <v>6.822916666666667</v>
      </c>
      <c r="AF665" s="9">
        <v>54.91</v>
      </c>
      <c r="AG665" s="48">
        <v>6.822916666666667</v>
      </c>
      <c r="AH665" s="9">
        <v>-72.05</v>
      </c>
      <c r="AI665" s="40">
        <f t="shared" si="2099"/>
        <v>59.709176238461538</v>
      </c>
      <c r="AJ665" s="47">
        <f t="shared" si="2100"/>
        <v>14.927294059615384</v>
      </c>
      <c r="AK665" s="108"/>
      <c r="AL665" s="40">
        <f t="shared" si="2101"/>
        <v>163.30459701219229</v>
      </c>
      <c r="AN665" s="48">
        <v>6.822916666666667</v>
      </c>
      <c r="AO665" s="9">
        <v>0</v>
      </c>
      <c r="AP665" s="48">
        <v>6.822916666666667</v>
      </c>
      <c r="AQ665" s="9">
        <v>0</v>
      </c>
      <c r="AR665" s="40">
        <f t="shared" si="2102"/>
        <v>0</v>
      </c>
      <c r="AS665" s="47">
        <f t="shared" si="2103"/>
        <v>0</v>
      </c>
      <c r="AT665" s="108"/>
      <c r="AU665" s="40">
        <f t="shared" si="2104"/>
        <v>0</v>
      </c>
      <c r="AW665" s="48">
        <v>6.822916666666667</v>
      </c>
      <c r="AX665" s="9">
        <v>37.479999999999997</v>
      </c>
      <c r="AY665" s="48">
        <v>6.822916666666667</v>
      </c>
      <c r="AZ665" s="9">
        <v>-57.71</v>
      </c>
      <c r="BA665" s="40">
        <f t="shared" si="2105"/>
        <v>32.644220843076923</v>
      </c>
      <c r="BB665" s="47">
        <f t="shared" si="2106"/>
        <v>8.1610552107692307</v>
      </c>
      <c r="BC665" s="108"/>
      <c r="BD665" s="40">
        <f t="shared" si="2107"/>
        <v>89.281944005815376</v>
      </c>
      <c r="BF665" s="48">
        <v>6.822916666666667</v>
      </c>
      <c r="BG665" s="9">
        <v>33.32</v>
      </c>
      <c r="BH665" s="48">
        <v>6.822916666666667</v>
      </c>
      <c r="BI665" s="9">
        <v>33.32</v>
      </c>
      <c r="BJ665" s="40">
        <f t="shared" si="2108"/>
        <v>16.755818067692307</v>
      </c>
      <c r="BK665" s="47">
        <f t="shared" si="2109"/>
        <v>4.1889545169230766</v>
      </c>
      <c r="BL665" s="108"/>
      <c r="BM665" s="40">
        <f t="shared" si="2110"/>
        <v>45.827162415138453</v>
      </c>
      <c r="BO665" s="48">
        <v>6.822916666666667</v>
      </c>
      <c r="BP665" s="9">
        <v>0</v>
      </c>
      <c r="BQ665" s="48">
        <v>6.822916666666667</v>
      </c>
      <c r="BR665" s="9">
        <v>0</v>
      </c>
      <c r="BS665" s="40">
        <f t="shared" si="2111"/>
        <v>0</v>
      </c>
      <c r="BT665" s="47">
        <f t="shared" si="2112"/>
        <v>0</v>
      </c>
      <c r="BU665" s="108"/>
      <c r="BV665" s="40">
        <f t="shared" si="2113"/>
        <v>0</v>
      </c>
      <c r="BX665" s="48">
        <v>6.822916666666667</v>
      </c>
      <c r="BY665" s="9">
        <v>98.48</v>
      </c>
      <c r="BZ665" s="48">
        <v>6.822916666666667</v>
      </c>
      <c r="CA665" s="9">
        <v>-30.82</v>
      </c>
      <c r="CB665" s="40">
        <f t="shared" si="2114"/>
        <v>45.807472024615386</v>
      </c>
      <c r="CC665" s="47">
        <f t="shared" si="2115"/>
        <v>11.451868006153846</v>
      </c>
      <c r="CD665" s="108"/>
      <c r="CE665" s="40">
        <f t="shared" si="2116"/>
        <v>125.28343598732307</v>
      </c>
      <c r="CG665" s="48">
        <v>6.822916666666667</v>
      </c>
      <c r="CH665" s="9">
        <v>98.5</v>
      </c>
      <c r="CI665" s="48">
        <v>6.822916666666667</v>
      </c>
      <c r="CJ665" s="9">
        <v>-30.81</v>
      </c>
      <c r="CK665" s="40">
        <f t="shared" si="2117"/>
        <v>45.801909000000002</v>
      </c>
      <c r="CL665" s="47">
        <f t="shared" si="2118"/>
        <v>11.45047725</v>
      </c>
      <c r="CM665" s="108"/>
      <c r="CN665" s="40">
        <f t="shared" si="2119"/>
        <v>125.268221115</v>
      </c>
      <c r="CP665" s="48">
        <v>6.822916666666667</v>
      </c>
      <c r="CQ665" s="9">
        <v>98.48</v>
      </c>
      <c r="CR665" s="48">
        <v>6.822916666666667</v>
      </c>
      <c r="CS665" s="9">
        <v>-30.82</v>
      </c>
      <c r="CT665" s="40">
        <f t="shared" si="2120"/>
        <v>45.807472024615386</v>
      </c>
      <c r="CU665" s="47">
        <f t="shared" si="2121"/>
        <v>11.451868006153846</v>
      </c>
      <c r="CV665" s="108"/>
      <c r="CW665" s="40">
        <f t="shared" si="2122"/>
        <v>125.28343598732307</v>
      </c>
    </row>
    <row r="666" spans="1:101" s="9" customFormat="1">
      <c r="A666" s="9">
        <v>10.94</v>
      </c>
      <c r="B666" s="40">
        <f t="shared" si="2089"/>
        <v>2.7349999999999999</v>
      </c>
      <c r="D666" s="48">
        <v>6.833333333333333</v>
      </c>
      <c r="E666" s="9">
        <v>40.200000000000003</v>
      </c>
      <c r="F666" s="48">
        <v>6.833333333333333</v>
      </c>
      <c r="G666" s="9">
        <v>-52.47</v>
      </c>
      <c r="H666" s="47">
        <f t="shared" si="2090"/>
        <v>31.834114061538457</v>
      </c>
      <c r="I666" s="47">
        <f t="shared" si="2091"/>
        <v>7.9585285153846144</v>
      </c>
      <c r="J666" s="106">
        <f t="shared" ref="J666" si="2156">SUM(I666:I669)</f>
        <v>31.836684281538464</v>
      </c>
      <c r="K666" s="40">
        <f t="shared" si="2092"/>
        <v>87.066301958307676</v>
      </c>
      <c r="M666" s="48">
        <v>6.833333333333333</v>
      </c>
      <c r="N666" s="9">
        <v>0</v>
      </c>
      <c r="O666" s="48">
        <v>6.833333333333333</v>
      </c>
      <c r="P666" s="9">
        <v>0</v>
      </c>
      <c r="Q666" s="47">
        <f t="shared" si="2093"/>
        <v>0</v>
      </c>
      <c r="R666" s="47">
        <f t="shared" si="2094"/>
        <v>0</v>
      </c>
      <c r="S666" s="106">
        <f t="shared" ref="S666" si="2157">SUM(R666:R669)</f>
        <v>0</v>
      </c>
      <c r="T666" s="40">
        <f t="shared" si="2095"/>
        <v>0</v>
      </c>
      <c r="V666" s="48">
        <v>6.833333333333333</v>
      </c>
      <c r="W666" s="9">
        <v>0</v>
      </c>
      <c r="X666" s="48">
        <v>6.833333333333333</v>
      </c>
      <c r="Y666" s="40">
        <v>-92.41</v>
      </c>
      <c r="Z666" s="40">
        <f t="shared" si="2096"/>
        <v>0</v>
      </c>
      <c r="AA666" s="47">
        <f t="shared" si="2097"/>
        <v>0</v>
      </c>
      <c r="AB666" s="106">
        <f t="shared" ref="AB666" si="2158">SUM(AA666:AA669)</f>
        <v>0</v>
      </c>
      <c r="AC666" s="40">
        <f t="shared" si="2098"/>
        <v>0</v>
      </c>
      <c r="AE666" s="48">
        <v>6.833333333333333</v>
      </c>
      <c r="AF666" s="9">
        <v>55.1</v>
      </c>
      <c r="AG666" s="48">
        <v>6.833333333333333</v>
      </c>
      <c r="AH666" s="9">
        <v>-71.61</v>
      </c>
      <c r="AI666" s="40">
        <f t="shared" si="2099"/>
        <v>59.549884476923076</v>
      </c>
      <c r="AJ666" s="47">
        <f t="shared" si="2100"/>
        <v>14.887471119230769</v>
      </c>
      <c r="AK666" s="106">
        <f t="shared" ref="AK666" si="2159">SUM(AJ666:AJ669)</f>
        <v>59.456419324615382</v>
      </c>
      <c r="AL666" s="40">
        <f t="shared" si="2101"/>
        <v>162.86893404438462</v>
      </c>
      <c r="AN666" s="48">
        <v>6.833333333333333</v>
      </c>
      <c r="AO666" s="9">
        <v>0</v>
      </c>
      <c r="AP666" s="48">
        <v>6.833333333333333</v>
      </c>
      <c r="AQ666" s="9">
        <v>0</v>
      </c>
      <c r="AR666" s="40">
        <f t="shared" si="2102"/>
        <v>0</v>
      </c>
      <c r="AS666" s="47">
        <f t="shared" si="2103"/>
        <v>0</v>
      </c>
      <c r="AT666" s="106">
        <f t="shared" ref="AT666" si="2160">SUM(AS666:AS669)</f>
        <v>0</v>
      </c>
      <c r="AU666" s="40">
        <f t="shared" si="2104"/>
        <v>0</v>
      </c>
      <c r="AW666" s="48">
        <v>6.833333333333333</v>
      </c>
      <c r="AX666" s="9">
        <v>37.78</v>
      </c>
      <c r="AY666" s="48">
        <v>6.833333333333333</v>
      </c>
      <c r="AZ666" s="9">
        <v>-57.15</v>
      </c>
      <c r="BA666" s="40">
        <f t="shared" si="2105"/>
        <v>32.586209030769233</v>
      </c>
      <c r="BB666" s="47">
        <f t="shared" si="2106"/>
        <v>8.1465522576923082</v>
      </c>
      <c r="BC666" s="106">
        <f t="shared" ref="BC666" si="2161">SUM(BB666:BB669)</f>
        <v>32.590555992692302</v>
      </c>
      <c r="BD666" s="40">
        <f t="shared" si="2107"/>
        <v>89.12328169915385</v>
      </c>
      <c r="BF666" s="48">
        <v>6.833333333333333</v>
      </c>
      <c r="BG666" s="9">
        <v>33.49</v>
      </c>
      <c r="BH666" s="48">
        <v>6.833333333333333</v>
      </c>
      <c r="BI666" s="9">
        <v>33.49</v>
      </c>
      <c r="BJ666" s="40">
        <f t="shared" si="2108"/>
        <v>16.927231970769235</v>
      </c>
      <c r="BK666" s="47">
        <f t="shared" si="2109"/>
        <v>4.2318079926923087</v>
      </c>
      <c r="BL666" s="106">
        <f t="shared" ref="BL666" si="2162">SUM(BK666:BK669)</f>
        <v>16.949990038846153</v>
      </c>
      <c r="BM666" s="40">
        <f t="shared" si="2110"/>
        <v>46.295979440053856</v>
      </c>
      <c r="BO666" s="48">
        <v>6.833333333333333</v>
      </c>
      <c r="BP666" s="9">
        <v>0</v>
      </c>
      <c r="BQ666" s="48">
        <v>6.833333333333333</v>
      </c>
      <c r="BR666" s="9">
        <v>0</v>
      </c>
      <c r="BS666" s="40">
        <f t="shared" si="2111"/>
        <v>0</v>
      </c>
      <c r="BT666" s="47">
        <f t="shared" si="2112"/>
        <v>0</v>
      </c>
      <c r="BU666" s="106">
        <f t="shared" ref="BU666" si="2163">SUM(BT666:BT669)</f>
        <v>0</v>
      </c>
      <c r="BV666" s="40">
        <f t="shared" si="2113"/>
        <v>0</v>
      </c>
      <c r="BX666" s="48">
        <v>6.833333333333333</v>
      </c>
      <c r="BY666" s="9">
        <v>98.13</v>
      </c>
      <c r="BZ666" s="48">
        <v>6.833333333333333</v>
      </c>
      <c r="CA666" s="9">
        <v>-31.01</v>
      </c>
      <c r="CB666" s="40">
        <f t="shared" si="2114"/>
        <v>45.926062850769242</v>
      </c>
      <c r="CC666" s="47">
        <f t="shared" si="2115"/>
        <v>11.48151571269231</v>
      </c>
      <c r="CD666" s="106">
        <f t="shared" ref="CD666" si="2164">SUM(CC666:CC669)</f>
        <v>45.933849349615386</v>
      </c>
      <c r="CE666" s="40">
        <f t="shared" si="2116"/>
        <v>125.60778189685387</v>
      </c>
      <c r="CG666" s="48">
        <v>6.833333333333333</v>
      </c>
      <c r="CH666" s="9">
        <v>98.15</v>
      </c>
      <c r="CI666" s="48">
        <v>6.833333333333333</v>
      </c>
      <c r="CJ666" s="9">
        <v>-31</v>
      </c>
      <c r="CK666" s="40">
        <f t="shared" si="2117"/>
        <v>45.920610000000003</v>
      </c>
      <c r="CL666" s="47">
        <f t="shared" si="2118"/>
        <v>11.480152500000001</v>
      </c>
      <c r="CM666" s="106">
        <f t="shared" ref="CM666" si="2165">SUM(CL666:CL669)</f>
        <v>45.928401781153852</v>
      </c>
      <c r="CN666" s="40">
        <f t="shared" si="2119"/>
        <v>125.59286835</v>
      </c>
      <c r="CP666" s="48">
        <v>6.833333333333333</v>
      </c>
      <c r="CQ666" s="9">
        <v>98.13</v>
      </c>
      <c r="CR666" s="48">
        <v>6.833333333333333</v>
      </c>
      <c r="CS666" s="9">
        <v>-31.01</v>
      </c>
      <c r="CT666" s="40">
        <f t="shared" si="2120"/>
        <v>45.926062850769242</v>
      </c>
      <c r="CU666" s="47">
        <f t="shared" si="2121"/>
        <v>11.48151571269231</v>
      </c>
      <c r="CV666" s="106">
        <f t="shared" ref="CV666" si="2166">SUM(CU666:CU669)</f>
        <v>45.933849349615386</v>
      </c>
      <c r="CW666" s="40">
        <f t="shared" si="2122"/>
        <v>125.60778189685387</v>
      </c>
    </row>
    <row r="667" spans="1:101" s="9" customFormat="1">
      <c r="A667" s="9">
        <v>10.94</v>
      </c>
      <c r="B667" s="40">
        <f t="shared" si="2089"/>
        <v>2.7349999999999999</v>
      </c>
      <c r="D667" s="48">
        <v>6.84375</v>
      </c>
      <c r="E667" s="9">
        <v>40.200000000000003</v>
      </c>
      <c r="F667" s="48">
        <v>6.84375</v>
      </c>
      <c r="G667" s="9">
        <v>-52.48</v>
      </c>
      <c r="H667" s="47">
        <f t="shared" si="2090"/>
        <v>31.840181169230771</v>
      </c>
      <c r="I667" s="47">
        <f t="shared" si="2091"/>
        <v>7.9600452923076928</v>
      </c>
      <c r="J667" s="107"/>
      <c r="K667" s="40">
        <f t="shared" si="2092"/>
        <v>87.082895497846152</v>
      </c>
      <c r="M667" s="48">
        <v>6.84375</v>
      </c>
      <c r="N667" s="9">
        <v>0</v>
      </c>
      <c r="O667" s="48">
        <v>6.84375</v>
      </c>
      <c r="P667" s="9">
        <v>0</v>
      </c>
      <c r="Q667" s="47">
        <f t="shared" si="2093"/>
        <v>0</v>
      </c>
      <c r="R667" s="47">
        <f t="shared" si="2094"/>
        <v>0</v>
      </c>
      <c r="S667" s="107"/>
      <c r="T667" s="40">
        <f t="shared" si="2095"/>
        <v>0</v>
      </c>
      <c r="V667" s="48">
        <v>6.84375</v>
      </c>
      <c r="W667" s="9">
        <v>0</v>
      </c>
      <c r="X667" s="48">
        <v>6.84375</v>
      </c>
      <c r="Y667" s="40">
        <v>-92.46</v>
      </c>
      <c r="Z667" s="40">
        <f t="shared" si="2096"/>
        <v>0</v>
      </c>
      <c r="AA667" s="47">
        <f t="shared" si="2097"/>
        <v>0</v>
      </c>
      <c r="AB667" s="107"/>
      <c r="AC667" s="40">
        <f t="shared" si="2098"/>
        <v>0</v>
      </c>
      <c r="AE667" s="48">
        <v>6.84375</v>
      </c>
      <c r="AF667" s="9">
        <v>55.2</v>
      </c>
      <c r="AG667" s="48">
        <v>6.84375</v>
      </c>
      <c r="AH667" s="9">
        <v>-71.39</v>
      </c>
      <c r="AI667" s="40">
        <f t="shared" si="2099"/>
        <v>59.474679507692308</v>
      </c>
      <c r="AJ667" s="47">
        <f t="shared" si="2100"/>
        <v>14.868669876923077</v>
      </c>
      <c r="AK667" s="107"/>
      <c r="AL667" s="40">
        <f t="shared" si="2101"/>
        <v>162.66324845353844</v>
      </c>
      <c r="AN667" s="48">
        <v>6.84375</v>
      </c>
      <c r="AO667" s="9">
        <v>0</v>
      </c>
      <c r="AP667" s="48">
        <v>6.84375</v>
      </c>
      <c r="AQ667" s="9">
        <v>0</v>
      </c>
      <c r="AR667" s="40">
        <f t="shared" si="2102"/>
        <v>0</v>
      </c>
      <c r="AS667" s="47">
        <f t="shared" si="2103"/>
        <v>0</v>
      </c>
      <c r="AT667" s="107"/>
      <c r="AU667" s="40">
        <f t="shared" si="2104"/>
        <v>0</v>
      </c>
      <c r="AW667" s="48">
        <v>6.84375</v>
      </c>
      <c r="AX667" s="9">
        <v>37.79</v>
      </c>
      <c r="AY667" s="48">
        <v>6.84375</v>
      </c>
      <c r="AZ667" s="9">
        <v>-57.15</v>
      </c>
      <c r="BA667" s="40">
        <f t="shared" si="2105"/>
        <v>32.594834284615381</v>
      </c>
      <c r="BB667" s="47">
        <f t="shared" si="2106"/>
        <v>8.1487085711538452</v>
      </c>
      <c r="BC667" s="107"/>
      <c r="BD667" s="40">
        <f t="shared" si="2107"/>
        <v>89.146871768423068</v>
      </c>
      <c r="BF667" s="48">
        <v>6.84375</v>
      </c>
      <c r="BG667" s="9">
        <v>33.5</v>
      </c>
      <c r="BH667" s="48">
        <v>6.84375</v>
      </c>
      <c r="BI667" s="9">
        <v>33.5</v>
      </c>
      <c r="BJ667" s="40">
        <f t="shared" si="2108"/>
        <v>16.937342307692305</v>
      </c>
      <c r="BK667" s="47">
        <f t="shared" si="2109"/>
        <v>4.2343355769230762</v>
      </c>
      <c r="BL667" s="107"/>
      <c r="BM667" s="40">
        <f t="shared" si="2110"/>
        <v>46.323631211538448</v>
      </c>
      <c r="BO667" s="48">
        <v>6.84375</v>
      </c>
      <c r="BP667" s="9">
        <v>0</v>
      </c>
      <c r="BQ667" s="48">
        <v>6.84375</v>
      </c>
      <c r="BR667" s="9">
        <v>0</v>
      </c>
      <c r="BS667" s="40">
        <f t="shared" si="2111"/>
        <v>0</v>
      </c>
      <c r="BT667" s="47">
        <f t="shared" si="2112"/>
        <v>0</v>
      </c>
      <c r="BU667" s="107"/>
      <c r="BV667" s="40">
        <f t="shared" si="2113"/>
        <v>0</v>
      </c>
      <c r="BX667" s="48">
        <v>6.84375</v>
      </c>
      <c r="BY667" s="9">
        <v>98.12</v>
      </c>
      <c r="BZ667" s="48">
        <v>6.84375</v>
      </c>
      <c r="CA667" s="9">
        <v>-31.02</v>
      </c>
      <c r="CB667" s="40">
        <f t="shared" si="2114"/>
        <v>45.936191298461544</v>
      </c>
      <c r="CC667" s="47">
        <f t="shared" si="2115"/>
        <v>11.484047824615386</v>
      </c>
      <c r="CD667" s="107"/>
      <c r="CE667" s="40">
        <f t="shared" si="2116"/>
        <v>125.63548320129232</v>
      </c>
      <c r="CG667" s="48">
        <v>6.84375</v>
      </c>
      <c r="CH667" s="9">
        <v>98.14</v>
      </c>
      <c r="CI667" s="48">
        <v>6.84375</v>
      </c>
      <c r="CJ667" s="9">
        <v>-31.01</v>
      </c>
      <c r="CK667" s="40">
        <f t="shared" si="2117"/>
        <v>45.930742975384625</v>
      </c>
      <c r="CL667" s="47">
        <f t="shared" si="2118"/>
        <v>11.482685743846156</v>
      </c>
      <c r="CM667" s="107"/>
      <c r="CN667" s="40">
        <f t="shared" si="2119"/>
        <v>125.62058203767694</v>
      </c>
      <c r="CP667" s="48">
        <v>6.84375</v>
      </c>
      <c r="CQ667" s="9">
        <v>98.12</v>
      </c>
      <c r="CR667" s="48">
        <v>6.84375</v>
      </c>
      <c r="CS667" s="9">
        <v>-31.02</v>
      </c>
      <c r="CT667" s="40">
        <f t="shared" si="2120"/>
        <v>45.936191298461544</v>
      </c>
      <c r="CU667" s="47">
        <f t="shared" si="2121"/>
        <v>11.484047824615386</v>
      </c>
      <c r="CV667" s="107"/>
      <c r="CW667" s="40">
        <f t="shared" si="2122"/>
        <v>125.63548320129232</v>
      </c>
    </row>
    <row r="668" spans="1:101" s="9" customFormat="1">
      <c r="A668" s="9">
        <v>10.94</v>
      </c>
      <c r="B668" s="40">
        <f t="shared" si="2089"/>
        <v>2.7349999999999999</v>
      </c>
      <c r="D668" s="48">
        <v>6.854166666666667</v>
      </c>
      <c r="E668" s="9">
        <v>40.200000000000003</v>
      </c>
      <c r="F668" s="48">
        <v>6.854166666666667</v>
      </c>
      <c r="G668" s="9">
        <v>-52.48</v>
      </c>
      <c r="H668" s="47">
        <f t="shared" si="2090"/>
        <v>31.840181169230771</v>
      </c>
      <c r="I668" s="47">
        <f t="shared" si="2091"/>
        <v>7.9600452923076928</v>
      </c>
      <c r="J668" s="107"/>
      <c r="K668" s="40">
        <f t="shared" si="2092"/>
        <v>87.082895497846152</v>
      </c>
      <c r="M668" s="48">
        <v>6.854166666666667</v>
      </c>
      <c r="N668" s="9">
        <v>0</v>
      </c>
      <c r="O668" s="48">
        <v>6.854166666666667</v>
      </c>
      <c r="P668" s="9">
        <v>0</v>
      </c>
      <c r="Q668" s="47">
        <f t="shared" si="2093"/>
        <v>0</v>
      </c>
      <c r="R668" s="47">
        <f t="shared" si="2094"/>
        <v>0</v>
      </c>
      <c r="S668" s="107"/>
      <c r="T668" s="40">
        <f t="shared" si="2095"/>
        <v>0</v>
      </c>
      <c r="V668" s="48">
        <v>6.854166666666667</v>
      </c>
      <c r="W668" s="9">
        <v>0</v>
      </c>
      <c r="X668" s="48">
        <v>6.854166666666667</v>
      </c>
      <c r="Y668" s="40">
        <v>-92.51</v>
      </c>
      <c r="Z668" s="40">
        <f t="shared" si="2096"/>
        <v>0</v>
      </c>
      <c r="AA668" s="47">
        <f t="shared" si="2097"/>
        <v>0</v>
      </c>
      <c r="AB668" s="107"/>
      <c r="AC668" s="40">
        <f t="shared" si="2098"/>
        <v>0</v>
      </c>
      <c r="AE668" s="48">
        <v>6.854166666666667</v>
      </c>
      <c r="AF668" s="9">
        <v>55.26</v>
      </c>
      <c r="AG668" s="48">
        <v>6.854166666666667</v>
      </c>
      <c r="AH668" s="9">
        <v>-71.25</v>
      </c>
      <c r="AI668" s="40">
        <f t="shared" si="2099"/>
        <v>59.422565769230765</v>
      </c>
      <c r="AJ668" s="47">
        <f t="shared" si="2100"/>
        <v>14.855641442307691</v>
      </c>
      <c r="AK668" s="107"/>
      <c r="AL668" s="40">
        <f t="shared" si="2101"/>
        <v>162.52071737884614</v>
      </c>
      <c r="AN668" s="48">
        <v>6.854166666666667</v>
      </c>
      <c r="AO668" s="9">
        <v>0</v>
      </c>
      <c r="AP668" s="48">
        <v>6.854166666666667</v>
      </c>
      <c r="AQ668" s="9">
        <v>0</v>
      </c>
      <c r="AR668" s="40">
        <f t="shared" si="2102"/>
        <v>0</v>
      </c>
      <c r="AS668" s="47">
        <f t="shared" si="2103"/>
        <v>0</v>
      </c>
      <c r="AT668" s="107"/>
      <c r="AU668" s="40">
        <f t="shared" si="2104"/>
        <v>0</v>
      </c>
      <c r="AW668" s="48">
        <v>6.854166666666667</v>
      </c>
      <c r="AX668" s="9">
        <v>37.79</v>
      </c>
      <c r="AY668" s="48">
        <v>6.854166666666667</v>
      </c>
      <c r="AZ668" s="9">
        <v>-57.14</v>
      </c>
      <c r="BA668" s="40">
        <f t="shared" si="2105"/>
        <v>32.589130901538461</v>
      </c>
      <c r="BB668" s="47">
        <f t="shared" si="2106"/>
        <v>8.1472827253846152</v>
      </c>
      <c r="BC668" s="107"/>
      <c r="BD668" s="40">
        <f t="shared" si="2107"/>
        <v>89.131273015707691</v>
      </c>
      <c r="BF668" s="48">
        <v>6.854166666666667</v>
      </c>
      <c r="BG668" s="9">
        <v>33.520000000000003</v>
      </c>
      <c r="BH668" s="48">
        <v>6.854166666666667</v>
      </c>
      <c r="BI668" s="9">
        <v>33.520000000000003</v>
      </c>
      <c r="BJ668" s="40">
        <f t="shared" si="2108"/>
        <v>16.957572036923079</v>
      </c>
      <c r="BK668" s="47">
        <f t="shared" si="2109"/>
        <v>4.2393930092307697</v>
      </c>
      <c r="BL668" s="107"/>
      <c r="BM668" s="40">
        <f t="shared" si="2110"/>
        <v>46.378959520984615</v>
      </c>
      <c r="BO668" s="48">
        <v>6.854166666666667</v>
      </c>
      <c r="BP668" s="9">
        <v>0</v>
      </c>
      <c r="BQ668" s="48">
        <v>6.854166666666667</v>
      </c>
      <c r="BR668" s="9">
        <v>0</v>
      </c>
      <c r="BS668" s="40">
        <f t="shared" si="2111"/>
        <v>0</v>
      </c>
      <c r="BT668" s="47">
        <f t="shared" si="2112"/>
        <v>0</v>
      </c>
      <c r="BU668" s="107"/>
      <c r="BV668" s="40">
        <f t="shared" si="2113"/>
        <v>0</v>
      </c>
      <c r="BX668" s="48">
        <v>6.854166666666667</v>
      </c>
      <c r="BY668" s="9">
        <v>98.11</v>
      </c>
      <c r="BZ668" s="48">
        <v>6.854166666666667</v>
      </c>
      <c r="CA668" s="9">
        <v>-31.02</v>
      </c>
      <c r="CB668" s="40">
        <f t="shared" si="2114"/>
        <v>45.931509664615383</v>
      </c>
      <c r="CC668" s="47">
        <f t="shared" si="2115"/>
        <v>11.482877416153846</v>
      </c>
      <c r="CD668" s="107"/>
      <c r="CE668" s="40">
        <f t="shared" si="2116"/>
        <v>125.62267893272306</v>
      </c>
      <c r="CG668" s="48">
        <v>6.854166666666667</v>
      </c>
      <c r="CH668" s="9">
        <v>98.13</v>
      </c>
      <c r="CI668" s="48">
        <v>6.854166666666667</v>
      </c>
      <c r="CJ668" s="9">
        <v>-31.01</v>
      </c>
      <c r="CK668" s="40">
        <f t="shared" si="2117"/>
        <v>45.926062850769242</v>
      </c>
      <c r="CL668" s="47">
        <f t="shared" si="2118"/>
        <v>11.48151571269231</v>
      </c>
      <c r="CM668" s="107"/>
      <c r="CN668" s="40">
        <f t="shared" si="2119"/>
        <v>125.60778189685387</v>
      </c>
      <c r="CP668" s="48">
        <v>6.854166666666667</v>
      </c>
      <c r="CQ668" s="9">
        <v>98.11</v>
      </c>
      <c r="CR668" s="48">
        <v>6.854166666666667</v>
      </c>
      <c r="CS668" s="9">
        <v>-31.02</v>
      </c>
      <c r="CT668" s="40">
        <f t="shared" si="2120"/>
        <v>45.931509664615383</v>
      </c>
      <c r="CU668" s="47">
        <f t="shared" si="2121"/>
        <v>11.482877416153846</v>
      </c>
      <c r="CV668" s="107"/>
      <c r="CW668" s="40">
        <f t="shared" si="2122"/>
        <v>125.62267893272306</v>
      </c>
    </row>
    <row r="669" spans="1:101" s="9" customFormat="1">
      <c r="A669" s="9">
        <v>10.94</v>
      </c>
      <c r="B669" s="40">
        <f t="shared" si="2089"/>
        <v>2.7349999999999999</v>
      </c>
      <c r="D669" s="48">
        <v>6.864583333333333</v>
      </c>
      <c r="E669" s="9">
        <v>40.19</v>
      </c>
      <c r="F669" s="48">
        <v>6.864583333333333</v>
      </c>
      <c r="G669" s="9">
        <v>-52.48</v>
      </c>
      <c r="H669" s="47">
        <f t="shared" si="2090"/>
        <v>31.832260726153851</v>
      </c>
      <c r="I669" s="47">
        <f t="shared" si="2091"/>
        <v>7.9580651815384629</v>
      </c>
      <c r="J669" s="108"/>
      <c r="K669" s="40">
        <f t="shared" si="2092"/>
        <v>87.061233086030782</v>
      </c>
      <c r="M669" s="48">
        <v>6.864583333333333</v>
      </c>
      <c r="N669" s="9">
        <v>0</v>
      </c>
      <c r="O669" s="48">
        <v>6.864583333333333</v>
      </c>
      <c r="P669" s="9">
        <v>0</v>
      </c>
      <c r="Q669" s="47">
        <f t="shared" si="2093"/>
        <v>0</v>
      </c>
      <c r="R669" s="47">
        <f t="shared" si="2094"/>
        <v>0</v>
      </c>
      <c r="S669" s="108"/>
      <c r="T669" s="40">
        <f t="shared" si="2095"/>
        <v>0</v>
      </c>
      <c r="V669" s="48">
        <v>6.864583333333333</v>
      </c>
      <c r="W669" s="9">
        <v>0</v>
      </c>
      <c r="X669" s="48">
        <v>6.864583333333333</v>
      </c>
      <c r="Y669" s="40">
        <v>-92.56</v>
      </c>
      <c r="Z669" s="40">
        <f t="shared" si="2096"/>
        <v>0</v>
      </c>
      <c r="AA669" s="47">
        <f t="shared" si="2097"/>
        <v>0</v>
      </c>
      <c r="AB669" s="108"/>
      <c r="AC669" s="40">
        <f t="shared" si="2098"/>
        <v>0</v>
      </c>
      <c r="AE669" s="48">
        <v>6.864583333333333</v>
      </c>
      <c r="AF669" s="9">
        <v>55.32</v>
      </c>
      <c r="AG669" s="48">
        <v>6.864583333333333</v>
      </c>
      <c r="AH669" s="9">
        <v>-71.12</v>
      </c>
      <c r="AI669" s="40">
        <f t="shared" si="2099"/>
        <v>59.378547544615387</v>
      </c>
      <c r="AJ669" s="47">
        <f t="shared" si="2100"/>
        <v>14.844636886153847</v>
      </c>
      <c r="AK669" s="108"/>
      <c r="AL669" s="40">
        <f t="shared" si="2101"/>
        <v>162.40032753452309</v>
      </c>
      <c r="AN669" s="48">
        <v>6.864583333333333</v>
      </c>
      <c r="AO669" s="9">
        <v>0</v>
      </c>
      <c r="AP669" s="48">
        <v>6.864583333333333</v>
      </c>
      <c r="AQ669" s="9">
        <v>0</v>
      </c>
      <c r="AR669" s="40">
        <f t="shared" si="2102"/>
        <v>0</v>
      </c>
      <c r="AS669" s="47">
        <f t="shared" si="2103"/>
        <v>0</v>
      </c>
      <c r="AT669" s="108"/>
      <c r="AU669" s="40">
        <f t="shared" si="2104"/>
        <v>0</v>
      </c>
      <c r="AW669" s="48">
        <v>6.864583333333333</v>
      </c>
      <c r="AX669" s="9">
        <v>37.799999999999997</v>
      </c>
      <c r="AY669" s="48">
        <v>6.864583333333333</v>
      </c>
      <c r="AZ669" s="9">
        <v>-57.13</v>
      </c>
      <c r="BA669" s="40">
        <f t="shared" si="2105"/>
        <v>32.592049753846155</v>
      </c>
      <c r="BB669" s="47">
        <f t="shared" si="2106"/>
        <v>8.1480124384615387</v>
      </c>
      <c r="BC669" s="108"/>
      <c r="BD669" s="40">
        <f t="shared" si="2107"/>
        <v>89.139256076769229</v>
      </c>
      <c r="BF669" s="48">
        <v>6.864583333333333</v>
      </c>
      <c r="BG669" s="9">
        <v>33.54</v>
      </c>
      <c r="BH669" s="48">
        <v>6.864583333333333</v>
      </c>
      <c r="BI669" s="9">
        <v>33.54</v>
      </c>
      <c r="BJ669" s="40">
        <f t="shared" si="2108"/>
        <v>16.977813840000003</v>
      </c>
      <c r="BK669" s="47">
        <f t="shared" si="2109"/>
        <v>4.2444534600000008</v>
      </c>
      <c r="BL669" s="108"/>
      <c r="BM669" s="40">
        <f t="shared" si="2110"/>
        <v>46.434320852400006</v>
      </c>
      <c r="BO669" s="48">
        <v>6.864583333333333</v>
      </c>
      <c r="BP669" s="9">
        <v>0</v>
      </c>
      <c r="BQ669" s="48">
        <v>6.864583333333333</v>
      </c>
      <c r="BR669" s="9">
        <v>0</v>
      </c>
      <c r="BS669" s="40">
        <f t="shared" si="2111"/>
        <v>0</v>
      </c>
      <c r="BT669" s="47">
        <f t="shared" si="2112"/>
        <v>0</v>
      </c>
      <c r="BU669" s="108"/>
      <c r="BV669" s="40">
        <f t="shared" si="2113"/>
        <v>0</v>
      </c>
      <c r="BX669" s="48">
        <v>6.864583333333333</v>
      </c>
      <c r="BY669" s="9">
        <v>98.1</v>
      </c>
      <c r="BZ669" s="48">
        <v>6.864583333333333</v>
      </c>
      <c r="CA669" s="9">
        <v>-31.03</v>
      </c>
      <c r="CB669" s="40">
        <f t="shared" si="2114"/>
        <v>45.941633584615381</v>
      </c>
      <c r="CC669" s="47">
        <f t="shared" si="2115"/>
        <v>11.485408396153845</v>
      </c>
      <c r="CD669" s="108"/>
      <c r="CE669" s="40">
        <f t="shared" si="2116"/>
        <v>125.65036785392306</v>
      </c>
      <c r="CG669" s="48">
        <v>6.864583333333333</v>
      </c>
      <c r="CH669" s="9">
        <v>98.12</v>
      </c>
      <c r="CI669" s="48">
        <v>6.864583333333333</v>
      </c>
      <c r="CJ669" s="9">
        <v>-31.02</v>
      </c>
      <c r="CK669" s="40">
        <f t="shared" si="2117"/>
        <v>45.936191298461544</v>
      </c>
      <c r="CL669" s="47">
        <f t="shared" si="2118"/>
        <v>11.484047824615386</v>
      </c>
      <c r="CM669" s="108"/>
      <c r="CN669" s="40">
        <f t="shared" si="2119"/>
        <v>125.63548320129232</v>
      </c>
      <c r="CP669" s="48">
        <v>6.864583333333333</v>
      </c>
      <c r="CQ669" s="9">
        <v>98.1</v>
      </c>
      <c r="CR669" s="48">
        <v>6.864583333333333</v>
      </c>
      <c r="CS669" s="9">
        <v>-31.03</v>
      </c>
      <c r="CT669" s="40">
        <f t="shared" si="2120"/>
        <v>45.941633584615381</v>
      </c>
      <c r="CU669" s="47">
        <f t="shared" si="2121"/>
        <v>11.485408396153845</v>
      </c>
      <c r="CV669" s="108"/>
      <c r="CW669" s="40">
        <f t="shared" si="2122"/>
        <v>125.65036785392306</v>
      </c>
    </row>
    <row r="670" spans="1:101" s="9" customFormat="1">
      <c r="A670" s="9">
        <v>10.94</v>
      </c>
      <c r="B670" s="40">
        <f t="shared" si="2089"/>
        <v>2.7349999999999999</v>
      </c>
      <c r="D670" s="48">
        <v>6.875</v>
      </c>
      <c r="E670" s="9">
        <v>40</v>
      </c>
      <c r="F670" s="48">
        <v>6.875</v>
      </c>
      <c r="G670" s="9">
        <v>-52.87</v>
      </c>
      <c r="H670" s="47">
        <f t="shared" si="2090"/>
        <v>31.917212307692306</v>
      </c>
      <c r="I670" s="47">
        <f t="shared" si="2091"/>
        <v>7.9793030769230766</v>
      </c>
      <c r="J670" s="106">
        <f t="shared" ref="J670" si="2167">SUM(I670:I673)</f>
        <v>31.855726623461539</v>
      </c>
      <c r="K670" s="40">
        <f t="shared" si="2092"/>
        <v>87.293575661538455</v>
      </c>
      <c r="M670" s="48">
        <v>6.875</v>
      </c>
      <c r="N670" s="9">
        <v>0</v>
      </c>
      <c r="O670" s="48">
        <v>6.875</v>
      </c>
      <c r="P670" s="9">
        <v>0</v>
      </c>
      <c r="Q670" s="47">
        <f t="shared" si="2093"/>
        <v>0</v>
      </c>
      <c r="R670" s="47">
        <f t="shared" si="2094"/>
        <v>0</v>
      </c>
      <c r="S670" s="106">
        <f t="shared" ref="S670" si="2168">SUM(R670:R673)</f>
        <v>0</v>
      </c>
      <c r="T670" s="40">
        <f t="shared" si="2095"/>
        <v>0</v>
      </c>
      <c r="V670" s="48">
        <v>6.875</v>
      </c>
      <c r="W670" s="9">
        <v>47.91</v>
      </c>
      <c r="X670" s="48">
        <v>6.875</v>
      </c>
      <c r="Y670" s="40">
        <v>0</v>
      </c>
      <c r="Z670" s="40">
        <f t="shared" si="2096"/>
        <v>0</v>
      </c>
      <c r="AA670" s="47">
        <f t="shared" si="2097"/>
        <v>0</v>
      </c>
      <c r="AB670" s="106">
        <f t="shared" ref="AB670" si="2169">SUM(AA670:AA673)</f>
        <v>0</v>
      </c>
      <c r="AC670" s="40">
        <f t="shared" si="2098"/>
        <v>0</v>
      </c>
      <c r="AE670" s="48">
        <v>6.875</v>
      </c>
      <c r="AF670" s="9">
        <v>47.88</v>
      </c>
      <c r="AG670" s="48">
        <v>6.875</v>
      </c>
      <c r="AH670" s="9">
        <v>-86.38</v>
      </c>
      <c r="AI670" s="40">
        <f t="shared" si="2099"/>
        <v>62.419889021538467</v>
      </c>
      <c r="AJ670" s="47">
        <f t="shared" si="2100"/>
        <v>15.604972255384617</v>
      </c>
      <c r="AK670" s="106">
        <f t="shared" ref="AK670" si="2170">SUM(AJ670:AJ673)</f>
        <v>61.658457950769233</v>
      </c>
      <c r="AL670" s="40">
        <f t="shared" si="2101"/>
        <v>170.71839647390769</v>
      </c>
      <c r="AN670" s="48">
        <v>6.875</v>
      </c>
      <c r="AO670" s="9">
        <v>0</v>
      </c>
      <c r="AP670" s="48">
        <v>6.875</v>
      </c>
      <c r="AQ670" s="9">
        <v>0</v>
      </c>
      <c r="AR670" s="40">
        <f t="shared" si="2102"/>
        <v>0</v>
      </c>
      <c r="AS670" s="47">
        <f t="shared" si="2103"/>
        <v>0</v>
      </c>
      <c r="AT670" s="106">
        <f t="shared" ref="AT670" si="2171">SUM(AS670:AS673)</f>
        <v>0</v>
      </c>
      <c r="AU670" s="40">
        <f t="shared" si="2104"/>
        <v>0</v>
      </c>
      <c r="AW670" s="48">
        <v>6.875</v>
      </c>
      <c r="AX670" s="9">
        <v>36.44</v>
      </c>
      <c r="AY670" s="48">
        <v>6.875</v>
      </c>
      <c r="AZ670" s="9">
        <v>-59.61</v>
      </c>
      <c r="BA670" s="40">
        <f t="shared" si="2105"/>
        <v>32.783335698461528</v>
      </c>
      <c r="BB670" s="47">
        <f t="shared" si="2106"/>
        <v>8.195833924615382</v>
      </c>
      <c r="BC670" s="106">
        <f t="shared" ref="BC670" si="2172">SUM(BB670:BB673)</f>
        <v>32.782280746153845</v>
      </c>
      <c r="BD670" s="40">
        <f t="shared" si="2107"/>
        <v>89.662423135292272</v>
      </c>
      <c r="BF670" s="48">
        <v>6.875</v>
      </c>
      <c r="BG670" s="9">
        <v>29.46</v>
      </c>
      <c r="BH670" s="48">
        <v>6.875</v>
      </c>
      <c r="BI670" s="9">
        <v>29.46</v>
      </c>
      <c r="BJ670" s="40">
        <f t="shared" si="2108"/>
        <v>13.098487070769231</v>
      </c>
      <c r="BK670" s="47">
        <f t="shared" si="2109"/>
        <v>3.2746217676923077</v>
      </c>
      <c r="BL670" s="106">
        <f t="shared" ref="BL670" si="2173">SUM(BK670:BK673)</f>
        <v>13.071830282307692</v>
      </c>
      <c r="BM670" s="40">
        <f t="shared" si="2110"/>
        <v>35.824362138553845</v>
      </c>
      <c r="BO670" s="48">
        <v>6.875</v>
      </c>
      <c r="BP670" s="9">
        <v>29.42</v>
      </c>
      <c r="BQ670" s="48">
        <v>6.875</v>
      </c>
      <c r="BR670" s="9">
        <v>-51.85</v>
      </c>
      <c r="BS670" s="40">
        <f t="shared" si="2111"/>
        <v>23.022213646153848</v>
      </c>
      <c r="BT670" s="47">
        <f t="shared" si="2112"/>
        <v>5.7555534115384619</v>
      </c>
      <c r="BU670" s="106">
        <f t="shared" ref="BU670" si="2174">SUM(BT670:BT673)</f>
        <v>23.03557184769231</v>
      </c>
      <c r="BV670" s="40">
        <f t="shared" si="2113"/>
        <v>62.965754322230772</v>
      </c>
      <c r="BX670" s="48">
        <v>6.875</v>
      </c>
      <c r="BY670" s="9">
        <v>98.98</v>
      </c>
      <c r="BZ670" s="48">
        <v>6.875</v>
      </c>
      <c r="CA670" s="9">
        <v>-30.55</v>
      </c>
      <c r="CB670" s="40">
        <f t="shared" si="2114"/>
        <v>45.636708600000006</v>
      </c>
      <c r="CC670" s="47">
        <f t="shared" si="2115"/>
        <v>11.409177150000001</v>
      </c>
      <c r="CD670" s="106">
        <f t="shared" ref="CD670" si="2175">SUM(CC670:CC673)</f>
        <v>45.636396566538465</v>
      </c>
      <c r="CE670" s="40">
        <f t="shared" si="2116"/>
        <v>124.81639802100001</v>
      </c>
      <c r="CG670" s="48">
        <v>6.875</v>
      </c>
      <c r="CH670" s="9">
        <v>99</v>
      </c>
      <c r="CI670" s="48">
        <v>6.875</v>
      </c>
      <c r="CJ670" s="9">
        <v>-30.54</v>
      </c>
      <c r="CK670" s="40">
        <f t="shared" si="2117"/>
        <v>45.630988615384609</v>
      </c>
      <c r="CL670" s="47">
        <f t="shared" si="2118"/>
        <v>11.407747153846152</v>
      </c>
      <c r="CM670" s="106">
        <f t="shared" ref="CM670" si="2176">SUM(CL670:CL673)</f>
        <v>45.630674695384613</v>
      </c>
      <c r="CN670" s="40">
        <f t="shared" si="2119"/>
        <v>124.80075386307691</v>
      </c>
      <c r="CP670" s="48">
        <v>6.875</v>
      </c>
      <c r="CQ670" s="9">
        <v>98.98</v>
      </c>
      <c r="CR670" s="48">
        <v>6.875</v>
      </c>
      <c r="CS670" s="9">
        <v>-30.55</v>
      </c>
      <c r="CT670" s="40">
        <f t="shared" si="2120"/>
        <v>45.636708600000006</v>
      </c>
      <c r="CU670" s="47">
        <f t="shared" si="2121"/>
        <v>11.409177150000001</v>
      </c>
      <c r="CV670" s="106">
        <f t="shared" ref="CV670" si="2177">SUM(CU670:CU673)</f>
        <v>45.636396566538465</v>
      </c>
      <c r="CW670" s="40">
        <f t="shared" si="2122"/>
        <v>124.81639802100001</v>
      </c>
    </row>
    <row r="671" spans="1:101" s="9" customFormat="1">
      <c r="A671" s="9">
        <v>10.94</v>
      </c>
      <c r="B671" s="40">
        <f t="shared" si="2089"/>
        <v>2.7349999999999999</v>
      </c>
      <c r="D671" s="48">
        <v>6.885416666666667</v>
      </c>
      <c r="E671" s="9">
        <v>39.99</v>
      </c>
      <c r="F671" s="48">
        <v>6.885416666666667</v>
      </c>
      <c r="G671" s="9">
        <v>-52.89</v>
      </c>
      <c r="H671" s="47">
        <f t="shared" si="2090"/>
        <v>31.921303832307697</v>
      </c>
      <c r="I671" s="47">
        <f t="shared" si="2091"/>
        <v>7.9803259580769241</v>
      </c>
      <c r="J671" s="107"/>
      <c r="K671" s="40">
        <f t="shared" si="2092"/>
        <v>87.304765981361541</v>
      </c>
      <c r="M671" s="48">
        <v>6.885416666666667</v>
      </c>
      <c r="N671" s="9">
        <v>0</v>
      </c>
      <c r="O671" s="48">
        <v>6.885416666666667</v>
      </c>
      <c r="P671" s="9">
        <v>0</v>
      </c>
      <c r="Q671" s="47">
        <f t="shared" si="2093"/>
        <v>0</v>
      </c>
      <c r="R671" s="47">
        <f t="shared" si="2094"/>
        <v>0</v>
      </c>
      <c r="S671" s="107"/>
      <c r="T671" s="40">
        <f t="shared" si="2095"/>
        <v>0</v>
      </c>
      <c r="V671" s="48">
        <v>6.885416666666667</v>
      </c>
      <c r="W671" s="9">
        <v>47.83</v>
      </c>
      <c r="X671" s="48">
        <v>6.885416666666667</v>
      </c>
      <c r="Y671" s="40">
        <v>0</v>
      </c>
      <c r="Z671" s="40">
        <f t="shared" si="2096"/>
        <v>0</v>
      </c>
      <c r="AA671" s="47">
        <f t="shared" si="2097"/>
        <v>0</v>
      </c>
      <c r="AB671" s="107"/>
      <c r="AC671" s="40">
        <f t="shared" si="2098"/>
        <v>0</v>
      </c>
      <c r="AE671" s="48">
        <v>6.885416666666667</v>
      </c>
      <c r="AF671" s="9">
        <v>47.81</v>
      </c>
      <c r="AG671" s="48">
        <v>6.885416666666667</v>
      </c>
      <c r="AH671" s="9">
        <v>-86.52</v>
      </c>
      <c r="AI671" s="40">
        <f t="shared" si="2099"/>
        <v>62.429650726153845</v>
      </c>
      <c r="AJ671" s="47">
        <f t="shared" si="2100"/>
        <v>15.607412681538461</v>
      </c>
      <c r="AK671" s="107"/>
      <c r="AL671" s="40">
        <f t="shared" si="2101"/>
        <v>170.74509473603075</v>
      </c>
      <c r="AN671" s="48">
        <v>6.885416666666667</v>
      </c>
      <c r="AO671" s="9">
        <v>0</v>
      </c>
      <c r="AP671" s="48">
        <v>6.885416666666667</v>
      </c>
      <c r="AQ671" s="9">
        <v>0</v>
      </c>
      <c r="AR671" s="40">
        <f t="shared" si="2102"/>
        <v>0</v>
      </c>
      <c r="AS671" s="47">
        <f t="shared" si="2103"/>
        <v>0</v>
      </c>
      <c r="AT671" s="107"/>
      <c r="AU671" s="40">
        <f t="shared" si="2104"/>
        <v>0</v>
      </c>
      <c r="AW671" s="48">
        <v>6.885416666666667</v>
      </c>
      <c r="AX671" s="9">
        <v>36.46</v>
      </c>
      <c r="AY671" s="48">
        <v>6.885416666666667</v>
      </c>
      <c r="AZ671" s="9">
        <v>-59.58</v>
      </c>
      <c r="BA671" s="40">
        <f t="shared" si="2105"/>
        <v>32.784820781538464</v>
      </c>
      <c r="BB671" s="47">
        <f t="shared" si="2106"/>
        <v>8.196205195384616</v>
      </c>
      <c r="BC671" s="107"/>
      <c r="BD671" s="40">
        <f t="shared" si="2107"/>
        <v>89.666484837507696</v>
      </c>
      <c r="BF671" s="48">
        <v>6.885416666666667</v>
      </c>
      <c r="BG671" s="9">
        <v>29.44</v>
      </c>
      <c r="BH671" s="48">
        <v>6.885416666666667</v>
      </c>
      <c r="BI671" s="9">
        <v>29.44</v>
      </c>
      <c r="BJ671" s="40">
        <f t="shared" si="2108"/>
        <v>13.080708332307696</v>
      </c>
      <c r="BK671" s="47">
        <f t="shared" si="2109"/>
        <v>3.2701770830769239</v>
      </c>
      <c r="BL671" s="107"/>
      <c r="BM671" s="40">
        <f t="shared" si="2110"/>
        <v>35.775737288861549</v>
      </c>
      <c r="BO671" s="48">
        <v>6.885416666666667</v>
      </c>
      <c r="BP671" s="9">
        <v>29.39</v>
      </c>
      <c r="BQ671" s="48">
        <v>6.885416666666667</v>
      </c>
      <c r="BR671" s="9">
        <v>-51.92</v>
      </c>
      <c r="BS671" s="40">
        <f t="shared" si="2111"/>
        <v>23.029786966153846</v>
      </c>
      <c r="BT671" s="47">
        <f t="shared" si="2112"/>
        <v>5.7574467415384616</v>
      </c>
      <c r="BU671" s="107"/>
      <c r="BV671" s="40">
        <f t="shared" si="2113"/>
        <v>62.986467352430765</v>
      </c>
      <c r="BX671" s="48">
        <v>6.885416666666667</v>
      </c>
      <c r="BY671" s="9">
        <v>99.02</v>
      </c>
      <c r="BZ671" s="48">
        <v>6.885416666666667</v>
      </c>
      <c r="CA671" s="9">
        <v>-30.53</v>
      </c>
      <c r="CB671" s="40">
        <f t="shared" si="2114"/>
        <v>45.625262593846159</v>
      </c>
      <c r="CC671" s="47">
        <f t="shared" si="2115"/>
        <v>11.40631564846154</v>
      </c>
      <c r="CD671" s="107"/>
      <c r="CE671" s="40">
        <f t="shared" si="2116"/>
        <v>124.78509319416924</v>
      </c>
      <c r="CG671" s="48">
        <v>6.885416666666667</v>
      </c>
      <c r="CH671" s="9">
        <v>99.04</v>
      </c>
      <c r="CI671" s="48">
        <v>6.885416666666667</v>
      </c>
      <c r="CJ671" s="9">
        <v>-30.52</v>
      </c>
      <c r="CK671" s="40">
        <f t="shared" si="2117"/>
        <v>45.619530535384612</v>
      </c>
      <c r="CL671" s="47">
        <f t="shared" si="2118"/>
        <v>11.404882633846153</v>
      </c>
      <c r="CM671" s="107"/>
      <c r="CN671" s="40">
        <f t="shared" si="2119"/>
        <v>124.76941601427691</v>
      </c>
      <c r="CP671" s="48">
        <v>6.885416666666667</v>
      </c>
      <c r="CQ671" s="9">
        <v>99.02</v>
      </c>
      <c r="CR671" s="48">
        <v>6.885416666666667</v>
      </c>
      <c r="CS671" s="9">
        <v>-30.53</v>
      </c>
      <c r="CT671" s="40">
        <f t="shared" si="2120"/>
        <v>45.625262593846159</v>
      </c>
      <c r="CU671" s="47">
        <f t="shared" si="2121"/>
        <v>11.40631564846154</v>
      </c>
      <c r="CV671" s="107"/>
      <c r="CW671" s="40">
        <f t="shared" si="2122"/>
        <v>124.78509319416924</v>
      </c>
    </row>
    <row r="672" spans="1:101" s="9" customFormat="1">
      <c r="A672" s="9">
        <v>10.94</v>
      </c>
      <c r="B672" s="40">
        <f t="shared" si="2089"/>
        <v>2.7349999999999999</v>
      </c>
      <c r="D672" s="48">
        <v>6.895833333333333</v>
      </c>
      <c r="E672" s="9">
        <v>39.979999999999997</v>
      </c>
      <c r="F672" s="48">
        <v>6.895833333333333</v>
      </c>
      <c r="G672" s="9">
        <v>-52.91</v>
      </c>
      <c r="H672" s="47">
        <f t="shared" si="2090"/>
        <v>31.925389320000001</v>
      </c>
      <c r="I672" s="47">
        <f t="shared" si="2091"/>
        <v>7.9813473300000002</v>
      </c>
      <c r="J672" s="107"/>
      <c r="K672" s="40">
        <f t="shared" si="2092"/>
        <v>87.315939790199991</v>
      </c>
      <c r="M672" s="48">
        <v>6.895833333333333</v>
      </c>
      <c r="N672" s="9">
        <v>0</v>
      </c>
      <c r="O672" s="48">
        <v>6.895833333333333</v>
      </c>
      <c r="P672" s="9">
        <v>0</v>
      </c>
      <c r="Q672" s="47">
        <f t="shared" si="2093"/>
        <v>0</v>
      </c>
      <c r="R672" s="47">
        <f t="shared" si="2094"/>
        <v>0</v>
      </c>
      <c r="S672" s="107"/>
      <c r="T672" s="40">
        <f t="shared" si="2095"/>
        <v>0</v>
      </c>
      <c r="V672" s="48">
        <v>6.895833333333333</v>
      </c>
      <c r="W672" s="9">
        <v>47.76</v>
      </c>
      <c r="X672" s="48">
        <v>6.895833333333333</v>
      </c>
      <c r="Y672" s="40">
        <v>0</v>
      </c>
      <c r="Z672" s="40">
        <f t="shared" si="2096"/>
        <v>0</v>
      </c>
      <c r="AA672" s="47">
        <f t="shared" si="2097"/>
        <v>0</v>
      </c>
      <c r="AB672" s="107"/>
      <c r="AC672" s="40">
        <f t="shared" si="2098"/>
        <v>0</v>
      </c>
      <c r="AE672" s="48">
        <v>6.895833333333333</v>
      </c>
      <c r="AF672" s="9">
        <v>47.73</v>
      </c>
      <c r="AG672" s="48">
        <v>6.895833333333333</v>
      </c>
      <c r="AH672" s="9">
        <v>-86.66</v>
      </c>
      <c r="AI672" s="40">
        <f t="shared" si="2099"/>
        <v>62.426037627692303</v>
      </c>
      <c r="AJ672" s="47">
        <f t="shared" si="2100"/>
        <v>15.606509406923076</v>
      </c>
      <c r="AK672" s="107"/>
      <c r="AL672" s="40">
        <f t="shared" si="2101"/>
        <v>170.73521291173844</v>
      </c>
      <c r="AN672" s="48">
        <v>6.895833333333333</v>
      </c>
      <c r="AO672" s="9">
        <v>0</v>
      </c>
      <c r="AP672" s="48">
        <v>6.895833333333333</v>
      </c>
      <c r="AQ672" s="9">
        <v>0</v>
      </c>
      <c r="AR672" s="40">
        <f t="shared" si="2102"/>
        <v>0</v>
      </c>
      <c r="AS672" s="47">
        <f t="shared" si="2103"/>
        <v>0</v>
      </c>
      <c r="AT672" s="107"/>
      <c r="AU672" s="40">
        <f t="shared" si="2104"/>
        <v>0</v>
      </c>
      <c r="AW672" s="48">
        <v>6.895833333333333</v>
      </c>
      <c r="AX672" s="9">
        <v>36.479999999999997</v>
      </c>
      <c r="AY672" s="48">
        <v>6.895833333333333</v>
      </c>
      <c r="AZ672" s="9">
        <v>-59.55</v>
      </c>
      <c r="BA672" s="40">
        <f t="shared" si="2105"/>
        <v>32.786287753846146</v>
      </c>
      <c r="BB672" s="47">
        <f t="shared" si="2106"/>
        <v>8.1965719384615365</v>
      </c>
      <c r="BC672" s="107"/>
      <c r="BD672" s="40">
        <f t="shared" si="2107"/>
        <v>89.67049700676921</v>
      </c>
      <c r="BF672" s="48">
        <v>6.895833333333333</v>
      </c>
      <c r="BG672" s="9">
        <v>29.41</v>
      </c>
      <c r="BH672" s="48">
        <v>6.895833333333333</v>
      </c>
      <c r="BI672" s="9">
        <v>29.41</v>
      </c>
      <c r="BJ672" s="40">
        <f t="shared" si="2108"/>
        <v>13.054062863076922</v>
      </c>
      <c r="BK672" s="47">
        <f t="shared" si="2109"/>
        <v>3.2635157157692305</v>
      </c>
      <c r="BL672" s="107"/>
      <c r="BM672" s="40">
        <f t="shared" si="2110"/>
        <v>35.702861930515382</v>
      </c>
      <c r="BO672" s="48">
        <v>6.895833333333333</v>
      </c>
      <c r="BP672" s="9">
        <v>29.37</v>
      </c>
      <c r="BQ672" s="48">
        <v>6.895833333333333</v>
      </c>
      <c r="BR672" s="9">
        <v>-51.98</v>
      </c>
      <c r="BS672" s="40">
        <f t="shared" si="2111"/>
        <v>23.040710778461538</v>
      </c>
      <c r="BT672" s="47">
        <f t="shared" si="2112"/>
        <v>5.7601776946153844</v>
      </c>
      <c r="BU672" s="107"/>
      <c r="BV672" s="40">
        <f t="shared" si="2113"/>
        <v>63.016343979092305</v>
      </c>
      <c r="BX672" s="48">
        <v>6.895833333333333</v>
      </c>
      <c r="BY672" s="9">
        <v>99.07</v>
      </c>
      <c r="BZ672" s="48">
        <v>6.895833333333333</v>
      </c>
      <c r="CA672" s="9">
        <v>-30.51</v>
      </c>
      <c r="CB672" s="40">
        <f t="shared" si="2114"/>
        <v>45.618397103076916</v>
      </c>
      <c r="CC672" s="47">
        <f t="shared" si="2115"/>
        <v>11.404599275769229</v>
      </c>
      <c r="CD672" s="107"/>
      <c r="CE672" s="40">
        <f t="shared" si="2116"/>
        <v>124.76631607691536</v>
      </c>
      <c r="CG672" s="48">
        <v>6.895833333333333</v>
      </c>
      <c r="CH672" s="9">
        <v>99.09</v>
      </c>
      <c r="CI672" s="48">
        <v>6.895833333333333</v>
      </c>
      <c r="CJ672" s="9">
        <v>-30.5</v>
      </c>
      <c r="CK672" s="40">
        <f t="shared" si="2117"/>
        <v>45.612651461538455</v>
      </c>
      <c r="CL672" s="47">
        <f t="shared" si="2118"/>
        <v>11.403162865384614</v>
      </c>
      <c r="CM672" s="107"/>
      <c r="CN672" s="40">
        <f t="shared" si="2119"/>
        <v>124.75060174730767</v>
      </c>
      <c r="CP672" s="48">
        <v>6.895833333333333</v>
      </c>
      <c r="CQ672" s="9">
        <v>99.07</v>
      </c>
      <c r="CR672" s="48">
        <v>6.895833333333333</v>
      </c>
      <c r="CS672" s="9">
        <v>-30.51</v>
      </c>
      <c r="CT672" s="40">
        <f t="shared" si="2120"/>
        <v>45.618397103076916</v>
      </c>
      <c r="CU672" s="47">
        <f t="shared" si="2121"/>
        <v>11.404599275769229</v>
      </c>
      <c r="CV672" s="107"/>
      <c r="CW672" s="40">
        <f t="shared" si="2122"/>
        <v>124.76631607691536</v>
      </c>
    </row>
    <row r="673" spans="1:101" s="9" customFormat="1">
      <c r="A673" s="9">
        <v>10.94</v>
      </c>
      <c r="B673" s="40">
        <f t="shared" si="2089"/>
        <v>2.7349999999999999</v>
      </c>
      <c r="D673" s="48">
        <v>6.90625</v>
      </c>
      <c r="E673" s="9">
        <v>40.590000000000003</v>
      </c>
      <c r="F673" s="48">
        <v>6.90625</v>
      </c>
      <c r="G673" s="9">
        <v>-51.68</v>
      </c>
      <c r="H673" s="47">
        <f t="shared" si="2090"/>
        <v>31.659001033846156</v>
      </c>
      <c r="I673" s="47">
        <f t="shared" si="2091"/>
        <v>7.914750258461539</v>
      </c>
      <c r="J673" s="108"/>
      <c r="K673" s="40">
        <f t="shared" si="2092"/>
        <v>86.587367827569238</v>
      </c>
      <c r="M673" s="48">
        <v>6.90625</v>
      </c>
      <c r="N673" s="9">
        <v>0</v>
      </c>
      <c r="O673" s="48">
        <v>6.90625</v>
      </c>
      <c r="P673" s="9">
        <v>0</v>
      </c>
      <c r="Q673" s="47">
        <f t="shared" si="2093"/>
        <v>0</v>
      </c>
      <c r="R673" s="47">
        <f t="shared" si="2094"/>
        <v>0</v>
      </c>
      <c r="S673" s="108"/>
      <c r="T673" s="40">
        <f t="shared" si="2095"/>
        <v>0</v>
      </c>
      <c r="V673" s="48">
        <v>6.90625</v>
      </c>
      <c r="W673" s="9">
        <v>0</v>
      </c>
      <c r="X673" s="48">
        <v>6.90625</v>
      </c>
      <c r="Y673" s="40">
        <v>0</v>
      </c>
      <c r="Z673" s="40">
        <f t="shared" si="2096"/>
        <v>0</v>
      </c>
      <c r="AA673" s="47">
        <f t="shared" si="2097"/>
        <v>0</v>
      </c>
      <c r="AB673" s="108"/>
      <c r="AC673" s="40">
        <f t="shared" si="2098"/>
        <v>0</v>
      </c>
      <c r="AE673" s="48">
        <v>6.90625</v>
      </c>
      <c r="AF673" s="9">
        <v>55.34</v>
      </c>
      <c r="AG673" s="48">
        <v>6.90625</v>
      </c>
      <c r="AH673" s="9">
        <v>-71.069999999999993</v>
      </c>
      <c r="AI673" s="40">
        <f t="shared" si="2099"/>
        <v>59.358254427692309</v>
      </c>
      <c r="AJ673" s="47">
        <f t="shared" si="2100"/>
        <v>14.839563606923077</v>
      </c>
      <c r="AK673" s="108"/>
      <c r="AL673" s="40">
        <f t="shared" si="2101"/>
        <v>162.34482585973845</v>
      </c>
      <c r="AN673" s="48">
        <v>6.90625</v>
      </c>
      <c r="AO673" s="9">
        <v>0</v>
      </c>
      <c r="AP673" s="48">
        <v>6.90625</v>
      </c>
      <c r="AQ673" s="9">
        <v>0</v>
      </c>
      <c r="AR673" s="40">
        <f t="shared" si="2102"/>
        <v>0</v>
      </c>
      <c r="AS673" s="47">
        <f t="shared" si="2103"/>
        <v>0</v>
      </c>
      <c r="AT673" s="108"/>
      <c r="AU673" s="40">
        <f t="shared" si="2104"/>
        <v>0</v>
      </c>
      <c r="AW673" s="48">
        <v>6.90625</v>
      </c>
      <c r="AX673" s="9">
        <v>36.51</v>
      </c>
      <c r="AY673" s="48">
        <v>6.90625</v>
      </c>
      <c r="AZ673" s="9">
        <v>-59.48</v>
      </c>
      <c r="BA673" s="40">
        <f t="shared" si="2105"/>
        <v>32.774678750769226</v>
      </c>
      <c r="BB673" s="47">
        <f t="shared" si="2106"/>
        <v>8.1936696876923065</v>
      </c>
      <c r="BC673" s="108"/>
      <c r="BD673" s="40">
        <f t="shared" si="2107"/>
        <v>89.638746383353833</v>
      </c>
      <c r="BF673" s="48">
        <v>6.90625</v>
      </c>
      <c r="BG673" s="9">
        <v>29.41</v>
      </c>
      <c r="BH673" s="48">
        <v>6.90625</v>
      </c>
      <c r="BI673" s="9">
        <v>29.41</v>
      </c>
      <c r="BJ673" s="40">
        <f t="shared" si="2108"/>
        <v>13.054062863076922</v>
      </c>
      <c r="BK673" s="47">
        <f t="shared" si="2109"/>
        <v>3.2635157157692305</v>
      </c>
      <c r="BL673" s="108"/>
      <c r="BM673" s="40">
        <f t="shared" si="2110"/>
        <v>35.702861930515382</v>
      </c>
      <c r="BO673" s="48">
        <v>6.90625</v>
      </c>
      <c r="BP673" s="9">
        <v>29.37</v>
      </c>
      <c r="BQ673" s="48">
        <v>6.90625</v>
      </c>
      <c r="BR673" s="9">
        <v>-52</v>
      </c>
      <c r="BS673" s="40">
        <f t="shared" si="2111"/>
        <v>23.049575999999998</v>
      </c>
      <c r="BT673" s="47">
        <f t="shared" si="2112"/>
        <v>5.7623939999999996</v>
      </c>
      <c r="BU673" s="108"/>
      <c r="BV673" s="40">
        <f t="shared" si="2113"/>
        <v>63.040590359999996</v>
      </c>
      <c r="BX673" s="48">
        <v>6.90625</v>
      </c>
      <c r="BY673" s="9">
        <v>98.88</v>
      </c>
      <c r="BZ673" s="48">
        <v>6.90625</v>
      </c>
      <c r="CA673" s="9">
        <v>-30.6</v>
      </c>
      <c r="CB673" s="40">
        <f t="shared" si="2114"/>
        <v>45.665217969230767</v>
      </c>
      <c r="CC673" s="47">
        <f t="shared" si="2115"/>
        <v>11.416304492307692</v>
      </c>
      <c r="CD673" s="108"/>
      <c r="CE673" s="40">
        <f t="shared" si="2116"/>
        <v>124.89437114584614</v>
      </c>
      <c r="CG673" s="48">
        <v>6.90625</v>
      </c>
      <c r="CH673" s="9">
        <v>98.9</v>
      </c>
      <c r="CI673" s="48">
        <v>6.90625</v>
      </c>
      <c r="CJ673" s="9">
        <v>-30.59</v>
      </c>
      <c r="CK673" s="40">
        <f t="shared" si="2117"/>
        <v>45.659528169230768</v>
      </c>
      <c r="CL673" s="47">
        <f t="shared" si="2118"/>
        <v>11.414882042307692</v>
      </c>
      <c r="CM673" s="108"/>
      <c r="CN673" s="40">
        <f t="shared" si="2119"/>
        <v>124.87880954284614</v>
      </c>
      <c r="CP673" s="48">
        <v>6.90625</v>
      </c>
      <c r="CQ673" s="9">
        <v>98.88</v>
      </c>
      <c r="CR673" s="48">
        <v>6.90625</v>
      </c>
      <c r="CS673" s="9">
        <v>-30.6</v>
      </c>
      <c r="CT673" s="40">
        <f t="shared" si="2120"/>
        <v>45.665217969230767</v>
      </c>
      <c r="CU673" s="47">
        <f t="shared" si="2121"/>
        <v>11.416304492307692</v>
      </c>
      <c r="CV673" s="108"/>
      <c r="CW673" s="40">
        <f t="shared" si="2122"/>
        <v>124.89437114584614</v>
      </c>
    </row>
    <row r="674" spans="1:101" s="9" customFormat="1">
      <c r="A674" s="9">
        <v>6.72</v>
      </c>
      <c r="B674" s="40">
        <f t="shared" si="2089"/>
        <v>1.68</v>
      </c>
      <c r="D674" s="48">
        <v>6.916666666666667</v>
      </c>
      <c r="E674" s="9">
        <v>40.409999999999997</v>
      </c>
      <c r="F674" s="48">
        <v>6.916666666666667</v>
      </c>
      <c r="G674" s="9">
        <v>-52.05</v>
      </c>
      <c r="H674" s="47">
        <f t="shared" si="2090"/>
        <v>31.744262007692306</v>
      </c>
      <c r="I674" s="47">
        <f t="shared" si="2091"/>
        <v>7.9360655019230766</v>
      </c>
      <c r="J674" s="106">
        <f t="shared" ref="J674" si="2178">SUM(I674:I677)</f>
        <v>31.889270786538461</v>
      </c>
      <c r="K674" s="40">
        <f t="shared" si="2092"/>
        <v>53.330360172923072</v>
      </c>
      <c r="M674" s="48">
        <v>6.916666666666667</v>
      </c>
      <c r="N674" s="9">
        <v>0</v>
      </c>
      <c r="O674" s="48">
        <v>6.916666666666667</v>
      </c>
      <c r="P674" s="9">
        <v>0</v>
      </c>
      <c r="Q674" s="47">
        <f t="shared" si="2093"/>
        <v>0</v>
      </c>
      <c r="R674" s="47">
        <f t="shared" si="2094"/>
        <v>0</v>
      </c>
      <c r="S674" s="106">
        <f t="shared" ref="S674" si="2179">SUM(R674:R677)</f>
        <v>0</v>
      </c>
      <c r="T674" s="40">
        <f t="shared" si="2095"/>
        <v>0</v>
      </c>
      <c r="V674" s="48">
        <v>6.916666666666667</v>
      </c>
      <c r="W674" s="9">
        <v>0</v>
      </c>
      <c r="X674" s="48">
        <v>6.916666666666667</v>
      </c>
      <c r="Y674" s="40">
        <v>0</v>
      </c>
      <c r="Z674" s="40">
        <f t="shared" si="2096"/>
        <v>0</v>
      </c>
      <c r="AA674" s="47">
        <f t="shared" si="2097"/>
        <v>0</v>
      </c>
      <c r="AB674" s="106">
        <f t="shared" ref="AB674" si="2180">SUM(AA674:AA677)</f>
        <v>32.978042314615379</v>
      </c>
      <c r="AC674" s="40">
        <f t="shared" si="2098"/>
        <v>0</v>
      </c>
      <c r="AE674" s="48">
        <v>6.916666666666667</v>
      </c>
      <c r="AF674" s="9">
        <v>55.69</v>
      </c>
      <c r="AG674" s="48">
        <v>6.916666666666667</v>
      </c>
      <c r="AH674" s="9">
        <v>-70.25</v>
      </c>
      <c r="AI674" s="40">
        <f t="shared" si="2099"/>
        <v>59.044465730769225</v>
      </c>
      <c r="AJ674" s="47">
        <f t="shared" si="2100"/>
        <v>14.761116432692306</v>
      </c>
      <c r="AK674" s="106">
        <f t="shared" ref="AK674" si="2181">SUM(AJ674:AJ677)</f>
        <v>60.710641785</v>
      </c>
      <c r="AL674" s="40">
        <f t="shared" si="2101"/>
        <v>99.194702427692292</v>
      </c>
      <c r="AN674" s="48">
        <v>6.916666666666667</v>
      </c>
      <c r="AO674" s="9">
        <v>0</v>
      </c>
      <c r="AP674" s="48">
        <v>6.916666666666667</v>
      </c>
      <c r="AQ674" s="9">
        <v>0</v>
      </c>
      <c r="AR674" s="40">
        <f t="shared" si="2102"/>
        <v>0</v>
      </c>
      <c r="AS674" s="47">
        <f t="shared" si="2103"/>
        <v>0</v>
      </c>
      <c r="AT674" s="106">
        <f t="shared" ref="AT674" si="2182">SUM(AS674:AS677)</f>
        <v>0</v>
      </c>
      <c r="AU674" s="40">
        <f t="shared" si="2104"/>
        <v>0</v>
      </c>
      <c r="AW674" s="48">
        <v>6.916666666666667</v>
      </c>
      <c r="AX674" s="9">
        <v>36.18</v>
      </c>
      <c r="AY674" s="48">
        <v>6.916666666666667</v>
      </c>
      <c r="AZ674" s="9">
        <v>-60.07</v>
      </c>
      <c r="BA674" s="40">
        <f t="shared" si="2105"/>
        <v>32.800604316923071</v>
      </c>
      <c r="BB674" s="47">
        <f t="shared" si="2106"/>
        <v>8.2001510792307677</v>
      </c>
      <c r="BC674" s="106">
        <f t="shared" ref="BC674" si="2183">SUM(BB674:BB677)</f>
        <v>32.804257409999998</v>
      </c>
      <c r="BD674" s="40">
        <f t="shared" si="2107"/>
        <v>55.105015252430753</v>
      </c>
      <c r="BF674" s="48">
        <v>6.916666666666667</v>
      </c>
      <c r="BG674" s="9">
        <v>29.82</v>
      </c>
      <c r="BH674" s="48">
        <v>6.916666666666667</v>
      </c>
      <c r="BI674" s="9">
        <v>29.82</v>
      </c>
      <c r="BJ674" s="40">
        <f t="shared" si="2108"/>
        <v>13.420568990769231</v>
      </c>
      <c r="BK674" s="47">
        <f t="shared" si="2109"/>
        <v>3.3551422476923078</v>
      </c>
      <c r="BL674" s="106">
        <f t="shared" ref="BL674" si="2184">SUM(BK674:BK677)</f>
        <v>13.391343868846153</v>
      </c>
      <c r="BM674" s="40">
        <f t="shared" si="2110"/>
        <v>22.546555904492308</v>
      </c>
      <c r="BO674" s="48">
        <v>6.916666666666667</v>
      </c>
      <c r="BP674" s="9">
        <v>29.78</v>
      </c>
      <c r="BQ674" s="48">
        <v>6.916666666666667</v>
      </c>
      <c r="BR674" s="9">
        <v>-50.7</v>
      </c>
      <c r="BS674" s="40">
        <f t="shared" si="2111"/>
        <v>22.787060400000001</v>
      </c>
      <c r="BT674" s="47">
        <f t="shared" si="2112"/>
        <v>5.6967651000000004</v>
      </c>
      <c r="BU674" s="106">
        <f t="shared" ref="BU674" si="2185">SUM(BT674:BT677)</f>
        <v>22.809624531923077</v>
      </c>
      <c r="BV674" s="40">
        <f t="shared" si="2113"/>
        <v>38.282261472000002</v>
      </c>
      <c r="BX674" s="48">
        <v>6.916666666666667</v>
      </c>
      <c r="BY674" s="9">
        <v>99.92</v>
      </c>
      <c r="BZ674" s="48">
        <v>6.916666666666667</v>
      </c>
      <c r="CA674" s="9">
        <v>-30.04</v>
      </c>
      <c r="CB674" s="40">
        <f t="shared" si="2114"/>
        <v>45.30102247384616</v>
      </c>
      <c r="CC674" s="47">
        <f t="shared" si="2115"/>
        <v>11.32525561846154</v>
      </c>
      <c r="CD674" s="106">
        <f t="shared" ref="CD674" si="2186">SUM(CC674:CC677)</f>
        <v>45.224386753846154</v>
      </c>
      <c r="CE674" s="40">
        <f t="shared" si="2116"/>
        <v>76.105717756061551</v>
      </c>
      <c r="CG674" s="48">
        <v>6.916666666666667</v>
      </c>
      <c r="CH674" s="9">
        <v>99.94</v>
      </c>
      <c r="CI674" s="48">
        <v>6.916666666666667</v>
      </c>
      <c r="CJ674" s="9">
        <v>-30.03</v>
      </c>
      <c r="CK674" s="40">
        <f t="shared" si="2117"/>
        <v>45.295006680000007</v>
      </c>
      <c r="CL674" s="47">
        <f t="shared" si="2118"/>
        <v>11.323751670000002</v>
      </c>
      <c r="CM674" s="106">
        <f t="shared" ref="CM674" si="2187">SUM(CL674:CL677)</f>
        <v>45.218303799230775</v>
      </c>
      <c r="CN674" s="40">
        <f t="shared" si="2119"/>
        <v>76.095611222400009</v>
      </c>
      <c r="CP674" s="48">
        <v>6.916666666666667</v>
      </c>
      <c r="CQ674" s="9">
        <v>99.92</v>
      </c>
      <c r="CR674" s="48">
        <v>6.916666666666667</v>
      </c>
      <c r="CS674" s="9">
        <v>-30.04</v>
      </c>
      <c r="CT674" s="40">
        <f t="shared" si="2120"/>
        <v>45.30102247384616</v>
      </c>
      <c r="CU674" s="47">
        <f t="shared" si="2121"/>
        <v>11.32525561846154</v>
      </c>
      <c r="CV674" s="106">
        <f t="shared" ref="CV674" si="2188">SUM(CU674:CU677)</f>
        <v>45.224386753846154</v>
      </c>
      <c r="CW674" s="40">
        <f t="shared" si="2122"/>
        <v>76.105717756061551</v>
      </c>
    </row>
    <row r="675" spans="1:101" s="9" customFormat="1">
      <c r="A675" s="9">
        <v>6.72</v>
      </c>
      <c r="B675" s="40">
        <f t="shared" si="2089"/>
        <v>1.68</v>
      </c>
      <c r="D675" s="48">
        <v>6.927083333333333</v>
      </c>
      <c r="E675" s="9">
        <v>40.409999999999997</v>
      </c>
      <c r="F675" s="48">
        <v>6.927083333333333</v>
      </c>
      <c r="G675" s="9">
        <v>-52.04</v>
      </c>
      <c r="H675" s="47">
        <f t="shared" si="2090"/>
        <v>31.738163206153839</v>
      </c>
      <c r="I675" s="47">
        <f t="shared" si="2091"/>
        <v>7.9345408015384598</v>
      </c>
      <c r="J675" s="107"/>
      <c r="K675" s="40">
        <f t="shared" si="2092"/>
        <v>53.320114186338451</v>
      </c>
      <c r="M675" s="48">
        <v>6.927083333333333</v>
      </c>
      <c r="N675" s="9">
        <v>0</v>
      </c>
      <c r="O675" s="48">
        <v>6.927083333333333</v>
      </c>
      <c r="P675" s="9">
        <v>0</v>
      </c>
      <c r="Q675" s="47">
        <f t="shared" si="2093"/>
        <v>0</v>
      </c>
      <c r="R675" s="47">
        <f t="shared" si="2094"/>
        <v>0</v>
      </c>
      <c r="S675" s="107"/>
      <c r="T675" s="40">
        <f t="shared" si="2095"/>
        <v>0</v>
      </c>
      <c r="V675" s="48">
        <v>6.927083333333333</v>
      </c>
      <c r="W675" s="9">
        <v>0</v>
      </c>
      <c r="X675" s="48">
        <v>6.927083333333333</v>
      </c>
      <c r="Y675" s="40">
        <v>0</v>
      </c>
      <c r="Z675" s="40">
        <f t="shared" si="2096"/>
        <v>0</v>
      </c>
      <c r="AA675" s="47">
        <f t="shared" si="2097"/>
        <v>0</v>
      </c>
      <c r="AB675" s="107"/>
      <c r="AC675" s="40">
        <f t="shared" si="2098"/>
        <v>0</v>
      </c>
      <c r="AE675" s="48">
        <v>6.927083333333333</v>
      </c>
      <c r="AF675" s="9">
        <v>55.8</v>
      </c>
      <c r="AG675" s="48">
        <v>6.927083333333333</v>
      </c>
      <c r="AH675" s="9">
        <v>-70.010000000000005</v>
      </c>
      <c r="AI675" s="40">
        <f t="shared" si="2099"/>
        <v>58.958975353846157</v>
      </c>
      <c r="AJ675" s="47">
        <f t="shared" si="2100"/>
        <v>14.739743838461539</v>
      </c>
      <c r="AK675" s="107"/>
      <c r="AL675" s="40">
        <f t="shared" si="2101"/>
        <v>99.051078594461544</v>
      </c>
      <c r="AN675" s="48">
        <v>6.927083333333333</v>
      </c>
      <c r="AO675" s="9">
        <v>0</v>
      </c>
      <c r="AP675" s="48">
        <v>6.927083333333333</v>
      </c>
      <c r="AQ675" s="9">
        <v>0</v>
      </c>
      <c r="AR675" s="40">
        <f t="shared" si="2102"/>
        <v>0</v>
      </c>
      <c r="AS675" s="47">
        <f t="shared" si="2103"/>
        <v>0</v>
      </c>
      <c r="AT675" s="107"/>
      <c r="AU675" s="40">
        <f t="shared" si="2104"/>
        <v>0</v>
      </c>
      <c r="AW675" s="48">
        <v>6.927083333333333</v>
      </c>
      <c r="AX675" s="9">
        <v>36.19</v>
      </c>
      <c r="AY675" s="48">
        <v>6.927083333333333</v>
      </c>
      <c r="AZ675" s="9">
        <v>-60.06</v>
      </c>
      <c r="BA675" s="40">
        <f t="shared" si="2105"/>
        <v>32.804208360000004</v>
      </c>
      <c r="BB675" s="47">
        <f t="shared" si="2106"/>
        <v>8.201052090000001</v>
      </c>
      <c r="BC675" s="107"/>
      <c r="BD675" s="40">
        <f t="shared" si="2107"/>
        <v>55.111070044800002</v>
      </c>
      <c r="BF675" s="48">
        <v>6.927083333333333</v>
      </c>
      <c r="BG675" s="9">
        <v>29.81</v>
      </c>
      <c r="BH675" s="48">
        <v>6.927083333333333</v>
      </c>
      <c r="BI675" s="9">
        <v>29.81</v>
      </c>
      <c r="BJ675" s="40">
        <f t="shared" si="2108"/>
        <v>13.411569447692305</v>
      </c>
      <c r="BK675" s="47">
        <f t="shared" si="2109"/>
        <v>3.3528923619230762</v>
      </c>
      <c r="BL675" s="107"/>
      <c r="BM675" s="40">
        <f t="shared" si="2110"/>
        <v>22.531436672123071</v>
      </c>
      <c r="BO675" s="48">
        <v>6.927083333333333</v>
      </c>
      <c r="BP675" s="9">
        <v>29.76</v>
      </c>
      <c r="BQ675" s="48">
        <v>6.927083333333333</v>
      </c>
      <c r="BR675" s="9">
        <v>-50.75</v>
      </c>
      <c r="BS675" s="40">
        <f t="shared" si="2111"/>
        <v>22.794214153846156</v>
      </c>
      <c r="BT675" s="47">
        <f t="shared" si="2112"/>
        <v>5.6985535384615389</v>
      </c>
      <c r="BU675" s="107"/>
      <c r="BV675" s="40">
        <f t="shared" si="2113"/>
        <v>38.294279778461537</v>
      </c>
      <c r="BX675" s="48">
        <v>6.927083333333333</v>
      </c>
      <c r="BY675" s="9">
        <v>99.96</v>
      </c>
      <c r="BZ675" s="48">
        <v>6.927083333333333</v>
      </c>
      <c r="CA675" s="9">
        <v>-30.02</v>
      </c>
      <c r="CB675" s="40">
        <f t="shared" si="2114"/>
        <v>45.288984849230765</v>
      </c>
      <c r="CC675" s="47">
        <f t="shared" si="2115"/>
        <v>11.322246212307691</v>
      </c>
      <c r="CD675" s="107"/>
      <c r="CE675" s="40">
        <f t="shared" si="2116"/>
        <v>76.085494546707679</v>
      </c>
      <c r="CG675" s="48">
        <v>6.927083333333333</v>
      </c>
      <c r="CH675" s="9">
        <v>99.98</v>
      </c>
      <c r="CI675" s="48">
        <v>6.927083333333333</v>
      </c>
      <c r="CJ675" s="9">
        <v>-30.01</v>
      </c>
      <c r="CK675" s="40">
        <f t="shared" si="2117"/>
        <v>45.282956981538469</v>
      </c>
      <c r="CL675" s="47">
        <f t="shared" si="2118"/>
        <v>11.320739245384617</v>
      </c>
      <c r="CM675" s="107"/>
      <c r="CN675" s="40">
        <f t="shared" si="2119"/>
        <v>76.075367728984631</v>
      </c>
      <c r="CP675" s="48">
        <v>6.927083333333333</v>
      </c>
      <c r="CQ675" s="9">
        <v>99.96</v>
      </c>
      <c r="CR675" s="48">
        <v>6.927083333333333</v>
      </c>
      <c r="CS675" s="9">
        <v>-30.02</v>
      </c>
      <c r="CT675" s="40">
        <f t="shared" si="2120"/>
        <v>45.288984849230765</v>
      </c>
      <c r="CU675" s="47">
        <f t="shared" si="2121"/>
        <v>11.322246212307691</v>
      </c>
      <c r="CV675" s="107"/>
      <c r="CW675" s="40">
        <f t="shared" si="2122"/>
        <v>76.085494546707679</v>
      </c>
    </row>
    <row r="676" spans="1:101" s="9" customFormat="1">
      <c r="A676" s="9">
        <v>6.72</v>
      </c>
      <c r="B676" s="40">
        <f t="shared" si="2089"/>
        <v>1.68</v>
      </c>
      <c r="D676" s="48">
        <v>6.9375</v>
      </c>
      <c r="E676" s="9">
        <v>39.71</v>
      </c>
      <c r="F676" s="48">
        <v>6.9375</v>
      </c>
      <c r="G676" s="9">
        <v>-53.45</v>
      </c>
      <c r="H676" s="47">
        <f t="shared" si="2090"/>
        <v>32.03341553076924</v>
      </c>
      <c r="I676" s="47">
        <f t="shared" si="2091"/>
        <v>8.00835388269231</v>
      </c>
      <c r="J676" s="107"/>
      <c r="K676" s="40">
        <f t="shared" si="2092"/>
        <v>53.816138091692324</v>
      </c>
      <c r="M676" s="48">
        <v>6.9375</v>
      </c>
      <c r="N676" s="9">
        <v>0</v>
      </c>
      <c r="O676" s="48">
        <v>6.9375</v>
      </c>
      <c r="P676" s="9">
        <v>0</v>
      </c>
      <c r="Q676" s="47">
        <f t="shared" si="2093"/>
        <v>0</v>
      </c>
      <c r="R676" s="47">
        <f t="shared" si="2094"/>
        <v>0</v>
      </c>
      <c r="S676" s="107"/>
      <c r="T676" s="40">
        <f t="shared" si="2095"/>
        <v>0</v>
      </c>
      <c r="V676" s="48">
        <v>6.9375</v>
      </c>
      <c r="W676" s="9">
        <v>48.25</v>
      </c>
      <c r="X676" s="48">
        <v>6.9375</v>
      </c>
      <c r="Y676" s="40">
        <v>-90.64</v>
      </c>
      <c r="Z676" s="40">
        <f t="shared" si="2096"/>
        <v>66.004396615384607</v>
      </c>
      <c r="AA676" s="47">
        <f t="shared" si="2097"/>
        <v>16.501099153846152</v>
      </c>
      <c r="AB676" s="107"/>
      <c r="AC676" s="40">
        <f t="shared" si="2098"/>
        <v>110.88738631384614</v>
      </c>
      <c r="AE676" s="48">
        <v>6.9375</v>
      </c>
      <c r="AF676" s="9">
        <v>48.22</v>
      </c>
      <c r="AG676" s="48">
        <v>6.9375</v>
      </c>
      <c r="AH676" s="9">
        <v>-85.77</v>
      </c>
      <c r="AI676" s="40">
        <f t="shared" si="2099"/>
        <v>62.419209867692302</v>
      </c>
      <c r="AJ676" s="47">
        <f t="shared" si="2100"/>
        <v>15.604802466923076</v>
      </c>
      <c r="AK676" s="107"/>
      <c r="AL676" s="40">
        <f t="shared" si="2101"/>
        <v>104.86427257772307</v>
      </c>
      <c r="AN676" s="48">
        <v>6.9375</v>
      </c>
      <c r="AO676" s="9">
        <v>0</v>
      </c>
      <c r="AP676" s="48">
        <v>6.9375</v>
      </c>
      <c r="AQ676" s="9">
        <v>0</v>
      </c>
      <c r="AR676" s="40">
        <f t="shared" si="2102"/>
        <v>0</v>
      </c>
      <c r="AS676" s="47">
        <f t="shared" si="2103"/>
        <v>0</v>
      </c>
      <c r="AT676" s="107"/>
      <c r="AU676" s="40">
        <f t="shared" si="2104"/>
        <v>0</v>
      </c>
      <c r="AW676" s="48">
        <v>6.9375</v>
      </c>
      <c r="AX676" s="9">
        <v>36.159999999999997</v>
      </c>
      <c r="AY676" s="48">
        <v>6.9375</v>
      </c>
      <c r="AZ676" s="9">
        <v>-60.11</v>
      </c>
      <c r="BA676" s="40">
        <f t="shared" si="2105"/>
        <v>32.804301932307695</v>
      </c>
      <c r="BB676" s="47">
        <f t="shared" si="2106"/>
        <v>8.2010754830769237</v>
      </c>
      <c r="BC676" s="107"/>
      <c r="BD676" s="40">
        <f t="shared" si="2107"/>
        <v>55.111227246276925</v>
      </c>
      <c r="BF676" s="48">
        <v>6.9375</v>
      </c>
      <c r="BG676" s="9">
        <v>29.77</v>
      </c>
      <c r="BH676" s="48">
        <v>6.9375</v>
      </c>
      <c r="BI676" s="9">
        <v>29.77</v>
      </c>
      <c r="BJ676" s="40">
        <f t="shared" si="2108"/>
        <v>13.375601459999999</v>
      </c>
      <c r="BK676" s="47">
        <f t="shared" si="2109"/>
        <v>3.3439003649999997</v>
      </c>
      <c r="BL676" s="107"/>
      <c r="BM676" s="40">
        <f t="shared" si="2110"/>
        <v>22.471010452799998</v>
      </c>
      <c r="BO676" s="48">
        <v>6.9375</v>
      </c>
      <c r="BP676" s="9">
        <v>29.73</v>
      </c>
      <c r="BQ676" s="48">
        <v>6.9375</v>
      </c>
      <c r="BR676" s="9">
        <v>-50.87</v>
      </c>
      <c r="BS676" s="40">
        <f t="shared" si="2111"/>
        <v>22.825079432307696</v>
      </c>
      <c r="BT676" s="47">
        <f t="shared" si="2112"/>
        <v>5.706269858076924</v>
      </c>
      <c r="BU676" s="107"/>
      <c r="BV676" s="40">
        <f t="shared" si="2113"/>
        <v>38.34613344627693</v>
      </c>
      <c r="BX676" s="48">
        <v>6.9375</v>
      </c>
      <c r="BY676" s="9">
        <v>100.3</v>
      </c>
      <c r="BZ676" s="48">
        <v>6.9375</v>
      </c>
      <c r="CA676" s="9">
        <v>-29.84</v>
      </c>
      <c r="CB676" s="40">
        <f t="shared" si="2114"/>
        <v>45.170552492307692</v>
      </c>
      <c r="CC676" s="47">
        <f t="shared" si="2115"/>
        <v>11.292638123076923</v>
      </c>
      <c r="CD676" s="107"/>
      <c r="CE676" s="40">
        <f t="shared" si="2116"/>
        <v>75.886528187076919</v>
      </c>
      <c r="CG676" s="48">
        <v>6.9375</v>
      </c>
      <c r="CH676" s="9">
        <v>100.32</v>
      </c>
      <c r="CI676" s="48">
        <v>6.9375</v>
      </c>
      <c r="CJ676" s="9">
        <v>-29.83</v>
      </c>
      <c r="CK676" s="40">
        <f t="shared" si="2117"/>
        <v>45.164418978461541</v>
      </c>
      <c r="CL676" s="47">
        <f t="shared" si="2118"/>
        <v>11.291104744615385</v>
      </c>
      <c r="CM676" s="107"/>
      <c r="CN676" s="40">
        <f t="shared" si="2119"/>
        <v>75.876223883815385</v>
      </c>
      <c r="CP676" s="48">
        <v>6.9375</v>
      </c>
      <c r="CQ676" s="9">
        <v>100.3</v>
      </c>
      <c r="CR676" s="48">
        <v>6.9375</v>
      </c>
      <c r="CS676" s="9">
        <v>-29.84</v>
      </c>
      <c r="CT676" s="40">
        <f t="shared" si="2120"/>
        <v>45.170552492307692</v>
      </c>
      <c r="CU676" s="47">
        <f t="shared" si="2121"/>
        <v>11.292638123076923</v>
      </c>
      <c r="CV676" s="107"/>
      <c r="CW676" s="40">
        <f t="shared" si="2122"/>
        <v>75.886528187076919</v>
      </c>
    </row>
    <row r="677" spans="1:101" s="9" customFormat="1">
      <c r="A677" s="9">
        <v>6.72</v>
      </c>
      <c r="B677" s="40">
        <f t="shared" si="2089"/>
        <v>1.68</v>
      </c>
      <c r="D677" s="48">
        <v>6.947916666666667</v>
      </c>
      <c r="E677" s="9">
        <v>39.69</v>
      </c>
      <c r="F677" s="48">
        <v>6.947916666666667</v>
      </c>
      <c r="G677" s="9">
        <v>-53.49</v>
      </c>
      <c r="H677" s="47">
        <f t="shared" si="2090"/>
        <v>32.041242401538454</v>
      </c>
      <c r="I677" s="47">
        <f t="shared" si="2091"/>
        <v>8.0103106003846136</v>
      </c>
      <c r="J677" s="108"/>
      <c r="K677" s="40">
        <f t="shared" si="2092"/>
        <v>53.829287234584605</v>
      </c>
      <c r="M677" s="48">
        <v>6.947916666666667</v>
      </c>
      <c r="N677" s="9">
        <v>0</v>
      </c>
      <c r="O677" s="48">
        <v>6.947916666666667</v>
      </c>
      <c r="P677" s="9">
        <v>0</v>
      </c>
      <c r="Q677" s="47">
        <f t="shared" si="2093"/>
        <v>0</v>
      </c>
      <c r="R677" s="47">
        <f t="shared" si="2094"/>
        <v>0</v>
      </c>
      <c r="S677" s="108"/>
      <c r="T677" s="40">
        <f t="shared" si="2095"/>
        <v>0</v>
      </c>
      <c r="V677" s="48">
        <v>6.947916666666667</v>
      </c>
      <c r="W677" s="9">
        <v>48.19</v>
      </c>
      <c r="X677" s="48">
        <v>6.947916666666667</v>
      </c>
      <c r="Y677" s="40">
        <v>-90.62</v>
      </c>
      <c r="Z677" s="40">
        <f t="shared" si="2096"/>
        <v>65.907772643076925</v>
      </c>
      <c r="AA677" s="47">
        <f t="shared" si="2097"/>
        <v>16.476943160769231</v>
      </c>
      <c r="AB677" s="108"/>
      <c r="AC677" s="40">
        <f t="shared" ref="AC677:AC682" si="2189">+Z677*$B677</f>
        <v>110.72505804036923</v>
      </c>
      <c r="AE677" s="48">
        <v>6.947916666666667</v>
      </c>
      <c r="AF677" s="9">
        <v>48.17</v>
      </c>
      <c r="AG677" s="48">
        <v>6.947916666666667</v>
      </c>
      <c r="AH677" s="9">
        <v>-85.86</v>
      </c>
      <c r="AI677" s="40">
        <f t="shared" si="2099"/>
        <v>62.419916187692309</v>
      </c>
      <c r="AJ677" s="47">
        <f t="shared" si="2100"/>
        <v>15.604979046923077</v>
      </c>
      <c r="AK677" s="108"/>
      <c r="AL677" s="40">
        <f t="shared" si="2101"/>
        <v>104.86545919532307</v>
      </c>
      <c r="AN677" s="48">
        <v>6.947916666666667</v>
      </c>
      <c r="AO677" s="9">
        <v>0</v>
      </c>
      <c r="AP677" s="48">
        <v>6.947916666666667</v>
      </c>
      <c r="AQ677" s="9">
        <v>0</v>
      </c>
      <c r="AR677" s="40">
        <f t="shared" si="2102"/>
        <v>0</v>
      </c>
      <c r="AS677" s="47">
        <f t="shared" si="2103"/>
        <v>0</v>
      </c>
      <c r="AT677" s="108"/>
      <c r="AU677" s="40">
        <f t="shared" si="2104"/>
        <v>0</v>
      </c>
      <c r="AW677" s="48">
        <v>6.947916666666667</v>
      </c>
      <c r="AX677" s="9">
        <v>36.17</v>
      </c>
      <c r="AY677" s="48">
        <v>6.947916666666667</v>
      </c>
      <c r="AZ677" s="9">
        <v>-60.1</v>
      </c>
      <c r="BA677" s="40">
        <f t="shared" si="2105"/>
        <v>32.80791503076923</v>
      </c>
      <c r="BB677" s="47">
        <f t="shared" si="2106"/>
        <v>8.2019787576923076</v>
      </c>
      <c r="BC677" s="108"/>
      <c r="BD677" s="40">
        <f t="shared" si="2107"/>
        <v>55.117297251692307</v>
      </c>
      <c r="BF677" s="48">
        <v>6.947916666666667</v>
      </c>
      <c r="BG677" s="9">
        <v>29.75</v>
      </c>
      <c r="BH677" s="48">
        <v>6.947916666666667</v>
      </c>
      <c r="BI677" s="9">
        <v>29.75</v>
      </c>
      <c r="BJ677" s="40">
        <f t="shared" si="2108"/>
        <v>13.357635576923078</v>
      </c>
      <c r="BK677" s="47">
        <f t="shared" si="2109"/>
        <v>3.3394088942307696</v>
      </c>
      <c r="BL677" s="108"/>
      <c r="BM677" s="40">
        <f t="shared" si="2110"/>
        <v>22.440827769230772</v>
      </c>
      <c r="BO677" s="48">
        <v>6.947916666666667</v>
      </c>
      <c r="BP677" s="9">
        <v>29.71</v>
      </c>
      <c r="BQ677" s="48">
        <v>6.947916666666667</v>
      </c>
      <c r="BR677" s="9">
        <v>-50.92</v>
      </c>
      <c r="BS677" s="40">
        <f t="shared" si="2111"/>
        <v>22.832144141538461</v>
      </c>
      <c r="BT677" s="47">
        <f t="shared" si="2112"/>
        <v>5.7080360353846151</v>
      </c>
      <c r="BU677" s="108"/>
      <c r="BV677" s="40">
        <f t="shared" si="2113"/>
        <v>38.358002157784611</v>
      </c>
      <c r="BX677" s="48">
        <v>6.947916666666667</v>
      </c>
      <c r="BY677" s="9">
        <v>100.36</v>
      </c>
      <c r="BZ677" s="48">
        <v>6.947916666666667</v>
      </c>
      <c r="CA677" s="9">
        <v>-29.8</v>
      </c>
      <c r="CB677" s="40">
        <f t="shared" si="2114"/>
        <v>45.1369872</v>
      </c>
      <c r="CC677" s="47">
        <f t="shared" si="2115"/>
        <v>11.2842468</v>
      </c>
      <c r="CD677" s="108"/>
      <c r="CE677" s="40">
        <f t="shared" si="2116"/>
        <v>75.830138496000004</v>
      </c>
      <c r="CG677" s="48">
        <v>6.947916666666667</v>
      </c>
      <c r="CH677" s="9">
        <v>100.38</v>
      </c>
      <c r="CI677" s="48">
        <v>6.947916666666667</v>
      </c>
      <c r="CJ677" s="9">
        <v>-29.79</v>
      </c>
      <c r="CK677" s="40">
        <f t="shared" si="2117"/>
        <v>45.130832556923082</v>
      </c>
      <c r="CL677" s="47">
        <f t="shared" si="2118"/>
        <v>11.28270813923077</v>
      </c>
      <c r="CM677" s="108"/>
      <c r="CN677" s="40">
        <f t="shared" si="2119"/>
        <v>75.81979869563078</v>
      </c>
      <c r="CP677" s="48">
        <v>6.947916666666667</v>
      </c>
      <c r="CQ677" s="9">
        <v>100.36</v>
      </c>
      <c r="CR677" s="48">
        <v>6.947916666666667</v>
      </c>
      <c r="CS677" s="9">
        <v>-29.8</v>
      </c>
      <c r="CT677" s="40">
        <f t="shared" si="2120"/>
        <v>45.1369872</v>
      </c>
      <c r="CU677" s="47">
        <f t="shared" si="2121"/>
        <v>11.2842468</v>
      </c>
      <c r="CV677" s="108"/>
      <c r="CW677" s="40">
        <f t="shared" si="2122"/>
        <v>75.830138496000004</v>
      </c>
    </row>
    <row r="678" spans="1:101" s="9" customFormat="1">
      <c r="A678" s="9">
        <v>6.72</v>
      </c>
      <c r="B678" s="40">
        <f t="shared" si="2089"/>
        <v>1.68</v>
      </c>
      <c r="D678" s="48">
        <v>6.958333333333333</v>
      </c>
      <c r="E678" s="9">
        <v>39.53</v>
      </c>
      <c r="F678" s="48">
        <v>6.958333333333333</v>
      </c>
      <c r="G678" s="9">
        <v>-53.81</v>
      </c>
      <c r="H678" s="47">
        <f t="shared" si="2090"/>
        <v>32.102988050769234</v>
      </c>
      <c r="I678" s="47">
        <f t="shared" si="2091"/>
        <v>8.0257470126923085</v>
      </c>
      <c r="J678" s="106">
        <f t="shared" ref="J678" si="2190">SUM(I678:I681)</f>
        <v>32.113144419230771</v>
      </c>
      <c r="K678" s="40">
        <f t="shared" si="2092"/>
        <v>53.933019925292314</v>
      </c>
      <c r="M678" s="48">
        <v>6.958333333333333</v>
      </c>
      <c r="N678" s="9">
        <v>0</v>
      </c>
      <c r="O678" s="48">
        <v>6.958333333333333</v>
      </c>
      <c r="P678" s="9">
        <v>0</v>
      </c>
      <c r="Q678" s="47">
        <f t="shared" si="2093"/>
        <v>0</v>
      </c>
      <c r="R678" s="47">
        <f t="shared" si="2094"/>
        <v>0</v>
      </c>
      <c r="S678" s="106">
        <f t="shared" ref="S678" si="2191">SUM(R678:R681)</f>
        <v>0</v>
      </c>
      <c r="T678" s="40">
        <f t="shared" si="2095"/>
        <v>0</v>
      </c>
      <c r="V678" s="48">
        <v>6.958333333333333</v>
      </c>
      <c r="W678" s="9">
        <v>47.48</v>
      </c>
      <c r="X678" s="48">
        <v>6.958333333333333</v>
      </c>
      <c r="Y678" s="40">
        <v>-91.4</v>
      </c>
      <c r="Z678" s="40">
        <f t="shared" si="2096"/>
        <v>65.495665107692304</v>
      </c>
      <c r="AA678" s="47">
        <f t="shared" si="2097"/>
        <v>16.373916276923076</v>
      </c>
      <c r="AB678" s="106">
        <f t="shared" ref="AB678" si="2192">SUM(AA678:AA681)</f>
        <v>65.356044282692309</v>
      </c>
      <c r="AC678" s="40">
        <f t="shared" si="2189"/>
        <v>110.03271738092306</v>
      </c>
      <c r="AE678" s="48">
        <v>6.958333333333333</v>
      </c>
      <c r="AF678" s="9">
        <v>47.45</v>
      </c>
      <c r="AG678" s="48">
        <v>6.958333333333333</v>
      </c>
      <c r="AH678" s="9">
        <v>-87.17</v>
      </c>
      <c r="AI678" s="40">
        <f t="shared" si="2099"/>
        <v>62.425052099999995</v>
      </c>
      <c r="AJ678" s="47">
        <f t="shared" si="2100"/>
        <v>15.606263024999999</v>
      </c>
      <c r="AK678" s="106">
        <f t="shared" ref="AK678" si="2193">SUM(AJ678:AJ681)</f>
        <v>62.418557125384623</v>
      </c>
      <c r="AL678" s="40">
        <f t="shared" si="2101"/>
        <v>104.87408752799999</v>
      </c>
      <c r="AN678" s="48">
        <v>6.958333333333333</v>
      </c>
      <c r="AO678" s="9">
        <v>0</v>
      </c>
      <c r="AP678" s="48">
        <v>6.958333333333333</v>
      </c>
      <c r="AQ678" s="9">
        <v>0</v>
      </c>
      <c r="AR678" s="40">
        <f t="shared" si="2102"/>
        <v>0</v>
      </c>
      <c r="AS678" s="47">
        <f t="shared" si="2103"/>
        <v>0</v>
      </c>
      <c r="AT678" s="106">
        <f t="shared" ref="AT678" si="2194">SUM(AS678:AS681)</f>
        <v>0</v>
      </c>
      <c r="AU678" s="40">
        <f t="shared" si="2104"/>
        <v>0</v>
      </c>
      <c r="AW678" s="48">
        <v>6.958333333333333</v>
      </c>
      <c r="AX678" s="9">
        <v>36.15</v>
      </c>
      <c r="AY678" s="48">
        <v>6.958333333333333</v>
      </c>
      <c r="AZ678" s="9">
        <v>-60.12</v>
      </c>
      <c r="BA678" s="40">
        <f t="shared" si="2105"/>
        <v>32.800685815384618</v>
      </c>
      <c r="BB678" s="47">
        <f t="shared" si="2106"/>
        <v>8.2001714538461545</v>
      </c>
      <c r="BC678" s="106">
        <f t="shared" ref="BC678" si="2195">SUM(BB678:BB681)</f>
        <v>32.807490936923081</v>
      </c>
      <c r="BD678" s="40">
        <f t="shared" si="2107"/>
        <v>55.105152169846157</v>
      </c>
      <c r="BF678" s="48">
        <v>6.958333333333333</v>
      </c>
      <c r="BG678" s="9">
        <v>29.37</v>
      </c>
      <c r="BH678" s="48">
        <v>6.958333333333333</v>
      </c>
      <c r="BI678" s="9">
        <v>29.37</v>
      </c>
      <c r="BJ678" s="40">
        <f t="shared" si="2108"/>
        <v>13.018577829230772</v>
      </c>
      <c r="BK678" s="47">
        <f t="shared" si="2109"/>
        <v>3.2546444573076929</v>
      </c>
      <c r="BL678" s="106">
        <f t="shared" ref="BL678" si="2196">SUM(BK678:BK681)</f>
        <v>12.985364565000001</v>
      </c>
      <c r="BM678" s="40">
        <f t="shared" si="2110"/>
        <v>21.871210753107697</v>
      </c>
      <c r="BO678" s="48">
        <v>6.958333333333333</v>
      </c>
      <c r="BP678" s="9">
        <v>29.33</v>
      </c>
      <c r="BQ678" s="48">
        <v>6.958333333333333</v>
      </c>
      <c r="BR678" s="9">
        <v>-52.12</v>
      </c>
      <c r="BS678" s="40">
        <f t="shared" si="2111"/>
        <v>23.071302886153845</v>
      </c>
      <c r="BT678" s="47">
        <f t="shared" si="2112"/>
        <v>5.7678257215384612</v>
      </c>
      <c r="BU678" s="106">
        <f t="shared" ref="BU678" si="2197">SUM(BT678:BT681)</f>
        <v>23.090404465384616</v>
      </c>
      <c r="BV678" s="40">
        <f t="shared" si="2113"/>
        <v>38.759788848738459</v>
      </c>
      <c r="BX678" s="48">
        <v>6.958333333333333</v>
      </c>
      <c r="BY678" s="9">
        <v>99.99</v>
      </c>
      <c r="BZ678" s="48">
        <v>6.958333333333333</v>
      </c>
      <c r="CA678" s="9">
        <v>-30</v>
      </c>
      <c r="CB678" s="40">
        <f t="shared" si="2114"/>
        <v>45.272395384615379</v>
      </c>
      <c r="CC678" s="47">
        <f t="shared" si="2115"/>
        <v>11.318098846153845</v>
      </c>
      <c r="CD678" s="106">
        <f t="shared" ref="CD678" si="2198">SUM(CC678:CC681)</f>
        <v>45.253084776923068</v>
      </c>
      <c r="CE678" s="40">
        <f t="shared" si="2116"/>
        <v>76.057624246153836</v>
      </c>
      <c r="CG678" s="48">
        <v>6.958333333333333</v>
      </c>
      <c r="CH678" s="9">
        <v>100.01</v>
      </c>
      <c r="CI678" s="48">
        <v>6.958333333333333</v>
      </c>
      <c r="CJ678" s="9">
        <v>-29.99</v>
      </c>
      <c r="CK678" s="40">
        <f t="shared" si="2117"/>
        <v>45.266356952307696</v>
      </c>
      <c r="CL678" s="47">
        <f t="shared" si="2118"/>
        <v>11.316589238076924</v>
      </c>
      <c r="CM678" s="106">
        <f t="shared" ref="CM678" si="2199">SUM(CL678:CL681)</f>
        <v>45.243246856153846</v>
      </c>
      <c r="CN678" s="40">
        <f t="shared" si="2119"/>
        <v>76.047479679876929</v>
      </c>
      <c r="CP678" s="48">
        <v>6.958333333333333</v>
      </c>
      <c r="CQ678" s="9">
        <v>99.99</v>
      </c>
      <c r="CR678" s="48">
        <v>6.958333333333333</v>
      </c>
      <c r="CS678" s="9">
        <v>-30</v>
      </c>
      <c r="CT678" s="40">
        <f t="shared" si="2120"/>
        <v>45.272395384615379</v>
      </c>
      <c r="CU678" s="47">
        <f t="shared" si="2121"/>
        <v>11.318098846153845</v>
      </c>
      <c r="CV678" s="106">
        <f t="shared" ref="CV678" si="2200">SUM(CU678:CU681)</f>
        <v>45.253084776923068</v>
      </c>
      <c r="CW678" s="40">
        <f t="shared" si="2122"/>
        <v>76.057624246153836</v>
      </c>
    </row>
    <row r="679" spans="1:101" s="9" customFormat="1">
      <c r="A679" s="9">
        <v>6.72</v>
      </c>
      <c r="B679" s="40">
        <f t="shared" si="2089"/>
        <v>1.68</v>
      </c>
      <c r="D679" s="48">
        <v>6.96875</v>
      </c>
      <c r="E679" s="9">
        <v>39.5</v>
      </c>
      <c r="F679" s="48">
        <v>6.96875</v>
      </c>
      <c r="G679" s="9">
        <v>-53.86</v>
      </c>
      <c r="H679" s="47">
        <f t="shared" si="2090"/>
        <v>32.108431846153842</v>
      </c>
      <c r="I679" s="47">
        <f t="shared" si="2091"/>
        <v>8.0271079615384604</v>
      </c>
      <c r="J679" s="107"/>
      <c r="K679" s="40">
        <f t="shared" si="2092"/>
        <v>53.942165501538454</v>
      </c>
      <c r="M679" s="48">
        <v>6.96875</v>
      </c>
      <c r="N679" s="9">
        <v>0</v>
      </c>
      <c r="O679" s="48">
        <v>6.96875</v>
      </c>
      <c r="P679" s="9">
        <v>0</v>
      </c>
      <c r="Q679" s="47">
        <f t="shared" si="2093"/>
        <v>0</v>
      </c>
      <c r="R679" s="47">
        <f t="shared" si="2094"/>
        <v>0</v>
      </c>
      <c r="S679" s="107"/>
      <c r="T679" s="40">
        <f t="shared" si="2095"/>
        <v>0</v>
      </c>
      <c r="V679" s="48">
        <v>6.96875</v>
      </c>
      <c r="W679" s="9">
        <v>47.38</v>
      </c>
      <c r="X679" s="48">
        <v>6.96875</v>
      </c>
      <c r="Y679" s="40">
        <v>-91.45</v>
      </c>
      <c r="Z679" s="40">
        <f t="shared" si="2096"/>
        <v>65.39347509230771</v>
      </c>
      <c r="AA679" s="47">
        <f t="shared" si="2097"/>
        <v>16.348368773076928</v>
      </c>
      <c r="AB679" s="107"/>
      <c r="AC679" s="40">
        <f t="shared" si="2189"/>
        <v>109.86103815507695</v>
      </c>
      <c r="AE679" s="48">
        <v>6.96875</v>
      </c>
      <c r="AF679" s="9">
        <v>47.36</v>
      </c>
      <c r="AG679" s="48">
        <v>6.96875</v>
      </c>
      <c r="AH679" s="9">
        <v>-87.33</v>
      </c>
      <c r="AI679" s="40">
        <f t="shared" si="2099"/>
        <v>62.421011889230776</v>
      </c>
      <c r="AJ679" s="47">
        <f t="shared" si="2100"/>
        <v>15.605252972307694</v>
      </c>
      <c r="AK679" s="107"/>
      <c r="AL679" s="40">
        <f t="shared" si="2101"/>
        <v>104.86729997390771</v>
      </c>
      <c r="AN679" s="48">
        <v>6.96875</v>
      </c>
      <c r="AO679" s="9">
        <v>0</v>
      </c>
      <c r="AP679" s="48">
        <v>6.96875</v>
      </c>
      <c r="AQ679" s="9">
        <v>0</v>
      </c>
      <c r="AR679" s="40">
        <f t="shared" si="2102"/>
        <v>0</v>
      </c>
      <c r="AS679" s="47">
        <f t="shared" si="2103"/>
        <v>0</v>
      </c>
      <c r="AT679" s="107"/>
      <c r="AU679" s="40">
        <f t="shared" si="2104"/>
        <v>0</v>
      </c>
      <c r="AW679" s="48">
        <v>6.96875</v>
      </c>
      <c r="AX679" s="9">
        <v>36.159999999999997</v>
      </c>
      <c r="AY679" s="48">
        <v>6.96875</v>
      </c>
      <c r="AZ679" s="9">
        <v>-60.12</v>
      </c>
      <c r="BA679" s="40">
        <f t="shared" si="2105"/>
        <v>32.80975931076923</v>
      </c>
      <c r="BB679" s="47">
        <f t="shared" si="2106"/>
        <v>8.2024398276923076</v>
      </c>
      <c r="BC679" s="107"/>
      <c r="BD679" s="40">
        <f t="shared" si="2107"/>
        <v>55.120395642092305</v>
      </c>
      <c r="BF679" s="48">
        <v>6.96875</v>
      </c>
      <c r="BG679" s="9">
        <v>29.34</v>
      </c>
      <c r="BH679" s="48">
        <v>6.96875</v>
      </c>
      <c r="BI679" s="9">
        <v>29.34</v>
      </c>
      <c r="BJ679" s="40">
        <f t="shared" si="2108"/>
        <v>12.991995747692307</v>
      </c>
      <c r="BK679" s="47">
        <f t="shared" si="2109"/>
        <v>3.2479989369230768</v>
      </c>
      <c r="BL679" s="107"/>
      <c r="BM679" s="40">
        <f t="shared" si="2110"/>
        <v>21.826552856123076</v>
      </c>
      <c r="BO679" s="48">
        <v>6.96875</v>
      </c>
      <c r="BP679" s="9">
        <v>29.3</v>
      </c>
      <c r="BQ679" s="48">
        <v>6.96875</v>
      </c>
      <c r="BR679" s="9">
        <v>-52.2</v>
      </c>
      <c r="BS679" s="40">
        <f t="shared" si="2111"/>
        <v>23.083080923076928</v>
      </c>
      <c r="BT679" s="47">
        <f t="shared" si="2112"/>
        <v>5.7707702307692319</v>
      </c>
      <c r="BU679" s="107"/>
      <c r="BV679" s="40">
        <f t="shared" si="2113"/>
        <v>38.779575950769235</v>
      </c>
      <c r="BX679" s="48">
        <v>6.96875</v>
      </c>
      <c r="BY679" s="9">
        <v>100.05</v>
      </c>
      <c r="BZ679" s="48">
        <v>6.96875</v>
      </c>
      <c r="CA679" s="9">
        <v>-29.98</v>
      </c>
      <c r="CB679" s="40">
        <f t="shared" si="2114"/>
        <v>45.26936183076922</v>
      </c>
      <c r="CC679" s="47">
        <f t="shared" si="2115"/>
        <v>11.317340457692305</v>
      </c>
      <c r="CD679" s="107"/>
      <c r="CE679" s="40">
        <f t="shared" si="2116"/>
        <v>76.052527875692292</v>
      </c>
      <c r="CG679" s="48">
        <v>6.96875</v>
      </c>
      <c r="CH679" s="9">
        <v>100.07</v>
      </c>
      <c r="CI679" s="48">
        <v>6.96875</v>
      </c>
      <c r="CJ679" s="9">
        <v>-29.96</v>
      </c>
      <c r="CK679" s="40">
        <f t="shared" si="2117"/>
        <v>45.248205433846145</v>
      </c>
      <c r="CL679" s="47">
        <f t="shared" si="2118"/>
        <v>11.312051358461536</v>
      </c>
      <c r="CM679" s="107"/>
      <c r="CN679" s="40">
        <f t="shared" si="2119"/>
        <v>76.016985128861521</v>
      </c>
      <c r="CP679" s="48">
        <v>6.96875</v>
      </c>
      <c r="CQ679" s="9">
        <v>100.05</v>
      </c>
      <c r="CR679" s="48">
        <v>6.96875</v>
      </c>
      <c r="CS679" s="9">
        <v>-29.98</v>
      </c>
      <c r="CT679" s="40">
        <f t="shared" si="2120"/>
        <v>45.26936183076922</v>
      </c>
      <c r="CU679" s="47">
        <f t="shared" si="2121"/>
        <v>11.317340457692305</v>
      </c>
      <c r="CV679" s="107"/>
      <c r="CW679" s="40">
        <f t="shared" si="2122"/>
        <v>76.052527875692292</v>
      </c>
    </row>
    <row r="680" spans="1:101" s="9" customFormat="1">
      <c r="A680" s="9">
        <v>6.72</v>
      </c>
      <c r="B680" s="40">
        <f t="shared" si="2089"/>
        <v>1.68</v>
      </c>
      <c r="D680" s="48">
        <v>6.979166666666667</v>
      </c>
      <c r="E680" s="9">
        <v>39.47</v>
      </c>
      <c r="F680" s="48">
        <v>6.979166666666667</v>
      </c>
      <c r="G680" s="9">
        <v>-53.91</v>
      </c>
      <c r="H680" s="47">
        <f t="shared" si="2090"/>
        <v>32.113830364615389</v>
      </c>
      <c r="I680" s="47">
        <f t="shared" si="2091"/>
        <v>8.0284575911538472</v>
      </c>
      <c r="J680" s="107"/>
      <c r="K680" s="40">
        <f t="shared" si="2092"/>
        <v>53.951235012553852</v>
      </c>
      <c r="M680" s="48">
        <v>6.979166666666667</v>
      </c>
      <c r="N680" s="9">
        <v>0</v>
      </c>
      <c r="O680" s="48">
        <v>6.979166666666667</v>
      </c>
      <c r="P680" s="9">
        <v>0</v>
      </c>
      <c r="Q680" s="47">
        <f t="shared" si="2093"/>
        <v>0</v>
      </c>
      <c r="R680" s="47">
        <f t="shared" si="2094"/>
        <v>0</v>
      </c>
      <c r="S680" s="107"/>
      <c r="T680" s="40">
        <f t="shared" si="2095"/>
        <v>0</v>
      </c>
      <c r="V680" s="48">
        <v>6.979166666666667</v>
      </c>
      <c r="W680" s="9">
        <v>47.29</v>
      </c>
      <c r="X680" s="48">
        <v>6.979166666666667</v>
      </c>
      <c r="Y680" s="40">
        <v>-91.5</v>
      </c>
      <c r="Z680" s="40">
        <f t="shared" si="2096"/>
        <v>65.304943615384616</v>
      </c>
      <c r="AA680" s="47">
        <f t="shared" si="2097"/>
        <v>16.326235903846154</v>
      </c>
      <c r="AB680" s="107"/>
      <c r="AC680" s="40">
        <f t="shared" si="2189"/>
        <v>109.71230527384616</v>
      </c>
      <c r="AE680" s="48">
        <v>6.979166666666667</v>
      </c>
      <c r="AF680" s="9">
        <v>47.27</v>
      </c>
      <c r="AG680" s="48">
        <v>6.979166666666667</v>
      </c>
      <c r="AH680" s="9">
        <v>-87.49</v>
      </c>
      <c r="AI680" s="40">
        <f t="shared" si="2099"/>
        <v>62.416537020000014</v>
      </c>
      <c r="AJ680" s="47">
        <f t="shared" si="2100"/>
        <v>15.604134255000004</v>
      </c>
      <c r="AK680" s="107"/>
      <c r="AL680" s="40">
        <f t="shared" si="2101"/>
        <v>104.85978219360003</v>
      </c>
      <c r="AN680" s="48">
        <v>6.979166666666667</v>
      </c>
      <c r="AO680" s="9">
        <v>0</v>
      </c>
      <c r="AP680" s="48">
        <v>6.979166666666667</v>
      </c>
      <c r="AQ680" s="9">
        <v>0</v>
      </c>
      <c r="AR680" s="40">
        <f t="shared" si="2102"/>
        <v>0</v>
      </c>
      <c r="AS680" s="47">
        <f t="shared" si="2103"/>
        <v>0</v>
      </c>
      <c r="AT680" s="107"/>
      <c r="AU680" s="40">
        <f t="shared" si="2104"/>
        <v>0</v>
      </c>
      <c r="AW680" s="48">
        <v>6.979166666666667</v>
      </c>
      <c r="AX680" s="9">
        <v>36.159999999999997</v>
      </c>
      <c r="AY680" s="48">
        <v>6.979166666666667</v>
      </c>
      <c r="AZ680" s="9">
        <v>-60.12</v>
      </c>
      <c r="BA680" s="40">
        <f t="shared" si="2105"/>
        <v>32.80975931076923</v>
      </c>
      <c r="BB680" s="47">
        <f t="shared" si="2106"/>
        <v>8.2024398276923076</v>
      </c>
      <c r="BC680" s="107"/>
      <c r="BD680" s="40">
        <f t="shared" si="2107"/>
        <v>55.120395642092305</v>
      </c>
      <c r="BF680" s="48">
        <v>6.979166666666667</v>
      </c>
      <c r="BG680" s="9">
        <v>29.32</v>
      </c>
      <c r="BH680" s="48">
        <v>6.979166666666667</v>
      </c>
      <c r="BI680" s="9">
        <v>29.32</v>
      </c>
      <c r="BJ680" s="40">
        <f t="shared" si="2108"/>
        <v>12.974289452307692</v>
      </c>
      <c r="BK680" s="47">
        <f t="shared" si="2109"/>
        <v>3.2435723630769231</v>
      </c>
      <c r="BL680" s="107"/>
      <c r="BM680" s="40">
        <f t="shared" si="2110"/>
        <v>21.796806279876922</v>
      </c>
      <c r="BO680" s="48">
        <v>6.979166666666667</v>
      </c>
      <c r="BP680" s="9">
        <v>29.28</v>
      </c>
      <c r="BQ680" s="48">
        <v>6.979166666666667</v>
      </c>
      <c r="BR680" s="9">
        <v>-52.27</v>
      </c>
      <c r="BS680" s="40">
        <f t="shared" si="2111"/>
        <v>23.098257747692312</v>
      </c>
      <c r="BT680" s="47">
        <f t="shared" si="2112"/>
        <v>5.774564436923078</v>
      </c>
      <c r="BU680" s="107"/>
      <c r="BV680" s="40">
        <f t="shared" si="2113"/>
        <v>38.805073016123082</v>
      </c>
      <c r="BX680" s="48">
        <v>6.979166666666667</v>
      </c>
      <c r="BY680" s="9">
        <v>100.1</v>
      </c>
      <c r="BZ680" s="48">
        <v>6.979166666666667</v>
      </c>
      <c r="CA680" s="9">
        <v>-29.95</v>
      </c>
      <c r="CB680" s="40">
        <f t="shared" si="2114"/>
        <v>45.246662999999998</v>
      </c>
      <c r="CC680" s="47">
        <f t="shared" si="2115"/>
        <v>11.31166575</v>
      </c>
      <c r="CD680" s="107"/>
      <c r="CE680" s="40">
        <f t="shared" si="2116"/>
        <v>76.014393839999997</v>
      </c>
      <c r="CG680" s="48">
        <v>6.979166666666667</v>
      </c>
      <c r="CH680" s="9">
        <v>100.12</v>
      </c>
      <c r="CI680" s="48">
        <v>6.979166666666667</v>
      </c>
      <c r="CJ680" s="9">
        <v>-29.94</v>
      </c>
      <c r="CK680" s="40">
        <f t="shared" si="2117"/>
        <v>45.240592873846161</v>
      </c>
      <c r="CL680" s="47">
        <f t="shared" si="2118"/>
        <v>11.31014821846154</v>
      </c>
      <c r="CM680" s="107"/>
      <c r="CN680" s="40">
        <f t="shared" si="2119"/>
        <v>76.004196028061543</v>
      </c>
      <c r="CP680" s="48">
        <v>6.979166666666667</v>
      </c>
      <c r="CQ680" s="9">
        <v>100.1</v>
      </c>
      <c r="CR680" s="48">
        <v>6.979166666666667</v>
      </c>
      <c r="CS680" s="9">
        <v>-29.95</v>
      </c>
      <c r="CT680" s="40">
        <f t="shared" si="2120"/>
        <v>45.246662999999998</v>
      </c>
      <c r="CU680" s="47">
        <f t="shared" si="2121"/>
        <v>11.31166575</v>
      </c>
      <c r="CV680" s="107"/>
      <c r="CW680" s="40">
        <f t="shared" si="2122"/>
        <v>76.014393839999997</v>
      </c>
    </row>
    <row r="681" spans="1:101" s="9" customFormat="1">
      <c r="A681" s="9">
        <v>6.72</v>
      </c>
      <c r="B681" s="40">
        <f t="shared" si="2089"/>
        <v>1.68</v>
      </c>
      <c r="D681" s="48">
        <v>6.989583333333333</v>
      </c>
      <c r="E681" s="9">
        <v>39.450000000000003</v>
      </c>
      <c r="F681" s="48">
        <v>6.989583333333333</v>
      </c>
      <c r="G681" s="9">
        <v>-53.96</v>
      </c>
      <c r="H681" s="47">
        <f t="shared" si="2090"/>
        <v>32.12732741538462</v>
      </c>
      <c r="I681" s="47">
        <f t="shared" si="2091"/>
        <v>8.0318318538461551</v>
      </c>
      <c r="J681" s="108"/>
      <c r="K681" s="40">
        <f t="shared" si="2092"/>
        <v>53.973910057846162</v>
      </c>
      <c r="M681" s="48">
        <v>6.989583333333333</v>
      </c>
      <c r="N681" s="9">
        <v>0</v>
      </c>
      <c r="O681" s="48">
        <v>6.989583333333333</v>
      </c>
      <c r="P681" s="9">
        <v>0</v>
      </c>
      <c r="Q681" s="47">
        <f t="shared" si="2093"/>
        <v>0</v>
      </c>
      <c r="R681" s="47">
        <f t="shared" si="2094"/>
        <v>0</v>
      </c>
      <c r="S681" s="108"/>
      <c r="T681" s="40">
        <f t="shared" si="2095"/>
        <v>0</v>
      </c>
      <c r="V681" s="48">
        <v>6.989583333333333</v>
      </c>
      <c r="W681" s="9">
        <v>47.21</v>
      </c>
      <c r="X681" s="48">
        <v>6.989583333333333</v>
      </c>
      <c r="Y681" s="40">
        <v>-91.55</v>
      </c>
      <c r="Z681" s="40">
        <f t="shared" si="2096"/>
        <v>65.230093315384607</v>
      </c>
      <c r="AA681" s="47">
        <f t="shared" si="2097"/>
        <v>16.307523328846152</v>
      </c>
      <c r="AB681" s="108"/>
      <c r="AC681" s="40">
        <f t="shared" si="2189"/>
        <v>109.58655676984614</v>
      </c>
      <c r="AE681" s="48">
        <v>6.989583333333333</v>
      </c>
      <c r="AF681" s="9">
        <v>47.18</v>
      </c>
      <c r="AG681" s="48">
        <v>6.989583333333333</v>
      </c>
      <c r="AH681" s="9">
        <v>-87.65</v>
      </c>
      <c r="AI681" s="40">
        <f t="shared" si="2099"/>
        <v>62.411627492307701</v>
      </c>
      <c r="AJ681" s="47">
        <f t="shared" si="2100"/>
        <v>15.602906873076925</v>
      </c>
      <c r="AK681" s="108"/>
      <c r="AL681" s="40">
        <f t="shared" si="2101"/>
        <v>104.85153418707694</v>
      </c>
      <c r="AN681" s="48">
        <v>6.989583333333333</v>
      </c>
      <c r="AO681" s="9">
        <v>0</v>
      </c>
      <c r="AP681" s="48">
        <v>6.989583333333333</v>
      </c>
      <c r="AQ681" s="9">
        <v>0</v>
      </c>
      <c r="AR681" s="40">
        <f t="shared" si="2102"/>
        <v>0</v>
      </c>
      <c r="AS681" s="47">
        <f t="shared" si="2103"/>
        <v>0</v>
      </c>
      <c r="AT681" s="108"/>
      <c r="AU681" s="40">
        <f t="shared" si="2104"/>
        <v>0</v>
      </c>
      <c r="AW681" s="48">
        <v>6.989583333333333</v>
      </c>
      <c r="AX681" s="9">
        <v>36.159999999999997</v>
      </c>
      <c r="AY681" s="48">
        <v>6.989583333333333</v>
      </c>
      <c r="AZ681" s="9">
        <v>-60.12</v>
      </c>
      <c r="BA681" s="40">
        <f t="shared" si="2105"/>
        <v>32.80975931076923</v>
      </c>
      <c r="BB681" s="47">
        <f t="shared" si="2106"/>
        <v>8.2024398276923076</v>
      </c>
      <c r="BC681" s="108"/>
      <c r="BD681" s="40">
        <f t="shared" si="2107"/>
        <v>55.120395642092305</v>
      </c>
      <c r="BF681" s="48">
        <v>6.989583333333333</v>
      </c>
      <c r="BG681" s="9">
        <v>29.3</v>
      </c>
      <c r="BH681" s="48">
        <v>6.989583333333333</v>
      </c>
      <c r="BI681" s="9">
        <v>29.3</v>
      </c>
      <c r="BJ681" s="40">
        <f t="shared" si="2108"/>
        <v>12.956595230769231</v>
      </c>
      <c r="BK681" s="47">
        <f t="shared" si="2109"/>
        <v>3.2391488076923078</v>
      </c>
      <c r="BL681" s="108"/>
      <c r="BM681" s="40">
        <f t="shared" si="2110"/>
        <v>21.767079987692309</v>
      </c>
      <c r="BO681" s="48">
        <v>6.989583333333333</v>
      </c>
      <c r="BP681" s="9">
        <v>29.26</v>
      </c>
      <c r="BQ681" s="48">
        <v>6.989583333333333</v>
      </c>
      <c r="BR681" s="9">
        <v>-52.33</v>
      </c>
      <c r="BS681" s="40">
        <f t="shared" si="2111"/>
        <v>23.108976304615389</v>
      </c>
      <c r="BT681" s="47">
        <f t="shared" si="2112"/>
        <v>5.7772440761538473</v>
      </c>
      <c r="BU681" s="108"/>
      <c r="BV681" s="40">
        <f t="shared" si="2113"/>
        <v>38.823080191753853</v>
      </c>
      <c r="BX681" s="48">
        <v>6.989583333333333</v>
      </c>
      <c r="BY681" s="9">
        <v>100.15</v>
      </c>
      <c r="BZ681" s="48">
        <v>6.989583333333333</v>
      </c>
      <c r="CA681" s="9">
        <v>-29.92</v>
      </c>
      <c r="CB681" s="40">
        <f t="shared" si="2114"/>
        <v>45.223918892307694</v>
      </c>
      <c r="CC681" s="47">
        <f t="shared" si="2115"/>
        <v>11.305979723076923</v>
      </c>
      <c r="CD681" s="108"/>
      <c r="CE681" s="40">
        <f t="shared" si="2116"/>
        <v>75.976183739076916</v>
      </c>
      <c r="CG681" s="48">
        <v>6.989583333333333</v>
      </c>
      <c r="CH681" s="9">
        <v>100.17</v>
      </c>
      <c r="CI681" s="48">
        <v>6.989583333333333</v>
      </c>
      <c r="CJ681" s="9">
        <v>-29.91</v>
      </c>
      <c r="CK681" s="40">
        <f t="shared" si="2117"/>
        <v>45.217832164615388</v>
      </c>
      <c r="CL681" s="47">
        <f t="shared" si="2118"/>
        <v>11.304458041153847</v>
      </c>
      <c r="CM681" s="108"/>
      <c r="CN681" s="40">
        <f t="shared" si="2119"/>
        <v>75.965958036553843</v>
      </c>
      <c r="CP681" s="48">
        <v>6.989583333333333</v>
      </c>
      <c r="CQ681" s="9">
        <v>100.15</v>
      </c>
      <c r="CR681" s="48">
        <v>6.989583333333333</v>
      </c>
      <c r="CS681" s="9">
        <v>-29.92</v>
      </c>
      <c r="CT681" s="40">
        <f t="shared" si="2120"/>
        <v>45.223918892307694</v>
      </c>
      <c r="CU681" s="47">
        <f t="shared" si="2121"/>
        <v>11.305979723076923</v>
      </c>
      <c r="CV681" s="108"/>
      <c r="CW681" s="40">
        <f t="shared" si="2122"/>
        <v>75.976183739076916</v>
      </c>
    </row>
    <row r="682" spans="1:101" s="9" customFormat="1">
      <c r="A682" s="9">
        <v>6.72</v>
      </c>
      <c r="B682" s="40">
        <f t="shared" si="2089"/>
        <v>1.68</v>
      </c>
      <c r="D682" s="48">
        <v>7</v>
      </c>
      <c r="E682" s="9">
        <v>0</v>
      </c>
      <c r="F682" s="48">
        <v>7</v>
      </c>
      <c r="G682" s="9">
        <v>0</v>
      </c>
      <c r="H682" s="47">
        <f t="shared" si="2090"/>
        <v>0</v>
      </c>
      <c r="I682" s="47">
        <f t="shared" si="2091"/>
        <v>0</v>
      </c>
      <c r="J682" s="47"/>
      <c r="K682" s="40">
        <f t="shared" si="2092"/>
        <v>0</v>
      </c>
      <c r="M682" s="48">
        <v>7</v>
      </c>
      <c r="N682" s="9">
        <v>0</v>
      </c>
      <c r="O682" s="48">
        <v>7</v>
      </c>
      <c r="P682" s="9">
        <v>0</v>
      </c>
      <c r="Q682" s="47">
        <f t="shared" si="2093"/>
        <v>0</v>
      </c>
      <c r="R682" s="47">
        <f t="shared" si="2094"/>
        <v>0</v>
      </c>
      <c r="S682" s="47"/>
      <c r="T682" s="40">
        <f t="shared" si="2095"/>
        <v>0</v>
      </c>
      <c r="V682" s="48">
        <v>7</v>
      </c>
      <c r="W682" s="9">
        <v>0</v>
      </c>
      <c r="X682" s="48">
        <v>7</v>
      </c>
      <c r="Y682" s="40">
        <v>0</v>
      </c>
      <c r="Z682" s="40">
        <f t="shared" si="2096"/>
        <v>0</v>
      </c>
      <c r="AA682" s="47">
        <f t="shared" si="2097"/>
        <v>0</v>
      </c>
      <c r="AB682" s="47"/>
      <c r="AC682" s="40">
        <f t="shared" si="2189"/>
        <v>0</v>
      </c>
      <c r="AE682" s="48">
        <v>7</v>
      </c>
      <c r="AF682" s="9">
        <v>0</v>
      </c>
      <c r="AG682" s="48">
        <v>7</v>
      </c>
      <c r="AH682" s="9">
        <v>0</v>
      </c>
      <c r="AI682" s="40">
        <f t="shared" si="2099"/>
        <v>0</v>
      </c>
      <c r="AJ682" s="47">
        <f t="shared" si="2100"/>
        <v>0</v>
      </c>
      <c r="AK682" s="47"/>
      <c r="AL682" s="40">
        <f t="shared" si="2101"/>
        <v>0</v>
      </c>
      <c r="AN682" s="48">
        <v>7</v>
      </c>
      <c r="AO682" s="9">
        <v>0</v>
      </c>
      <c r="AP682" s="48">
        <v>7</v>
      </c>
      <c r="AQ682" s="9">
        <v>0</v>
      </c>
      <c r="AR682" s="40">
        <f t="shared" si="2102"/>
        <v>0</v>
      </c>
      <c r="AS682" s="47">
        <f t="shared" si="2103"/>
        <v>0</v>
      </c>
      <c r="AT682" s="47"/>
      <c r="AU682" s="40">
        <f t="shared" si="2104"/>
        <v>0</v>
      </c>
      <c r="AW682" s="48">
        <v>7</v>
      </c>
      <c r="AX682" s="9">
        <v>36.479999999999997</v>
      </c>
      <c r="AY682" s="48">
        <v>7</v>
      </c>
      <c r="AZ682" s="9">
        <v>-59.54</v>
      </c>
      <c r="BA682" s="40">
        <f t="shared" si="2105"/>
        <v>32.780782079999994</v>
      </c>
      <c r="BB682" s="47">
        <f t="shared" si="2106"/>
        <v>8.1951955199999986</v>
      </c>
      <c r="BC682" s="47"/>
      <c r="BD682" s="40">
        <f t="shared" si="2107"/>
        <v>55.071713894399991</v>
      </c>
      <c r="BF682" s="48">
        <v>7</v>
      </c>
      <c r="BG682" s="9">
        <v>0</v>
      </c>
      <c r="BH682" s="48">
        <v>7</v>
      </c>
      <c r="BI682" s="9">
        <v>0</v>
      </c>
      <c r="BJ682" s="40">
        <f t="shared" si="2108"/>
        <v>0</v>
      </c>
      <c r="BK682" s="47">
        <f t="shared" si="2109"/>
        <v>0</v>
      </c>
      <c r="BL682" s="47"/>
      <c r="BM682" s="40">
        <f t="shared" si="2110"/>
        <v>0</v>
      </c>
      <c r="BO682" s="48">
        <v>7</v>
      </c>
      <c r="BP682" s="9">
        <v>32.43</v>
      </c>
      <c r="BQ682" s="48">
        <v>7</v>
      </c>
      <c r="BR682" s="9">
        <v>-41.75</v>
      </c>
      <c r="BS682" s="40">
        <f t="shared" si="2111"/>
        <v>20.434267730769232</v>
      </c>
      <c r="BT682" s="47">
        <f t="shared" si="2112"/>
        <v>5.108566932692308</v>
      </c>
      <c r="BU682" s="47"/>
      <c r="BV682" s="40">
        <f t="shared" si="2113"/>
        <v>34.329569787692307</v>
      </c>
      <c r="BX682" s="48">
        <v>7</v>
      </c>
      <c r="BY682" s="9">
        <v>0</v>
      </c>
      <c r="BZ682" s="48">
        <v>7</v>
      </c>
      <c r="CA682" s="9">
        <v>0</v>
      </c>
      <c r="CB682" s="40">
        <f t="shared" si="2114"/>
        <v>0</v>
      </c>
      <c r="CC682" s="47">
        <f t="shared" si="2115"/>
        <v>0</v>
      </c>
      <c r="CD682" s="47"/>
      <c r="CE682" s="40">
        <f t="shared" si="2116"/>
        <v>0</v>
      </c>
      <c r="CG682" s="48">
        <v>7</v>
      </c>
      <c r="CH682" s="9">
        <v>0</v>
      </c>
      <c r="CI682" s="48">
        <v>7</v>
      </c>
      <c r="CJ682" s="9">
        <v>0</v>
      </c>
      <c r="CK682" s="40">
        <f t="shared" si="2117"/>
        <v>0</v>
      </c>
      <c r="CL682" s="47">
        <f t="shared" si="2118"/>
        <v>0</v>
      </c>
      <c r="CM682" s="47"/>
      <c r="CN682" s="40">
        <f t="shared" si="2119"/>
        <v>0</v>
      </c>
      <c r="CP682" s="48">
        <v>7</v>
      </c>
      <c r="CQ682" s="9">
        <v>0</v>
      </c>
      <c r="CR682" s="48">
        <v>7</v>
      </c>
      <c r="CS682" s="9">
        <v>0</v>
      </c>
      <c r="CT682" s="40">
        <f t="shared" si="2120"/>
        <v>0</v>
      </c>
      <c r="CU682" s="47">
        <f t="shared" si="2121"/>
        <v>0</v>
      </c>
      <c r="CV682" s="47"/>
      <c r="CW682" s="40">
        <f t="shared" si="2122"/>
        <v>0</v>
      </c>
    </row>
  </sheetData>
  <mergeCells count="1992">
    <mergeCell ref="AK670:AK673"/>
    <mergeCell ref="AK674:AK677"/>
    <mergeCell ref="AK678:AK681"/>
    <mergeCell ref="AE2:AG4"/>
    <mergeCell ref="AH1:AK1"/>
    <mergeCell ref="AH2:AK2"/>
    <mergeCell ref="AH3:AK3"/>
    <mergeCell ref="AH4:AK4"/>
    <mergeCell ref="AH5:AK5"/>
    <mergeCell ref="AK650:AK653"/>
    <mergeCell ref="AK654:AK657"/>
    <mergeCell ref="AK658:AK661"/>
    <mergeCell ref="AK662:AK665"/>
    <mergeCell ref="AK666:AK669"/>
    <mergeCell ref="AK630:AK633"/>
    <mergeCell ref="AK634:AK637"/>
    <mergeCell ref="AK638:AK641"/>
    <mergeCell ref="AK642:AK645"/>
    <mergeCell ref="AK646:AK649"/>
    <mergeCell ref="AK610:AK613"/>
    <mergeCell ref="AK614:AK617"/>
    <mergeCell ref="AK618:AK621"/>
    <mergeCell ref="AK622:AK625"/>
    <mergeCell ref="AK626:AK629"/>
    <mergeCell ref="AK550:AK553"/>
    <mergeCell ref="AK554:AK557"/>
    <mergeCell ref="AK558:AK561"/>
    <mergeCell ref="AK562:AK565"/>
    <mergeCell ref="AK566:AK569"/>
    <mergeCell ref="AK530:AK533"/>
    <mergeCell ref="AK534:AK537"/>
    <mergeCell ref="AK538:AK541"/>
    <mergeCell ref="AK542:AK545"/>
    <mergeCell ref="AK546:AK549"/>
    <mergeCell ref="AK590:AK593"/>
    <mergeCell ref="AK594:AK597"/>
    <mergeCell ref="AK598:AK601"/>
    <mergeCell ref="AK602:AK605"/>
    <mergeCell ref="AK606:AK609"/>
    <mergeCell ref="AK570:AK573"/>
    <mergeCell ref="AK574:AK577"/>
    <mergeCell ref="AK578:AK581"/>
    <mergeCell ref="AK582:AK585"/>
    <mergeCell ref="AK586:AK589"/>
    <mergeCell ref="AK470:AK473"/>
    <mergeCell ref="AK474:AK477"/>
    <mergeCell ref="AK478:AK481"/>
    <mergeCell ref="AK482:AK485"/>
    <mergeCell ref="AK486:AK489"/>
    <mergeCell ref="AK450:AK453"/>
    <mergeCell ref="AK454:AK457"/>
    <mergeCell ref="AK458:AK461"/>
    <mergeCell ref="AK462:AK465"/>
    <mergeCell ref="AK466:AK469"/>
    <mergeCell ref="AK510:AK513"/>
    <mergeCell ref="AK514:AK517"/>
    <mergeCell ref="AK518:AK521"/>
    <mergeCell ref="AK522:AK525"/>
    <mergeCell ref="AK526:AK529"/>
    <mergeCell ref="AK490:AK493"/>
    <mergeCell ref="AK494:AK497"/>
    <mergeCell ref="AK498:AK501"/>
    <mergeCell ref="AK502:AK505"/>
    <mergeCell ref="AK506:AK509"/>
    <mergeCell ref="AK390:AK393"/>
    <mergeCell ref="AK394:AK397"/>
    <mergeCell ref="AK398:AK401"/>
    <mergeCell ref="AK402:AK405"/>
    <mergeCell ref="AK406:AK409"/>
    <mergeCell ref="AK370:AK373"/>
    <mergeCell ref="AK374:AK377"/>
    <mergeCell ref="AK378:AK381"/>
    <mergeCell ref="AK382:AK385"/>
    <mergeCell ref="AK386:AK389"/>
    <mergeCell ref="AK430:AK433"/>
    <mergeCell ref="AK434:AK437"/>
    <mergeCell ref="AK438:AK441"/>
    <mergeCell ref="AK442:AK445"/>
    <mergeCell ref="AK446:AK449"/>
    <mergeCell ref="AK410:AK413"/>
    <mergeCell ref="AK414:AK417"/>
    <mergeCell ref="AK418:AK421"/>
    <mergeCell ref="AK422:AK425"/>
    <mergeCell ref="AK426:AK429"/>
    <mergeCell ref="AK310:AK313"/>
    <mergeCell ref="AK314:AK317"/>
    <mergeCell ref="AK318:AK321"/>
    <mergeCell ref="AK322:AK325"/>
    <mergeCell ref="AK326:AK329"/>
    <mergeCell ref="AK290:AK293"/>
    <mergeCell ref="AK294:AK297"/>
    <mergeCell ref="AK298:AK301"/>
    <mergeCell ref="AK302:AK305"/>
    <mergeCell ref="AK306:AK309"/>
    <mergeCell ref="AK350:AK353"/>
    <mergeCell ref="AK354:AK357"/>
    <mergeCell ref="AK358:AK361"/>
    <mergeCell ref="AK362:AK365"/>
    <mergeCell ref="AK366:AK369"/>
    <mergeCell ref="AK330:AK333"/>
    <mergeCell ref="AK334:AK337"/>
    <mergeCell ref="AK338:AK341"/>
    <mergeCell ref="AK342:AK345"/>
    <mergeCell ref="AK346:AK349"/>
    <mergeCell ref="AK230:AK233"/>
    <mergeCell ref="AK234:AK237"/>
    <mergeCell ref="AK238:AK241"/>
    <mergeCell ref="AK242:AK245"/>
    <mergeCell ref="AK246:AK249"/>
    <mergeCell ref="AK210:AK213"/>
    <mergeCell ref="AK214:AK217"/>
    <mergeCell ref="AK218:AK221"/>
    <mergeCell ref="AK222:AK225"/>
    <mergeCell ref="AK226:AK229"/>
    <mergeCell ref="AK270:AK273"/>
    <mergeCell ref="AK274:AK277"/>
    <mergeCell ref="AK278:AK281"/>
    <mergeCell ref="AK282:AK285"/>
    <mergeCell ref="AK286:AK289"/>
    <mergeCell ref="AK250:AK253"/>
    <mergeCell ref="AK254:AK257"/>
    <mergeCell ref="AK258:AK261"/>
    <mergeCell ref="AK262:AK265"/>
    <mergeCell ref="AK266:AK269"/>
    <mergeCell ref="AK102:AK105"/>
    <mergeCell ref="AK106:AK109"/>
    <mergeCell ref="AK150:AK153"/>
    <mergeCell ref="AK154:AK157"/>
    <mergeCell ref="AK158:AK161"/>
    <mergeCell ref="AK162:AK165"/>
    <mergeCell ref="AK166:AK169"/>
    <mergeCell ref="AK130:AK133"/>
    <mergeCell ref="AK134:AK137"/>
    <mergeCell ref="AK138:AK141"/>
    <mergeCell ref="AK142:AK145"/>
    <mergeCell ref="AK146:AK149"/>
    <mergeCell ref="AK190:AK193"/>
    <mergeCell ref="AK194:AK197"/>
    <mergeCell ref="AK198:AK201"/>
    <mergeCell ref="AK202:AK205"/>
    <mergeCell ref="AK206:AK209"/>
    <mergeCell ref="AK170:AK173"/>
    <mergeCell ref="AK174:AK177"/>
    <mergeCell ref="AK178:AK181"/>
    <mergeCell ref="AK182:AK185"/>
    <mergeCell ref="AK186:AK189"/>
    <mergeCell ref="AB646:AB649"/>
    <mergeCell ref="AB650:AB653"/>
    <mergeCell ref="AB654:AB657"/>
    <mergeCell ref="AB658:AB661"/>
    <mergeCell ref="AK30:AK33"/>
    <mergeCell ref="AK34:AK37"/>
    <mergeCell ref="AK38:AK41"/>
    <mergeCell ref="AK42:AK45"/>
    <mergeCell ref="AK46:AK49"/>
    <mergeCell ref="AK10:AK13"/>
    <mergeCell ref="AK14:AK17"/>
    <mergeCell ref="AK18:AK21"/>
    <mergeCell ref="AK22:AK25"/>
    <mergeCell ref="AK26:AK29"/>
    <mergeCell ref="AK70:AK73"/>
    <mergeCell ref="AK74:AK77"/>
    <mergeCell ref="AK78:AK81"/>
    <mergeCell ref="AK82:AK85"/>
    <mergeCell ref="AK86:AK89"/>
    <mergeCell ref="AK50:AK53"/>
    <mergeCell ref="AK54:AK57"/>
    <mergeCell ref="AK58:AK61"/>
    <mergeCell ref="AK62:AK65"/>
    <mergeCell ref="AK66:AK69"/>
    <mergeCell ref="AK110:AK113"/>
    <mergeCell ref="AK114:AK117"/>
    <mergeCell ref="AK118:AK121"/>
    <mergeCell ref="AK122:AK125"/>
    <mergeCell ref="AK126:AK129"/>
    <mergeCell ref="AK90:AK93"/>
    <mergeCell ref="AK94:AK97"/>
    <mergeCell ref="AK98:AK101"/>
    <mergeCell ref="AB662:AB665"/>
    <mergeCell ref="AB666:AB669"/>
    <mergeCell ref="AB626:AB629"/>
    <mergeCell ref="AB630:AB633"/>
    <mergeCell ref="AB634:AB637"/>
    <mergeCell ref="AB638:AB641"/>
    <mergeCell ref="AB642:AB645"/>
    <mergeCell ref="AB606:AB609"/>
    <mergeCell ref="AB610:AB613"/>
    <mergeCell ref="AB614:AB617"/>
    <mergeCell ref="AB618:AB621"/>
    <mergeCell ref="AB622:AB625"/>
    <mergeCell ref="AB594:AB597"/>
    <mergeCell ref="AB598:AB601"/>
    <mergeCell ref="AB602:AB605"/>
    <mergeCell ref="AB566:AB569"/>
    <mergeCell ref="AB570:AB573"/>
    <mergeCell ref="AB574:AB577"/>
    <mergeCell ref="AB578:AB581"/>
    <mergeCell ref="AB582:AB585"/>
    <mergeCell ref="AB466:AB469"/>
    <mergeCell ref="AB470:AB473"/>
    <mergeCell ref="AB474:AB477"/>
    <mergeCell ref="AB478:AB481"/>
    <mergeCell ref="AB482:AB485"/>
    <mergeCell ref="AB446:AB449"/>
    <mergeCell ref="AB450:AB453"/>
    <mergeCell ref="AB670:AB673"/>
    <mergeCell ref="AB674:AB677"/>
    <mergeCell ref="AB678:AB681"/>
    <mergeCell ref="Y3:AB3"/>
    <mergeCell ref="Y4:AB4"/>
    <mergeCell ref="Y5:AB5"/>
    <mergeCell ref="AA7:AA9"/>
    <mergeCell ref="AB7:AB9"/>
    <mergeCell ref="AB10:AB13"/>
    <mergeCell ref="AB14:AB17"/>
    <mergeCell ref="AB18:AB21"/>
    <mergeCell ref="AB22:AB25"/>
    <mergeCell ref="AB26:AB29"/>
    <mergeCell ref="AB30:AB33"/>
    <mergeCell ref="AB34:AB37"/>
    <mergeCell ref="AB38:AB41"/>
    <mergeCell ref="AB42:AB45"/>
    <mergeCell ref="AB46:AB49"/>
    <mergeCell ref="AB50:AB53"/>
    <mergeCell ref="AB54:AB57"/>
    <mergeCell ref="AB546:AB549"/>
    <mergeCell ref="AB550:AB553"/>
    <mergeCell ref="AB554:AB557"/>
    <mergeCell ref="AB558:AB561"/>
    <mergeCell ref="AB562:AB565"/>
    <mergeCell ref="AB526:AB529"/>
    <mergeCell ref="AB530:AB533"/>
    <mergeCell ref="AB534:AB537"/>
    <mergeCell ref="AB538:AB541"/>
    <mergeCell ref="AB542:AB545"/>
    <mergeCell ref="AB586:AB589"/>
    <mergeCell ref="AB590:AB593"/>
    <mergeCell ref="AB454:AB457"/>
    <mergeCell ref="AB458:AB461"/>
    <mergeCell ref="AB462:AB465"/>
    <mergeCell ref="AB506:AB509"/>
    <mergeCell ref="AB510:AB513"/>
    <mergeCell ref="AB514:AB517"/>
    <mergeCell ref="AB518:AB521"/>
    <mergeCell ref="AB522:AB525"/>
    <mergeCell ref="AB486:AB489"/>
    <mergeCell ref="AB490:AB493"/>
    <mergeCell ref="AB494:AB497"/>
    <mergeCell ref="AB498:AB501"/>
    <mergeCell ref="AB502:AB505"/>
    <mergeCell ref="AB386:AB389"/>
    <mergeCell ref="AB390:AB393"/>
    <mergeCell ref="AB394:AB397"/>
    <mergeCell ref="AB398:AB401"/>
    <mergeCell ref="AB402:AB405"/>
    <mergeCell ref="AB366:AB369"/>
    <mergeCell ref="AB370:AB373"/>
    <mergeCell ref="AB374:AB377"/>
    <mergeCell ref="AB378:AB381"/>
    <mergeCell ref="AB382:AB385"/>
    <mergeCell ref="AB426:AB429"/>
    <mergeCell ref="AB430:AB433"/>
    <mergeCell ref="AB434:AB437"/>
    <mergeCell ref="AB438:AB441"/>
    <mergeCell ref="AB442:AB445"/>
    <mergeCell ref="AB406:AB409"/>
    <mergeCell ref="AB410:AB413"/>
    <mergeCell ref="AB414:AB417"/>
    <mergeCell ref="AB418:AB421"/>
    <mergeCell ref="AB422:AB425"/>
    <mergeCell ref="AB306:AB309"/>
    <mergeCell ref="AB310:AB313"/>
    <mergeCell ref="AB314:AB317"/>
    <mergeCell ref="AB318:AB321"/>
    <mergeCell ref="AB322:AB325"/>
    <mergeCell ref="AB286:AB289"/>
    <mergeCell ref="AB290:AB293"/>
    <mergeCell ref="AB294:AB297"/>
    <mergeCell ref="AB298:AB301"/>
    <mergeCell ref="AB302:AB305"/>
    <mergeCell ref="AB346:AB349"/>
    <mergeCell ref="AB350:AB353"/>
    <mergeCell ref="AB354:AB357"/>
    <mergeCell ref="AB358:AB361"/>
    <mergeCell ref="AB362:AB365"/>
    <mergeCell ref="AB326:AB329"/>
    <mergeCell ref="AB330:AB333"/>
    <mergeCell ref="AB334:AB337"/>
    <mergeCell ref="AB338:AB341"/>
    <mergeCell ref="AB342:AB345"/>
    <mergeCell ref="AB182:AB185"/>
    <mergeCell ref="AB226:AB229"/>
    <mergeCell ref="AB230:AB233"/>
    <mergeCell ref="AB234:AB237"/>
    <mergeCell ref="AB238:AB241"/>
    <mergeCell ref="AB242:AB245"/>
    <mergeCell ref="AB206:AB209"/>
    <mergeCell ref="AB210:AB213"/>
    <mergeCell ref="AB214:AB217"/>
    <mergeCell ref="AB218:AB221"/>
    <mergeCell ref="AB222:AB225"/>
    <mergeCell ref="AB266:AB269"/>
    <mergeCell ref="AB270:AB273"/>
    <mergeCell ref="AB274:AB277"/>
    <mergeCell ref="AB278:AB281"/>
    <mergeCell ref="AB282:AB285"/>
    <mergeCell ref="AB246:AB249"/>
    <mergeCell ref="AB250:AB253"/>
    <mergeCell ref="AB254:AB257"/>
    <mergeCell ref="AB258:AB261"/>
    <mergeCell ref="AB262:AB265"/>
    <mergeCell ref="S578:S581"/>
    <mergeCell ref="S582:S585"/>
    <mergeCell ref="S586:S589"/>
    <mergeCell ref="AB106:AB109"/>
    <mergeCell ref="AB110:AB113"/>
    <mergeCell ref="AB114:AB117"/>
    <mergeCell ref="AB118:AB121"/>
    <mergeCell ref="AB122:AB125"/>
    <mergeCell ref="AB86:AB89"/>
    <mergeCell ref="AB90:AB93"/>
    <mergeCell ref="AB94:AB97"/>
    <mergeCell ref="AB98:AB101"/>
    <mergeCell ref="AB102:AB105"/>
    <mergeCell ref="AB146:AB149"/>
    <mergeCell ref="AB150:AB153"/>
    <mergeCell ref="AB154:AB157"/>
    <mergeCell ref="AB158:AB161"/>
    <mergeCell ref="AB162:AB165"/>
    <mergeCell ref="AB126:AB129"/>
    <mergeCell ref="AB130:AB133"/>
    <mergeCell ref="AB134:AB137"/>
    <mergeCell ref="AB138:AB141"/>
    <mergeCell ref="AB142:AB145"/>
    <mergeCell ref="AB186:AB189"/>
    <mergeCell ref="AB190:AB193"/>
    <mergeCell ref="AB194:AB197"/>
    <mergeCell ref="AB198:AB201"/>
    <mergeCell ref="AB202:AB205"/>
    <mergeCell ref="AB166:AB169"/>
    <mergeCell ref="AB170:AB173"/>
    <mergeCell ref="AB174:AB177"/>
    <mergeCell ref="AB178:AB181"/>
    <mergeCell ref="S678:S681"/>
    <mergeCell ref="S650:S653"/>
    <mergeCell ref="S654:S657"/>
    <mergeCell ref="S658:S661"/>
    <mergeCell ref="S662:S665"/>
    <mergeCell ref="S666:S669"/>
    <mergeCell ref="S630:S633"/>
    <mergeCell ref="S634:S637"/>
    <mergeCell ref="S638:S641"/>
    <mergeCell ref="S642:S645"/>
    <mergeCell ref="S646:S649"/>
    <mergeCell ref="AB66:AB69"/>
    <mergeCell ref="AB70:AB73"/>
    <mergeCell ref="AB74:AB77"/>
    <mergeCell ref="AB78:AB81"/>
    <mergeCell ref="AB82:AB85"/>
    <mergeCell ref="S534:S537"/>
    <mergeCell ref="S538:S541"/>
    <mergeCell ref="S542:S545"/>
    <mergeCell ref="S546:S549"/>
    <mergeCell ref="S430:S433"/>
    <mergeCell ref="S434:S437"/>
    <mergeCell ref="S438:S441"/>
    <mergeCell ref="S442:S445"/>
    <mergeCell ref="S446:S449"/>
    <mergeCell ref="S410:S413"/>
    <mergeCell ref="S414:S417"/>
    <mergeCell ref="S418:S421"/>
    <mergeCell ref="AB58:AB61"/>
    <mergeCell ref="AB62:AB65"/>
    <mergeCell ref="S670:S673"/>
    <mergeCell ref="S674:S677"/>
    <mergeCell ref="S610:S613"/>
    <mergeCell ref="S614:S617"/>
    <mergeCell ref="S618:S621"/>
    <mergeCell ref="S622:S625"/>
    <mergeCell ref="S626:S629"/>
    <mergeCell ref="S590:S593"/>
    <mergeCell ref="S594:S597"/>
    <mergeCell ref="S598:S601"/>
    <mergeCell ref="S602:S605"/>
    <mergeCell ref="S606:S609"/>
    <mergeCell ref="S570:S573"/>
    <mergeCell ref="S574:S577"/>
    <mergeCell ref="S510:S513"/>
    <mergeCell ref="S514:S517"/>
    <mergeCell ref="S518:S521"/>
    <mergeCell ref="S522:S525"/>
    <mergeCell ref="S526:S529"/>
    <mergeCell ref="S490:S493"/>
    <mergeCell ref="S494:S497"/>
    <mergeCell ref="S498:S501"/>
    <mergeCell ref="S502:S505"/>
    <mergeCell ref="S506:S509"/>
    <mergeCell ref="S550:S553"/>
    <mergeCell ref="S554:S557"/>
    <mergeCell ref="S558:S561"/>
    <mergeCell ref="S562:S565"/>
    <mergeCell ref="S566:S569"/>
    <mergeCell ref="S530:S533"/>
    <mergeCell ref="S422:S425"/>
    <mergeCell ref="S426:S429"/>
    <mergeCell ref="S470:S473"/>
    <mergeCell ref="S474:S477"/>
    <mergeCell ref="S478:S481"/>
    <mergeCell ref="S482:S485"/>
    <mergeCell ref="S486:S489"/>
    <mergeCell ref="S450:S453"/>
    <mergeCell ref="S454:S457"/>
    <mergeCell ref="S458:S461"/>
    <mergeCell ref="S462:S465"/>
    <mergeCell ref="S466:S469"/>
    <mergeCell ref="S350:S353"/>
    <mergeCell ref="S354:S357"/>
    <mergeCell ref="S358:S361"/>
    <mergeCell ref="S362:S365"/>
    <mergeCell ref="S366:S369"/>
    <mergeCell ref="S330:S333"/>
    <mergeCell ref="S334:S337"/>
    <mergeCell ref="S338:S341"/>
    <mergeCell ref="S342:S345"/>
    <mergeCell ref="S346:S349"/>
    <mergeCell ref="S390:S393"/>
    <mergeCell ref="S394:S397"/>
    <mergeCell ref="S398:S401"/>
    <mergeCell ref="S402:S405"/>
    <mergeCell ref="S406:S409"/>
    <mergeCell ref="S370:S373"/>
    <mergeCell ref="S374:S377"/>
    <mergeCell ref="S378:S381"/>
    <mergeCell ref="S382:S385"/>
    <mergeCell ref="S386:S389"/>
    <mergeCell ref="S274:S277"/>
    <mergeCell ref="S278:S281"/>
    <mergeCell ref="S282:S285"/>
    <mergeCell ref="S286:S289"/>
    <mergeCell ref="S258:S261"/>
    <mergeCell ref="S262:S265"/>
    <mergeCell ref="S266:S269"/>
    <mergeCell ref="S310:S313"/>
    <mergeCell ref="S314:S317"/>
    <mergeCell ref="S318:S321"/>
    <mergeCell ref="S322:S325"/>
    <mergeCell ref="S326:S329"/>
    <mergeCell ref="S290:S293"/>
    <mergeCell ref="S294:S297"/>
    <mergeCell ref="S298:S301"/>
    <mergeCell ref="S302:S305"/>
    <mergeCell ref="S306:S309"/>
    <mergeCell ref="S206:S209"/>
    <mergeCell ref="S170:S173"/>
    <mergeCell ref="S174:S177"/>
    <mergeCell ref="S178:S181"/>
    <mergeCell ref="S182:S185"/>
    <mergeCell ref="S186:S189"/>
    <mergeCell ref="S230:S233"/>
    <mergeCell ref="S234:S237"/>
    <mergeCell ref="S238:S241"/>
    <mergeCell ref="S242:S245"/>
    <mergeCell ref="S246:S249"/>
    <mergeCell ref="S210:S213"/>
    <mergeCell ref="S214:S217"/>
    <mergeCell ref="S218:S221"/>
    <mergeCell ref="S222:S225"/>
    <mergeCell ref="S226:S229"/>
    <mergeCell ref="S270:S273"/>
    <mergeCell ref="S106:S109"/>
    <mergeCell ref="S150:S153"/>
    <mergeCell ref="S154:S157"/>
    <mergeCell ref="S158:S161"/>
    <mergeCell ref="S162:S165"/>
    <mergeCell ref="S166:S169"/>
    <mergeCell ref="S130:S133"/>
    <mergeCell ref="S134:S137"/>
    <mergeCell ref="S138:S141"/>
    <mergeCell ref="S142:S145"/>
    <mergeCell ref="S146:S149"/>
    <mergeCell ref="S190:S193"/>
    <mergeCell ref="S194:S197"/>
    <mergeCell ref="S198:S201"/>
    <mergeCell ref="S202:S205"/>
    <mergeCell ref="S250:S253"/>
    <mergeCell ref="S254:S257"/>
    <mergeCell ref="S10:S13"/>
    <mergeCell ref="S14:S17"/>
    <mergeCell ref="S18:S21"/>
    <mergeCell ref="S22:S25"/>
    <mergeCell ref="S26:S29"/>
    <mergeCell ref="S30:S33"/>
    <mergeCell ref="J10:J13"/>
    <mergeCell ref="J14:J17"/>
    <mergeCell ref="J18:J21"/>
    <mergeCell ref="J22:J25"/>
    <mergeCell ref="J26:J29"/>
    <mergeCell ref="P5:S5"/>
    <mergeCell ref="S70:S73"/>
    <mergeCell ref="S74:S77"/>
    <mergeCell ref="S78:S81"/>
    <mergeCell ref="S82:S85"/>
    <mergeCell ref="S50:S53"/>
    <mergeCell ref="S54:S57"/>
    <mergeCell ref="S58:S61"/>
    <mergeCell ref="S62:S65"/>
    <mergeCell ref="S66:S69"/>
    <mergeCell ref="G5:J5"/>
    <mergeCell ref="S34:S37"/>
    <mergeCell ref="S38:S41"/>
    <mergeCell ref="S42:S45"/>
    <mergeCell ref="S46:S49"/>
    <mergeCell ref="J30:J33"/>
    <mergeCell ref="J34:J37"/>
    <mergeCell ref="J38:J41"/>
    <mergeCell ref="J42:J45"/>
    <mergeCell ref="J46:J49"/>
    <mergeCell ref="Q7:Q9"/>
    <mergeCell ref="J670:J673"/>
    <mergeCell ref="J674:J677"/>
    <mergeCell ref="J678:J681"/>
    <mergeCell ref="J650:J653"/>
    <mergeCell ref="J654:J657"/>
    <mergeCell ref="J658:J661"/>
    <mergeCell ref="J662:J665"/>
    <mergeCell ref="J666:J669"/>
    <mergeCell ref="J630:J633"/>
    <mergeCell ref="J634:J637"/>
    <mergeCell ref="J638:J641"/>
    <mergeCell ref="J642:J645"/>
    <mergeCell ref="J646:J649"/>
    <mergeCell ref="J610:J613"/>
    <mergeCell ref="J614:J617"/>
    <mergeCell ref="J618:J621"/>
    <mergeCell ref="J622:J625"/>
    <mergeCell ref="J626:J629"/>
    <mergeCell ref="S86:S89"/>
    <mergeCell ref="S110:S113"/>
    <mergeCell ref="S114:S117"/>
    <mergeCell ref="S118:S121"/>
    <mergeCell ref="S122:S125"/>
    <mergeCell ref="S126:S129"/>
    <mergeCell ref="S90:S93"/>
    <mergeCell ref="S94:S97"/>
    <mergeCell ref="J530:J533"/>
    <mergeCell ref="J534:J537"/>
    <mergeCell ref="J538:J541"/>
    <mergeCell ref="J542:J545"/>
    <mergeCell ref="J546:J549"/>
    <mergeCell ref="J510:J513"/>
    <mergeCell ref="J514:J517"/>
    <mergeCell ref="J518:J521"/>
    <mergeCell ref="J522:J525"/>
    <mergeCell ref="J526:J529"/>
    <mergeCell ref="J430:J433"/>
    <mergeCell ref="J434:J437"/>
    <mergeCell ref="J438:J441"/>
    <mergeCell ref="J442:J445"/>
    <mergeCell ref="J446:J449"/>
    <mergeCell ref="J370:J373"/>
    <mergeCell ref="J374:J377"/>
    <mergeCell ref="J378:J381"/>
    <mergeCell ref="J382:J385"/>
    <mergeCell ref="J386:J389"/>
    <mergeCell ref="J350:J353"/>
    <mergeCell ref="J354:J357"/>
    <mergeCell ref="S98:S101"/>
    <mergeCell ref="S102:S105"/>
    <mergeCell ref="J598:J601"/>
    <mergeCell ref="J602:J605"/>
    <mergeCell ref="J606:J609"/>
    <mergeCell ref="J570:J573"/>
    <mergeCell ref="J574:J577"/>
    <mergeCell ref="J578:J581"/>
    <mergeCell ref="J582:J585"/>
    <mergeCell ref="J586:J589"/>
    <mergeCell ref="J550:J553"/>
    <mergeCell ref="J554:J557"/>
    <mergeCell ref="J558:J561"/>
    <mergeCell ref="J562:J565"/>
    <mergeCell ref="J566:J569"/>
    <mergeCell ref="J450:J453"/>
    <mergeCell ref="J454:J457"/>
    <mergeCell ref="J458:J461"/>
    <mergeCell ref="J462:J465"/>
    <mergeCell ref="J466:J469"/>
    <mergeCell ref="J490:J493"/>
    <mergeCell ref="J494:J497"/>
    <mergeCell ref="J498:J501"/>
    <mergeCell ref="J502:J505"/>
    <mergeCell ref="J506:J509"/>
    <mergeCell ref="J470:J473"/>
    <mergeCell ref="J474:J477"/>
    <mergeCell ref="J478:J481"/>
    <mergeCell ref="J482:J485"/>
    <mergeCell ref="J486:J489"/>
    <mergeCell ref="J590:J593"/>
    <mergeCell ref="J594:J597"/>
    <mergeCell ref="J358:J361"/>
    <mergeCell ref="J362:J365"/>
    <mergeCell ref="J366:J369"/>
    <mergeCell ref="J410:J413"/>
    <mergeCell ref="J414:J417"/>
    <mergeCell ref="J418:J421"/>
    <mergeCell ref="J422:J425"/>
    <mergeCell ref="J426:J429"/>
    <mergeCell ref="J390:J393"/>
    <mergeCell ref="J394:J397"/>
    <mergeCell ref="J398:J401"/>
    <mergeCell ref="J402:J405"/>
    <mergeCell ref="J406:J409"/>
    <mergeCell ref="J290:J293"/>
    <mergeCell ref="J294:J297"/>
    <mergeCell ref="J298:J301"/>
    <mergeCell ref="J302:J305"/>
    <mergeCell ref="J306:J309"/>
    <mergeCell ref="J270:J273"/>
    <mergeCell ref="J274:J277"/>
    <mergeCell ref="J278:J281"/>
    <mergeCell ref="J282:J285"/>
    <mergeCell ref="J286:J289"/>
    <mergeCell ref="J330:J333"/>
    <mergeCell ref="J334:J337"/>
    <mergeCell ref="J338:J341"/>
    <mergeCell ref="J342:J345"/>
    <mergeCell ref="J346:J349"/>
    <mergeCell ref="J310:J313"/>
    <mergeCell ref="J314:J317"/>
    <mergeCell ref="J318:J321"/>
    <mergeCell ref="J322:J325"/>
    <mergeCell ref="J326:J329"/>
    <mergeCell ref="J210:J213"/>
    <mergeCell ref="J214:J217"/>
    <mergeCell ref="J218:J221"/>
    <mergeCell ref="J222:J225"/>
    <mergeCell ref="J226:J229"/>
    <mergeCell ref="J190:J193"/>
    <mergeCell ref="J194:J197"/>
    <mergeCell ref="J198:J201"/>
    <mergeCell ref="J202:J205"/>
    <mergeCell ref="J206:J209"/>
    <mergeCell ref="J250:J253"/>
    <mergeCell ref="J254:J257"/>
    <mergeCell ref="J258:J261"/>
    <mergeCell ref="J262:J265"/>
    <mergeCell ref="J266:J269"/>
    <mergeCell ref="J230:J233"/>
    <mergeCell ref="J234:J237"/>
    <mergeCell ref="J238:J241"/>
    <mergeCell ref="J242:J245"/>
    <mergeCell ref="J246:J249"/>
    <mergeCell ref="J130:J133"/>
    <mergeCell ref="J134:J137"/>
    <mergeCell ref="J138:J141"/>
    <mergeCell ref="J142:J145"/>
    <mergeCell ref="J146:J149"/>
    <mergeCell ref="J110:J113"/>
    <mergeCell ref="J114:J117"/>
    <mergeCell ref="J118:J121"/>
    <mergeCell ref="J122:J125"/>
    <mergeCell ref="J126:J129"/>
    <mergeCell ref="J170:J173"/>
    <mergeCell ref="J174:J177"/>
    <mergeCell ref="J178:J181"/>
    <mergeCell ref="J182:J185"/>
    <mergeCell ref="J186:J189"/>
    <mergeCell ref="J150:J153"/>
    <mergeCell ref="J154:J157"/>
    <mergeCell ref="J158:J161"/>
    <mergeCell ref="J162:J165"/>
    <mergeCell ref="J166:J169"/>
    <mergeCell ref="J50:J53"/>
    <mergeCell ref="J54:J57"/>
    <mergeCell ref="J58:J61"/>
    <mergeCell ref="J62:J65"/>
    <mergeCell ref="J66:J69"/>
    <mergeCell ref="J90:J93"/>
    <mergeCell ref="J94:J97"/>
    <mergeCell ref="J98:J101"/>
    <mergeCell ref="J102:J105"/>
    <mergeCell ref="J106:J109"/>
    <mergeCell ref="J70:J73"/>
    <mergeCell ref="J74:J77"/>
    <mergeCell ref="J78:J81"/>
    <mergeCell ref="J82:J85"/>
    <mergeCell ref="J86:J89"/>
    <mergeCell ref="D1:E1"/>
    <mergeCell ref="M1:N1"/>
    <mergeCell ref="V1:W1"/>
    <mergeCell ref="P1:S1"/>
    <mergeCell ref="AE1:AF1"/>
    <mergeCell ref="V2:X4"/>
    <mergeCell ref="Y1:AB1"/>
    <mergeCell ref="Y2:AB2"/>
    <mergeCell ref="M2:O4"/>
    <mergeCell ref="P2:S2"/>
    <mergeCell ref="D2:F4"/>
    <mergeCell ref="P3:S3"/>
    <mergeCell ref="P4:S4"/>
    <mergeCell ref="R7:R9"/>
    <mergeCell ref="S7:S9"/>
    <mergeCell ref="G1:J1"/>
    <mergeCell ref="G2:J2"/>
    <mergeCell ref="G3:J3"/>
    <mergeCell ref="G4:J4"/>
    <mergeCell ref="AN1:AO1"/>
    <mergeCell ref="AQ1:AT1"/>
    <mergeCell ref="AN2:AP4"/>
    <mergeCell ref="AQ2:AT2"/>
    <mergeCell ref="AQ3:AT3"/>
    <mergeCell ref="AQ4:AT4"/>
    <mergeCell ref="AQ5:AT5"/>
    <mergeCell ref="AN7:AO7"/>
    <mergeCell ref="AP7:AQ7"/>
    <mergeCell ref="AR7:AR9"/>
    <mergeCell ref="AS7:AS9"/>
    <mergeCell ref="AT7:AT9"/>
    <mergeCell ref="AL7:AL9"/>
    <mergeCell ref="B7:B8"/>
    <mergeCell ref="V7:W7"/>
    <mergeCell ref="X7:Y7"/>
    <mergeCell ref="AE7:AF7"/>
    <mergeCell ref="H7:H9"/>
    <mergeCell ref="K7:K9"/>
    <mergeCell ref="T7:T9"/>
    <mergeCell ref="Z7:Z9"/>
    <mergeCell ref="AC7:AC9"/>
    <mergeCell ref="AI7:AI9"/>
    <mergeCell ref="AG7:AH7"/>
    <mergeCell ref="I7:I9"/>
    <mergeCell ref="J7:J9"/>
    <mergeCell ref="AJ7:AJ9"/>
    <mergeCell ref="AK7:AK9"/>
    <mergeCell ref="D7:E7"/>
    <mergeCell ref="F7:G7"/>
    <mergeCell ref="M7:N7"/>
    <mergeCell ref="O7:P7"/>
    <mergeCell ref="AT42:AT45"/>
    <mergeCell ref="AT46:AT49"/>
    <mergeCell ref="AT50:AT53"/>
    <mergeCell ref="AT54:AT57"/>
    <mergeCell ref="AT58:AT61"/>
    <mergeCell ref="AT62:AT65"/>
    <mergeCell ref="AT66:AT69"/>
    <mergeCell ref="AT70:AT73"/>
    <mergeCell ref="AT74:AT77"/>
    <mergeCell ref="AU7:AU9"/>
    <mergeCell ref="AT10:AT13"/>
    <mergeCell ref="AT14:AT17"/>
    <mergeCell ref="AT18:AT21"/>
    <mergeCell ref="AT22:AT25"/>
    <mergeCell ref="AT26:AT29"/>
    <mergeCell ref="AT30:AT33"/>
    <mergeCell ref="AT34:AT37"/>
    <mergeCell ref="AT38:AT41"/>
    <mergeCell ref="AT114:AT117"/>
    <mergeCell ref="AT118:AT121"/>
    <mergeCell ref="AT122:AT125"/>
    <mergeCell ref="AT126:AT129"/>
    <mergeCell ref="AT130:AT133"/>
    <mergeCell ref="AT134:AT137"/>
    <mergeCell ref="AT138:AT141"/>
    <mergeCell ref="AT142:AT145"/>
    <mergeCell ref="AT146:AT149"/>
    <mergeCell ref="AT78:AT81"/>
    <mergeCell ref="AT82:AT85"/>
    <mergeCell ref="AT86:AT89"/>
    <mergeCell ref="AT90:AT93"/>
    <mergeCell ref="AT94:AT97"/>
    <mergeCell ref="AT98:AT101"/>
    <mergeCell ref="AT102:AT105"/>
    <mergeCell ref="AT106:AT109"/>
    <mergeCell ref="AT110:AT113"/>
    <mergeCell ref="AT186:AT189"/>
    <mergeCell ref="AT190:AT193"/>
    <mergeCell ref="AT194:AT197"/>
    <mergeCell ref="AT198:AT201"/>
    <mergeCell ref="AT202:AT205"/>
    <mergeCell ref="AT206:AT209"/>
    <mergeCell ref="AT210:AT213"/>
    <mergeCell ref="AT214:AT217"/>
    <mergeCell ref="AT218:AT221"/>
    <mergeCell ref="AT150:AT153"/>
    <mergeCell ref="AT154:AT157"/>
    <mergeCell ref="AT158:AT161"/>
    <mergeCell ref="AT162:AT165"/>
    <mergeCell ref="AT166:AT169"/>
    <mergeCell ref="AT170:AT173"/>
    <mergeCell ref="AT174:AT177"/>
    <mergeCell ref="AT178:AT181"/>
    <mergeCell ref="AT182:AT185"/>
    <mergeCell ref="AT258:AT261"/>
    <mergeCell ref="AT262:AT265"/>
    <mergeCell ref="AT266:AT269"/>
    <mergeCell ref="AT270:AT273"/>
    <mergeCell ref="AT274:AT277"/>
    <mergeCell ref="AT278:AT281"/>
    <mergeCell ref="AT282:AT285"/>
    <mergeCell ref="AT286:AT289"/>
    <mergeCell ref="AT290:AT293"/>
    <mergeCell ref="AT222:AT225"/>
    <mergeCell ref="AT226:AT229"/>
    <mergeCell ref="AT230:AT233"/>
    <mergeCell ref="AT234:AT237"/>
    <mergeCell ref="AT238:AT241"/>
    <mergeCell ref="AT242:AT245"/>
    <mergeCell ref="AT246:AT249"/>
    <mergeCell ref="AT250:AT253"/>
    <mergeCell ref="AT254:AT257"/>
    <mergeCell ref="AT330:AT333"/>
    <mergeCell ref="AT334:AT337"/>
    <mergeCell ref="AT338:AT341"/>
    <mergeCell ref="AT342:AT345"/>
    <mergeCell ref="AT346:AT349"/>
    <mergeCell ref="AT350:AT353"/>
    <mergeCell ref="AT354:AT357"/>
    <mergeCell ref="AT358:AT361"/>
    <mergeCell ref="AT362:AT365"/>
    <mergeCell ref="AT294:AT297"/>
    <mergeCell ref="AT298:AT301"/>
    <mergeCell ref="AT302:AT305"/>
    <mergeCell ref="AT306:AT309"/>
    <mergeCell ref="AT310:AT313"/>
    <mergeCell ref="AT314:AT317"/>
    <mergeCell ref="AT318:AT321"/>
    <mergeCell ref="AT322:AT325"/>
    <mergeCell ref="AT326:AT329"/>
    <mergeCell ref="AT402:AT405"/>
    <mergeCell ref="AT406:AT409"/>
    <mergeCell ref="AT410:AT413"/>
    <mergeCell ref="AT414:AT417"/>
    <mergeCell ref="AT418:AT421"/>
    <mergeCell ref="AT422:AT425"/>
    <mergeCell ref="AT426:AT429"/>
    <mergeCell ref="AT430:AT433"/>
    <mergeCell ref="AT434:AT437"/>
    <mergeCell ref="AT366:AT369"/>
    <mergeCell ref="AT370:AT373"/>
    <mergeCell ref="AT374:AT377"/>
    <mergeCell ref="AT378:AT381"/>
    <mergeCell ref="AT382:AT385"/>
    <mergeCell ref="AT386:AT389"/>
    <mergeCell ref="AT390:AT393"/>
    <mergeCell ref="AT394:AT397"/>
    <mergeCell ref="AT398:AT401"/>
    <mergeCell ref="AT526:AT529"/>
    <mergeCell ref="AT530:AT533"/>
    <mergeCell ref="AT534:AT537"/>
    <mergeCell ref="AT538:AT541"/>
    <mergeCell ref="AT542:AT545"/>
    <mergeCell ref="AT474:AT477"/>
    <mergeCell ref="AT478:AT481"/>
    <mergeCell ref="AT482:AT485"/>
    <mergeCell ref="AT486:AT489"/>
    <mergeCell ref="AT490:AT493"/>
    <mergeCell ref="AT494:AT497"/>
    <mergeCell ref="AT498:AT501"/>
    <mergeCell ref="AT502:AT505"/>
    <mergeCell ref="AT506:AT509"/>
    <mergeCell ref="AT438:AT441"/>
    <mergeCell ref="AT442:AT445"/>
    <mergeCell ref="AT446:AT449"/>
    <mergeCell ref="AT450:AT453"/>
    <mergeCell ref="AT454:AT457"/>
    <mergeCell ref="AT458:AT461"/>
    <mergeCell ref="AT462:AT465"/>
    <mergeCell ref="AT466:AT469"/>
    <mergeCell ref="AT470:AT473"/>
    <mergeCell ref="BC58:BC61"/>
    <mergeCell ref="AT618:AT621"/>
    <mergeCell ref="AT622:AT625"/>
    <mergeCell ref="AT626:AT629"/>
    <mergeCell ref="AT630:AT633"/>
    <mergeCell ref="AT634:AT637"/>
    <mergeCell ref="AT638:AT641"/>
    <mergeCell ref="AT642:AT645"/>
    <mergeCell ref="AT646:AT649"/>
    <mergeCell ref="AT650:AT653"/>
    <mergeCell ref="AT582:AT585"/>
    <mergeCell ref="AT586:AT589"/>
    <mergeCell ref="AT590:AT593"/>
    <mergeCell ref="AT594:AT597"/>
    <mergeCell ref="AT598:AT601"/>
    <mergeCell ref="AT602:AT605"/>
    <mergeCell ref="AT606:AT609"/>
    <mergeCell ref="AT610:AT613"/>
    <mergeCell ref="AT614:AT617"/>
    <mergeCell ref="AT546:AT549"/>
    <mergeCell ref="AT550:AT553"/>
    <mergeCell ref="AT554:AT557"/>
    <mergeCell ref="AT558:AT561"/>
    <mergeCell ref="AT562:AT565"/>
    <mergeCell ref="AT566:AT569"/>
    <mergeCell ref="AT570:AT573"/>
    <mergeCell ref="AT574:AT577"/>
    <mergeCell ref="AT578:AT581"/>
    <mergeCell ref="AT510:AT513"/>
    <mergeCell ref="AT514:AT517"/>
    <mergeCell ref="AT518:AT521"/>
    <mergeCell ref="AT522:AT525"/>
    <mergeCell ref="BD7:BD9"/>
    <mergeCell ref="BC10:BC13"/>
    <mergeCell ref="BC14:BC17"/>
    <mergeCell ref="BC18:BC21"/>
    <mergeCell ref="BC22:BC25"/>
    <mergeCell ref="BC26:BC29"/>
    <mergeCell ref="BC30:BC33"/>
    <mergeCell ref="BC34:BC37"/>
    <mergeCell ref="BC38:BC41"/>
    <mergeCell ref="AT654:AT657"/>
    <mergeCell ref="AT658:AT661"/>
    <mergeCell ref="AT662:AT665"/>
    <mergeCell ref="AT666:AT669"/>
    <mergeCell ref="AT670:AT673"/>
    <mergeCell ref="AT674:AT677"/>
    <mergeCell ref="AT678:AT681"/>
    <mergeCell ref="AW1:AX1"/>
    <mergeCell ref="AZ1:BC1"/>
    <mergeCell ref="AW2:AY4"/>
    <mergeCell ref="AZ2:BC2"/>
    <mergeCell ref="AZ3:BC3"/>
    <mergeCell ref="AZ4:BC4"/>
    <mergeCell ref="AZ5:BC5"/>
    <mergeCell ref="AW7:AX7"/>
    <mergeCell ref="AY7:AZ7"/>
    <mergeCell ref="BA7:BA9"/>
    <mergeCell ref="BB7:BB9"/>
    <mergeCell ref="BC7:BC9"/>
    <mergeCell ref="BC42:BC45"/>
    <mergeCell ref="BC46:BC49"/>
    <mergeCell ref="BC50:BC53"/>
    <mergeCell ref="BC54:BC57"/>
    <mergeCell ref="BC98:BC101"/>
    <mergeCell ref="BC102:BC105"/>
    <mergeCell ref="BC106:BC109"/>
    <mergeCell ref="BC110:BC113"/>
    <mergeCell ref="BC114:BC117"/>
    <mergeCell ref="BC118:BC121"/>
    <mergeCell ref="BC122:BC125"/>
    <mergeCell ref="BC126:BC129"/>
    <mergeCell ref="BC130:BC133"/>
    <mergeCell ref="BC62:BC65"/>
    <mergeCell ref="BC66:BC69"/>
    <mergeCell ref="BC70:BC73"/>
    <mergeCell ref="BC74:BC77"/>
    <mergeCell ref="BC78:BC81"/>
    <mergeCell ref="BC82:BC85"/>
    <mergeCell ref="BC86:BC89"/>
    <mergeCell ref="BC90:BC93"/>
    <mergeCell ref="BC94:BC97"/>
    <mergeCell ref="BC170:BC173"/>
    <mergeCell ref="BC174:BC177"/>
    <mergeCell ref="BC178:BC181"/>
    <mergeCell ref="BC182:BC185"/>
    <mergeCell ref="BC186:BC189"/>
    <mergeCell ref="BC190:BC193"/>
    <mergeCell ref="BC194:BC197"/>
    <mergeCell ref="BC198:BC201"/>
    <mergeCell ref="BC202:BC205"/>
    <mergeCell ref="BC134:BC137"/>
    <mergeCell ref="BC138:BC141"/>
    <mergeCell ref="BC142:BC145"/>
    <mergeCell ref="BC146:BC149"/>
    <mergeCell ref="BC150:BC153"/>
    <mergeCell ref="BC154:BC157"/>
    <mergeCell ref="BC158:BC161"/>
    <mergeCell ref="BC162:BC165"/>
    <mergeCell ref="BC166:BC169"/>
    <mergeCell ref="BC242:BC245"/>
    <mergeCell ref="BC246:BC249"/>
    <mergeCell ref="BC250:BC253"/>
    <mergeCell ref="BC254:BC257"/>
    <mergeCell ref="BC258:BC261"/>
    <mergeCell ref="BC262:BC265"/>
    <mergeCell ref="BC266:BC269"/>
    <mergeCell ref="BC270:BC273"/>
    <mergeCell ref="BC274:BC277"/>
    <mergeCell ref="BC206:BC209"/>
    <mergeCell ref="BC210:BC213"/>
    <mergeCell ref="BC214:BC217"/>
    <mergeCell ref="BC218:BC221"/>
    <mergeCell ref="BC222:BC225"/>
    <mergeCell ref="BC226:BC229"/>
    <mergeCell ref="BC230:BC233"/>
    <mergeCell ref="BC234:BC237"/>
    <mergeCell ref="BC238:BC241"/>
    <mergeCell ref="BC314:BC317"/>
    <mergeCell ref="BC318:BC321"/>
    <mergeCell ref="BC322:BC325"/>
    <mergeCell ref="BC326:BC329"/>
    <mergeCell ref="BC330:BC333"/>
    <mergeCell ref="BC334:BC337"/>
    <mergeCell ref="BC338:BC341"/>
    <mergeCell ref="BC342:BC345"/>
    <mergeCell ref="BC346:BC349"/>
    <mergeCell ref="BC278:BC281"/>
    <mergeCell ref="BC282:BC285"/>
    <mergeCell ref="BC286:BC289"/>
    <mergeCell ref="BC290:BC293"/>
    <mergeCell ref="BC294:BC297"/>
    <mergeCell ref="BC298:BC301"/>
    <mergeCell ref="BC302:BC305"/>
    <mergeCell ref="BC306:BC309"/>
    <mergeCell ref="BC310:BC313"/>
    <mergeCell ref="BC386:BC389"/>
    <mergeCell ref="BC390:BC393"/>
    <mergeCell ref="BC394:BC397"/>
    <mergeCell ref="BC398:BC401"/>
    <mergeCell ref="BC402:BC405"/>
    <mergeCell ref="BC406:BC409"/>
    <mergeCell ref="BC410:BC413"/>
    <mergeCell ref="BC414:BC417"/>
    <mergeCell ref="BC418:BC421"/>
    <mergeCell ref="BC350:BC353"/>
    <mergeCell ref="BC354:BC357"/>
    <mergeCell ref="BC358:BC361"/>
    <mergeCell ref="BC362:BC365"/>
    <mergeCell ref="BC366:BC369"/>
    <mergeCell ref="BC370:BC373"/>
    <mergeCell ref="BC374:BC377"/>
    <mergeCell ref="BC378:BC381"/>
    <mergeCell ref="BC382:BC385"/>
    <mergeCell ref="BC458:BC461"/>
    <mergeCell ref="BC462:BC465"/>
    <mergeCell ref="BC466:BC469"/>
    <mergeCell ref="BC470:BC473"/>
    <mergeCell ref="BC474:BC477"/>
    <mergeCell ref="BC478:BC481"/>
    <mergeCell ref="BC482:BC485"/>
    <mergeCell ref="BC486:BC489"/>
    <mergeCell ref="BC490:BC493"/>
    <mergeCell ref="BC422:BC425"/>
    <mergeCell ref="BC426:BC429"/>
    <mergeCell ref="BC430:BC433"/>
    <mergeCell ref="BC434:BC437"/>
    <mergeCell ref="BC438:BC441"/>
    <mergeCell ref="BC442:BC445"/>
    <mergeCell ref="BC446:BC449"/>
    <mergeCell ref="BC450:BC453"/>
    <mergeCell ref="BC454:BC457"/>
    <mergeCell ref="BC530:BC533"/>
    <mergeCell ref="BC534:BC537"/>
    <mergeCell ref="BC538:BC541"/>
    <mergeCell ref="BC542:BC545"/>
    <mergeCell ref="BC546:BC549"/>
    <mergeCell ref="BC550:BC553"/>
    <mergeCell ref="BC554:BC557"/>
    <mergeCell ref="BC558:BC561"/>
    <mergeCell ref="BC562:BC565"/>
    <mergeCell ref="BC494:BC497"/>
    <mergeCell ref="BC498:BC501"/>
    <mergeCell ref="BC502:BC505"/>
    <mergeCell ref="BC506:BC509"/>
    <mergeCell ref="BC510:BC513"/>
    <mergeCell ref="BC514:BC517"/>
    <mergeCell ref="BC518:BC521"/>
    <mergeCell ref="BC522:BC525"/>
    <mergeCell ref="BC526:BC529"/>
    <mergeCell ref="BC670:BC673"/>
    <mergeCell ref="BC602:BC605"/>
    <mergeCell ref="BC606:BC609"/>
    <mergeCell ref="BC610:BC613"/>
    <mergeCell ref="BC614:BC617"/>
    <mergeCell ref="BC618:BC621"/>
    <mergeCell ref="BC622:BC625"/>
    <mergeCell ref="BC626:BC629"/>
    <mergeCell ref="BC630:BC633"/>
    <mergeCell ref="BC634:BC637"/>
    <mergeCell ref="BC566:BC569"/>
    <mergeCell ref="BC570:BC573"/>
    <mergeCell ref="BC574:BC577"/>
    <mergeCell ref="BC578:BC581"/>
    <mergeCell ref="BC582:BC585"/>
    <mergeCell ref="BC586:BC589"/>
    <mergeCell ref="BC590:BC593"/>
    <mergeCell ref="BC594:BC597"/>
    <mergeCell ref="BC598:BC601"/>
    <mergeCell ref="BC674:BC677"/>
    <mergeCell ref="BC678:BC681"/>
    <mergeCell ref="BF1:BG1"/>
    <mergeCell ref="BI1:BL1"/>
    <mergeCell ref="BF2:BH4"/>
    <mergeCell ref="BI2:BL2"/>
    <mergeCell ref="BI3:BL3"/>
    <mergeCell ref="BI4:BL4"/>
    <mergeCell ref="BI5:BL5"/>
    <mergeCell ref="BF7:BG7"/>
    <mergeCell ref="BH7:BI7"/>
    <mergeCell ref="BJ7:BJ9"/>
    <mergeCell ref="BK7:BK9"/>
    <mergeCell ref="BL7:BL9"/>
    <mergeCell ref="BL42:BL45"/>
    <mergeCell ref="BL46:BL49"/>
    <mergeCell ref="BL50:BL53"/>
    <mergeCell ref="BL54:BL57"/>
    <mergeCell ref="BL58:BL61"/>
    <mergeCell ref="BL62:BL65"/>
    <mergeCell ref="BL66:BL69"/>
    <mergeCell ref="BL70:BL73"/>
    <mergeCell ref="BL74:BL77"/>
    <mergeCell ref="BL78:BL81"/>
    <mergeCell ref="BC638:BC641"/>
    <mergeCell ref="BC642:BC645"/>
    <mergeCell ref="BC646:BC649"/>
    <mergeCell ref="BC650:BC653"/>
    <mergeCell ref="BC654:BC657"/>
    <mergeCell ref="BC658:BC661"/>
    <mergeCell ref="BC662:BC665"/>
    <mergeCell ref="BC666:BC669"/>
    <mergeCell ref="BL82:BL85"/>
    <mergeCell ref="BL86:BL89"/>
    <mergeCell ref="BL90:BL93"/>
    <mergeCell ref="BL94:BL97"/>
    <mergeCell ref="BL98:BL101"/>
    <mergeCell ref="BL102:BL105"/>
    <mergeCell ref="BL106:BL109"/>
    <mergeCell ref="BL110:BL113"/>
    <mergeCell ref="BL114:BL117"/>
    <mergeCell ref="BM7:BM9"/>
    <mergeCell ref="BL10:BL13"/>
    <mergeCell ref="BL14:BL17"/>
    <mergeCell ref="BL18:BL21"/>
    <mergeCell ref="BL22:BL25"/>
    <mergeCell ref="BL26:BL29"/>
    <mergeCell ref="BL30:BL33"/>
    <mergeCell ref="BL34:BL37"/>
    <mergeCell ref="BL38:BL41"/>
    <mergeCell ref="BL154:BL157"/>
    <mergeCell ref="BL158:BL161"/>
    <mergeCell ref="BL162:BL165"/>
    <mergeCell ref="BL166:BL169"/>
    <mergeCell ref="BL170:BL173"/>
    <mergeCell ref="BL174:BL177"/>
    <mergeCell ref="BL178:BL181"/>
    <mergeCell ref="BL182:BL185"/>
    <mergeCell ref="BL186:BL189"/>
    <mergeCell ref="BL118:BL121"/>
    <mergeCell ref="BL122:BL125"/>
    <mergeCell ref="BL126:BL129"/>
    <mergeCell ref="BL130:BL133"/>
    <mergeCell ref="BL134:BL137"/>
    <mergeCell ref="BL138:BL141"/>
    <mergeCell ref="BL142:BL145"/>
    <mergeCell ref="BL146:BL149"/>
    <mergeCell ref="BL150:BL153"/>
    <mergeCell ref="BL226:BL229"/>
    <mergeCell ref="BL230:BL233"/>
    <mergeCell ref="BL234:BL237"/>
    <mergeCell ref="BL238:BL241"/>
    <mergeCell ref="BL242:BL245"/>
    <mergeCell ref="BL246:BL249"/>
    <mergeCell ref="BL250:BL253"/>
    <mergeCell ref="BL254:BL257"/>
    <mergeCell ref="BL258:BL261"/>
    <mergeCell ref="BL190:BL193"/>
    <mergeCell ref="BL194:BL197"/>
    <mergeCell ref="BL198:BL201"/>
    <mergeCell ref="BL202:BL205"/>
    <mergeCell ref="BL206:BL209"/>
    <mergeCell ref="BL210:BL213"/>
    <mergeCell ref="BL214:BL217"/>
    <mergeCell ref="BL218:BL221"/>
    <mergeCell ref="BL222:BL225"/>
    <mergeCell ref="BL298:BL301"/>
    <mergeCell ref="BL302:BL305"/>
    <mergeCell ref="BL306:BL309"/>
    <mergeCell ref="BL310:BL313"/>
    <mergeCell ref="BL314:BL317"/>
    <mergeCell ref="BL318:BL321"/>
    <mergeCell ref="BL322:BL325"/>
    <mergeCell ref="BL326:BL329"/>
    <mergeCell ref="BL330:BL333"/>
    <mergeCell ref="BL262:BL265"/>
    <mergeCell ref="BL266:BL269"/>
    <mergeCell ref="BL270:BL273"/>
    <mergeCell ref="BL274:BL277"/>
    <mergeCell ref="BL278:BL281"/>
    <mergeCell ref="BL282:BL285"/>
    <mergeCell ref="BL286:BL289"/>
    <mergeCell ref="BL290:BL293"/>
    <mergeCell ref="BL294:BL297"/>
    <mergeCell ref="BL370:BL373"/>
    <mergeCell ref="BL374:BL377"/>
    <mergeCell ref="BL378:BL381"/>
    <mergeCell ref="BL382:BL385"/>
    <mergeCell ref="BL386:BL389"/>
    <mergeCell ref="BL390:BL393"/>
    <mergeCell ref="BL394:BL397"/>
    <mergeCell ref="BL398:BL401"/>
    <mergeCell ref="BL402:BL405"/>
    <mergeCell ref="BL334:BL337"/>
    <mergeCell ref="BL338:BL341"/>
    <mergeCell ref="BL342:BL345"/>
    <mergeCell ref="BL346:BL349"/>
    <mergeCell ref="BL350:BL353"/>
    <mergeCell ref="BL354:BL357"/>
    <mergeCell ref="BL358:BL361"/>
    <mergeCell ref="BL362:BL365"/>
    <mergeCell ref="BL366:BL369"/>
    <mergeCell ref="BL442:BL445"/>
    <mergeCell ref="BL446:BL449"/>
    <mergeCell ref="BL450:BL453"/>
    <mergeCell ref="BL454:BL457"/>
    <mergeCell ref="BL458:BL461"/>
    <mergeCell ref="BL462:BL465"/>
    <mergeCell ref="BL466:BL469"/>
    <mergeCell ref="BL470:BL473"/>
    <mergeCell ref="BL474:BL477"/>
    <mergeCell ref="BL406:BL409"/>
    <mergeCell ref="BL410:BL413"/>
    <mergeCell ref="BL414:BL417"/>
    <mergeCell ref="BL418:BL421"/>
    <mergeCell ref="BL422:BL425"/>
    <mergeCell ref="BL426:BL429"/>
    <mergeCell ref="BL430:BL433"/>
    <mergeCell ref="BL434:BL437"/>
    <mergeCell ref="BL438:BL441"/>
    <mergeCell ref="BL514:BL517"/>
    <mergeCell ref="BL518:BL521"/>
    <mergeCell ref="BL522:BL525"/>
    <mergeCell ref="BL526:BL529"/>
    <mergeCell ref="BL530:BL533"/>
    <mergeCell ref="BL534:BL537"/>
    <mergeCell ref="BL538:BL541"/>
    <mergeCell ref="BL542:BL545"/>
    <mergeCell ref="BL546:BL549"/>
    <mergeCell ref="BL478:BL481"/>
    <mergeCell ref="BL482:BL485"/>
    <mergeCell ref="BL486:BL489"/>
    <mergeCell ref="BL490:BL493"/>
    <mergeCell ref="BL494:BL497"/>
    <mergeCell ref="BL498:BL501"/>
    <mergeCell ref="BL502:BL505"/>
    <mergeCell ref="BL506:BL509"/>
    <mergeCell ref="BL510:BL513"/>
    <mergeCell ref="BL654:BL657"/>
    <mergeCell ref="BL586:BL589"/>
    <mergeCell ref="BL590:BL593"/>
    <mergeCell ref="BL594:BL597"/>
    <mergeCell ref="BL598:BL601"/>
    <mergeCell ref="BL602:BL605"/>
    <mergeCell ref="BL606:BL609"/>
    <mergeCell ref="BL610:BL613"/>
    <mergeCell ref="BL614:BL617"/>
    <mergeCell ref="BL618:BL621"/>
    <mergeCell ref="BL550:BL553"/>
    <mergeCell ref="BL554:BL557"/>
    <mergeCell ref="BL558:BL561"/>
    <mergeCell ref="BL562:BL565"/>
    <mergeCell ref="BL566:BL569"/>
    <mergeCell ref="BL570:BL573"/>
    <mergeCell ref="BL574:BL577"/>
    <mergeCell ref="BL578:BL581"/>
    <mergeCell ref="BL582:BL585"/>
    <mergeCell ref="BL658:BL661"/>
    <mergeCell ref="BL662:BL665"/>
    <mergeCell ref="BL666:BL669"/>
    <mergeCell ref="BL670:BL673"/>
    <mergeCell ref="BL674:BL677"/>
    <mergeCell ref="BL678:BL681"/>
    <mergeCell ref="BO1:BP1"/>
    <mergeCell ref="BR1:BU1"/>
    <mergeCell ref="BO2:BQ4"/>
    <mergeCell ref="BR2:BU2"/>
    <mergeCell ref="BR3:BU3"/>
    <mergeCell ref="BR4:BU4"/>
    <mergeCell ref="BR5:BU5"/>
    <mergeCell ref="BO7:BP7"/>
    <mergeCell ref="BQ7:BR7"/>
    <mergeCell ref="BS7:BS9"/>
    <mergeCell ref="BT7:BT9"/>
    <mergeCell ref="BU7:BU9"/>
    <mergeCell ref="BU42:BU45"/>
    <mergeCell ref="BU46:BU49"/>
    <mergeCell ref="BU50:BU53"/>
    <mergeCell ref="BU54:BU57"/>
    <mergeCell ref="BU58:BU61"/>
    <mergeCell ref="BU62:BU65"/>
    <mergeCell ref="BL622:BL625"/>
    <mergeCell ref="BL626:BL629"/>
    <mergeCell ref="BL630:BL633"/>
    <mergeCell ref="BL634:BL637"/>
    <mergeCell ref="BL638:BL641"/>
    <mergeCell ref="BL642:BL645"/>
    <mergeCell ref="BL646:BL649"/>
    <mergeCell ref="BL650:BL653"/>
    <mergeCell ref="BU66:BU69"/>
    <mergeCell ref="BU70:BU73"/>
    <mergeCell ref="BU74:BU77"/>
    <mergeCell ref="BU78:BU81"/>
    <mergeCell ref="BU82:BU85"/>
    <mergeCell ref="BU86:BU89"/>
    <mergeCell ref="BU90:BU93"/>
    <mergeCell ref="BU94:BU97"/>
    <mergeCell ref="BU98:BU101"/>
    <mergeCell ref="BV7:BV9"/>
    <mergeCell ref="BU10:BU13"/>
    <mergeCell ref="BU14:BU17"/>
    <mergeCell ref="BU18:BU21"/>
    <mergeCell ref="BU22:BU25"/>
    <mergeCell ref="BU26:BU29"/>
    <mergeCell ref="BU30:BU33"/>
    <mergeCell ref="BU34:BU37"/>
    <mergeCell ref="BU38:BU41"/>
    <mergeCell ref="BU138:BU141"/>
    <mergeCell ref="BU142:BU145"/>
    <mergeCell ref="BU146:BU149"/>
    <mergeCell ref="BU150:BU153"/>
    <mergeCell ref="BU154:BU157"/>
    <mergeCell ref="BU158:BU161"/>
    <mergeCell ref="BU162:BU165"/>
    <mergeCell ref="BU166:BU169"/>
    <mergeCell ref="BU170:BU173"/>
    <mergeCell ref="BU102:BU105"/>
    <mergeCell ref="BU106:BU109"/>
    <mergeCell ref="BU110:BU113"/>
    <mergeCell ref="BU114:BU117"/>
    <mergeCell ref="BU118:BU121"/>
    <mergeCell ref="BU122:BU125"/>
    <mergeCell ref="BU126:BU129"/>
    <mergeCell ref="BU130:BU133"/>
    <mergeCell ref="BU134:BU137"/>
    <mergeCell ref="BU210:BU213"/>
    <mergeCell ref="BU214:BU217"/>
    <mergeCell ref="BU218:BU221"/>
    <mergeCell ref="BU222:BU225"/>
    <mergeCell ref="BU226:BU229"/>
    <mergeCell ref="BU230:BU233"/>
    <mergeCell ref="BU234:BU237"/>
    <mergeCell ref="BU238:BU241"/>
    <mergeCell ref="BU242:BU245"/>
    <mergeCell ref="BU174:BU177"/>
    <mergeCell ref="BU178:BU181"/>
    <mergeCell ref="BU182:BU185"/>
    <mergeCell ref="BU186:BU189"/>
    <mergeCell ref="BU190:BU193"/>
    <mergeCell ref="BU194:BU197"/>
    <mergeCell ref="BU198:BU201"/>
    <mergeCell ref="BU202:BU205"/>
    <mergeCell ref="BU206:BU209"/>
    <mergeCell ref="BU282:BU285"/>
    <mergeCell ref="BU286:BU289"/>
    <mergeCell ref="BU290:BU293"/>
    <mergeCell ref="BU294:BU297"/>
    <mergeCell ref="BU298:BU301"/>
    <mergeCell ref="BU302:BU305"/>
    <mergeCell ref="BU306:BU309"/>
    <mergeCell ref="BU310:BU313"/>
    <mergeCell ref="BU314:BU317"/>
    <mergeCell ref="BU246:BU249"/>
    <mergeCell ref="BU250:BU253"/>
    <mergeCell ref="BU254:BU257"/>
    <mergeCell ref="BU258:BU261"/>
    <mergeCell ref="BU262:BU265"/>
    <mergeCell ref="BU266:BU269"/>
    <mergeCell ref="BU270:BU273"/>
    <mergeCell ref="BU274:BU277"/>
    <mergeCell ref="BU278:BU281"/>
    <mergeCell ref="BU354:BU357"/>
    <mergeCell ref="BU358:BU361"/>
    <mergeCell ref="BU362:BU365"/>
    <mergeCell ref="BU366:BU369"/>
    <mergeCell ref="BU370:BU373"/>
    <mergeCell ref="BU374:BU377"/>
    <mergeCell ref="BU378:BU381"/>
    <mergeCell ref="BU382:BU385"/>
    <mergeCell ref="BU386:BU389"/>
    <mergeCell ref="BU318:BU321"/>
    <mergeCell ref="BU322:BU325"/>
    <mergeCell ref="BU326:BU329"/>
    <mergeCell ref="BU330:BU333"/>
    <mergeCell ref="BU334:BU337"/>
    <mergeCell ref="BU338:BU341"/>
    <mergeCell ref="BU342:BU345"/>
    <mergeCell ref="BU346:BU349"/>
    <mergeCell ref="BU350:BU353"/>
    <mergeCell ref="BU426:BU429"/>
    <mergeCell ref="BU430:BU433"/>
    <mergeCell ref="BU434:BU437"/>
    <mergeCell ref="BU438:BU441"/>
    <mergeCell ref="BU442:BU445"/>
    <mergeCell ref="BU446:BU449"/>
    <mergeCell ref="BU450:BU453"/>
    <mergeCell ref="BU454:BU457"/>
    <mergeCell ref="BU458:BU461"/>
    <mergeCell ref="BU390:BU393"/>
    <mergeCell ref="BU394:BU397"/>
    <mergeCell ref="BU398:BU401"/>
    <mergeCell ref="BU402:BU405"/>
    <mergeCell ref="BU406:BU409"/>
    <mergeCell ref="BU410:BU413"/>
    <mergeCell ref="BU414:BU417"/>
    <mergeCell ref="BU418:BU421"/>
    <mergeCell ref="BU422:BU425"/>
    <mergeCell ref="BU550:BU553"/>
    <mergeCell ref="BU554:BU557"/>
    <mergeCell ref="BU558:BU561"/>
    <mergeCell ref="BU562:BU565"/>
    <mergeCell ref="BU566:BU569"/>
    <mergeCell ref="BU498:BU501"/>
    <mergeCell ref="BU502:BU505"/>
    <mergeCell ref="BU506:BU509"/>
    <mergeCell ref="BU510:BU513"/>
    <mergeCell ref="BU514:BU517"/>
    <mergeCell ref="BU518:BU521"/>
    <mergeCell ref="BU522:BU525"/>
    <mergeCell ref="BU526:BU529"/>
    <mergeCell ref="BU530:BU533"/>
    <mergeCell ref="BU462:BU465"/>
    <mergeCell ref="BU466:BU469"/>
    <mergeCell ref="BU470:BU473"/>
    <mergeCell ref="BU474:BU477"/>
    <mergeCell ref="BU478:BU481"/>
    <mergeCell ref="BU482:BU485"/>
    <mergeCell ref="BU486:BU489"/>
    <mergeCell ref="BU490:BU493"/>
    <mergeCell ref="BU494:BU497"/>
    <mergeCell ref="CD82:CD85"/>
    <mergeCell ref="BU642:BU645"/>
    <mergeCell ref="BU646:BU649"/>
    <mergeCell ref="BU650:BU653"/>
    <mergeCell ref="BU654:BU657"/>
    <mergeCell ref="BU658:BU661"/>
    <mergeCell ref="BU662:BU665"/>
    <mergeCell ref="BU666:BU669"/>
    <mergeCell ref="BU670:BU673"/>
    <mergeCell ref="BU674:BU677"/>
    <mergeCell ref="BU606:BU609"/>
    <mergeCell ref="BU610:BU613"/>
    <mergeCell ref="BU614:BU617"/>
    <mergeCell ref="BU618:BU621"/>
    <mergeCell ref="BU622:BU625"/>
    <mergeCell ref="BU626:BU629"/>
    <mergeCell ref="BU630:BU633"/>
    <mergeCell ref="BU634:BU637"/>
    <mergeCell ref="BU638:BU641"/>
    <mergeCell ref="BU570:BU573"/>
    <mergeCell ref="BU574:BU577"/>
    <mergeCell ref="BU578:BU581"/>
    <mergeCell ref="BU582:BU585"/>
    <mergeCell ref="BU586:BU589"/>
    <mergeCell ref="BU590:BU593"/>
    <mergeCell ref="BU594:BU597"/>
    <mergeCell ref="BU598:BU601"/>
    <mergeCell ref="BU602:BU605"/>
    <mergeCell ref="BU534:BU537"/>
    <mergeCell ref="BU538:BU541"/>
    <mergeCell ref="BU542:BU545"/>
    <mergeCell ref="BU546:BU549"/>
    <mergeCell ref="CE7:CE9"/>
    <mergeCell ref="CD10:CD13"/>
    <mergeCell ref="CD14:CD17"/>
    <mergeCell ref="CD18:CD21"/>
    <mergeCell ref="CD22:CD25"/>
    <mergeCell ref="CD26:CD29"/>
    <mergeCell ref="CD30:CD33"/>
    <mergeCell ref="CD34:CD37"/>
    <mergeCell ref="CD38:CD41"/>
    <mergeCell ref="BU678:BU681"/>
    <mergeCell ref="BX1:BY1"/>
    <mergeCell ref="CA1:CD1"/>
    <mergeCell ref="BX2:BZ4"/>
    <mergeCell ref="CA2:CD2"/>
    <mergeCell ref="CA3:CD3"/>
    <mergeCell ref="CA4:CD4"/>
    <mergeCell ref="CA5:CD5"/>
    <mergeCell ref="BX7:BY7"/>
    <mergeCell ref="BZ7:CA7"/>
    <mergeCell ref="CB7:CB9"/>
    <mergeCell ref="CC7:CC9"/>
    <mergeCell ref="CD7:CD9"/>
    <mergeCell ref="CD42:CD45"/>
    <mergeCell ref="CD46:CD49"/>
    <mergeCell ref="CD50:CD53"/>
    <mergeCell ref="CD54:CD57"/>
    <mergeCell ref="CD58:CD61"/>
    <mergeCell ref="CD62:CD65"/>
    <mergeCell ref="CD66:CD69"/>
    <mergeCell ref="CD70:CD73"/>
    <mergeCell ref="CD74:CD77"/>
    <mergeCell ref="CD78:CD81"/>
    <mergeCell ref="CD122:CD125"/>
    <mergeCell ref="CD126:CD129"/>
    <mergeCell ref="CD130:CD133"/>
    <mergeCell ref="CD134:CD137"/>
    <mergeCell ref="CD138:CD141"/>
    <mergeCell ref="CD142:CD145"/>
    <mergeCell ref="CD146:CD149"/>
    <mergeCell ref="CD150:CD153"/>
    <mergeCell ref="CD154:CD157"/>
    <mergeCell ref="CD86:CD89"/>
    <mergeCell ref="CD90:CD93"/>
    <mergeCell ref="CD94:CD97"/>
    <mergeCell ref="CD98:CD101"/>
    <mergeCell ref="CD102:CD105"/>
    <mergeCell ref="CD106:CD109"/>
    <mergeCell ref="CD110:CD113"/>
    <mergeCell ref="CD114:CD117"/>
    <mergeCell ref="CD118:CD121"/>
    <mergeCell ref="CD194:CD197"/>
    <mergeCell ref="CD198:CD201"/>
    <mergeCell ref="CD202:CD205"/>
    <mergeCell ref="CD206:CD209"/>
    <mergeCell ref="CD210:CD213"/>
    <mergeCell ref="CD214:CD217"/>
    <mergeCell ref="CD218:CD221"/>
    <mergeCell ref="CD222:CD225"/>
    <mergeCell ref="CD226:CD229"/>
    <mergeCell ref="CD158:CD161"/>
    <mergeCell ref="CD162:CD165"/>
    <mergeCell ref="CD166:CD169"/>
    <mergeCell ref="CD170:CD173"/>
    <mergeCell ref="CD174:CD177"/>
    <mergeCell ref="CD178:CD181"/>
    <mergeCell ref="CD182:CD185"/>
    <mergeCell ref="CD186:CD189"/>
    <mergeCell ref="CD190:CD193"/>
    <mergeCell ref="CD266:CD269"/>
    <mergeCell ref="CD270:CD273"/>
    <mergeCell ref="CD274:CD277"/>
    <mergeCell ref="CD278:CD281"/>
    <mergeCell ref="CD282:CD285"/>
    <mergeCell ref="CD286:CD289"/>
    <mergeCell ref="CD290:CD293"/>
    <mergeCell ref="CD294:CD297"/>
    <mergeCell ref="CD298:CD301"/>
    <mergeCell ref="CD230:CD233"/>
    <mergeCell ref="CD234:CD237"/>
    <mergeCell ref="CD238:CD241"/>
    <mergeCell ref="CD242:CD245"/>
    <mergeCell ref="CD246:CD249"/>
    <mergeCell ref="CD250:CD253"/>
    <mergeCell ref="CD254:CD257"/>
    <mergeCell ref="CD258:CD261"/>
    <mergeCell ref="CD262:CD265"/>
    <mergeCell ref="CD338:CD341"/>
    <mergeCell ref="CD342:CD345"/>
    <mergeCell ref="CD346:CD349"/>
    <mergeCell ref="CD350:CD353"/>
    <mergeCell ref="CD354:CD357"/>
    <mergeCell ref="CD358:CD361"/>
    <mergeCell ref="CD362:CD365"/>
    <mergeCell ref="CD366:CD369"/>
    <mergeCell ref="CD370:CD373"/>
    <mergeCell ref="CD302:CD305"/>
    <mergeCell ref="CD306:CD309"/>
    <mergeCell ref="CD310:CD313"/>
    <mergeCell ref="CD314:CD317"/>
    <mergeCell ref="CD318:CD321"/>
    <mergeCell ref="CD322:CD325"/>
    <mergeCell ref="CD326:CD329"/>
    <mergeCell ref="CD330:CD333"/>
    <mergeCell ref="CD334:CD337"/>
    <mergeCell ref="CD410:CD413"/>
    <mergeCell ref="CD414:CD417"/>
    <mergeCell ref="CD418:CD421"/>
    <mergeCell ref="CD422:CD425"/>
    <mergeCell ref="CD426:CD429"/>
    <mergeCell ref="CD430:CD433"/>
    <mergeCell ref="CD434:CD437"/>
    <mergeCell ref="CD438:CD441"/>
    <mergeCell ref="CD442:CD445"/>
    <mergeCell ref="CD374:CD377"/>
    <mergeCell ref="CD378:CD381"/>
    <mergeCell ref="CD382:CD385"/>
    <mergeCell ref="CD386:CD389"/>
    <mergeCell ref="CD390:CD393"/>
    <mergeCell ref="CD394:CD397"/>
    <mergeCell ref="CD398:CD401"/>
    <mergeCell ref="CD402:CD405"/>
    <mergeCell ref="CD406:CD409"/>
    <mergeCell ref="CD534:CD537"/>
    <mergeCell ref="CD538:CD541"/>
    <mergeCell ref="CD542:CD545"/>
    <mergeCell ref="CD546:CD549"/>
    <mergeCell ref="CD550:CD553"/>
    <mergeCell ref="CD482:CD485"/>
    <mergeCell ref="CD486:CD489"/>
    <mergeCell ref="CD490:CD493"/>
    <mergeCell ref="CD494:CD497"/>
    <mergeCell ref="CD498:CD501"/>
    <mergeCell ref="CD502:CD505"/>
    <mergeCell ref="CD506:CD509"/>
    <mergeCell ref="CD510:CD513"/>
    <mergeCell ref="CD514:CD517"/>
    <mergeCell ref="CD446:CD449"/>
    <mergeCell ref="CD450:CD453"/>
    <mergeCell ref="CD454:CD457"/>
    <mergeCell ref="CD458:CD461"/>
    <mergeCell ref="CD462:CD465"/>
    <mergeCell ref="CD466:CD469"/>
    <mergeCell ref="CD470:CD473"/>
    <mergeCell ref="CD474:CD477"/>
    <mergeCell ref="CD478:CD481"/>
    <mergeCell ref="CM66:CM69"/>
    <mergeCell ref="CD626:CD629"/>
    <mergeCell ref="CD630:CD633"/>
    <mergeCell ref="CD634:CD637"/>
    <mergeCell ref="CD638:CD641"/>
    <mergeCell ref="CD642:CD645"/>
    <mergeCell ref="CD646:CD649"/>
    <mergeCell ref="CD650:CD653"/>
    <mergeCell ref="CD654:CD657"/>
    <mergeCell ref="CD658:CD661"/>
    <mergeCell ref="CD590:CD593"/>
    <mergeCell ref="CD594:CD597"/>
    <mergeCell ref="CD598:CD601"/>
    <mergeCell ref="CD602:CD605"/>
    <mergeCell ref="CD606:CD609"/>
    <mergeCell ref="CD610:CD613"/>
    <mergeCell ref="CD614:CD617"/>
    <mergeCell ref="CD618:CD621"/>
    <mergeCell ref="CD622:CD625"/>
    <mergeCell ref="CD554:CD557"/>
    <mergeCell ref="CD558:CD561"/>
    <mergeCell ref="CD562:CD565"/>
    <mergeCell ref="CD566:CD569"/>
    <mergeCell ref="CD570:CD573"/>
    <mergeCell ref="CD574:CD577"/>
    <mergeCell ref="CD578:CD581"/>
    <mergeCell ref="CD582:CD585"/>
    <mergeCell ref="CD586:CD589"/>
    <mergeCell ref="CD518:CD521"/>
    <mergeCell ref="CD522:CD525"/>
    <mergeCell ref="CD526:CD529"/>
    <mergeCell ref="CD530:CD533"/>
    <mergeCell ref="CN7:CN9"/>
    <mergeCell ref="CM10:CM13"/>
    <mergeCell ref="CM14:CM17"/>
    <mergeCell ref="CM18:CM21"/>
    <mergeCell ref="CM22:CM25"/>
    <mergeCell ref="CM26:CM29"/>
    <mergeCell ref="CM30:CM33"/>
    <mergeCell ref="CM34:CM37"/>
    <mergeCell ref="CM38:CM41"/>
    <mergeCell ref="CD662:CD665"/>
    <mergeCell ref="CD666:CD669"/>
    <mergeCell ref="CD670:CD673"/>
    <mergeCell ref="CD674:CD677"/>
    <mergeCell ref="CD678:CD681"/>
    <mergeCell ref="CG1:CH1"/>
    <mergeCell ref="CJ1:CM1"/>
    <mergeCell ref="CG2:CI4"/>
    <mergeCell ref="CJ2:CM2"/>
    <mergeCell ref="CJ3:CM3"/>
    <mergeCell ref="CJ4:CM4"/>
    <mergeCell ref="CJ5:CM5"/>
    <mergeCell ref="CG7:CH7"/>
    <mergeCell ref="CI7:CJ7"/>
    <mergeCell ref="CK7:CK9"/>
    <mergeCell ref="CL7:CL9"/>
    <mergeCell ref="CM7:CM9"/>
    <mergeCell ref="CM42:CM45"/>
    <mergeCell ref="CM46:CM49"/>
    <mergeCell ref="CM50:CM53"/>
    <mergeCell ref="CM54:CM57"/>
    <mergeCell ref="CM58:CM61"/>
    <mergeCell ref="CM62:CM65"/>
    <mergeCell ref="CM106:CM109"/>
    <mergeCell ref="CM110:CM113"/>
    <mergeCell ref="CM114:CM117"/>
    <mergeCell ref="CM118:CM121"/>
    <mergeCell ref="CM122:CM125"/>
    <mergeCell ref="CM126:CM129"/>
    <mergeCell ref="CM130:CM133"/>
    <mergeCell ref="CM134:CM137"/>
    <mergeCell ref="CM138:CM141"/>
    <mergeCell ref="CM70:CM73"/>
    <mergeCell ref="CM74:CM77"/>
    <mergeCell ref="CM78:CM81"/>
    <mergeCell ref="CM82:CM85"/>
    <mergeCell ref="CM86:CM89"/>
    <mergeCell ref="CM90:CM93"/>
    <mergeCell ref="CM94:CM97"/>
    <mergeCell ref="CM98:CM101"/>
    <mergeCell ref="CM102:CM105"/>
    <mergeCell ref="CM178:CM181"/>
    <mergeCell ref="CM182:CM185"/>
    <mergeCell ref="CM186:CM189"/>
    <mergeCell ref="CM190:CM193"/>
    <mergeCell ref="CM194:CM197"/>
    <mergeCell ref="CM198:CM201"/>
    <mergeCell ref="CM202:CM205"/>
    <mergeCell ref="CM206:CM209"/>
    <mergeCell ref="CM210:CM213"/>
    <mergeCell ref="CM142:CM145"/>
    <mergeCell ref="CM146:CM149"/>
    <mergeCell ref="CM150:CM153"/>
    <mergeCell ref="CM154:CM157"/>
    <mergeCell ref="CM158:CM161"/>
    <mergeCell ref="CM162:CM165"/>
    <mergeCell ref="CM166:CM169"/>
    <mergeCell ref="CM170:CM173"/>
    <mergeCell ref="CM174:CM177"/>
    <mergeCell ref="CM250:CM253"/>
    <mergeCell ref="CM254:CM257"/>
    <mergeCell ref="CM258:CM261"/>
    <mergeCell ref="CM262:CM265"/>
    <mergeCell ref="CM266:CM269"/>
    <mergeCell ref="CM270:CM273"/>
    <mergeCell ref="CM274:CM277"/>
    <mergeCell ref="CM278:CM281"/>
    <mergeCell ref="CM282:CM285"/>
    <mergeCell ref="CM214:CM217"/>
    <mergeCell ref="CM218:CM221"/>
    <mergeCell ref="CM222:CM225"/>
    <mergeCell ref="CM226:CM229"/>
    <mergeCell ref="CM230:CM233"/>
    <mergeCell ref="CM234:CM237"/>
    <mergeCell ref="CM238:CM241"/>
    <mergeCell ref="CM242:CM245"/>
    <mergeCell ref="CM246:CM249"/>
    <mergeCell ref="CM322:CM325"/>
    <mergeCell ref="CM326:CM329"/>
    <mergeCell ref="CM330:CM333"/>
    <mergeCell ref="CM334:CM337"/>
    <mergeCell ref="CM338:CM341"/>
    <mergeCell ref="CM342:CM345"/>
    <mergeCell ref="CM346:CM349"/>
    <mergeCell ref="CM350:CM353"/>
    <mergeCell ref="CM354:CM357"/>
    <mergeCell ref="CM286:CM289"/>
    <mergeCell ref="CM290:CM293"/>
    <mergeCell ref="CM294:CM297"/>
    <mergeCell ref="CM298:CM301"/>
    <mergeCell ref="CM302:CM305"/>
    <mergeCell ref="CM306:CM309"/>
    <mergeCell ref="CM310:CM313"/>
    <mergeCell ref="CM314:CM317"/>
    <mergeCell ref="CM318:CM321"/>
    <mergeCell ref="CM394:CM397"/>
    <mergeCell ref="CM398:CM401"/>
    <mergeCell ref="CM402:CM405"/>
    <mergeCell ref="CM406:CM409"/>
    <mergeCell ref="CM410:CM413"/>
    <mergeCell ref="CM414:CM417"/>
    <mergeCell ref="CM418:CM421"/>
    <mergeCell ref="CM422:CM425"/>
    <mergeCell ref="CM426:CM429"/>
    <mergeCell ref="CM358:CM361"/>
    <mergeCell ref="CM362:CM365"/>
    <mergeCell ref="CM366:CM369"/>
    <mergeCell ref="CM370:CM373"/>
    <mergeCell ref="CM374:CM377"/>
    <mergeCell ref="CM378:CM381"/>
    <mergeCell ref="CM382:CM385"/>
    <mergeCell ref="CM386:CM389"/>
    <mergeCell ref="CM390:CM393"/>
    <mergeCell ref="CM526:CM529"/>
    <mergeCell ref="CM530:CM533"/>
    <mergeCell ref="CM534:CM537"/>
    <mergeCell ref="CM466:CM469"/>
    <mergeCell ref="CM470:CM473"/>
    <mergeCell ref="CM474:CM477"/>
    <mergeCell ref="CM478:CM481"/>
    <mergeCell ref="CM482:CM485"/>
    <mergeCell ref="CM486:CM489"/>
    <mergeCell ref="CM490:CM493"/>
    <mergeCell ref="CM494:CM497"/>
    <mergeCell ref="CM498:CM501"/>
    <mergeCell ref="CM430:CM433"/>
    <mergeCell ref="CM434:CM437"/>
    <mergeCell ref="CM438:CM441"/>
    <mergeCell ref="CM442:CM445"/>
    <mergeCell ref="CM446:CM449"/>
    <mergeCell ref="CM450:CM453"/>
    <mergeCell ref="CM454:CM457"/>
    <mergeCell ref="CM458:CM461"/>
    <mergeCell ref="CM462:CM465"/>
    <mergeCell ref="CM666:CM669"/>
    <mergeCell ref="CM670:CM673"/>
    <mergeCell ref="CM674:CM677"/>
    <mergeCell ref="CM678:CM681"/>
    <mergeCell ref="CM610:CM613"/>
    <mergeCell ref="CM614:CM617"/>
    <mergeCell ref="CM618:CM621"/>
    <mergeCell ref="CM622:CM625"/>
    <mergeCell ref="CM626:CM629"/>
    <mergeCell ref="CM630:CM633"/>
    <mergeCell ref="CM634:CM637"/>
    <mergeCell ref="CM638:CM641"/>
    <mergeCell ref="CM642:CM645"/>
    <mergeCell ref="CM574:CM577"/>
    <mergeCell ref="CM578:CM581"/>
    <mergeCell ref="CM582:CM585"/>
    <mergeCell ref="CM586:CM589"/>
    <mergeCell ref="CM590:CM593"/>
    <mergeCell ref="CM594:CM597"/>
    <mergeCell ref="CM598:CM601"/>
    <mergeCell ref="CM602:CM605"/>
    <mergeCell ref="CM606:CM609"/>
    <mergeCell ref="CP1:CQ1"/>
    <mergeCell ref="CS1:CV1"/>
    <mergeCell ref="CP2:CR4"/>
    <mergeCell ref="CS2:CV2"/>
    <mergeCell ref="CS3:CV3"/>
    <mergeCell ref="CS4:CV4"/>
    <mergeCell ref="CS5:CV5"/>
    <mergeCell ref="CP7:CQ7"/>
    <mergeCell ref="CR7:CS7"/>
    <mergeCell ref="CT7:CT9"/>
    <mergeCell ref="CU7:CU9"/>
    <mergeCell ref="CV7:CV9"/>
    <mergeCell ref="CM646:CM649"/>
    <mergeCell ref="CM650:CM653"/>
    <mergeCell ref="CM654:CM657"/>
    <mergeCell ref="CM658:CM661"/>
    <mergeCell ref="CM662:CM665"/>
    <mergeCell ref="CM538:CM541"/>
    <mergeCell ref="CM542:CM545"/>
    <mergeCell ref="CM546:CM549"/>
    <mergeCell ref="CM550:CM553"/>
    <mergeCell ref="CM554:CM557"/>
    <mergeCell ref="CM558:CM561"/>
    <mergeCell ref="CM562:CM565"/>
    <mergeCell ref="CM566:CM569"/>
    <mergeCell ref="CM570:CM573"/>
    <mergeCell ref="CM502:CM505"/>
    <mergeCell ref="CM506:CM509"/>
    <mergeCell ref="CM510:CM513"/>
    <mergeCell ref="CM514:CM517"/>
    <mergeCell ref="CM518:CM521"/>
    <mergeCell ref="CM522:CM525"/>
    <mergeCell ref="CV42:CV45"/>
    <mergeCell ref="CV46:CV49"/>
    <mergeCell ref="CV50:CV53"/>
    <mergeCell ref="CV54:CV57"/>
    <mergeCell ref="CV58:CV61"/>
    <mergeCell ref="CV62:CV65"/>
    <mergeCell ref="CV66:CV69"/>
    <mergeCell ref="CV70:CV73"/>
    <mergeCell ref="CV74:CV77"/>
    <mergeCell ref="CW7:CW9"/>
    <mergeCell ref="CV10:CV13"/>
    <mergeCell ref="CV14:CV17"/>
    <mergeCell ref="CV18:CV21"/>
    <mergeCell ref="CV22:CV25"/>
    <mergeCell ref="CV26:CV29"/>
    <mergeCell ref="CV30:CV33"/>
    <mergeCell ref="CV34:CV37"/>
    <mergeCell ref="CV38:CV41"/>
    <mergeCell ref="CV114:CV117"/>
    <mergeCell ref="CV118:CV121"/>
    <mergeCell ref="CV122:CV125"/>
    <mergeCell ref="CV126:CV129"/>
    <mergeCell ref="CV130:CV133"/>
    <mergeCell ref="CV134:CV137"/>
    <mergeCell ref="CV138:CV141"/>
    <mergeCell ref="CV142:CV145"/>
    <mergeCell ref="CV146:CV149"/>
    <mergeCell ref="CV78:CV81"/>
    <mergeCell ref="CV82:CV85"/>
    <mergeCell ref="CV86:CV89"/>
    <mergeCell ref="CV90:CV93"/>
    <mergeCell ref="CV94:CV97"/>
    <mergeCell ref="CV98:CV101"/>
    <mergeCell ref="CV102:CV105"/>
    <mergeCell ref="CV106:CV109"/>
    <mergeCell ref="CV110:CV113"/>
    <mergeCell ref="CV186:CV189"/>
    <mergeCell ref="CV190:CV193"/>
    <mergeCell ref="CV194:CV197"/>
    <mergeCell ref="CV198:CV201"/>
    <mergeCell ref="CV202:CV205"/>
    <mergeCell ref="CV206:CV209"/>
    <mergeCell ref="CV210:CV213"/>
    <mergeCell ref="CV214:CV217"/>
    <mergeCell ref="CV218:CV221"/>
    <mergeCell ref="CV150:CV153"/>
    <mergeCell ref="CV154:CV157"/>
    <mergeCell ref="CV158:CV161"/>
    <mergeCell ref="CV162:CV165"/>
    <mergeCell ref="CV166:CV169"/>
    <mergeCell ref="CV170:CV173"/>
    <mergeCell ref="CV174:CV177"/>
    <mergeCell ref="CV178:CV181"/>
    <mergeCell ref="CV182:CV185"/>
    <mergeCell ref="CV258:CV261"/>
    <mergeCell ref="CV262:CV265"/>
    <mergeCell ref="CV266:CV269"/>
    <mergeCell ref="CV270:CV273"/>
    <mergeCell ref="CV274:CV277"/>
    <mergeCell ref="CV278:CV281"/>
    <mergeCell ref="CV282:CV285"/>
    <mergeCell ref="CV286:CV289"/>
    <mergeCell ref="CV290:CV293"/>
    <mergeCell ref="CV222:CV225"/>
    <mergeCell ref="CV226:CV229"/>
    <mergeCell ref="CV230:CV233"/>
    <mergeCell ref="CV234:CV237"/>
    <mergeCell ref="CV238:CV241"/>
    <mergeCell ref="CV242:CV245"/>
    <mergeCell ref="CV246:CV249"/>
    <mergeCell ref="CV250:CV253"/>
    <mergeCell ref="CV254:CV257"/>
    <mergeCell ref="CV330:CV333"/>
    <mergeCell ref="CV334:CV337"/>
    <mergeCell ref="CV338:CV341"/>
    <mergeCell ref="CV342:CV345"/>
    <mergeCell ref="CV346:CV349"/>
    <mergeCell ref="CV350:CV353"/>
    <mergeCell ref="CV354:CV357"/>
    <mergeCell ref="CV358:CV361"/>
    <mergeCell ref="CV362:CV365"/>
    <mergeCell ref="CV294:CV297"/>
    <mergeCell ref="CV298:CV301"/>
    <mergeCell ref="CV302:CV305"/>
    <mergeCell ref="CV306:CV309"/>
    <mergeCell ref="CV310:CV313"/>
    <mergeCell ref="CV314:CV317"/>
    <mergeCell ref="CV318:CV321"/>
    <mergeCell ref="CV322:CV325"/>
    <mergeCell ref="CV326:CV329"/>
    <mergeCell ref="CV402:CV405"/>
    <mergeCell ref="CV406:CV409"/>
    <mergeCell ref="CV410:CV413"/>
    <mergeCell ref="CV414:CV417"/>
    <mergeCell ref="CV418:CV421"/>
    <mergeCell ref="CV422:CV425"/>
    <mergeCell ref="CV426:CV429"/>
    <mergeCell ref="CV430:CV433"/>
    <mergeCell ref="CV434:CV437"/>
    <mergeCell ref="CV366:CV369"/>
    <mergeCell ref="CV370:CV373"/>
    <mergeCell ref="CV374:CV377"/>
    <mergeCell ref="CV378:CV381"/>
    <mergeCell ref="CV382:CV385"/>
    <mergeCell ref="CV386:CV389"/>
    <mergeCell ref="CV390:CV393"/>
    <mergeCell ref="CV394:CV397"/>
    <mergeCell ref="CV398:CV401"/>
    <mergeCell ref="CV474:CV477"/>
    <mergeCell ref="CV478:CV481"/>
    <mergeCell ref="CV482:CV485"/>
    <mergeCell ref="CV486:CV489"/>
    <mergeCell ref="CV490:CV493"/>
    <mergeCell ref="CV494:CV497"/>
    <mergeCell ref="CV498:CV501"/>
    <mergeCell ref="CV502:CV505"/>
    <mergeCell ref="CV506:CV509"/>
    <mergeCell ref="CV438:CV441"/>
    <mergeCell ref="CV442:CV445"/>
    <mergeCell ref="CV446:CV449"/>
    <mergeCell ref="CV450:CV453"/>
    <mergeCell ref="CV454:CV457"/>
    <mergeCell ref="CV458:CV461"/>
    <mergeCell ref="CV462:CV465"/>
    <mergeCell ref="CV466:CV469"/>
    <mergeCell ref="CV470:CV473"/>
    <mergeCell ref="CV546:CV549"/>
    <mergeCell ref="CV550:CV553"/>
    <mergeCell ref="CV554:CV557"/>
    <mergeCell ref="CV558:CV561"/>
    <mergeCell ref="CV562:CV565"/>
    <mergeCell ref="CV566:CV569"/>
    <mergeCell ref="CV570:CV573"/>
    <mergeCell ref="CV574:CV577"/>
    <mergeCell ref="CV578:CV581"/>
    <mergeCell ref="CV510:CV513"/>
    <mergeCell ref="CV514:CV517"/>
    <mergeCell ref="CV518:CV521"/>
    <mergeCell ref="CV522:CV525"/>
    <mergeCell ref="CV526:CV529"/>
    <mergeCell ref="CV530:CV533"/>
    <mergeCell ref="CV534:CV537"/>
    <mergeCell ref="CV538:CV541"/>
    <mergeCell ref="CV542:CV545"/>
    <mergeCell ref="CV654:CV657"/>
    <mergeCell ref="CV658:CV661"/>
    <mergeCell ref="CV662:CV665"/>
    <mergeCell ref="CV666:CV669"/>
    <mergeCell ref="CV670:CV673"/>
    <mergeCell ref="CV674:CV677"/>
    <mergeCell ref="CV678:CV681"/>
    <mergeCell ref="CV618:CV621"/>
    <mergeCell ref="CV622:CV625"/>
    <mergeCell ref="CV626:CV629"/>
    <mergeCell ref="CV630:CV633"/>
    <mergeCell ref="CV634:CV637"/>
    <mergeCell ref="CV638:CV641"/>
    <mergeCell ref="CV642:CV645"/>
    <mergeCell ref="CV646:CV649"/>
    <mergeCell ref="CV650:CV653"/>
    <mergeCell ref="CV582:CV585"/>
    <mergeCell ref="CV586:CV589"/>
    <mergeCell ref="CV590:CV593"/>
    <mergeCell ref="CV594:CV597"/>
    <mergeCell ref="CV598:CV601"/>
    <mergeCell ref="CV602:CV605"/>
    <mergeCell ref="CV606:CV609"/>
    <mergeCell ref="CV610:CV613"/>
    <mergeCell ref="CV614:CV6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Objetive Functions Costs</vt:lpstr>
      <vt:lpstr>pipes</vt:lpstr>
      <vt:lpstr>tanks</vt:lpstr>
      <vt:lpstr>pumps</vt:lpstr>
      <vt:lpstr>diesel generator</vt:lpstr>
      <vt:lpstr>Operational 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</dc:creator>
  <cp:lastModifiedBy>Ciacua</cp:lastModifiedBy>
  <dcterms:created xsi:type="dcterms:W3CDTF">2012-06-26T20:00:02Z</dcterms:created>
  <dcterms:modified xsi:type="dcterms:W3CDTF">2012-08-05T19:04:24Z</dcterms:modified>
</cp:coreProperties>
</file>