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kiria01\Dropbox\GitHub\PULSE-2.0\"/>
    </mc:Choice>
  </mc:AlternateContent>
  <xr:revisionPtr revIDLastSave="0" documentId="13_ncr:1_{A8B49129-C5FE-4B99-AF7F-C0F1943EE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42" i="1" l="1"/>
  <c r="AG142" i="1"/>
  <c r="S142" i="1"/>
  <c r="R142" i="1"/>
  <c r="AF142" i="1" s="1"/>
  <c r="M142" i="1"/>
  <c r="U142" i="1" s="1"/>
  <c r="L142" i="1"/>
  <c r="T142" i="1" s="1"/>
  <c r="K142" i="1"/>
  <c r="J142" i="1"/>
  <c r="AI142" i="1" l="1"/>
  <c r="AJ142" i="1"/>
  <c r="AK142" i="1"/>
  <c r="AL142" i="1"/>
  <c r="AE142" i="1"/>
  <c r="AM142" i="1"/>
  <c r="E131" i="1"/>
  <c r="E130" i="1"/>
  <c r="E129" i="1"/>
  <c r="S129" i="1" s="1"/>
  <c r="R130" i="1"/>
  <c r="E111" i="1"/>
  <c r="E110" i="1"/>
  <c r="E109" i="1"/>
  <c r="U109" i="1" s="1"/>
  <c r="E101" i="1"/>
  <c r="R101" i="1" s="1"/>
  <c r="AF101" i="1" s="1"/>
  <c r="E100" i="1"/>
  <c r="AI100" i="1" s="1"/>
  <c r="E99" i="1"/>
  <c r="E89" i="1"/>
  <c r="E90" i="1"/>
  <c r="E91" i="1"/>
  <c r="AI91" i="1" s="1"/>
  <c r="E81" i="1"/>
  <c r="E80" i="1"/>
  <c r="E79" i="1"/>
  <c r="E51" i="1"/>
  <c r="AM51" i="1" s="1"/>
  <c r="E50" i="1"/>
  <c r="E49" i="1"/>
  <c r="E41" i="1"/>
  <c r="S41" i="1" s="1"/>
  <c r="E40" i="1"/>
  <c r="E39" i="1"/>
  <c r="M141" i="1"/>
  <c r="L141" i="1"/>
  <c r="K141" i="1"/>
  <c r="J141" i="1"/>
  <c r="E141" i="1"/>
  <c r="U140" i="1"/>
  <c r="M140" i="1"/>
  <c r="L140" i="1"/>
  <c r="T140" i="1" s="1"/>
  <c r="K140" i="1"/>
  <c r="S140" i="1" s="1"/>
  <c r="J140" i="1"/>
  <c r="R140" i="1" s="1"/>
  <c r="E140" i="1"/>
  <c r="M139" i="1"/>
  <c r="U139" i="1" s="1"/>
  <c r="L139" i="1"/>
  <c r="K139" i="1"/>
  <c r="J139" i="1"/>
  <c r="E139" i="1"/>
  <c r="S138" i="1"/>
  <c r="R138" i="1"/>
  <c r="M138" i="1"/>
  <c r="U138" i="1" s="1"/>
  <c r="L138" i="1"/>
  <c r="T138" i="1" s="1"/>
  <c r="K138" i="1"/>
  <c r="J138" i="1"/>
  <c r="AJ137" i="1"/>
  <c r="AI137" i="1"/>
  <c r="AH137" i="1"/>
  <c r="AG137" i="1"/>
  <c r="S137" i="1"/>
  <c r="R137" i="1"/>
  <c r="M137" i="1"/>
  <c r="U137" i="1" s="1"/>
  <c r="L137" i="1"/>
  <c r="T137" i="1" s="1"/>
  <c r="K137" i="1"/>
  <c r="J137" i="1"/>
  <c r="AH136" i="1"/>
  <c r="U136" i="1"/>
  <c r="T136" i="1"/>
  <c r="S136" i="1"/>
  <c r="M136" i="1"/>
  <c r="L136" i="1"/>
  <c r="K136" i="1"/>
  <c r="J136" i="1"/>
  <c r="R136" i="1" s="1"/>
  <c r="AF135" i="1"/>
  <c r="AE135" i="1"/>
  <c r="U135" i="1"/>
  <c r="T135" i="1"/>
  <c r="M135" i="1"/>
  <c r="L135" i="1"/>
  <c r="K135" i="1"/>
  <c r="S135" i="1" s="1"/>
  <c r="J135" i="1"/>
  <c r="R135" i="1" s="1"/>
  <c r="AM134" i="1"/>
  <c r="AL134" i="1"/>
  <c r="AJ134" i="1"/>
  <c r="AE134" i="1"/>
  <c r="U134" i="1"/>
  <c r="T134" i="1"/>
  <c r="S134" i="1"/>
  <c r="M134" i="1"/>
  <c r="L134" i="1"/>
  <c r="K134" i="1"/>
  <c r="J134" i="1"/>
  <c r="R134" i="1" s="1"/>
  <c r="AM133" i="1"/>
  <c r="AL133" i="1"/>
  <c r="AK133" i="1"/>
  <c r="AH133" i="1"/>
  <c r="AF133" i="1"/>
  <c r="T133" i="1"/>
  <c r="M133" i="1"/>
  <c r="U133" i="1" s="1"/>
  <c r="L133" i="1"/>
  <c r="K133" i="1"/>
  <c r="S133" i="1" s="1"/>
  <c r="J133" i="1"/>
  <c r="R133" i="1" s="1"/>
  <c r="AE133" i="1" s="1"/>
  <c r="AE132" i="1"/>
  <c r="M132" i="1"/>
  <c r="U132" i="1" s="1"/>
  <c r="L132" i="1"/>
  <c r="T132" i="1" s="1"/>
  <c r="K132" i="1"/>
  <c r="S132" i="1" s="1"/>
  <c r="J132" i="1"/>
  <c r="R132" i="1" s="1"/>
  <c r="AH132" i="1" s="1"/>
  <c r="S131" i="1"/>
  <c r="R131" i="1"/>
  <c r="AI131" i="1" s="1"/>
  <c r="M131" i="1"/>
  <c r="U131" i="1" s="1"/>
  <c r="L131" i="1"/>
  <c r="T131" i="1" s="1"/>
  <c r="K131" i="1"/>
  <c r="J131" i="1"/>
  <c r="S130" i="1"/>
  <c r="M130" i="1"/>
  <c r="U130" i="1" s="1"/>
  <c r="L130" i="1"/>
  <c r="T130" i="1" s="1"/>
  <c r="K130" i="1"/>
  <c r="J130" i="1"/>
  <c r="M129" i="1"/>
  <c r="L129" i="1"/>
  <c r="K129" i="1"/>
  <c r="J129" i="1"/>
  <c r="AL128" i="1"/>
  <c r="AK128" i="1"/>
  <c r="M128" i="1"/>
  <c r="U128" i="1" s="1"/>
  <c r="L128" i="1"/>
  <c r="T128" i="1" s="1"/>
  <c r="K128" i="1"/>
  <c r="S128" i="1" s="1"/>
  <c r="J128" i="1"/>
  <c r="R128" i="1" s="1"/>
  <c r="AG127" i="1"/>
  <c r="AF127" i="1"/>
  <c r="U127" i="1"/>
  <c r="M127" i="1"/>
  <c r="L127" i="1"/>
  <c r="T127" i="1" s="1"/>
  <c r="K127" i="1"/>
  <c r="S127" i="1" s="1"/>
  <c r="J127" i="1"/>
  <c r="R127" i="1" s="1"/>
  <c r="S126" i="1"/>
  <c r="R126" i="1"/>
  <c r="M126" i="1"/>
  <c r="U126" i="1" s="1"/>
  <c r="L126" i="1"/>
  <c r="T126" i="1" s="1"/>
  <c r="K126" i="1"/>
  <c r="J126" i="1"/>
  <c r="AI125" i="1"/>
  <c r="AH125" i="1"/>
  <c r="AG125" i="1"/>
  <c r="AF125" i="1"/>
  <c r="R125" i="1"/>
  <c r="AJ125" i="1" s="1"/>
  <c r="M125" i="1"/>
  <c r="U125" i="1" s="1"/>
  <c r="L125" i="1"/>
  <c r="T125" i="1" s="1"/>
  <c r="K125" i="1"/>
  <c r="S125" i="1" s="1"/>
  <c r="J125" i="1"/>
  <c r="AL124" i="1"/>
  <c r="AJ124" i="1"/>
  <c r="AG124" i="1"/>
  <c r="U124" i="1"/>
  <c r="T124" i="1"/>
  <c r="S124" i="1"/>
  <c r="R124" i="1"/>
  <c r="AI124" i="1" s="1"/>
  <c r="M124" i="1"/>
  <c r="L124" i="1"/>
  <c r="K124" i="1"/>
  <c r="J124" i="1"/>
  <c r="U123" i="1"/>
  <c r="T123" i="1"/>
  <c r="S123" i="1"/>
  <c r="R123" i="1"/>
  <c r="M123" i="1"/>
  <c r="L123" i="1"/>
  <c r="K123" i="1"/>
  <c r="J123" i="1"/>
  <c r="AM122" i="1"/>
  <c r="AL122" i="1"/>
  <c r="AJ122" i="1"/>
  <c r="U122" i="1"/>
  <c r="T122" i="1"/>
  <c r="S122" i="1"/>
  <c r="R122" i="1"/>
  <c r="M122" i="1"/>
  <c r="L122" i="1"/>
  <c r="K122" i="1"/>
  <c r="J122" i="1"/>
  <c r="S121" i="1"/>
  <c r="M121" i="1"/>
  <c r="L121" i="1"/>
  <c r="T121" i="1" s="1"/>
  <c r="K121" i="1"/>
  <c r="J121" i="1"/>
  <c r="E121" i="1"/>
  <c r="U121" i="1" s="1"/>
  <c r="M120" i="1"/>
  <c r="L120" i="1"/>
  <c r="K120" i="1"/>
  <c r="J120" i="1"/>
  <c r="E120" i="1"/>
  <c r="AJ119" i="1"/>
  <c r="AG119" i="1"/>
  <c r="AF119" i="1"/>
  <c r="T119" i="1"/>
  <c r="S119" i="1"/>
  <c r="R119" i="1"/>
  <c r="AE119" i="1" s="1"/>
  <c r="M119" i="1"/>
  <c r="U119" i="1" s="1"/>
  <c r="L119" i="1"/>
  <c r="K119" i="1"/>
  <c r="J119" i="1"/>
  <c r="E119" i="1"/>
  <c r="AM119" i="1" s="1"/>
  <c r="U118" i="1"/>
  <c r="T118" i="1"/>
  <c r="S118" i="1"/>
  <c r="M118" i="1"/>
  <c r="L118" i="1"/>
  <c r="K118" i="1"/>
  <c r="J118" i="1"/>
  <c r="R118" i="1" s="1"/>
  <c r="AE118" i="1" s="1"/>
  <c r="U117" i="1"/>
  <c r="T117" i="1"/>
  <c r="S117" i="1"/>
  <c r="R117" i="1"/>
  <c r="M117" i="1"/>
  <c r="L117" i="1"/>
  <c r="K117" i="1"/>
  <c r="J117" i="1"/>
  <c r="AM116" i="1"/>
  <c r="AL116" i="1"/>
  <c r="AK116" i="1"/>
  <c r="AJ116" i="1"/>
  <c r="U116" i="1"/>
  <c r="S116" i="1"/>
  <c r="M116" i="1"/>
  <c r="L116" i="1"/>
  <c r="T116" i="1" s="1"/>
  <c r="K116" i="1"/>
  <c r="J116" i="1"/>
  <c r="R116" i="1" s="1"/>
  <c r="AE116" i="1" s="1"/>
  <c r="AK115" i="1"/>
  <c r="AH115" i="1"/>
  <c r="AF115" i="1"/>
  <c r="U115" i="1"/>
  <c r="M115" i="1"/>
  <c r="L115" i="1"/>
  <c r="T115" i="1" s="1"/>
  <c r="K115" i="1"/>
  <c r="S115" i="1" s="1"/>
  <c r="J115" i="1"/>
  <c r="R115" i="1" s="1"/>
  <c r="AM114" i="1"/>
  <c r="AF114" i="1"/>
  <c r="AE114" i="1"/>
  <c r="U114" i="1"/>
  <c r="R114" i="1"/>
  <c r="M114" i="1"/>
  <c r="L114" i="1"/>
  <c r="T114" i="1" s="1"/>
  <c r="K114" i="1"/>
  <c r="S114" i="1" s="1"/>
  <c r="J114" i="1"/>
  <c r="AM113" i="1"/>
  <c r="AJ113" i="1"/>
  <c r="R113" i="1"/>
  <c r="M113" i="1"/>
  <c r="U113" i="1" s="1"/>
  <c r="L113" i="1"/>
  <c r="T113" i="1" s="1"/>
  <c r="K113" i="1"/>
  <c r="S113" i="1" s="1"/>
  <c r="J113" i="1"/>
  <c r="AH112" i="1"/>
  <c r="AG112" i="1"/>
  <c r="AF112" i="1"/>
  <c r="T112" i="1"/>
  <c r="R112" i="1"/>
  <c r="AJ112" i="1" s="1"/>
  <c r="M112" i="1"/>
  <c r="U112" i="1" s="1"/>
  <c r="L112" i="1"/>
  <c r="K112" i="1"/>
  <c r="S112" i="1" s="1"/>
  <c r="J112" i="1"/>
  <c r="R111" i="1"/>
  <c r="M111" i="1"/>
  <c r="L111" i="1"/>
  <c r="K111" i="1"/>
  <c r="J111" i="1"/>
  <c r="U111" i="1"/>
  <c r="U110" i="1"/>
  <c r="T110" i="1"/>
  <c r="R110" i="1"/>
  <c r="M110" i="1"/>
  <c r="L110" i="1"/>
  <c r="K110" i="1"/>
  <c r="J110" i="1"/>
  <c r="T109" i="1"/>
  <c r="M109" i="1"/>
  <c r="L109" i="1"/>
  <c r="K109" i="1"/>
  <c r="J109" i="1"/>
  <c r="AJ108" i="1"/>
  <c r="M108" i="1"/>
  <c r="U108" i="1" s="1"/>
  <c r="L108" i="1"/>
  <c r="T108" i="1" s="1"/>
  <c r="K108" i="1"/>
  <c r="S108" i="1" s="1"/>
  <c r="J108" i="1"/>
  <c r="R108" i="1" s="1"/>
  <c r="AI108" i="1" s="1"/>
  <c r="AJ107" i="1"/>
  <c r="AG107" i="1"/>
  <c r="AF107" i="1"/>
  <c r="T107" i="1"/>
  <c r="S107" i="1"/>
  <c r="R107" i="1"/>
  <c r="AI107" i="1" s="1"/>
  <c r="M107" i="1"/>
  <c r="U107" i="1" s="1"/>
  <c r="L107" i="1"/>
  <c r="K107" i="1"/>
  <c r="J107" i="1"/>
  <c r="AL106" i="1"/>
  <c r="AJ106" i="1"/>
  <c r="T106" i="1"/>
  <c r="S106" i="1"/>
  <c r="R106" i="1"/>
  <c r="M106" i="1"/>
  <c r="U106" i="1" s="1"/>
  <c r="L106" i="1"/>
  <c r="K106" i="1"/>
  <c r="J106" i="1"/>
  <c r="T105" i="1"/>
  <c r="S105" i="1"/>
  <c r="R105" i="1"/>
  <c r="M105" i="1"/>
  <c r="U105" i="1" s="1"/>
  <c r="L105" i="1"/>
  <c r="K105" i="1"/>
  <c r="J105" i="1"/>
  <c r="AJ104" i="1"/>
  <c r="AI104" i="1"/>
  <c r="AF104" i="1"/>
  <c r="U104" i="1"/>
  <c r="T104" i="1"/>
  <c r="R104" i="1"/>
  <c r="AK104" i="1" s="1"/>
  <c r="M104" i="1"/>
  <c r="L104" i="1"/>
  <c r="K104" i="1"/>
  <c r="S104" i="1" s="1"/>
  <c r="J104" i="1"/>
  <c r="AJ103" i="1"/>
  <c r="U103" i="1"/>
  <c r="M103" i="1"/>
  <c r="L103" i="1"/>
  <c r="T103" i="1" s="1"/>
  <c r="K103" i="1"/>
  <c r="S103" i="1" s="1"/>
  <c r="J103" i="1"/>
  <c r="R103" i="1" s="1"/>
  <c r="AM102" i="1"/>
  <c r="AK102" i="1"/>
  <c r="AF102" i="1"/>
  <c r="AE102" i="1"/>
  <c r="U102" i="1"/>
  <c r="M102" i="1"/>
  <c r="L102" i="1"/>
  <c r="T102" i="1" s="1"/>
  <c r="K102" i="1"/>
  <c r="S102" i="1" s="1"/>
  <c r="J102" i="1"/>
  <c r="R102" i="1" s="1"/>
  <c r="M101" i="1"/>
  <c r="U101" i="1" s="1"/>
  <c r="L101" i="1"/>
  <c r="T101" i="1" s="1"/>
  <c r="K101" i="1"/>
  <c r="S101" i="1" s="1"/>
  <c r="J101" i="1"/>
  <c r="R100" i="1"/>
  <c r="AJ100" i="1" s="1"/>
  <c r="M100" i="1"/>
  <c r="L100" i="1"/>
  <c r="T100" i="1" s="1"/>
  <c r="K100" i="1"/>
  <c r="J100" i="1"/>
  <c r="AL99" i="1"/>
  <c r="S99" i="1"/>
  <c r="M99" i="1"/>
  <c r="L99" i="1"/>
  <c r="K99" i="1"/>
  <c r="J99" i="1"/>
  <c r="R99" i="1" s="1"/>
  <c r="AE99" i="1"/>
  <c r="AF98" i="1"/>
  <c r="AE98" i="1"/>
  <c r="U98" i="1"/>
  <c r="S98" i="1"/>
  <c r="M98" i="1"/>
  <c r="L98" i="1"/>
  <c r="T98" i="1" s="1"/>
  <c r="K98" i="1"/>
  <c r="J98" i="1"/>
  <c r="R98" i="1" s="1"/>
  <c r="AM97" i="1"/>
  <c r="AL97" i="1"/>
  <c r="AH97" i="1"/>
  <c r="AE97" i="1"/>
  <c r="U97" i="1"/>
  <c r="S97" i="1"/>
  <c r="M97" i="1"/>
  <c r="L97" i="1"/>
  <c r="T97" i="1" s="1"/>
  <c r="K97" i="1"/>
  <c r="J97" i="1"/>
  <c r="R97" i="1" s="1"/>
  <c r="AM96" i="1"/>
  <c r="T96" i="1"/>
  <c r="R96" i="1"/>
  <c r="M96" i="1"/>
  <c r="U96" i="1" s="1"/>
  <c r="L96" i="1"/>
  <c r="K96" i="1"/>
  <c r="S96" i="1" s="1"/>
  <c r="J96" i="1"/>
  <c r="AI95" i="1"/>
  <c r="AH95" i="1"/>
  <c r="S95" i="1"/>
  <c r="M95" i="1"/>
  <c r="U95" i="1" s="1"/>
  <c r="L95" i="1"/>
  <c r="T95" i="1" s="1"/>
  <c r="K95" i="1"/>
  <c r="J95" i="1"/>
  <c r="R95" i="1" s="1"/>
  <c r="AF95" i="1" s="1"/>
  <c r="AJ94" i="1"/>
  <c r="AI94" i="1"/>
  <c r="AH94" i="1"/>
  <c r="AG94" i="1"/>
  <c r="R94" i="1"/>
  <c r="M94" i="1"/>
  <c r="U94" i="1" s="1"/>
  <c r="L94" i="1"/>
  <c r="T94" i="1" s="1"/>
  <c r="K94" i="1"/>
  <c r="S94" i="1" s="1"/>
  <c r="J94" i="1"/>
  <c r="AL93" i="1"/>
  <c r="AI93" i="1"/>
  <c r="AH93" i="1"/>
  <c r="AG93" i="1"/>
  <c r="AF93" i="1"/>
  <c r="T93" i="1"/>
  <c r="R93" i="1"/>
  <c r="M93" i="1"/>
  <c r="U93" i="1" s="1"/>
  <c r="L93" i="1"/>
  <c r="K93" i="1"/>
  <c r="S93" i="1" s="1"/>
  <c r="J93" i="1"/>
  <c r="T92" i="1"/>
  <c r="S92" i="1"/>
  <c r="M92" i="1"/>
  <c r="U92" i="1" s="1"/>
  <c r="L92" i="1"/>
  <c r="K92" i="1"/>
  <c r="J92" i="1"/>
  <c r="R92" i="1" s="1"/>
  <c r="AG92" i="1" s="1"/>
  <c r="M91" i="1"/>
  <c r="U91" i="1" s="1"/>
  <c r="L91" i="1"/>
  <c r="K91" i="1"/>
  <c r="S91" i="1" s="1"/>
  <c r="J91" i="1"/>
  <c r="R91" i="1" s="1"/>
  <c r="AL91" i="1" s="1"/>
  <c r="M90" i="1"/>
  <c r="L90" i="1"/>
  <c r="K90" i="1"/>
  <c r="S90" i="1" s="1"/>
  <c r="J90" i="1"/>
  <c r="M89" i="1"/>
  <c r="L89" i="1"/>
  <c r="K89" i="1"/>
  <c r="S89" i="1" s="1"/>
  <c r="J89" i="1"/>
  <c r="T88" i="1"/>
  <c r="S88" i="1"/>
  <c r="R88" i="1"/>
  <c r="M88" i="1"/>
  <c r="U88" i="1" s="1"/>
  <c r="L88" i="1"/>
  <c r="K88" i="1"/>
  <c r="J88" i="1"/>
  <c r="AL87" i="1"/>
  <c r="AK87" i="1"/>
  <c r="AI87" i="1"/>
  <c r="U87" i="1"/>
  <c r="S87" i="1"/>
  <c r="R87" i="1"/>
  <c r="AJ87" i="1" s="1"/>
  <c r="M87" i="1"/>
  <c r="L87" i="1"/>
  <c r="T87" i="1" s="1"/>
  <c r="K87" i="1"/>
  <c r="J87" i="1"/>
  <c r="AJ86" i="1"/>
  <c r="AE86" i="1"/>
  <c r="U86" i="1"/>
  <c r="T86" i="1"/>
  <c r="S86" i="1"/>
  <c r="M86" i="1"/>
  <c r="L86" i="1"/>
  <c r="K86" i="1"/>
  <c r="J86" i="1"/>
  <c r="R86" i="1" s="1"/>
  <c r="U85" i="1"/>
  <c r="T85" i="1"/>
  <c r="R85" i="1"/>
  <c r="M85" i="1"/>
  <c r="L85" i="1"/>
  <c r="K85" i="1"/>
  <c r="S85" i="1" s="1"/>
  <c r="J85" i="1"/>
  <c r="AG84" i="1"/>
  <c r="AF84" i="1"/>
  <c r="U84" i="1"/>
  <c r="M84" i="1"/>
  <c r="L84" i="1"/>
  <c r="T84" i="1" s="1"/>
  <c r="K84" i="1"/>
  <c r="S84" i="1" s="1"/>
  <c r="J84" i="1"/>
  <c r="R84" i="1" s="1"/>
  <c r="AJ84" i="1" s="1"/>
  <c r="AM83" i="1"/>
  <c r="AE83" i="1"/>
  <c r="T83" i="1"/>
  <c r="M83" i="1"/>
  <c r="U83" i="1" s="1"/>
  <c r="L83" i="1"/>
  <c r="K83" i="1"/>
  <c r="S83" i="1" s="1"/>
  <c r="J83" i="1"/>
  <c r="R83" i="1" s="1"/>
  <c r="AG83" i="1" s="1"/>
  <c r="AH82" i="1"/>
  <c r="AG82" i="1"/>
  <c r="AF82" i="1"/>
  <c r="U82" i="1"/>
  <c r="R82" i="1"/>
  <c r="AL82" i="1" s="1"/>
  <c r="M82" i="1"/>
  <c r="L82" i="1"/>
  <c r="T82" i="1" s="1"/>
  <c r="K82" i="1"/>
  <c r="S82" i="1" s="1"/>
  <c r="J82" i="1"/>
  <c r="S81" i="1"/>
  <c r="R81" i="1"/>
  <c r="M81" i="1"/>
  <c r="U81" i="1" s="1"/>
  <c r="L81" i="1"/>
  <c r="T81" i="1" s="1"/>
  <c r="K81" i="1"/>
  <c r="J81" i="1"/>
  <c r="M80" i="1"/>
  <c r="L80" i="1"/>
  <c r="K80" i="1"/>
  <c r="J80" i="1"/>
  <c r="U79" i="1"/>
  <c r="T79" i="1"/>
  <c r="M79" i="1"/>
  <c r="L79" i="1"/>
  <c r="K79" i="1"/>
  <c r="J79" i="1"/>
  <c r="R79" i="1" s="1"/>
  <c r="AE79" i="1" s="1"/>
  <c r="AM78" i="1"/>
  <c r="AK78" i="1"/>
  <c r="T78" i="1"/>
  <c r="M78" i="1"/>
  <c r="U78" i="1" s="1"/>
  <c r="L78" i="1"/>
  <c r="K78" i="1"/>
  <c r="S78" i="1" s="1"/>
  <c r="J78" i="1"/>
  <c r="R78" i="1" s="1"/>
  <c r="AG78" i="1" s="1"/>
  <c r="U77" i="1"/>
  <c r="M77" i="1"/>
  <c r="L77" i="1"/>
  <c r="T77" i="1" s="1"/>
  <c r="K77" i="1"/>
  <c r="S77" i="1" s="1"/>
  <c r="J77" i="1"/>
  <c r="R77" i="1" s="1"/>
  <c r="AH76" i="1"/>
  <c r="AG76" i="1"/>
  <c r="AF76" i="1"/>
  <c r="AE76" i="1"/>
  <c r="M76" i="1"/>
  <c r="U76" i="1" s="1"/>
  <c r="L76" i="1"/>
  <c r="T76" i="1" s="1"/>
  <c r="K76" i="1"/>
  <c r="S76" i="1" s="1"/>
  <c r="J76" i="1"/>
  <c r="R76" i="1" s="1"/>
  <c r="AI75" i="1"/>
  <c r="AG75" i="1"/>
  <c r="AF75" i="1"/>
  <c r="R75" i="1"/>
  <c r="M75" i="1"/>
  <c r="U75" i="1" s="1"/>
  <c r="L75" i="1"/>
  <c r="T75" i="1" s="1"/>
  <c r="K75" i="1"/>
  <c r="S75" i="1" s="1"/>
  <c r="J75" i="1"/>
  <c r="S74" i="1"/>
  <c r="R74" i="1"/>
  <c r="M74" i="1"/>
  <c r="U74" i="1" s="1"/>
  <c r="L74" i="1"/>
  <c r="T74" i="1" s="1"/>
  <c r="K74" i="1"/>
  <c r="J74" i="1"/>
  <c r="AK73" i="1"/>
  <c r="AJ73" i="1"/>
  <c r="AI73" i="1"/>
  <c r="AH73" i="1"/>
  <c r="T73" i="1"/>
  <c r="S73" i="1"/>
  <c r="R73" i="1"/>
  <c r="M73" i="1"/>
  <c r="U73" i="1" s="1"/>
  <c r="L73" i="1"/>
  <c r="K73" i="1"/>
  <c r="J73" i="1"/>
  <c r="U72" i="1"/>
  <c r="T72" i="1"/>
  <c r="S72" i="1"/>
  <c r="R72" i="1"/>
  <c r="M72" i="1"/>
  <c r="L72" i="1"/>
  <c r="K72" i="1"/>
  <c r="J72" i="1"/>
  <c r="AJ71" i="1"/>
  <c r="T71" i="1"/>
  <c r="M71" i="1"/>
  <c r="L71" i="1"/>
  <c r="K71" i="1"/>
  <c r="J71" i="1"/>
  <c r="R71" i="1" s="1"/>
  <c r="AE71" i="1" s="1"/>
  <c r="E71" i="1"/>
  <c r="U70" i="1"/>
  <c r="M70" i="1"/>
  <c r="L70" i="1"/>
  <c r="T70" i="1" s="1"/>
  <c r="K70" i="1"/>
  <c r="J70" i="1"/>
  <c r="R70" i="1" s="1"/>
  <c r="E70" i="1"/>
  <c r="R69" i="1"/>
  <c r="M69" i="1"/>
  <c r="U69" i="1" s="1"/>
  <c r="L69" i="1"/>
  <c r="T69" i="1" s="1"/>
  <c r="K69" i="1"/>
  <c r="S69" i="1" s="1"/>
  <c r="J69" i="1"/>
  <c r="E69" i="1"/>
  <c r="AJ68" i="1"/>
  <c r="AI68" i="1"/>
  <c r="T68" i="1"/>
  <c r="S68" i="1"/>
  <c r="R68" i="1"/>
  <c r="AK68" i="1" s="1"/>
  <c r="M68" i="1"/>
  <c r="U68" i="1" s="1"/>
  <c r="L68" i="1"/>
  <c r="K68" i="1"/>
  <c r="J68" i="1"/>
  <c r="U67" i="1"/>
  <c r="T67" i="1"/>
  <c r="S67" i="1"/>
  <c r="R67" i="1"/>
  <c r="M67" i="1"/>
  <c r="L67" i="1"/>
  <c r="K67" i="1"/>
  <c r="J67" i="1"/>
  <c r="U66" i="1"/>
  <c r="T66" i="1"/>
  <c r="S66" i="1"/>
  <c r="M66" i="1"/>
  <c r="L66" i="1"/>
  <c r="K66" i="1"/>
  <c r="J66" i="1"/>
  <c r="R66" i="1" s="1"/>
  <c r="AJ66" i="1" s="1"/>
  <c r="AL65" i="1"/>
  <c r="AF65" i="1"/>
  <c r="AE65" i="1"/>
  <c r="U65" i="1"/>
  <c r="T65" i="1"/>
  <c r="M65" i="1"/>
  <c r="L65" i="1"/>
  <c r="K65" i="1"/>
  <c r="S65" i="1" s="1"/>
  <c r="J65" i="1"/>
  <c r="R65" i="1" s="1"/>
  <c r="AM65" i="1" s="1"/>
  <c r="AM64" i="1"/>
  <c r="AF64" i="1"/>
  <c r="AE64" i="1"/>
  <c r="U64" i="1"/>
  <c r="M64" i="1"/>
  <c r="L64" i="1"/>
  <c r="T64" i="1" s="1"/>
  <c r="K64" i="1"/>
  <c r="S64" i="1" s="1"/>
  <c r="J64" i="1"/>
  <c r="R64" i="1" s="1"/>
  <c r="AG64" i="1" s="1"/>
  <c r="AH63" i="1"/>
  <c r="AG63" i="1"/>
  <c r="AE63" i="1"/>
  <c r="M63" i="1"/>
  <c r="U63" i="1" s="1"/>
  <c r="L63" i="1"/>
  <c r="T63" i="1" s="1"/>
  <c r="K63" i="1"/>
  <c r="S63" i="1" s="1"/>
  <c r="J63" i="1"/>
  <c r="R63" i="1" s="1"/>
  <c r="AF63" i="1" s="1"/>
  <c r="AI62" i="1"/>
  <c r="AH62" i="1"/>
  <c r="AF62" i="1"/>
  <c r="R62" i="1"/>
  <c r="AG62" i="1" s="1"/>
  <c r="M62" i="1"/>
  <c r="U62" i="1" s="1"/>
  <c r="L62" i="1"/>
  <c r="T62" i="1" s="1"/>
  <c r="K62" i="1"/>
  <c r="S62" i="1" s="1"/>
  <c r="J62" i="1"/>
  <c r="AJ61" i="1"/>
  <c r="AH61" i="1"/>
  <c r="R61" i="1"/>
  <c r="AI61" i="1" s="1"/>
  <c r="M61" i="1"/>
  <c r="U61" i="1" s="1"/>
  <c r="L61" i="1"/>
  <c r="T61" i="1" s="1"/>
  <c r="K61" i="1"/>
  <c r="S61" i="1" s="1"/>
  <c r="J61" i="1"/>
  <c r="E61" i="1"/>
  <c r="AL61" i="1" s="1"/>
  <c r="U60" i="1"/>
  <c r="S60" i="1"/>
  <c r="M60" i="1"/>
  <c r="L60" i="1"/>
  <c r="K60" i="1"/>
  <c r="J60" i="1"/>
  <c r="E60" i="1"/>
  <c r="AL59" i="1"/>
  <c r="AJ59" i="1"/>
  <c r="U59" i="1"/>
  <c r="T59" i="1"/>
  <c r="M59" i="1"/>
  <c r="L59" i="1"/>
  <c r="K59" i="1"/>
  <c r="S59" i="1" s="1"/>
  <c r="J59" i="1"/>
  <c r="R59" i="1" s="1"/>
  <c r="AF59" i="1" s="1"/>
  <c r="E59" i="1"/>
  <c r="AM59" i="1" s="1"/>
  <c r="AM58" i="1"/>
  <c r="AL58" i="1"/>
  <c r="AH58" i="1"/>
  <c r="AF58" i="1"/>
  <c r="AE58" i="1"/>
  <c r="T58" i="1"/>
  <c r="M58" i="1"/>
  <c r="U58" i="1" s="1"/>
  <c r="L58" i="1"/>
  <c r="K58" i="1"/>
  <c r="S58" i="1" s="1"/>
  <c r="J58" i="1"/>
  <c r="R58" i="1" s="1"/>
  <c r="AK58" i="1" s="1"/>
  <c r="AH57" i="1"/>
  <c r="R57" i="1"/>
  <c r="AM57" i="1" s="1"/>
  <c r="M57" i="1"/>
  <c r="U57" i="1" s="1"/>
  <c r="L57" i="1"/>
  <c r="T57" i="1" s="1"/>
  <c r="K57" i="1"/>
  <c r="S57" i="1" s="1"/>
  <c r="J57" i="1"/>
  <c r="AJ56" i="1"/>
  <c r="M56" i="1"/>
  <c r="U56" i="1" s="1"/>
  <c r="L56" i="1"/>
  <c r="T56" i="1" s="1"/>
  <c r="K56" i="1"/>
  <c r="S56" i="1" s="1"/>
  <c r="J56" i="1"/>
  <c r="R56" i="1" s="1"/>
  <c r="AJ55" i="1"/>
  <c r="AI55" i="1"/>
  <c r="AG55" i="1"/>
  <c r="T55" i="1"/>
  <c r="S55" i="1"/>
  <c r="R55" i="1"/>
  <c r="AH55" i="1" s="1"/>
  <c r="M55" i="1"/>
  <c r="U55" i="1" s="1"/>
  <c r="L55" i="1"/>
  <c r="K55" i="1"/>
  <c r="J55" i="1"/>
  <c r="AH54" i="1"/>
  <c r="AG54" i="1"/>
  <c r="T54" i="1"/>
  <c r="S54" i="1"/>
  <c r="R54" i="1"/>
  <c r="M54" i="1"/>
  <c r="U54" i="1" s="1"/>
  <c r="L54" i="1"/>
  <c r="K54" i="1"/>
  <c r="J54" i="1"/>
  <c r="AE53" i="1"/>
  <c r="U53" i="1"/>
  <c r="T53" i="1"/>
  <c r="S53" i="1"/>
  <c r="M53" i="1"/>
  <c r="L53" i="1"/>
  <c r="K53" i="1"/>
  <c r="J53" i="1"/>
  <c r="R53" i="1" s="1"/>
  <c r="AM52" i="1"/>
  <c r="AI52" i="1"/>
  <c r="U52" i="1"/>
  <c r="T52" i="1"/>
  <c r="R52" i="1"/>
  <c r="AK52" i="1" s="1"/>
  <c r="M52" i="1"/>
  <c r="L52" i="1"/>
  <c r="K52" i="1"/>
  <c r="S52" i="1" s="1"/>
  <c r="J52" i="1"/>
  <c r="AF51" i="1"/>
  <c r="M51" i="1"/>
  <c r="L51" i="1"/>
  <c r="K51" i="1"/>
  <c r="J51" i="1"/>
  <c r="R51" i="1" s="1"/>
  <c r="AL51" i="1" s="1"/>
  <c r="AL50" i="1"/>
  <c r="M50" i="1"/>
  <c r="L50" i="1"/>
  <c r="T50" i="1" s="1"/>
  <c r="K50" i="1"/>
  <c r="J50" i="1"/>
  <c r="R50" i="1" s="1"/>
  <c r="AM50" i="1" s="1"/>
  <c r="AH50" i="1"/>
  <c r="M49" i="1"/>
  <c r="L49" i="1"/>
  <c r="K49" i="1"/>
  <c r="J49" i="1"/>
  <c r="T48" i="1"/>
  <c r="S48" i="1"/>
  <c r="R48" i="1"/>
  <c r="M48" i="1"/>
  <c r="U48" i="1" s="1"/>
  <c r="L48" i="1"/>
  <c r="K48" i="1"/>
  <c r="J48" i="1"/>
  <c r="AJ47" i="1"/>
  <c r="AE47" i="1"/>
  <c r="U47" i="1"/>
  <c r="T47" i="1"/>
  <c r="S47" i="1"/>
  <c r="M47" i="1"/>
  <c r="L47" i="1"/>
  <c r="K47" i="1"/>
  <c r="J47" i="1"/>
  <c r="R47" i="1" s="1"/>
  <c r="AK46" i="1"/>
  <c r="AF46" i="1"/>
  <c r="U46" i="1"/>
  <c r="T46" i="1"/>
  <c r="M46" i="1"/>
  <c r="L46" i="1"/>
  <c r="K46" i="1"/>
  <c r="S46" i="1" s="1"/>
  <c r="J46" i="1"/>
  <c r="R46" i="1" s="1"/>
  <c r="AK45" i="1"/>
  <c r="U45" i="1"/>
  <c r="M45" i="1"/>
  <c r="L45" i="1"/>
  <c r="T45" i="1" s="1"/>
  <c r="K45" i="1"/>
  <c r="S45" i="1" s="1"/>
  <c r="J45" i="1"/>
  <c r="R45" i="1" s="1"/>
  <c r="M44" i="1"/>
  <c r="U44" i="1" s="1"/>
  <c r="L44" i="1"/>
  <c r="T44" i="1" s="1"/>
  <c r="K44" i="1"/>
  <c r="S44" i="1" s="1"/>
  <c r="J44" i="1"/>
  <c r="R44" i="1" s="1"/>
  <c r="AL44" i="1" s="1"/>
  <c r="AF43" i="1"/>
  <c r="AE43" i="1"/>
  <c r="T43" i="1"/>
  <c r="R43" i="1"/>
  <c r="M43" i="1"/>
  <c r="U43" i="1" s="1"/>
  <c r="L43" i="1"/>
  <c r="K43" i="1"/>
  <c r="S43" i="1" s="1"/>
  <c r="J43" i="1"/>
  <c r="AL42" i="1"/>
  <c r="AJ42" i="1"/>
  <c r="AG42" i="1"/>
  <c r="U42" i="1"/>
  <c r="S42" i="1"/>
  <c r="R42" i="1"/>
  <c r="AI42" i="1" s="1"/>
  <c r="M42" i="1"/>
  <c r="L42" i="1"/>
  <c r="T42" i="1" s="1"/>
  <c r="K42" i="1"/>
  <c r="J42" i="1"/>
  <c r="M41" i="1"/>
  <c r="L41" i="1"/>
  <c r="T41" i="1" s="1"/>
  <c r="K41" i="1"/>
  <c r="J41" i="1"/>
  <c r="S40" i="1"/>
  <c r="M40" i="1"/>
  <c r="L40" i="1"/>
  <c r="T40" i="1" s="1"/>
  <c r="K40" i="1"/>
  <c r="J40" i="1"/>
  <c r="R40" i="1" s="1"/>
  <c r="AM40" i="1" s="1"/>
  <c r="U40" i="1"/>
  <c r="M39" i="1"/>
  <c r="L39" i="1"/>
  <c r="T39" i="1" s="1"/>
  <c r="K39" i="1"/>
  <c r="S39" i="1" s="1"/>
  <c r="J39" i="1"/>
  <c r="M38" i="1"/>
  <c r="U38" i="1" s="1"/>
  <c r="L38" i="1"/>
  <c r="T38" i="1" s="1"/>
  <c r="K38" i="1"/>
  <c r="S38" i="1" s="1"/>
  <c r="J38" i="1"/>
  <c r="R38" i="1" s="1"/>
  <c r="M37" i="1"/>
  <c r="U37" i="1" s="1"/>
  <c r="L37" i="1"/>
  <c r="T37" i="1" s="1"/>
  <c r="K37" i="1"/>
  <c r="S37" i="1" s="1"/>
  <c r="J37" i="1"/>
  <c r="R37" i="1" s="1"/>
  <c r="AL37" i="1" s="1"/>
  <c r="AH36" i="1"/>
  <c r="AE36" i="1"/>
  <c r="R36" i="1"/>
  <c r="AJ36" i="1" s="1"/>
  <c r="M36" i="1"/>
  <c r="U36" i="1" s="1"/>
  <c r="L36" i="1"/>
  <c r="T36" i="1" s="1"/>
  <c r="K36" i="1"/>
  <c r="S36" i="1" s="1"/>
  <c r="J36" i="1"/>
  <c r="S35" i="1"/>
  <c r="M35" i="1"/>
  <c r="U35" i="1" s="1"/>
  <c r="L35" i="1"/>
  <c r="T35" i="1" s="1"/>
  <c r="K35" i="1"/>
  <c r="J35" i="1"/>
  <c r="R35" i="1" s="1"/>
  <c r="S34" i="1"/>
  <c r="M34" i="1"/>
  <c r="U34" i="1" s="1"/>
  <c r="L34" i="1"/>
  <c r="T34" i="1" s="1"/>
  <c r="K34" i="1"/>
  <c r="J34" i="1"/>
  <c r="R34" i="1" s="1"/>
  <c r="AK34" i="1" s="1"/>
  <c r="AJ33" i="1"/>
  <c r="T33" i="1"/>
  <c r="S33" i="1"/>
  <c r="M33" i="1"/>
  <c r="U33" i="1" s="1"/>
  <c r="L33" i="1"/>
  <c r="K33" i="1"/>
  <c r="J33" i="1"/>
  <c r="R33" i="1" s="1"/>
  <c r="AI33" i="1" s="1"/>
  <c r="U32" i="1"/>
  <c r="M32" i="1"/>
  <c r="L32" i="1"/>
  <c r="T32" i="1" s="1"/>
  <c r="K32" i="1"/>
  <c r="S32" i="1" s="1"/>
  <c r="J32" i="1"/>
  <c r="R32" i="1" s="1"/>
  <c r="R31" i="1"/>
  <c r="AI31" i="1" s="1"/>
  <c r="M31" i="1"/>
  <c r="L31" i="1"/>
  <c r="K31" i="1"/>
  <c r="J31" i="1"/>
  <c r="E31" i="1"/>
  <c r="AJ31" i="1" s="1"/>
  <c r="T30" i="1"/>
  <c r="R30" i="1"/>
  <c r="M30" i="1"/>
  <c r="L30" i="1"/>
  <c r="K30" i="1"/>
  <c r="J30" i="1"/>
  <c r="E30" i="1"/>
  <c r="AJ30" i="1" s="1"/>
  <c r="R29" i="1"/>
  <c r="AK29" i="1" s="1"/>
  <c r="M29" i="1"/>
  <c r="L29" i="1"/>
  <c r="K29" i="1"/>
  <c r="S29" i="1" s="1"/>
  <c r="J29" i="1"/>
  <c r="E29" i="1"/>
  <c r="M28" i="1"/>
  <c r="U28" i="1" s="1"/>
  <c r="L28" i="1"/>
  <c r="T28" i="1" s="1"/>
  <c r="K28" i="1"/>
  <c r="S28" i="1" s="1"/>
  <c r="J28" i="1"/>
  <c r="R28" i="1" s="1"/>
  <c r="AI28" i="1" s="1"/>
  <c r="T27" i="1"/>
  <c r="R27" i="1"/>
  <c r="M27" i="1"/>
  <c r="U27" i="1" s="1"/>
  <c r="L27" i="1"/>
  <c r="K27" i="1"/>
  <c r="S27" i="1" s="1"/>
  <c r="J27" i="1"/>
  <c r="AF26" i="1"/>
  <c r="S26" i="1"/>
  <c r="M26" i="1"/>
  <c r="U26" i="1" s="1"/>
  <c r="L26" i="1"/>
  <c r="T26" i="1" s="1"/>
  <c r="K26" i="1"/>
  <c r="J26" i="1"/>
  <c r="R26" i="1" s="1"/>
  <c r="AI26" i="1" s="1"/>
  <c r="R25" i="1"/>
  <c r="AL25" i="1" s="1"/>
  <c r="M25" i="1"/>
  <c r="U25" i="1" s="1"/>
  <c r="L25" i="1"/>
  <c r="T25" i="1" s="1"/>
  <c r="K25" i="1"/>
  <c r="S25" i="1" s="1"/>
  <c r="J25" i="1"/>
  <c r="M24" i="1"/>
  <c r="U24" i="1" s="1"/>
  <c r="L24" i="1"/>
  <c r="T24" i="1" s="1"/>
  <c r="K24" i="1"/>
  <c r="S24" i="1" s="1"/>
  <c r="J24" i="1"/>
  <c r="R24" i="1" s="1"/>
  <c r="AG23" i="1"/>
  <c r="M23" i="1"/>
  <c r="U23" i="1" s="1"/>
  <c r="L23" i="1"/>
  <c r="T23" i="1" s="1"/>
  <c r="K23" i="1"/>
  <c r="S23" i="1" s="1"/>
  <c r="J23" i="1"/>
  <c r="R23" i="1" s="1"/>
  <c r="AL23" i="1" s="1"/>
  <c r="AL22" i="1"/>
  <c r="M22" i="1"/>
  <c r="U22" i="1" s="1"/>
  <c r="L22" i="1"/>
  <c r="T22" i="1" s="1"/>
  <c r="K22" i="1"/>
  <c r="S22" i="1" s="1"/>
  <c r="J22" i="1"/>
  <c r="R22" i="1" s="1"/>
  <c r="AF22" i="1" s="1"/>
  <c r="AL21" i="1"/>
  <c r="AF21" i="1"/>
  <c r="AE21" i="1"/>
  <c r="T21" i="1"/>
  <c r="M21" i="1"/>
  <c r="L21" i="1"/>
  <c r="K21" i="1"/>
  <c r="S21" i="1" s="1"/>
  <c r="J21" i="1"/>
  <c r="R21" i="1" s="1"/>
  <c r="E21" i="1"/>
  <c r="AM20" i="1"/>
  <c r="AG20" i="1"/>
  <c r="U20" i="1"/>
  <c r="M20" i="1"/>
  <c r="L20" i="1"/>
  <c r="T20" i="1" s="1"/>
  <c r="K20" i="1"/>
  <c r="S20" i="1" s="1"/>
  <c r="J20" i="1"/>
  <c r="R20" i="1" s="1"/>
  <c r="E20" i="1"/>
  <c r="AM19" i="1"/>
  <c r="T19" i="1"/>
  <c r="M19" i="1"/>
  <c r="U19" i="1" s="1"/>
  <c r="L19" i="1"/>
  <c r="K19" i="1"/>
  <c r="S19" i="1" s="1"/>
  <c r="J19" i="1"/>
  <c r="R19" i="1" s="1"/>
  <c r="AF19" i="1" s="1"/>
  <c r="E19" i="1"/>
  <c r="AH18" i="1"/>
  <c r="AE18" i="1"/>
  <c r="S18" i="1"/>
  <c r="M18" i="1"/>
  <c r="U18" i="1" s="1"/>
  <c r="L18" i="1"/>
  <c r="T18" i="1" s="1"/>
  <c r="K18" i="1"/>
  <c r="J18" i="1"/>
  <c r="R18" i="1" s="1"/>
  <c r="AG18" i="1" s="1"/>
  <c r="T17" i="1"/>
  <c r="R17" i="1"/>
  <c r="AI17" i="1" s="1"/>
  <c r="M17" i="1"/>
  <c r="U17" i="1" s="1"/>
  <c r="L17" i="1"/>
  <c r="K17" i="1"/>
  <c r="S17" i="1" s="1"/>
  <c r="J17" i="1"/>
  <c r="U16" i="1"/>
  <c r="S16" i="1"/>
  <c r="R16" i="1"/>
  <c r="M16" i="1"/>
  <c r="L16" i="1"/>
  <c r="T16" i="1" s="1"/>
  <c r="K16" i="1"/>
  <c r="J16" i="1"/>
  <c r="AJ15" i="1"/>
  <c r="AH15" i="1"/>
  <c r="T15" i="1"/>
  <c r="S15" i="1"/>
  <c r="M15" i="1"/>
  <c r="U15" i="1" s="1"/>
  <c r="L15" i="1"/>
  <c r="K15" i="1"/>
  <c r="J15" i="1"/>
  <c r="R15" i="1" s="1"/>
  <c r="AL14" i="1"/>
  <c r="AK14" i="1"/>
  <c r="AI14" i="1"/>
  <c r="U14" i="1"/>
  <c r="T14" i="1"/>
  <c r="R14" i="1"/>
  <c r="M14" i="1"/>
  <c r="L14" i="1"/>
  <c r="K14" i="1"/>
  <c r="S14" i="1" s="1"/>
  <c r="J14" i="1"/>
  <c r="AM13" i="1"/>
  <c r="AJ13" i="1"/>
  <c r="U13" i="1"/>
  <c r="S13" i="1"/>
  <c r="M13" i="1"/>
  <c r="L13" i="1"/>
  <c r="T13" i="1" s="1"/>
  <c r="K13" i="1"/>
  <c r="J13" i="1"/>
  <c r="R13" i="1" s="1"/>
  <c r="AE13" i="1" s="1"/>
  <c r="AE12" i="1"/>
  <c r="T12" i="1"/>
  <c r="M12" i="1"/>
  <c r="U12" i="1" s="1"/>
  <c r="L12" i="1"/>
  <c r="K12" i="1"/>
  <c r="S12" i="1" s="1"/>
  <c r="J12" i="1"/>
  <c r="R12" i="1" s="1"/>
  <c r="AK12" i="1" s="1"/>
  <c r="U11" i="1"/>
  <c r="M11" i="1"/>
  <c r="L11" i="1"/>
  <c r="T11" i="1" s="1"/>
  <c r="K11" i="1"/>
  <c r="S11" i="1" s="1"/>
  <c r="J11" i="1"/>
  <c r="E11" i="1"/>
  <c r="T10" i="1"/>
  <c r="R10" i="1"/>
  <c r="M10" i="1"/>
  <c r="U10" i="1" s="1"/>
  <c r="L10" i="1"/>
  <c r="K10" i="1"/>
  <c r="S10" i="1" s="1"/>
  <c r="J10" i="1"/>
  <c r="E10" i="1"/>
  <c r="AJ9" i="1"/>
  <c r="AH9" i="1"/>
  <c r="T9" i="1"/>
  <c r="S9" i="1"/>
  <c r="M9" i="1"/>
  <c r="U9" i="1" s="1"/>
  <c r="L9" i="1"/>
  <c r="K9" i="1"/>
  <c r="J9" i="1"/>
  <c r="R9" i="1" s="1"/>
  <c r="AK9" i="1" s="1"/>
  <c r="E9" i="1"/>
  <c r="AG9" i="1" s="1"/>
  <c r="AM8" i="1"/>
  <c r="AJ8" i="1"/>
  <c r="U8" i="1"/>
  <c r="S8" i="1"/>
  <c r="M8" i="1"/>
  <c r="L8" i="1"/>
  <c r="T8" i="1" s="1"/>
  <c r="K8" i="1"/>
  <c r="J8" i="1"/>
  <c r="R8" i="1" s="1"/>
  <c r="AE8" i="1" s="1"/>
  <c r="AE7" i="1"/>
  <c r="T7" i="1"/>
  <c r="M7" i="1"/>
  <c r="U7" i="1" s="1"/>
  <c r="L7" i="1"/>
  <c r="K7" i="1"/>
  <c r="S7" i="1" s="1"/>
  <c r="J7" i="1"/>
  <c r="R7" i="1" s="1"/>
  <c r="AK7" i="1" s="1"/>
  <c r="AL6" i="1"/>
  <c r="AG6" i="1"/>
  <c r="AF6" i="1"/>
  <c r="U6" i="1"/>
  <c r="R6" i="1"/>
  <c r="AK6" i="1" s="1"/>
  <c r="M6" i="1"/>
  <c r="L6" i="1"/>
  <c r="T6" i="1" s="1"/>
  <c r="K6" i="1"/>
  <c r="S6" i="1" s="1"/>
  <c r="J6" i="1"/>
  <c r="AH5" i="1"/>
  <c r="AG5" i="1"/>
  <c r="AE5" i="1"/>
  <c r="S5" i="1"/>
  <c r="M5" i="1"/>
  <c r="U5" i="1" s="1"/>
  <c r="L5" i="1"/>
  <c r="T5" i="1" s="1"/>
  <c r="K5" i="1"/>
  <c r="J5" i="1"/>
  <c r="R5" i="1" s="1"/>
  <c r="AK4" i="1"/>
  <c r="AI4" i="1"/>
  <c r="AH4" i="1"/>
  <c r="AF4" i="1"/>
  <c r="T4" i="1"/>
  <c r="R4" i="1"/>
  <c r="M4" i="1"/>
  <c r="U4" i="1" s="1"/>
  <c r="L4" i="1"/>
  <c r="K4" i="1"/>
  <c r="S4" i="1" s="1"/>
  <c r="J4" i="1"/>
  <c r="AL3" i="1"/>
  <c r="AJ3" i="1"/>
  <c r="U3" i="1"/>
  <c r="S3" i="1"/>
  <c r="R3" i="1"/>
  <c r="M3" i="1"/>
  <c r="L3" i="1"/>
  <c r="T3" i="1" s="1"/>
  <c r="K3" i="1"/>
  <c r="J3" i="1"/>
  <c r="AM2" i="1"/>
  <c r="AH2" i="1"/>
  <c r="AE2" i="1"/>
  <c r="T2" i="1"/>
  <c r="S2" i="1"/>
  <c r="M2" i="1"/>
  <c r="U2" i="1" s="1"/>
  <c r="L2" i="1"/>
  <c r="K2" i="1"/>
  <c r="J2" i="1"/>
  <c r="R2" i="1" s="1"/>
  <c r="AJ2" i="1" s="1"/>
  <c r="AJ35" i="1" l="1"/>
  <c r="AL35" i="1"/>
  <c r="AH35" i="1"/>
  <c r="AF35" i="1"/>
  <c r="AI35" i="1"/>
  <c r="AI24" i="1"/>
  <c r="AG24" i="1"/>
  <c r="AF24" i="1"/>
  <c r="AH24" i="1"/>
  <c r="AL24" i="1"/>
  <c r="AK32" i="1"/>
  <c r="AH32" i="1"/>
  <c r="AL32" i="1"/>
  <c r="AL33" i="1"/>
  <c r="AE25" i="1"/>
  <c r="AK28" i="1"/>
  <c r="AM28" i="1"/>
  <c r="S30" i="1"/>
  <c r="S31" i="1"/>
  <c r="AM33" i="1"/>
  <c r="AJ28" i="1"/>
  <c r="AE22" i="1"/>
  <c r="AE28" i="1"/>
  <c r="T31" i="1"/>
  <c r="AH25" i="1"/>
  <c r="AE23" i="1"/>
  <c r="AH28" i="1"/>
  <c r="U30" i="1"/>
  <c r="U31" i="1"/>
  <c r="AG25" i="1"/>
  <c r="AL28" i="1"/>
  <c r="AI36" i="1"/>
  <c r="AJ131" i="1"/>
  <c r="R129" i="1"/>
  <c r="AF129" i="1" s="1"/>
  <c r="AE131" i="1"/>
  <c r="R109" i="1"/>
  <c r="AJ109" i="1" s="1"/>
  <c r="AL109" i="1"/>
  <c r="AF100" i="1"/>
  <c r="AL100" i="1"/>
  <c r="AH100" i="1"/>
  <c r="AG100" i="1"/>
  <c r="S100" i="1"/>
  <c r="U100" i="1"/>
  <c r="U90" i="1"/>
  <c r="T91" i="1"/>
  <c r="R90" i="1"/>
  <c r="AF90" i="1" s="1"/>
  <c r="T90" i="1"/>
  <c r="R49" i="1"/>
  <c r="AJ49" i="1" s="1"/>
  <c r="U50" i="1"/>
  <c r="T49" i="1"/>
  <c r="AE50" i="1"/>
  <c r="U49" i="1"/>
  <c r="AG50" i="1"/>
  <c r="S51" i="1"/>
  <c r="AI50" i="1"/>
  <c r="T51" i="1"/>
  <c r="S49" i="1"/>
  <c r="U51" i="1"/>
  <c r="R41" i="1"/>
  <c r="AJ41" i="1" s="1"/>
  <c r="U41" i="1"/>
  <c r="AH67" i="1"/>
  <c r="AG67" i="1"/>
  <c r="AF67" i="1"/>
  <c r="AM67" i="1"/>
  <c r="AE67" i="1"/>
  <c r="AJ67" i="1"/>
  <c r="AI67" i="1"/>
  <c r="AL67" i="1"/>
  <c r="AK67" i="1"/>
  <c r="AG15" i="1"/>
  <c r="AF15" i="1"/>
  <c r="AE15" i="1"/>
  <c r="AM15" i="1"/>
  <c r="AL15" i="1"/>
  <c r="AI15" i="1"/>
  <c r="AI21" i="1"/>
  <c r="AG21" i="1"/>
  <c r="AI103" i="1"/>
  <c r="AH103" i="1"/>
  <c r="AM103" i="1"/>
  <c r="AL103" i="1"/>
  <c r="AK103" i="1"/>
  <c r="AF103" i="1"/>
  <c r="AE103" i="1"/>
  <c r="AG103" i="1"/>
  <c r="AG130" i="1"/>
  <c r="AJ130" i="1"/>
  <c r="AL130" i="1"/>
  <c r="AK130" i="1"/>
  <c r="AI130" i="1"/>
  <c r="AK10" i="1"/>
  <c r="AJ10" i="1"/>
  <c r="AG10" i="1"/>
  <c r="AJ38" i="1"/>
  <c r="AG38" i="1"/>
  <c r="AL38" i="1"/>
  <c r="AM38" i="1"/>
  <c r="AK38" i="1"/>
  <c r="AI38" i="1"/>
  <c r="AH38" i="1"/>
  <c r="AM10" i="1"/>
  <c r="AJ37" i="1"/>
  <c r="AL5" i="1"/>
  <c r="AK5" i="1"/>
  <c r="AJ5" i="1"/>
  <c r="AI5" i="1"/>
  <c r="AF5" i="1"/>
  <c r="AM5" i="1"/>
  <c r="AF12" i="1"/>
  <c r="AH29" i="1"/>
  <c r="AL30" i="1"/>
  <c r="AK30" i="1"/>
  <c r="AH30" i="1"/>
  <c r="AF38" i="1"/>
  <c r="AJ40" i="1"/>
  <c r="AG53" i="1"/>
  <c r="AF53" i="1"/>
  <c r="AK53" i="1"/>
  <c r="AI53" i="1"/>
  <c r="AH53" i="1"/>
  <c r="AM53" i="1"/>
  <c r="AL53" i="1"/>
  <c r="AJ53" i="1"/>
  <c r="AF70" i="1"/>
  <c r="AE70" i="1"/>
  <c r="AL70" i="1"/>
  <c r="AH72" i="1"/>
  <c r="AG72" i="1"/>
  <c r="AF72" i="1"/>
  <c r="AM72" i="1"/>
  <c r="AE72" i="1"/>
  <c r="AI72" i="1"/>
  <c r="AK72" i="1"/>
  <c r="AL72" i="1"/>
  <c r="AJ72" i="1"/>
  <c r="AF16" i="1"/>
  <c r="AM16" i="1"/>
  <c r="AE16" i="1"/>
  <c r="AL16" i="1"/>
  <c r="AK16" i="1"/>
  <c r="AH16" i="1"/>
  <c r="AK81" i="1"/>
  <c r="AH81" i="1"/>
  <c r="AG81" i="1"/>
  <c r="AE81" i="1"/>
  <c r="AM81" i="1"/>
  <c r="AJ81" i="1"/>
  <c r="AI81" i="1"/>
  <c r="AK37" i="1"/>
  <c r="AM37" i="1"/>
  <c r="AE37" i="1"/>
  <c r="AG37" i="1"/>
  <c r="AF37" i="1"/>
  <c r="AI37" i="1"/>
  <c r="AF10" i="1"/>
  <c r="AI20" i="1"/>
  <c r="AH20" i="1"/>
  <c r="AG16" i="1"/>
  <c r="AF23" i="1"/>
  <c r="AK23" i="1"/>
  <c r="AJ23" i="1"/>
  <c r="AI23" i="1"/>
  <c r="AH23" i="1"/>
  <c r="AM23" i="1"/>
  <c r="AJ27" i="1"/>
  <c r="AF27" i="1"/>
  <c r="AE27" i="1"/>
  <c r="AM27" i="1"/>
  <c r="AL27" i="1"/>
  <c r="AH27" i="1"/>
  <c r="AE38" i="1"/>
  <c r="AG48" i="1"/>
  <c r="AF48" i="1"/>
  <c r="AL48" i="1"/>
  <c r="AI48" i="1"/>
  <c r="AH48" i="1"/>
  <c r="AE48" i="1"/>
  <c r="AK48" i="1"/>
  <c r="AG2" i="1"/>
  <c r="AF2" i="1"/>
  <c r="AL2" i="1"/>
  <c r="AI2" i="1"/>
  <c r="AF7" i="1"/>
  <c r="AI10" i="1"/>
  <c r="AI16" i="1"/>
  <c r="AF17" i="1"/>
  <c r="AK2" i="1"/>
  <c r="AK11" i="1"/>
  <c r="R11" i="1"/>
  <c r="AI11" i="1" s="1"/>
  <c r="AM11" i="1"/>
  <c r="AE11" i="1"/>
  <c r="AL11" i="1"/>
  <c r="AH14" i="1"/>
  <c r="AG14" i="1"/>
  <c r="AF14" i="1"/>
  <c r="AM14" i="1"/>
  <c r="AE14" i="1"/>
  <c r="AJ14" i="1"/>
  <c r="AJ16" i="1"/>
  <c r="AH17" i="1"/>
  <c r="AH26" i="1"/>
  <c r="AG27" i="1"/>
  <c r="AL29" i="1"/>
  <c r="AJ29" i="1"/>
  <c r="U39" i="1"/>
  <c r="R39" i="1"/>
  <c r="AL39" i="1" s="1"/>
  <c r="AI46" i="1"/>
  <c r="AH46" i="1"/>
  <c r="AJ46" i="1"/>
  <c r="AE46" i="1"/>
  <c r="AL46" i="1"/>
  <c r="AG46" i="1"/>
  <c r="AM46" i="1"/>
  <c r="AH37" i="1"/>
  <c r="AF3" i="1"/>
  <c r="AM3" i="1"/>
  <c r="AE3" i="1"/>
  <c r="AK3" i="1"/>
  <c r="AH3" i="1"/>
  <c r="AH10" i="1"/>
  <c r="AK15" i="1"/>
  <c r="AG22" i="1"/>
  <c r="AK22" i="1"/>
  <c r="AJ22" i="1"/>
  <c r="AI22" i="1"/>
  <c r="AH22" i="1"/>
  <c r="AM22" i="1"/>
  <c r="AG3" i="1"/>
  <c r="AJ7" i="1"/>
  <c r="AI7" i="1"/>
  <c r="AH7" i="1"/>
  <c r="AG7" i="1"/>
  <c r="AL7" i="1"/>
  <c r="AM7" i="1"/>
  <c r="AJ12" i="1"/>
  <c r="AI12" i="1"/>
  <c r="AH12" i="1"/>
  <c r="AG12" i="1"/>
  <c r="AL12" i="1"/>
  <c r="AM12" i="1"/>
  <c r="AI27" i="1"/>
  <c r="AG30" i="1"/>
  <c r="AM31" i="1"/>
  <c r="AL31" i="1"/>
  <c r="AH31" i="1"/>
  <c r="AJ32" i="1"/>
  <c r="AG32" i="1"/>
  <c r="AF32" i="1"/>
  <c r="AE32" i="1"/>
  <c r="AM32" i="1"/>
  <c r="AI32" i="1"/>
  <c r="AJ43" i="1"/>
  <c r="AG43" i="1"/>
  <c r="AL43" i="1"/>
  <c r="AM43" i="1"/>
  <c r="AK43" i="1"/>
  <c r="AI43" i="1"/>
  <c r="AH43" i="1"/>
  <c r="AJ48" i="1"/>
  <c r="AI19" i="1"/>
  <c r="AH19" i="1"/>
  <c r="AE9" i="1"/>
  <c r="AM9" i="1"/>
  <c r="AM17" i="1"/>
  <c r="AE17" i="1"/>
  <c r="AL17" i="1"/>
  <c r="AK17" i="1"/>
  <c r="AJ17" i="1"/>
  <c r="AG17" i="1"/>
  <c r="AF34" i="1"/>
  <c r="AH34" i="1"/>
  <c r="AJ34" i="1"/>
  <c r="AI34" i="1"/>
  <c r="AG34" i="1"/>
  <c r="AE34" i="1"/>
  <c r="AL34" i="1"/>
  <c r="AK44" i="1"/>
  <c r="AJ44" i="1"/>
  <c r="AM44" i="1"/>
  <c r="AH44" i="1"/>
  <c r="AE44" i="1"/>
  <c r="AI44" i="1"/>
  <c r="AG44" i="1"/>
  <c r="AF44" i="1"/>
  <c r="AM4" i="1"/>
  <c r="AE4" i="1"/>
  <c r="AL4" i="1"/>
  <c r="AJ4" i="1"/>
  <c r="AG4" i="1"/>
  <c r="AI3" i="1"/>
  <c r="AI8" i="1"/>
  <c r="AH8" i="1"/>
  <c r="AG8" i="1"/>
  <c r="AF8" i="1"/>
  <c r="AK8" i="1"/>
  <c r="AL8" i="1"/>
  <c r="AI13" i="1"/>
  <c r="AH13" i="1"/>
  <c r="AG13" i="1"/>
  <c r="AF13" i="1"/>
  <c r="AK13" i="1"/>
  <c r="AL13" i="1"/>
  <c r="AL18" i="1"/>
  <c r="AK18" i="1"/>
  <c r="AJ18" i="1"/>
  <c r="AI18" i="1"/>
  <c r="AF18" i="1"/>
  <c r="AM18" i="1"/>
  <c r="AG19" i="1"/>
  <c r="AF20" i="1"/>
  <c r="AK26" i="1"/>
  <c r="AE26" i="1"/>
  <c r="AM26" i="1"/>
  <c r="AL26" i="1"/>
  <c r="AJ26" i="1"/>
  <c r="AG26" i="1"/>
  <c r="AK27" i="1"/>
  <c r="AI30" i="1"/>
  <c r="AG31" i="1"/>
  <c r="AM34" i="1"/>
  <c r="AM48" i="1"/>
  <c r="AG88" i="1"/>
  <c r="AM88" i="1"/>
  <c r="AE88" i="1"/>
  <c r="AL88" i="1"/>
  <c r="AK88" i="1"/>
  <c r="AJ88" i="1"/>
  <c r="AI88" i="1"/>
  <c r="AH88" i="1"/>
  <c r="AF88" i="1"/>
  <c r="AE6" i="1"/>
  <c r="AM6" i="1"/>
  <c r="AI9" i="1"/>
  <c r="AL19" i="1"/>
  <c r="AE19" i="1"/>
  <c r="AJ20" i="1"/>
  <c r="AE20" i="1"/>
  <c r="AH21" i="1"/>
  <c r="U21" i="1"/>
  <c r="AM21" i="1"/>
  <c r="AF25" i="1"/>
  <c r="AI29" i="1"/>
  <c r="AK33" i="1"/>
  <c r="AG36" i="1"/>
  <c r="AL40" i="1"/>
  <c r="AJ45" i="1"/>
  <c r="AI45" i="1"/>
  <c r="AF45" i="1"/>
  <c r="AM45" i="1"/>
  <c r="AH45" i="1"/>
  <c r="AL45" i="1"/>
  <c r="AF54" i="1"/>
  <c r="AM54" i="1"/>
  <c r="AE54" i="1"/>
  <c r="AL54" i="1"/>
  <c r="AJ54" i="1"/>
  <c r="AI54" i="1"/>
  <c r="AL56" i="1"/>
  <c r="AK56" i="1"/>
  <c r="AI56" i="1"/>
  <c r="AG56" i="1"/>
  <c r="AF56" i="1"/>
  <c r="AM56" i="1"/>
  <c r="AM77" i="1"/>
  <c r="AK77" i="1"/>
  <c r="AJ77" i="1"/>
  <c r="AL77" i="1"/>
  <c r="AI77" i="1"/>
  <c r="AH77" i="1"/>
  <c r="AE77" i="1"/>
  <c r="AG77" i="1"/>
  <c r="AJ85" i="1"/>
  <c r="AH85" i="1"/>
  <c r="AG85" i="1"/>
  <c r="AK85" i="1"/>
  <c r="AI85" i="1"/>
  <c r="AF85" i="1"/>
  <c r="AE85" i="1"/>
  <c r="AM85" i="1"/>
  <c r="AL85" i="1"/>
  <c r="AH117" i="1"/>
  <c r="AG117" i="1"/>
  <c r="AJ117" i="1"/>
  <c r="AI117" i="1"/>
  <c r="AF117" i="1"/>
  <c r="AE117" i="1"/>
  <c r="AL117" i="1"/>
  <c r="AM117" i="1"/>
  <c r="AK117" i="1"/>
  <c r="T141" i="1"/>
  <c r="S141" i="1"/>
  <c r="R141" i="1"/>
  <c r="AG141" i="1" s="1"/>
  <c r="U141" i="1"/>
  <c r="AH6" i="1"/>
  <c r="AL9" i="1"/>
  <c r="AI25" i="1"/>
  <c r="T29" i="1"/>
  <c r="AE33" i="1"/>
  <c r="AK42" i="1"/>
  <c r="AH42" i="1"/>
  <c r="AM42" i="1"/>
  <c r="AE42" i="1"/>
  <c r="AH47" i="1"/>
  <c r="AG47" i="1"/>
  <c r="AK47" i="1"/>
  <c r="AF47" i="1"/>
  <c r="AM47" i="1"/>
  <c r="AI47" i="1"/>
  <c r="AJ25" i="1"/>
  <c r="AG29" i="1"/>
  <c r="U29" i="1"/>
  <c r="AM29" i="1"/>
  <c r="AF33" i="1"/>
  <c r="AL36" i="1"/>
  <c r="AF36" i="1"/>
  <c r="AK36" i="1"/>
  <c r="AF40" i="1"/>
  <c r="AK40" i="1"/>
  <c r="AH40" i="1"/>
  <c r="AE40" i="1"/>
  <c r="AH52" i="1"/>
  <c r="AG52" i="1"/>
  <c r="AJ52" i="1"/>
  <c r="AF52" i="1"/>
  <c r="AE52" i="1"/>
  <c r="AL52" i="1"/>
  <c r="AK57" i="1"/>
  <c r="AJ57" i="1"/>
  <c r="AL57" i="1"/>
  <c r="AI57" i="1"/>
  <c r="AF57" i="1"/>
  <c r="AF60" i="1"/>
  <c r="AM60" i="1"/>
  <c r="AE60" i="1"/>
  <c r="R60" i="1"/>
  <c r="AL60" i="1" s="1"/>
  <c r="T60" i="1"/>
  <c r="AI66" i="1"/>
  <c r="AH66" i="1"/>
  <c r="AG66" i="1"/>
  <c r="AF66" i="1"/>
  <c r="AM66" i="1"/>
  <c r="AL66" i="1"/>
  <c r="AE66" i="1"/>
  <c r="AK66" i="1"/>
  <c r="AM69" i="1"/>
  <c r="AE69" i="1"/>
  <c r="AI69" i="1"/>
  <c r="AH69" i="1"/>
  <c r="AG69" i="1"/>
  <c r="AL126" i="1"/>
  <c r="AK126" i="1"/>
  <c r="AH126" i="1"/>
  <c r="AG126" i="1"/>
  <c r="AF126" i="1"/>
  <c r="AE126" i="1"/>
  <c r="AJ126" i="1"/>
  <c r="AM126" i="1"/>
  <c r="AI126" i="1"/>
  <c r="AI6" i="1"/>
  <c r="AJ6" i="1"/>
  <c r="AF9" i="1"/>
  <c r="AL10" i="1"/>
  <c r="AJ19" i="1"/>
  <c r="AK20" i="1"/>
  <c r="AJ21" i="1"/>
  <c r="AM24" i="1"/>
  <c r="AE24" i="1"/>
  <c r="AJ24" i="1"/>
  <c r="AK25" i="1"/>
  <c r="AF28" i="1"/>
  <c r="AE29" i="1"/>
  <c r="AM30" i="1"/>
  <c r="AE30" i="1"/>
  <c r="AK31" i="1"/>
  <c r="AE31" i="1"/>
  <c r="AG33" i="1"/>
  <c r="AM36" i="1"/>
  <c r="AG40" i="1"/>
  <c r="AK41" i="1"/>
  <c r="AE45" i="1"/>
  <c r="AL47" i="1"/>
  <c r="AJ51" i="1"/>
  <c r="AK54" i="1"/>
  <c r="AE56" i="1"/>
  <c r="AE57" i="1"/>
  <c r="AF69" i="1"/>
  <c r="AI71" i="1"/>
  <c r="AH71" i="1"/>
  <c r="AG71" i="1"/>
  <c r="AF71" i="1"/>
  <c r="S71" i="1"/>
  <c r="AM71" i="1"/>
  <c r="AL71" i="1"/>
  <c r="AK71" i="1"/>
  <c r="U71" i="1"/>
  <c r="AF77" i="1"/>
  <c r="S80" i="1"/>
  <c r="R80" i="1"/>
  <c r="AH80" i="1" s="1"/>
  <c r="U80" i="1"/>
  <c r="AE10" i="1"/>
  <c r="AK19" i="1"/>
  <c r="AL20" i="1"/>
  <c r="AK21" i="1"/>
  <c r="AK24" i="1"/>
  <c r="AM25" i="1"/>
  <c r="AG28" i="1"/>
  <c r="AF29" i="1"/>
  <c r="AF30" i="1"/>
  <c r="AF31" i="1"/>
  <c r="AH33" i="1"/>
  <c r="AM35" i="1"/>
  <c r="AE35" i="1"/>
  <c r="AG35" i="1"/>
  <c r="AK35" i="1"/>
  <c r="AI40" i="1"/>
  <c r="AF42" i="1"/>
  <c r="AG45" i="1"/>
  <c r="AH56" i="1"/>
  <c r="AG57" i="1"/>
  <c r="AM70" i="1"/>
  <c r="AF74" i="1"/>
  <c r="AM74" i="1"/>
  <c r="AE74" i="1"/>
  <c r="AL74" i="1"/>
  <c r="AK74" i="1"/>
  <c r="AJ74" i="1"/>
  <c r="AI74" i="1"/>
  <c r="AH74" i="1"/>
  <c r="AG74" i="1"/>
  <c r="AJ120" i="1"/>
  <c r="AE120" i="1"/>
  <c r="U120" i="1"/>
  <c r="AH120" i="1"/>
  <c r="S50" i="1"/>
  <c r="AK51" i="1"/>
  <c r="AH68" i="1"/>
  <c r="S70" i="1"/>
  <c r="AL76" i="1"/>
  <c r="AK76" i="1"/>
  <c r="AJ76" i="1"/>
  <c r="AI76" i="1"/>
  <c r="AM76" i="1"/>
  <c r="AJ79" i="1"/>
  <c r="AH79" i="1"/>
  <c r="AG79" i="1"/>
  <c r="AM79" i="1"/>
  <c r="AL79" i="1"/>
  <c r="AK79" i="1"/>
  <c r="AI79" i="1"/>
  <c r="AF79" i="1"/>
  <c r="AJ96" i="1"/>
  <c r="AH96" i="1"/>
  <c r="AF96" i="1"/>
  <c r="AE96" i="1"/>
  <c r="AL96" i="1"/>
  <c r="AK96" i="1"/>
  <c r="AI96" i="1"/>
  <c r="AG96" i="1"/>
  <c r="R120" i="1"/>
  <c r="AM120" i="1" s="1"/>
  <c r="AM55" i="1"/>
  <c r="AE55" i="1"/>
  <c r="AL55" i="1"/>
  <c r="AK55" i="1"/>
  <c r="AI59" i="1"/>
  <c r="AH59" i="1"/>
  <c r="AG59" i="1"/>
  <c r="AE59" i="1"/>
  <c r="AL63" i="1"/>
  <c r="AK63" i="1"/>
  <c r="AJ63" i="1"/>
  <c r="AI63" i="1"/>
  <c r="AM63" i="1"/>
  <c r="AM75" i="1"/>
  <c r="AE75" i="1"/>
  <c r="AL75" i="1"/>
  <c r="AK75" i="1"/>
  <c r="AJ75" i="1"/>
  <c r="AL89" i="1"/>
  <c r="U89" i="1"/>
  <c r="R89" i="1"/>
  <c r="AG89" i="1" s="1"/>
  <c r="AE92" i="1"/>
  <c r="AK95" i="1"/>
  <c r="AG95" i="1"/>
  <c r="AE95" i="1"/>
  <c r="AM95" i="1"/>
  <c r="AL95" i="1"/>
  <c r="AJ95" i="1"/>
  <c r="AI51" i="1"/>
  <c r="AH51" i="1"/>
  <c r="AE51" i="1"/>
  <c r="AF61" i="1"/>
  <c r="AM61" i="1"/>
  <c r="AE61" i="1"/>
  <c r="AK64" i="1"/>
  <c r="AJ64" i="1"/>
  <c r="AI64" i="1"/>
  <c r="AH64" i="1"/>
  <c r="AL64" i="1"/>
  <c r="AL69" i="1"/>
  <c r="T80" i="1"/>
  <c r="AK84" i="1"/>
  <c r="AI84" i="1"/>
  <c r="AH84" i="1"/>
  <c r="AE84" i="1"/>
  <c r="AM84" i="1"/>
  <c r="AL84" i="1"/>
  <c r="AH87" i="1"/>
  <c r="AF87" i="1"/>
  <c r="AM87" i="1"/>
  <c r="AE87" i="1"/>
  <c r="AG87" i="1"/>
  <c r="AM101" i="1"/>
  <c r="AL101" i="1"/>
  <c r="AL108" i="1"/>
  <c r="AK108" i="1"/>
  <c r="AF108" i="1"/>
  <c r="AE108" i="1"/>
  <c r="AM108" i="1"/>
  <c r="AH108" i="1"/>
  <c r="AG108" i="1"/>
  <c r="AG68" i="1"/>
  <c r="AF68" i="1"/>
  <c r="AM68" i="1"/>
  <c r="AE68" i="1"/>
  <c r="AL68" i="1"/>
  <c r="AF92" i="1"/>
  <c r="AM92" i="1"/>
  <c r="AK92" i="1"/>
  <c r="AJ92" i="1"/>
  <c r="AL92" i="1"/>
  <c r="AH92" i="1"/>
  <c r="AJ128" i="1"/>
  <c r="AI128" i="1"/>
  <c r="AF128" i="1"/>
  <c r="AE128" i="1"/>
  <c r="AM128" i="1"/>
  <c r="AH128" i="1"/>
  <c r="AG128" i="1"/>
  <c r="AL140" i="1"/>
  <c r="AK140" i="1"/>
  <c r="AG140" i="1"/>
  <c r="AF140" i="1"/>
  <c r="AK50" i="1"/>
  <c r="AJ50" i="1"/>
  <c r="AF50" i="1"/>
  <c r="AG51" i="1"/>
  <c r="AF55" i="1"/>
  <c r="AJ58" i="1"/>
  <c r="AI58" i="1"/>
  <c r="AG58" i="1"/>
  <c r="AK59" i="1"/>
  <c r="AG61" i="1"/>
  <c r="AM62" i="1"/>
  <c r="AE62" i="1"/>
  <c r="AL62" i="1"/>
  <c r="AK62" i="1"/>
  <c r="AJ62" i="1"/>
  <c r="AJ65" i="1"/>
  <c r="AI65" i="1"/>
  <c r="AH65" i="1"/>
  <c r="AG65" i="1"/>
  <c r="AK65" i="1"/>
  <c r="AK70" i="1"/>
  <c r="AJ70" i="1"/>
  <c r="AI70" i="1"/>
  <c r="AH70" i="1"/>
  <c r="AG70" i="1"/>
  <c r="AG73" i="1"/>
  <c r="AF73" i="1"/>
  <c r="AM73" i="1"/>
  <c r="AE73" i="1"/>
  <c r="AL73" i="1"/>
  <c r="AH75" i="1"/>
  <c r="AI86" i="1"/>
  <c r="AG86" i="1"/>
  <c r="AF86" i="1"/>
  <c r="AM86" i="1"/>
  <c r="AL86" i="1"/>
  <c r="AK86" i="1"/>
  <c r="AH86" i="1"/>
  <c r="T89" i="1"/>
  <c r="AK91" i="1"/>
  <c r="AJ91" i="1"/>
  <c r="AH91" i="1"/>
  <c r="AF91" i="1"/>
  <c r="AE91" i="1"/>
  <c r="AI92" i="1"/>
  <c r="AH101" i="1"/>
  <c r="AG105" i="1"/>
  <c r="AF105" i="1"/>
  <c r="AH105" i="1"/>
  <c r="AE105" i="1"/>
  <c r="AM105" i="1"/>
  <c r="AL105" i="1"/>
  <c r="AK105" i="1"/>
  <c r="AJ105" i="1"/>
  <c r="AI105" i="1"/>
  <c r="AG123" i="1"/>
  <c r="AF123" i="1"/>
  <c r="AJ123" i="1"/>
  <c r="AI123" i="1"/>
  <c r="AH123" i="1"/>
  <c r="AE123" i="1"/>
  <c r="AL123" i="1"/>
  <c r="AM123" i="1"/>
  <c r="AK123" i="1"/>
  <c r="AH135" i="1"/>
  <c r="AG135" i="1"/>
  <c r="AL135" i="1"/>
  <c r="AK135" i="1"/>
  <c r="AJ135" i="1"/>
  <c r="AI135" i="1"/>
  <c r="AM135" i="1"/>
  <c r="AM138" i="1"/>
  <c r="AE138" i="1"/>
  <c r="AL138" i="1"/>
  <c r="AH138" i="1"/>
  <c r="AG138" i="1"/>
  <c r="AF138" i="1"/>
  <c r="AJ138" i="1"/>
  <c r="AK61" i="1"/>
  <c r="AJ69" i="1"/>
  <c r="AE78" i="1"/>
  <c r="S79" i="1"/>
  <c r="AI82" i="1"/>
  <c r="AF83" i="1"/>
  <c r="AL94" i="1"/>
  <c r="AF94" i="1"/>
  <c r="AM94" i="1"/>
  <c r="AK94" i="1"/>
  <c r="AI98" i="1"/>
  <c r="AH98" i="1"/>
  <c r="AM98" i="1"/>
  <c r="AK98" i="1"/>
  <c r="AJ98" i="1"/>
  <c r="AG98" i="1"/>
  <c r="U99" i="1"/>
  <c r="AK101" i="1"/>
  <c r="AJ101" i="1"/>
  <c r="AG101" i="1"/>
  <c r="AE101" i="1"/>
  <c r="AI101" i="1"/>
  <c r="AH110" i="1"/>
  <c r="AG110" i="1"/>
  <c r="AJ110" i="1"/>
  <c r="AI110" i="1"/>
  <c r="AF110" i="1"/>
  <c r="AE110" i="1"/>
  <c r="AL110" i="1"/>
  <c r="S110" i="1"/>
  <c r="AK110" i="1"/>
  <c r="T111" i="1"/>
  <c r="AL113" i="1"/>
  <c r="AK113" i="1"/>
  <c r="AG113" i="1"/>
  <c r="AF113" i="1"/>
  <c r="AE113" i="1"/>
  <c r="AI113" i="1"/>
  <c r="AK114" i="1"/>
  <c r="AJ114" i="1"/>
  <c r="AL114" i="1"/>
  <c r="AI114" i="1"/>
  <c r="AH114" i="1"/>
  <c r="AG114" i="1"/>
  <c r="S120" i="1"/>
  <c r="AK127" i="1"/>
  <c r="AJ127" i="1"/>
  <c r="AM127" i="1"/>
  <c r="AL127" i="1"/>
  <c r="AI127" i="1"/>
  <c r="AH127" i="1"/>
  <c r="AE127" i="1"/>
  <c r="AG132" i="1"/>
  <c r="AG136" i="1"/>
  <c r="AF136" i="1"/>
  <c r="AM136" i="1"/>
  <c r="AL136" i="1"/>
  <c r="AK136" i="1"/>
  <c r="AJ136" i="1"/>
  <c r="AE136" i="1"/>
  <c r="AI136" i="1"/>
  <c r="R139" i="1"/>
  <c r="AM139" i="1" s="1"/>
  <c r="AK69" i="1"/>
  <c r="AF78" i="1"/>
  <c r="AK90" i="1"/>
  <c r="AE94" i="1"/>
  <c r="AL98" i="1"/>
  <c r="AM110" i="1"/>
  <c r="AH113" i="1"/>
  <c r="T120" i="1"/>
  <c r="AI138" i="1"/>
  <c r="AF81" i="1"/>
  <c r="AL83" i="1"/>
  <c r="AJ83" i="1"/>
  <c r="AI83" i="1"/>
  <c r="AH83" i="1"/>
  <c r="AG99" i="1"/>
  <c r="AF99" i="1"/>
  <c r="AM99" i="1"/>
  <c r="T99" i="1"/>
  <c r="AK99" i="1"/>
  <c r="AJ99" i="1"/>
  <c r="AH99" i="1"/>
  <c r="AH104" i="1"/>
  <c r="AG104" i="1"/>
  <c r="AE104" i="1"/>
  <c r="AM104" i="1"/>
  <c r="AL104" i="1"/>
  <c r="AF111" i="1"/>
  <c r="AM111" i="1"/>
  <c r="AE111" i="1"/>
  <c r="AJ111" i="1"/>
  <c r="AI111" i="1"/>
  <c r="AH111" i="1"/>
  <c r="AG111" i="1"/>
  <c r="AL111" i="1"/>
  <c r="S111" i="1"/>
  <c r="AK111" i="1"/>
  <c r="AG118" i="1"/>
  <c r="AF118" i="1"/>
  <c r="AK118" i="1"/>
  <c r="AJ118" i="1"/>
  <c r="AI118" i="1"/>
  <c r="AH118" i="1"/>
  <c r="AM118" i="1"/>
  <c r="AL118" i="1"/>
  <c r="AK138" i="1"/>
  <c r="AL78" i="1"/>
  <c r="AJ78" i="1"/>
  <c r="AI78" i="1"/>
  <c r="AH78" i="1"/>
  <c r="AM82" i="1"/>
  <c r="AE82" i="1"/>
  <c r="AK82" i="1"/>
  <c r="AJ82" i="1"/>
  <c r="AK83" i="1"/>
  <c r="AI99" i="1"/>
  <c r="AK132" i="1"/>
  <c r="AJ132" i="1"/>
  <c r="AM132" i="1"/>
  <c r="AL132" i="1"/>
  <c r="AI132" i="1"/>
  <c r="AF132" i="1"/>
  <c r="AH139" i="1"/>
  <c r="AG139" i="1"/>
  <c r="AF106" i="1"/>
  <c r="AM106" i="1"/>
  <c r="AE106" i="1"/>
  <c r="AK106" i="1"/>
  <c r="AJ115" i="1"/>
  <c r="AI115" i="1"/>
  <c r="AG115" i="1"/>
  <c r="AH122" i="1"/>
  <c r="AG122" i="1"/>
  <c r="AK122" i="1"/>
  <c r="AM131" i="1"/>
  <c r="AI140" i="1"/>
  <c r="AH140" i="1"/>
  <c r="AE140" i="1"/>
  <c r="AM93" i="1"/>
  <c r="AE93" i="1"/>
  <c r="AJ93" i="1"/>
  <c r="AJ97" i="1"/>
  <c r="AI97" i="1"/>
  <c r="AF97" i="1"/>
  <c r="AJ102" i="1"/>
  <c r="AI102" i="1"/>
  <c r="AG102" i="1"/>
  <c r="AH107" i="1"/>
  <c r="AI112" i="1"/>
  <c r="AL115" i="1"/>
  <c r="AH119" i="1"/>
  <c r="AH124" i="1"/>
  <c r="T129" i="1"/>
  <c r="AL131" i="1"/>
  <c r="AF131" i="1"/>
  <c r="AI134" i="1"/>
  <c r="AH134" i="1"/>
  <c r="AF134" i="1"/>
  <c r="AF137" i="1"/>
  <c r="AM137" i="1"/>
  <c r="AE137" i="1"/>
  <c r="AK137" i="1"/>
  <c r="AJ140" i="1"/>
  <c r="AL81" i="1"/>
  <c r="AK93" i="1"/>
  <c r="AG97" i="1"/>
  <c r="AM100" i="1"/>
  <c r="AE100" i="1"/>
  <c r="AK100" i="1"/>
  <c r="AH102" i="1"/>
  <c r="AG106" i="1"/>
  <c r="AI109" i="1"/>
  <c r="AM115" i="1"/>
  <c r="AI119" i="1"/>
  <c r="AE122" i="1"/>
  <c r="AM125" i="1"/>
  <c r="AE125" i="1"/>
  <c r="AL125" i="1"/>
  <c r="AK125" i="1"/>
  <c r="U129" i="1"/>
  <c r="AF130" i="1"/>
  <c r="AM130" i="1"/>
  <c r="AE130" i="1"/>
  <c r="AG131" i="1"/>
  <c r="AG134" i="1"/>
  <c r="AL137" i="1"/>
  <c r="S139" i="1"/>
  <c r="AH106" i="1"/>
  <c r="AM112" i="1"/>
  <c r="AE112" i="1"/>
  <c r="AL112" i="1"/>
  <c r="AK112" i="1"/>
  <c r="AI116" i="1"/>
  <c r="AH116" i="1"/>
  <c r="AF116" i="1"/>
  <c r="AI121" i="1"/>
  <c r="AH121" i="1"/>
  <c r="AE121" i="1"/>
  <c r="AF122" i="1"/>
  <c r="AH131" i="1"/>
  <c r="T139" i="1"/>
  <c r="AG91" i="1"/>
  <c r="AM91" i="1"/>
  <c r="AK97" i="1"/>
  <c r="AL102" i="1"/>
  <c r="AI106" i="1"/>
  <c r="AM107" i="1"/>
  <c r="AE107" i="1"/>
  <c r="AL107" i="1"/>
  <c r="AK107" i="1"/>
  <c r="S109" i="1"/>
  <c r="AE115" i="1"/>
  <c r="AG116" i="1"/>
  <c r="AK119" i="1"/>
  <c r="R121" i="1"/>
  <c r="AM121" i="1" s="1"/>
  <c r="AI122" i="1"/>
  <c r="AF124" i="1"/>
  <c r="AM124" i="1"/>
  <c r="AE124" i="1"/>
  <c r="AK124" i="1"/>
  <c r="AH130" i="1"/>
  <c r="AJ133" i="1"/>
  <c r="AI133" i="1"/>
  <c r="AG133" i="1"/>
  <c r="AK134" i="1"/>
  <c r="AM140" i="1"/>
  <c r="AL119" i="1"/>
  <c r="AK131" i="1"/>
  <c r="AJ39" i="1" l="1"/>
  <c r="AM39" i="1"/>
  <c r="AM129" i="1"/>
  <c r="AG129" i="1"/>
  <c r="AE129" i="1"/>
  <c r="AL129" i="1"/>
  <c r="AI129" i="1"/>
  <c r="AH129" i="1"/>
  <c r="AJ129" i="1"/>
  <c r="AK129" i="1"/>
  <c r="AG109" i="1"/>
  <c r="AK109" i="1"/>
  <c r="AH109" i="1"/>
  <c r="AM109" i="1"/>
  <c r="AF109" i="1"/>
  <c r="AE109" i="1"/>
  <c r="AI90" i="1"/>
  <c r="AJ90" i="1"/>
  <c r="AJ89" i="1"/>
  <c r="AE90" i="1"/>
  <c r="AH90" i="1"/>
  <c r="AG90" i="1"/>
  <c r="AE89" i="1"/>
  <c r="AL90" i="1"/>
  <c r="AM90" i="1"/>
  <c r="AL80" i="1"/>
  <c r="AE80" i="1"/>
  <c r="AM80" i="1"/>
  <c r="AK80" i="1"/>
  <c r="AL49" i="1"/>
  <c r="AH49" i="1"/>
  <c r="AE49" i="1"/>
  <c r="AG49" i="1"/>
  <c r="AF49" i="1"/>
  <c r="AI49" i="1"/>
  <c r="AK49" i="1"/>
  <c r="AM49" i="1"/>
  <c r="AH41" i="1"/>
  <c r="AE39" i="1"/>
  <c r="AF41" i="1"/>
  <c r="AI41" i="1"/>
  <c r="AE41" i="1"/>
  <c r="AL41" i="1"/>
  <c r="AM41" i="1"/>
  <c r="AG41" i="1"/>
  <c r="AI139" i="1"/>
  <c r="AF121" i="1"/>
  <c r="AL139" i="1"/>
  <c r="AK89" i="1"/>
  <c r="AI120" i="1"/>
  <c r="AK120" i="1"/>
  <c r="AI60" i="1"/>
  <c r="AG60" i="1"/>
  <c r="AL141" i="1"/>
  <c r="AF139" i="1"/>
  <c r="AH60" i="1"/>
  <c r="AJ121" i="1"/>
  <c r="AL121" i="1"/>
  <c r="AK121" i="1"/>
  <c r="AG121" i="1"/>
  <c r="AJ139" i="1"/>
  <c r="AE139" i="1"/>
  <c r="AM89" i="1"/>
  <c r="AF120" i="1"/>
  <c r="AI80" i="1"/>
  <c r="AF80" i="1"/>
  <c r="AJ60" i="1"/>
  <c r="AH141" i="1"/>
  <c r="AH39" i="1"/>
  <c r="AH11" i="1"/>
  <c r="AK139" i="1"/>
  <c r="AI89" i="1"/>
  <c r="AH89" i="1"/>
  <c r="AG120" i="1"/>
  <c r="AK60" i="1"/>
  <c r="AI141" i="1"/>
  <c r="AM141" i="1"/>
  <c r="AG39" i="1"/>
  <c r="AL120" i="1"/>
  <c r="AE141" i="1"/>
  <c r="AF141" i="1"/>
  <c r="AG11" i="1"/>
  <c r="AF11" i="1"/>
  <c r="AK141" i="1"/>
  <c r="AF89" i="1"/>
  <c r="AJ80" i="1"/>
  <c r="AG80" i="1"/>
  <c r="AJ141" i="1"/>
  <c r="AF39" i="1"/>
  <c r="AK39" i="1"/>
  <c r="AI39" i="1"/>
  <c r="AJ11" i="1"/>
</calcChain>
</file>

<file path=xl/sharedStrings.xml><?xml version="1.0" encoding="utf-8"?>
<sst xmlns="http://schemas.openxmlformats.org/spreadsheetml/2006/main" count="180" uniqueCount="49">
  <si>
    <t>sampling_number</t>
  </si>
  <si>
    <t>date_sampling</t>
  </si>
  <si>
    <t>site</t>
  </si>
  <si>
    <t>Influent (floRate) m3/d</t>
  </si>
  <si>
    <t xml:space="preserve">Influent (floRate) L/d </t>
  </si>
  <si>
    <t>COD mg/L</t>
  </si>
  <si>
    <t>Nitogen (tn)mg/L</t>
  </si>
  <si>
    <t>Ammonium (nH4N) mg/L</t>
  </si>
  <si>
    <t>COD g/L</t>
  </si>
  <si>
    <t>Nitogen (tn) g/L</t>
  </si>
  <si>
    <t>Ammonium (nH4N) g/L</t>
  </si>
  <si>
    <t>Per capita equivalent physicochemical parameter  (g/person/day) (COD) (codPerCap)</t>
  </si>
  <si>
    <t>Per capita equivalent physicochemical parameter  (g/person/day) (Total Nitrogen) (tnPerCap)</t>
  </si>
  <si>
    <t>Per capita equivalent physicochemical parameter  (g/person/day) (Total Ammonium) (nH4NPerCap)</t>
  </si>
  <si>
    <t xml:space="preserve">Population equivalents (per COD) </t>
  </si>
  <si>
    <t>Population equivalents (per total nitrogen)</t>
  </si>
  <si>
    <t xml:space="preserve">Population equivalents (per ammonium) </t>
  </si>
  <si>
    <t>Population equivalents (per total phosphorous)</t>
  </si>
  <si>
    <t>16S rRNA gene copies/ L</t>
  </si>
  <si>
    <t>sul1 gene copies/L</t>
  </si>
  <si>
    <t xml:space="preserve">sul2 gene copies/L </t>
  </si>
  <si>
    <t xml:space="preserve">sul3 gene copies/L </t>
  </si>
  <si>
    <t>qnrS gene copies/L</t>
  </si>
  <si>
    <t>vanA gene copies/L</t>
  </si>
  <si>
    <t>intl1 gene copies/L</t>
  </si>
  <si>
    <t>blaTEM gene copies/L</t>
  </si>
  <si>
    <t>blaOXA copies/L</t>
  </si>
  <si>
    <t xml:space="preserve"> Normalised  loads of 16S rRNA per 1000 persons (according to COD)</t>
  </si>
  <si>
    <t xml:space="preserve"> Normalised  loads of sul1 per 1000 persons (according to COD)</t>
  </si>
  <si>
    <t xml:space="preserve"> Normalised  loads of sul2 per 1000 persons (according to COD)</t>
  </si>
  <si>
    <t xml:space="preserve"> Normalised  loads of sul3 per 1000 persons (according to COD)</t>
  </si>
  <si>
    <t xml:space="preserve"> Normalised  loads of qnrS per 1000 persons (according to COD)</t>
  </si>
  <si>
    <t xml:space="preserve"> Normalised  loads of vanA per 1000 persons (according to COD)</t>
  </si>
  <si>
    <t xml:space="preserve"> Normalised  loads of intl1 per 1000 persons (according to COD)</t>
  </si>
  <si>
    <t xml:space="preserve"> Normalised  loads of blaTEM per 1000 persons (according to COD)</t>
  </si>
  <si>
    <t xml:space="preserve"> Normalised  loads of blaOXA per 1000 persons (according to COD)</t>
  </si>
  <si>
    <t>cyLcaPSA</t>
  </si>
  <si>
    <t>cyLcaPSB</t>
  </si>
  <si>
    <t>cyLcaPSD</t>
  </si>
  <si>
    <t>cyLcaPSE</t>
  </si>
  <si>
    <t>cyLcaPSW</t>
  </si>
  <si>
    <t>cyLcaPSZ</t>
  </si>
  <si>
    <t>cyLcaHospital</t>
  </si>
  <si>
    <t>cyLcaAirport</t>
  </si>
  <si>
    <t>cyLcaInfluent</t>
  </si>
  <si>
    <t>cyLcaEffluent</t>
  </si>
  <si>
    <t>Phosphorous (phos) mg/L</t>
  </si>
  <si>
    <t>Phosphorous (phos) g/L</t>
  </si>
  <si>
    <t>Per capita equivalent physicochemical parameter  (g/person/day) (Total Phosphorous) (phosPerCap)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</si>
</sst>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2" xfId="1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" fontId="2" fillId="5" borderId="2" xfId="0" applyNumberFormat="1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0" fillId="0" borderId="2" xfId="0" applyBorder="1"/>
    <xf numFmtId="14" fontId="0" fillId="0" borderId="2" xfId="0" applyNumberFormat="1" applyBorder="1"/>
    <xf numFmtId="0" fontId="3" fillId="0" borderId="2" xfId="0" applyFont="1" applyBorder="1"/>
    <xf numFmtId="1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14" fontId="0" fillId="7" borderId="2" xfId="0" applyNumberFormat="1" applyFill="1" applyBorder="1"/>
    <xf numFmtId="1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2"/>
  <sheetViews>
    <sheetView tabSelected="1" zoomScaleNormal="100" workbookViewId="0">
      <pane xSplit="3" ySplit="1" topLeftCell="D114" activePane="bottomRight" state="frozen"/>
      <selection pane="topRight" activeCell="D1" sqref="D1"/>
      <selection pane="bottomLeft" activeCell="A2" sqref="A2"/>
      <selection pane="bottomRight" activeCell="F124" sqref="F124"/>
    </sheetView>
  </sheetViews>
  <sheetFormatPr defaultRowHeight="14.4" x14ac:dyDescent="0.3"/>
  <cols>
    <col min="1" max="1" width="9.21875" style="16" bestFit="1" customWidth="1"/>
    <col min="2" max="2" width="11.21875" style="16" bestFit="1" customWidth="1"/>
    <col min="3" max="3" width="12.5546875" style="16" bestFit="1" customWidth="1"/>
    <col min="4" max="5" width="8.44140625" style="16" bestFit="1" customWidth="1"/>
    <col min="6" max="6" width="9.44140625" style="16" bestFit="1" customWidth="1"/>
    <col min="7" max="7" width="8.21875" bestFit="1" customWidth="1"/>
    <col min="8" max="8" width="11.77734375" bestFit="1" customWidth="1"/>
    <col min="9" max="9" width="12" bestFit="1" customWidth="1"/>
    <col min="10" max="10" width="8.77734375" bestFit="1" customWidth="1"/>
    <col min="11" max="11" width="7.5546875" bestFit="1" customWidth="1"/>
    <col min="12" max="12" width="10.77734375" bestFit="1" customWidth="1"/>
    <col min="13" max="13" width="12" bestFit="1" customWidth="1"/>
    <col min="14" max="14" width="17.5546875" bestFit="1" customWidth="1"/>
    <col min="15" max="15" width="15.5546875" bestFit="1" customWidth="1"/>
    <col min="16" max="16" width="16.77734375" bestFit="1" customWidth="1"/>
    <col min="17" max="17" width="18.21875" bestFit="1" customWidth="1"/>
    <col min="18" max="18" width="10.77734375" style="17" bestFit="1" customWidth="1"/>
    <col min="19" max="19" width="10.21875" style="17" bestFit="1" customWidth="1"/>
    <col min="20" max="20" width="11.44140625" style="17" bestFit="1" customWidth="1"/>
    <col min="21" max="21" width="12.5546875" style="17" bestFit="1" customWidth="1"/>
    <col min="22" max="22" width="13.6640625" bestFit="1" customWidth="1"/>
    <col min="23" max="23" width="15.21875" bestFit="1" customWidth="1"/>
    <col min="24" max="24" width="15.77734375" bestFit="1" customWidth="1"/>
    <col min="25" max="25" width="13.77734375" bestFit="1" customWidth="1"/>
    <col min="26" max="26" width="9.44140625" customWidth="1"/>
    <col min="27" max="27" width="13" bestFit="1" customWidth="1"/>
    <col min="28" max="30" width="9.44140625" customWidth="1"/>
    <col min="31" max="31" width="16.21875" bestFit="1" customWidth="1"/>
    <col min="32" max="39" width="16.77734375" bestFit="1" customWidth="1"/>
  </cols>
  <sheetData>
    <row r="1" spans="1:39" s="1" customFormat="1" ht="101.5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46</v>
      </c>
      <c r="J1" s="3" t="s">
        <v>8</v>
      </c>
      <c r="K1" s="3" t="s">
        <v>9</v>
      </c>
      <c r="L1" s="3" t="s">
        <v>10</v>
      </c>
      <c r="M1" s="3" t="s">
        <v>47</v>
      </c>
      <c r="N1" s="3" t="s">
        <v>11</v>
      </c>
      <c r="O1" s="3" t="s">
        <v>12</v>
      </c>
      <c r="P1" s="3" t="s">
        <v>13</v>
      </c>
      <c r="Q1" s="3" t="s">
        <v>48</v>
      </c>
      <c r="R1" s="5" t="s">
        <v>14</v>
      </c>
      <c r="S1" s="5" t="s">
        <v>15</v>
      </c>
      <c r="T1" s="5" t="s">
        <v>16</v>
      </c>
      <c r="U1" s="5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</row>
    <row r="2" spans="1:39" x14ac:dyDescent="0.3">
      <c r="A2" s="7">
        <v>21</v>
      </c>
      <c r="B2" s="8">
        <v>45582</v>
      </c>
      <c r="C2" s="8" t="s">
        <v>36</v>
      </c>
      <c r="D2" s="7"/>
      <c r="E2" s="9"/>
      <c r="F2" s="10">
        <v>1680</v>
      </c>
      <c r="G2" s="10">
        <v>115</v>
      </c>
      <c r="H2" s="10">
        <v>83</v>
      </c>
      <c r="I2" s="10">
        <v>12</v>
      </c>
      <c r="J2" s="11">
        <f t="shared" ref="J2:J33" si="0">F2/1000</f>
        <v>1.68</v>
      </c>
      <c r="K2" s="11">
        <f t="shared" ref="K2:K33" si="1">G2/1000</f>
        <v>0.115</v>
      </c>
      <c r="L2" s="11">
        <f t="shared" ref="L2:L33" si="2">H2/1000</f>
        <v>8.3000000000000004E-2</v>
      </c>
      <c r="M2" s="11">
        <f t="shared" ref="M2:M33" si="3">I2/1000</f>
        <v>1.2E-2</v>
      </c>
      <c r="N2" s="7"/>
      <c r="O2" s="7"/>
      <c r="P2" s="7"/>
      <c r="Q2" s="7"/>
      <c r="R2" s="10" t="str">
        <f t="shared" ref="R2:R33" si="4">IFERROR((J2*$E2)/N2, "")</f>
        <v/>
      </c>
      <c r="S2" s="10" t="str">
        <f t="shared" ref="S2:S33" si="5">IFERROR((K2*$E2)/O2, "")</f>
        <v/>
      </c>
      <c r="T2" s="10" t="str">
        <f t="shared" ref="T2:T33" si="6">IFERROR((L2*$E2)/P2, "")</f>
        <v/>
      </c>
      <c r="U2" s="10" t="str">
        <f t="shared" ref="U2:U33" si="7">IFERROR((M2*$E2)/Q2, "")</f>
        <v/>
      </c>
      <c r="V2" s="12">
        <v>8108301128000</v>
      </c>
      <c r="W2" s="12">
        <v>945319500</v>
      </c>
      <c r="X2" s="12">
        <v>1599461809</v>
      </c>
      <c r="Y2" s="12">
        <v>32776324.199999999</v>
      </c>
      <c r="Z2" s="12">
        <v>56731950000</v>
      </c>
      <c r="AA2" s="12">
        <v>26060865</v>
      </c>
      <c r="AB2" s="12">
        <v>84385300000</v>
      </c>
      <c r="AC2" s="12">
        <v>548130823.85000002</v>
      </c>
      <c r="AD2" s="12">
        <v>1004166060</v>
      </c>
      <c r="AE2" s="12" t="str">
        <f t="shared" ref="AE2:AE33" si="8">IFERROR(((V2*$E2)/$R2)*1000, "")</f>
        <v/>
      </c>
      <c r="AF2" s="12" t="str">
        <f t="shared" ref="AF2:AF33" si="9">IFERROR(((W2*$E2)/$R2)*1000, "")</f>
        <v/>
      </c>
      <c r="AG2" s="12" t="str">
        <f t="shared" ref="AG2:AG33" si="10">IFERROR(((X2*$E2)/$R2)*1000, "")</f>
        <v/>
      </c>
      <c r="AH2" s="12" t="str">
        <f t="shared" ref="AH2:AH33" si="11">IFERROR(((Y2*$E2)/$R2)*1000, "")</f>
        <v/>
      </c>
      <c r="AI2" s="12" t="str">
        <f t="shared" ref="AI2:AI33" si="12">IFERROR(((Z2*$E2)/$R2)*1000, "")</f>
        <v/>
      </c>
      <c r="AJ2" s="12" t="str">
        <f t="shared" ref="AJ2:AJ33" si="13">IFERROR(((AA2*$E2)/$R2)*1000, "")</f>
        <v/>
      </c>
      <c r="AK2" s="12" t="str">
        <f t="shared" ref="AK2:AK33" si="14">IFERROR(((AB2*$E2)/$R2)*1000, "")</f>
        <v/>
      </c>
      <c r="AL2" s="12" t="str">
        <f t="shared" ref="AL2:AL33" si="15">IFERROR(((AC2*$E2)/$R2)*1000, "")</f>
        <v/>
      </c>
      <c r="AM2" s="12" t="str">
        <f t="shared" ref="AM2:AM33" si="16">IFERROR(((AD2*$E2)/$R2)*1000, "")</f>
        <v/>
      </c>
    </row>
    <row r="3" spans="1:39" x14ac:dyDescent="0.3">
      <c r="A3" s="7">
        <v>21</v>
      </c>
      <c r="B3" s="8">
        <v>45582</v>
      </c>
      <c r="C3" s="8" t="s">
        <v>37</v>
      </c>
      <c r="D3" s="7"/>
      <c r="E3" s="9"/>
      <c r="F3" s="10">
        <v>1555</v>
      </c>
      <c r="G3" s="10">
        <v>95</v>
      </c>
      <c r="H3" s="10">
        <v>77</v>
      </c>
      <c r="I3" s="10">
        <v>30</v>
      </c>
      <c r="J3" s="11">
        <f t="shared" si="0"/>
        <v>1.5549999999999999</v>
      </c>
      <c r="K3" s="11">
        <f t="shared" si="1"/>
        <v>9.5000000000000001E-2</v>
      </c>
      <c r="L3" s="11">
        <f t="shared" si="2"/>
        <v>7.6999999999999999E-2</v>
      </c>
      <c r="M3" s="11">
        <f t="shared" si="3"/>
        <v>0.03</v>
      </c>
      <c r="N3" s="7"/>
      <c r="O3" s="7"/>
      <c r="P3" s="7"/>
      <c r="Q3" s="7"/>
      <c r="R3" s="10" t="str">
        <f t="shared" si="4"/>
        <v/>
      </c>
      <c r="S3" s="10" t="str">
        <f t="shared" si="5"/>
        <v/>
      </c>
      <c r="T3" s="10" t="str">
        <f t="shared" si="6"/>
        <v/>
      </c>
      <c r="U3" s="10" t="str">
        <f t="shared" si="7"/>
        <v/>
      </c>
      <c r="V3" s="12">
        <v>13224810909500</v>
      </c>
      <c r="W3" s="12">
        <v>19762400000</v>
      </c>
      <c r="X3" s="12">
        <v>1736000983.5</v>
      </c>
      <c r="Y3" s="12">
        <v>28087692.850000001</v>
      </c>
      <c r="Z3" s="12">
        <v>130141950000</v>
      </c>
      <c r="AA3" s="12">
        <v>172055200</v>
      </c>
      <c r="AB3" s="12">
        <v>221766750000</v>
      </c>
      <c r="AC3" s="12">
        <v>504032907.69999993</v>
      </c>
      <c r="AD3" s="12">
        <v>3315949765</v>
      </c>
      <c r="AE3" s="12" t="str">
        <f t="shared" si="8"/>
        <v/>
      </c>
      <c r="AF3" s="12" t="str">
        <f t="shared" si="9"/>
        <v/>
      </c>
      <c r="AG3" s="12" t="str">
        <f t="shared" si="10"/>
        <v/>
      </c>
      <c r="AH3" s="12" t="str">
        <f t="shared" si="11"/>
        <v/>
      </c>
      <c r="AI3" s="12" t="str">
        <f t="shared" si="12"/>
        <v/>
      </c>
      <c r="AJ3" s="12" t="str">
        <f t="shared" si="13"/>
        <v/>
      </c>
      <c r="AK3" s="12" t="str">
        <f t="shared" si="14"/>
        <v/>
      </c>
      <c r="AL3" s="12" t="str">
        <f t="shared" si="15"/>
        <v/>
      </c>
      <c r="AM3" s="12" t="str">
        <f t="shared" si="16"/>
        <v/>
      </c>
    </row>
    <row r="4" spans="1:39" x14ac:dyDescent="0.3">
      <c r="A4" s="7">
        <v>21</v>
      </c>
      <c r="B4" s="8">
        <v>45582</v>
      </c>
      <c r="C4" s="8" t="s">
        <v>38</v>
      </c>
      <c r="D4" s="7"/>
      <c r="E4" s="9"/>
      <c r="F4" s="10">
        <v>800</v>
      </c>
      <c r="G4" s="10">
        <v>85</v>
      </c>
      <c r="H4" s="10">
        <v>69</v>
      </c>
      <c r="I4" s="10">
        <v>9.5</v>
      </c>
      <c r="J4" s="11">
        <f t="shared" si="0"/>
        <v>0.8</v>
      </c>
      <c r="K4" s="11">
        <f t="shared" si="1"/>
        <v>8.5000000000000006E-2</v>
      </c>
      <c r="L4" s="11">
        <f t="shared" si="2"/>
        <v>6.9000000000000006E-2</v>
      </c>
      <c r="M4" s="11">
        <f t="shared" si="3"/>
        <v>9.4999999999999998E-3</v>
      </c>
      <c r="N4" s="7"/>
      <c r="O4" s="7"/>
      <c r="P4" s="7"/>
      <c r="Q4" s="7"/>
      <c r="R4" s="10" t="str">
        <f t="shared" si="4"/>
        <v/>
      </c>
      <c r="S4" s="10" t="str">
        <f t="shared" si="5"/>
        <v/>
      </c>
      <c r="T4" s="10" t="str">
        <f t="shared" si="6"/>
        <v/>
      </c>
      <c r="U4" s="10" t="str">
        <f t="shared" si="7"/>
        <v/>
      </c>
      <c r="V4" s="12">
        <v>5725052328400</v>
      </c>
      <c r="W4" s="12">
        <v>35289600</v>
      </c>
      <c r="X4" s="12">
        <v>2942809963.1999998</v>
      </c>
      <c r="Y4" s="12">
        <v>47816104.079999998</v>
      </c>
      <c r="Z4" s="12">
        <v>42244520000</v>
      </c>
      <c r="AA4" s="12">
        <v>14966924</v>
      </c>
      <c r="AB4" s="12">
        <v>70337360000</v>
      </c>
      <c r="AC4" s="12">
        <v>546608779.75999999</v>
      </c>
      <c r="AD4" s="12">
        <v>310214360</v>
      </c>
      <c r="AE4" s="12" t="str">
        <f t="shared" si="8"/>
        <v/>
      </c>
      <c r="AF4" s="12" t="str">
        <f t="shared" si="9"/>
        <v/>
      </c>
      <c r="AG4" s="12" t="str">
        <f t="shared" si="10"/>
        <v/>
      </c>
      <c r="AH4" s="12" t="str">
        <f t="shared" si="11"/>
        <v/>
      </c>
      <c r="AI4" s="12" t="str">
        <f t="shared" si="12"/>
        <v/>
      </c>
      <c r="AJ4" s="12" t="str">
        <f t="shared" si="13"/>
        <v/>
      </c>
      <c r="AK4" s="12" t="str">
        <f t="shared" si="14"/>
        <v/>
      </c>
      <c r="AL4" s="12" t="str">
        <f t="shared" si="15"/>
        <v/>
      </c>
      <c r="AM4" s="12" t="str">
        <f t="shared" si="16"/>
        <v/>
      </c>
    </row>
    <row r="5" spans="1:39" x14ac:dyDescent="0.3">
      <c r="A5" s="7">
        <v>21</v>
      </c>
      <c r="B5" s="8">
        <v>45582</v>
      </c>
      <c r="C5" s="8" t="s">
        <v>39</v>
      </c>
      <c r="D5" s="7"/>
      <c r="E5" s="9"/>
      <c r="F5" s="10">
        <v>745</v>
      </c>
      <c r="G5" s="10">
        <v>60</v>
      </c>
      <c r="H5" s="10">
        <v>59</v>
      </c>
      <c r="I5" s="10">
        <v>8.5</v>
      </c>
      <c r="J5" s="11">
        <f t="shared" si="0"/>
        <v>0.745</v>
      </c>
      <c r="K5" s="11">
        <f t="shared" si="1"/>
        <v>0.06</v>
      </c>
      <c r="L5" s="11">
        <f t="shared" si="2"/>
        <v>5.8999999999999997E-2</v>
      </c>
      <c r="M5" s="11">
        <f t="shared" si="3"/>
        <v>8.5000000000000006E-3</v>
      </c>
      <c r="N5" s="7"/>
      <c r="O5" s="7"/>
      <c r="P5" s="7"/>
      <c r="Q5" s="7"/>
      <c r="R5" s="10" t="str">
        <f t="shared" si="4"/>
        <v/>
      </c>
      <c r="S5" s="10" t="str">
        <f t="shared" si="5"/>
        <v/>
      </c>
      <c r="T5" s="10" t="str">
        <f t="shared" si="6"/>
        <v/>
      </c>
      <c r="U5" s="10" t="str">
        <f t="shared" si="7"/>
        <v/>
      </c>
      <c r="V5" s="12">
        <v>1765309756000</v>
      </c>
      <c r="W5" s="12">
        <v>83815192408.000015</v>
      </c>
      <c r="X5" s="12">
        <v>1287970920</v>
      </c>
      <c r="Y5" s="12">
        <v>39975644.399999999</v>
      </c>
      <c r="Z5" s="12">
        <v>21174204360</v>
      </c>
      <c r="AA5" s="12">
        <v>4634300</v>
      </c>
      <c r="AB5" s="12">
        <v>32518229360</v>
      </c>
      <c r="AC5" s="12">
        <v>259007958.40000001</v>
      </c>
      <c r="AD5" s="12">
        <v>356878724</v>
      </c>
      <c r="AE5" s="12" t="str">
        <f t="shared" si="8"/>
        <v/>
      </c>
      <c r="AF5" s="12" t="str">
        <f t="shared" si="9"/>
        <v/>
      </c>
      <c r="AG5" s="12" t="str">
        <f t="shared" si="10"/>
        <v/>
      </c>
      <c r="AH5" s="12" t="str">
        <f t="shared" si="11"/>
        <v/>
      </c>
      <c r="AI5" s="12" t="str">
        <f t="shared" si="12"/>
        <v/>
      </c>
      <c r="AJ5" s="12" t="str">
        <f t="shared" si="13"/>
        <v/>
      </c>
      <c r="AK5" s="12" t="str">
        <f t="shared" si="14"/>
        <v/>
      </c>
      <c r="AL5" s="12" t="str">
        <f t="shared" si="15"/>
        <v/>
      </c>
      <c r="AM5" s="12" t="str">
        <f t="shared" si="16"/>
        <v/>
      </c>
    </row>
    <row r="6" spans="1:39" x14ac:dyDescent="0.3">
      <c r="A6" s="7">
        <v>21</v>
      </c>
      <c r="B6" s="8">
        <v>45582</v>
      </c>
      <c r="C6" s="8" t="s">
        <v>40</v>
      </c>
      <c r="D6" s="7"/>
      <c r="E6" s="9"/>
      <c r="F6" s="10">
        <v>2610</v>
      </c>
      <c r="G6" s="10">
        <v>90</v>
      </c>
      <c r="H6" s="10">
        <v>105</v>
      </c>
      <c r="I6" s="10">
        <v>19</v>
      </c>
      <c r="J6" s="11">
        <f t="shared" si="0"/>
        <v>2.61</v>
      </c>
      <c r="K6" s="11">
        <f t="shared" si="1"/>
        <v>0.09</v>
      </c>
      <c r="L6" s="11">
        <f t="shared" si="2"/>
        <v>0.105</v>
      </c>
      <c r="M6" s="11">
        <f t="shared" si="3"/>
        <v>1.9E-2</v>
      </c>
      <c r="N6" s="7"/>
      <c r="O6" s="7"/>
      <c r="P6" s="7"/>
      <c r="Q6" s="7"/>
      <c r="R6" s="10" t="str">
        <f t="shared" si="4"/>
        <v/>
      </c>
      <c r="S6" s="10" t="str">
        <f t="shared" si="5"/>
        <v/>
      </c>
      <c r="T6" s="10" t="str">
        <f t="shared" si="6"/>
        <v/>
      </c>
      <c r="U6" s="10" t="str">
        <f t="shared" si="7"/>
        <v/>
      </c>
      <c r="V6" s="12">
        <v>79416632000</v>
      </c>
      <c r="W6" s="12">
        <v>8090302468.000001</v>
      </c>
      <c r="X6" s="12">
        <v>1238965840</v>
      </c>
      <c r="Y6" s="12">
        <v>4616756.8</v>
      </c>
      <c r="Z6" s="12">
        <v>4557856800</v>
      </c>
      <c r="AA6" s="12">
        <v>14903940</v>
      </c>
      <c r="AB6" s="12">
        <v>19551896480</v>
      </c>
      <c r="AC6" s="12">
        <v>154140137.52000001</v>
      </c>
      <c r="AD6" s="12">
        <v>104769104</v>
      </c>
      <c r="AE6" s="12" t="str">
        <f t="shared" si="8"/>
        <v/>
      </c>
      <c r="AF6" s="12" t="str">
        <f t="shared" si="9"/>
        <v/>
      </c>
      <c r="AG6" s="12" t="str">
        <f t="shared" si="10"/>
        <v/>
      </c>
      <c r="AH6" s="12" t="str">
        <f t="shared" si="11"/>
        <v/>
      </c>
      <c r="AI6" s="12" t="str">
        <f t="shared" si="12"/>
        <v/>
      </c>
      <c r="AJ6" s="12" t="str">
        <f t="shared" si="13"/>
        <v/>
      </c>
      <c r="AK6" s="12" t="str">
        <f t="shared" si="14"/>
        <v/>
      </c>
      <c r="AL6" s="12" t="str">
        <f t="shared" si="15"/>
        <v/>
      </c>
      <c r="AM6" s="12" t="str">
        <f t="shared" si="16"/>
        <v/>
      </c>
    </row>
    <row r="7" spans="1:39" x14ac:dyDescent="0.3">
      <c r="A7" s="7">
        <v>21</v>
      </c>
      <c r="B7" s="8">
        <v>45582</v>
      </c>
      <c r="C7" s="8" t="s">
        <v>41</v>
      </c>
      <c r="D7" s="7"/>
      <c r="E7" s="9"/>
      <c r="F7" s="10">
        <v>755</v>
      </c>
      <c r="G7" s="10">
        <v>85</v>
      </c>
      <c r="H7" s="10">
        <v>79</v>
      </c>
      <c r="I7" s="10">
        <v>9</v>
      </c>
      <c r="J7" s="11">
        <f t="shared" si="0"/>
        <v>0.755</v>
      </c>
      <c r="K7" s="11">
        <f t="shared" si="1"/>
        <v>8.5000000000000006E-2</v>
      </c>
      <c r="L7" s="11">
        <f t="shared" si="2"/>
        <v>7.9000000000000001E-2</v>
      </c>
      <c r="M7" s="11">
        <f t="shared" si="3"/>
        <v>8.9999999999999993E-3</v>
      </c>
      <c r="N7" s="7"/>
      <c r="O7" s="7"/>
      <c r="P7" s="7"/>
      <c r="Q7" s="7"/>
      <c r="R7" s="10" t="str">
        <f t="shared" si="4"/>
        <v/>
      </c>
      <c r="S7" s="10" t="str">
        <f t="shared" si="5"/>
        <v/>
      </c>
      <c r="T7" s="10" t="str">
        <f t="shared" si="6"/>
        <v/>
      </c>
      <c r="U7" s="10" t="str">
        <f t="shared" si="7"/>
        <v/>
      </c>
      <c r="V7" s="12">
        <v>3905314880000</v>
      </c>
      <c r="W7" s="12">
        <v>109179278736</v>
      </c>
      <c r="X7" s="12">
        <v>3363938600</v>
      </c>
      <c r="Y7" s="12">
        <v>36373505.599999987</v>
      </c>
      <c r="Z7" s="12">
        <v>20011179480</v>
      </c>
      <c r="AA7" s="12">
        <v>1088568.8</v>
      </c>
      <c r="AB7" s="12">
        <v>55739968600</v>
      </c>
      <c r="AC7" s="12">
        <v>757242176.36000013</v>
      </c>
      <c r="AD7" s="12">
        <v>617408676</v>
      </c>
      <c r="AE7" s="12" t="str">
        <f t="shared" si="8"/>
        <v/>
      </c>
      <c r="AF7" s="12" t="str">
        <f t="shared" si="9"/>
        <v/>
      </c>
      <c r="AG7" s="12" t="str">
        <f t="shared" si="10"/>
        <v/>
      </c>
      <c r="AH7" s="12" t="str">
        <f t="shared" si="11"/>
        <v/>
      </c>
      <c r="AI7" s="12" t="str">
        <f t="shared" si="12"/>
        <v/>
      </c>
      <c r="AJ7" s="12" t="str">
        <f t="shared" si="13"/>
        <v/>
      </c>
      <c r="AK7" s="12" t="str">
        <f t="shared" si="14"/>
        <v/>
      </c>
      <c r="AL7" s="12" t="str">
        <f t="shared" si="15"/>
        <v/>
      </c>
      <c r="AM7" s="12" t="str">
        <f t="shared" si="16"/>
        <v/>
      </c>
    </row>
    <row r="8" spans="1:39" x14ac:dyDescent="0.3">
      <c r="A8" s="7">
        <v>21</v>
      </c>
      <c r="B8" s="8">
        <v>45582</v>
      </c>
      <c r="C8" s="8" t="s">
        <v>42</v>
      </c>
      <c r="D8" s="7"/>
      <c r="E8" s="9"/>
      <c r="F8" s="10">
        <v>310</v>
      </c>
      <c r="G8" s="10">
        <v>95</v>
      </c>
      <c r="H8" s="10">
        <v>100</v>
      </c>
      <c r="I8" s="10">
        <v>12</v>
      </c>
      <c r="J8" s="11">
        <f t="shared" si="0"/>
        <v>0.31</v>
      </c>
      <c r="K8" s="11">
        <f t="shared" si="1"/>
        <v>9.5000000000000001E-2</v>
      </c>
      <c r="L8" s="11">
        <f t="shared" si="2"/>
        <v>0.1</v>
      </c>
      <c r="M8" s="11">
        <f t="shared" si="3"/>
        <v>1.2E-2</v>
      </c>
      <c r="N8" s="7"/>
      <c r="O8" s="7"/>
      <c r="P8" s="7"/>
      <c r="Q8" s="7"/>
      <c r="R8" s="10" t="str">
        <f t="shared" si="4"/>
        <v/>
      </c>
      <c r="S8" s="10" t="str">
        <f t="shared" si="5"/>
        <v/>
      </c>
      <c r="T8" s="10" t="str">
        <f t="shared" si="6"/>
        <v/>
      </c>
      <c r="U8" s="10" t="str">
        <f t="shared" si="7"/>
        <v/>
      </c>
      <c r="V8" s="12">
        <v>5103614825200</v>
      </c>
      <c r="W8" s="12">
        <v>341709080000</v>
      </c>
      <c r="X8" s="12">
        <v>1221566506.4000001</v>
      </c>
      <c r="Y8" s="12">
        <v>7473596.0800000001</v>
      </c>
      <c r="Z8" s="12">
        <v>36466292000</v>
      </c>
      <c r="AA8" s="12">
        <v>21679300</v>
      </c>
      <c r="AB8" s="12">
        <v>170352280000</v>
      </c>
      <c r="AC8" s="12">
        <v>249310775.36000001</v>
      </c>
      <c r="AD8" s="12">
        <v>347964456</v>
      </c>
      <c r="AE8" s="12" t="str">
        <f t="shared" si="8"/>
        <v/>
      </c>
      <c r="AF8" s="12" t="str">
        <f t="shared" si="9"/>
        <v/>
      </c>
      <c r="AG8" s="12" t="str">
        <f t="shared" si="10"/>
        <v/>
      </c>
      <c r="AH8" s="12" t="str">
        <f t="shared" si="11"/>
        <v/>
      </c>
      <c r="AI8" s="12" t="str">
        <f t="shared" si="12"/>
        <v/>
      </c>
      <c r="AJ8" s="12" t="str">
        <f t="shared" si="13"/>
        <v/>
      </c>
      <c r="AK8" s="12" t="str">
        <f t="shared" si="14"/>
        <v/>
      </c>
      <c r="AL8" s="12" t="str">
        <f t="shared" si="15"/>
        <v/>
      </c>
      <c r="AM8" s="12" t="str">
        <f t="shared" si="16"/>
        <v/>
      </c>
    </row>
    <row r="9" spans="1:39" x14ac:dyDescent="0.3">
      <c r="A9" s="7">
        <v>21</v>
      </c>
      <c r="B9" s="8">
        <v>45582</v>
      </c>
      <c r="C9" s="13" t="s">
        <v>43</v>
      </c>
      <c r="D9" s="7">
        <v>362.3</v>
      </c>
      <c r="E9" s="7">
        <f>D9*1000</f>
        <v>362300</v>
      </c>
      <c r="F9" s="10">
        <v>610</v>
      </c>
      <c r="G9" s="10">
        <v>205</v>
      </c>
      <c r="H9" s="10">
        <v>205</v>
      </c>
      <c r="I9" s="10">
        <v>13</v>
      </c>
      <c r="J9" s="11">
        <f t="shared" si="0"/>
        <v>0.61</v>
      </c>
      <c r="K9" s="11">
        <f t="shared" si="1"/>
        <v>0.20499999999999999</v>
      </c>
      <c r="L9" s="11">
        <f t="shared" si="2"/>
        <v>0.20499999999999999</v>
      </c>
      <c r="M9" s="11">
        <f t="shared" si="3"/>
        <v>1.2999999999999999E-2</v>
      </c>
      <c r="N9" s="7">
        <v>110</v>
      </c>
      <c r="O9" s="7">
        <v>11</v>
      </c>
      <c r="P9" s="7">
        <v>8</v>
      </c>
      <c r="Q9" s="7">
        <v>1.8</v>
      </c>
      <c r="R9" s="10">
        <f t="shared" si="4"/>
        <v>2009.1181818181817</v>
      </c>
      <c r="S9" s="10">
        <f t="shared" si="5"/>
        <v>6751.954545454545</v>
      </c>
      <c r="T9" s="10">
        <f t="shared" si="6"/>
        <v>9283.9375</v>
      </c>
      <c r="U9" s="10">
        <f t="shared" si="7"/>
        <v>2616.6111111111109</v>
      </c>
      <c r="V9" s="12">
        <v>17281696366400</v>
      </c>
      <c r="W9" s="12">
        <v>24075880000</v>
      </c>
      <c r="X9" s="12">
        <v>1275411838</v>
      </c>
      <c r="Y9" s="12">
        <v>63616942.400000013</v>
      </c>
      <c r="Z9" s="12">
        <v>2817984400</v>
      </c>
      <c r="AA9" s="12">
        <v>55108440</v>
      </c>
      <c r="AB9" s="12">
        <v>14174676000</v>
      </c>
      <c r="AC9" s="12">
        <v>30993196.800000001</v>
      </c>
      <c r="AD9" s="12">
        <v>188099976</v>
      </c>
      <c r="AE9" s="12">
        <f t="shared" si="8"/>
        <v>3.1163714759081969E+18</v>
      </c>
      <c r="AF9" s="12">
        <f t="shared" si="9"/>
        <v>4341552131147541</v>
      </c>
      <c r="AG9" s="12">
        <f t="shared" si="10"/>
        <v>229992298655737.72</v>
      </c>
      <c r="AH9" s="12">
        <f t="shared" si="11"/>
        <v>11471907645901.643</v>
      </c>
      <c r="AI9" s="12">
        <f t="shared" si="12"/>
        <v>508161121311475.44</v>
      </c>
      <c r="AJ9" s="12">
        <f t="shared" si="13"/>
        <v>9937587540983.6055</v>
      </c>
      <c r="AK9" s="12">
        <f t="shared" si="14"/>
        <v>2556089114754098.5</v>
      </c>
      <c r="AL9" s="12">
        <f t="shared" si="15"/>
        <v>5588937127868.8525</v>
      </c>
      <c r="AM9" s="12">
        <f t="shared" si="16"/>
        <v>33919667803278.691</v>
      </c>
    </row>
    <row r="10" spans="1:39" x14ac:dyDescent="0.3">
      <c r="A10" s="7">
        <v>21</v>
      </c>
      <c r="B10" s="8">
        <v>45582</v>
      </c>
      <c r="C10" s="13" t="s">
        <v>44</v>
      </c>
      <c r="D10" s="7">
        <v>9731.1</v>
      </c>
      <c r="E10" s="7">
        <f>D10*1000</f>
        <v>9731100</v>
      </c>
      <c r="F10" s="10">
        <v>415</v>
      </c>
      <c r="G10" s="10">
        <v>105</v>
      </c>
      <c r="H10" s="10">
        <v>70</v>
      </c>
      <c r="I10" s="10">
        <v>12</v>
      </c>
      <c r="J10" s="11">
        <f t="shared" si="0"/>
        <v>0.41499999999999998</v>
      </c>
      <c r="K10" s="11">
        <f t="shared" si="1"/>
        <v>0.105</v>
      </c>
      <c r="L10" s="11">
        <f t="shared" si="2"/>
        <v>7.0000000000000007E-2</v>
      </c>
      <c r="M10" s="11">
        <f t="shared" si="3"/>
        <v>1.2E-2</v>
      </c>
      <c r="N10" s="7">
        <v>110</v>
      </c>
      <c r="O10" s="7">
        <v>11</v>
      </c>
      <c r="P10" s="7">
        <v>8</v>
      </c>
      <c r="Q10" s="7">
        <v>1.8</v>
      </c>
      <c r="R10" s="10">
        <f t="shared" si="4"/>
        <v>36712.786363636362</v>
      </c>
      <c r="S10" s="10">
        <f t="shared" si="5"/>
        <v>92887.772727272721</v>
      </c>
      <c r="T10" s="10">
        <f t="shared" si="6"/>
        <v>85147.125000000015</v>
      </c>
      <c r="U10" s="10">
        <f t="shared" si="7"/>
        <v>64874</v>
      </c>
      <c r="V10" s="12">
        <v>8396508960800</v>
      </c>
      <c r="W10" s="12">
        <v>1728241200</v>
      </c>
      <c r="X10" s="12">
        <v>1773762896.4000001</v>
      </c>
      <c r="Y10" s="12">
        <v>13756391.92</v>
      </c>
      <c r="Z10" s="12">
        <v>72760920000</v>
      </c>
      <c r="AA10" s="12">
        <v>164841560</v>
      </c>
      <c r="AB10" s="12">
        <v>145203320000</v>
      </c>
      <c r="AC10" s="12">
        <v>296534566.60000002</v>
      </c>
      <c r="AD10" s="12">
        <v>3024617928</v>
      </c>
      <c r="AE10" s="12">
        <f t="shared" si="8"/>
        <v>2.2255806884048195E+18</v>
      </c>
      <c r="AF10" s="12">
        <f t="shared" si="9"/>
        <v>458088028915662.69</v>
      </c>
      <c r="AG10" s="12">
        <f t="shared" si="10"/>
        <v>470154020732530.13</v>
      </c>
      <c r="AH10" s="12">
        <f t="shared" si="11"/>
        <v>3646272557108.4336</v>
      </c>
      <c r="AI10" s="12">
        <f t="shared" si="12"/>
        <v>1.9286026987951808E+16</v>
      </c>
      <c r="AJ10" s="12">
        <f t="shared" si="13"/>
        <v>43692943614457.836</v>
      </c>
      <c r="AK10" s="12">
        <f t="shared" si="14"/>
        <v>3.8487626987951816E+16</v>
      </c>
      <c r="AL10" s="12">
        <f t="shared" si="15"/>
        <v>78599523677108.438</v>
      </c>
      <c r="AM10" s="12">
        <f t="shared" si="16"/>
        <v>801705956819277.13</v>
      </c>
    </row>
    <row r="11" spans="1:39" x14ac:dyDescent="0.3">
      <c r="A11" s="7">
        <v>21</v>
      </c>
      <c r="B11" s="8">
        <v>45582</v>
      </c>
      <c r="C11" s="13" t="s">
        <v>45</v>
      </c>
      <c r="D11" s="7">
        <v>7402.6</v>
      </c>
      <c r="E11" s="7">
        <f>D11*1000</f>
        <v>7402600</v>
      </c>
      <c r="F11" s="10">
        <v>40</v>
      </c>
      <c r="G11" s="10">
        <v>4</v>
      </c>
      <c r="H11" s="10">
        <v>0</v>
      </c>
      <c r="I11" s="10">
        <v>0.5</v>
      </c>
      <c r="J11" s="11">
        <f t="shared" si="0"/>
        <v>0.04</v>
      </c>
      <c r="K11" s="11">
        <f t="shared" si="1"/>
        <v>4.0000000000000001E-3</v>
      </c>
      <c r="L11" s="11">
        <f t="shared" si="2"/>
        <v>0</v>
      </c>
      <c r="M11" s="11">
        <f t="shared" si="3"/>
        <v>5.0000000000000001E-4</v>
      </c>
      <c r="N11" s="7">
        <v>110</v>
      </c>
      <c r="O11" s="7">
        <v>11</v>
      </c>
      <c r="P11" s="7">
        <v>8</v>
      </c>
      <c r="Q11" s="7">
        <v>1.8</v>
      </c>
      <c r="R11" s="10">
        <f t="shared" si="4"/>
        <v>2691.8545454545456</v>
      </c>
      <c r="S11" s="10">
        <f t="shared" si="5"/>
        <v>2691.8545454545456</v>
      </c>
      <c r="T11" s="10">
        <f t="shared" si="6"/>
        <v>0</v>
      </c>
      <c r="U11" s="10">
        <f t="shared" si="7"/>
        <v>2056.2777777777778</v>
      </c>
      <c r="V11" s="12">
        <v>2446331822.3000002</v>
      </c>
      <c r="W11" s="12">
        <v>660912500</v>
      </c>
      <c r="X11" s="12">
        <v>27818606.507599998</v>
      </c>
      <c r="Y11" s="12"/>
      <c r="Z11" s="12">
        <v>5862.0866699999988</v>
      </c>
      <c r="AA11" s="12">
        <v>1274.8812068</v>
      </c>
      <c r="AB11" s="12">
        <v>35442358.090000004</v>
      </c>
      <c r="AC11" s="12"/>
      <c r="AD11" s="12"/>
      <c r="AE11" s="12">
        <f t="shared" si="8"/>
        <v>6727412511325000</v>
      </c>
      <c r="AF11" s="12">
        <f t="shared" si="9"/>
        <v>1817509375000000</v>
      </c>
      <c r="AG11" s="12">
        <f t="shared" si="10"/>
        <v>76501167895900</v>
      </c>
      <c r="AH11" s="12">
        <f t="shared" si="11"/>
        <v>0</v>
      </c>
      <c r="AI11" s="12">
        <f t="shared" si="12"/>
        <v>16120738342.499994</v>
      </c>
      <c r="AJ11" s="12">
        <f t="shared" si="13"/>
        <v>3505923318.6999998</v>
      </c>
      <c r="AK11" s="12">
        <f t="shared" si="14"/>
        <v>97466484747500</v>
      </c>
      <c r="AL11" s="12">
        <f t="shared" si="15"/>
        <v>0</v>
      </c>
      <c r="AM11" s="12">
        <f t="shared" si="16"/>
        <v>0</v>
      </c>
    </row>
    <row r="12" spans="1:39" x14ac:dyDescent="0.3">
      <c r="A12" s="7">
        <v>22</v>
      </c>
      <c r="B12" s="8">
        <v>45596</v>
      </c>
      <c r="C12" s="8" t="s">
        <v>36</v>
      </c>
      <c r="D12" s="7"/>
      <c r="E12" s="7"/>
      <c r="F12" s="10">
        <v>1085</v>
      </c>
      <c r="G12" s="10">
        <v>175</v>
      </c>
      <c r="H12" s="14">
        <v>91</v>
      </c>
      <c r="I12" s="14">
        <v>13</v>
      </c>
      <c r="J12" s="11">
        <f t="shared" si="0"/>
        <v>1.085</v>
      </c>
      <c r="K12" s="11">
        <f t="shared" si="1"/>
        <v>0.17499999999999999</v>
      </c>
      <c r="L12" s="11">
        <f t="shared" si="2"/>
        <v>9.0999999999999998E-2</v>
      </c>
      <c r="M12" s="11">
        <f t="shared" si="3"/>
        <v>1.2999999999999999E-2</v>
      </c>
      <c r="N12" s="7"/>
      <c r="O12" s="7"/>
      <c r="P12" s="7"/>
      <c r="Q12" s="7"/>
      <c r="R12" s="10" t="str">
        <f t="shared" si="4"/>
        <v/>
      </c>
      <c r="S12" s="10" t="str">
        <f t="shared" si="5"/>
        <v/>
      </c>
      <c r="T12" s="10" t="str">
        <f t="shared" si="6"/>
        <v/>
      </c>
      <c r="U12" s="10" t="str">
        <f t="shared" si="7"/>
        <v/>
      </c>
      <c r="V12" s="12">
        <v>8108301128000</v>
      </c>
      <c r="W12" s="12">
        <v>945319500</v>
      </c>
      <c r="X12" s="12">
        <v>1599461809</v>
      </c>
      <c r="Y12" s="12">
        <v>32776324.199999999</v>
      </c>
      <c r="Z12" s="12">
        <v>56731950000</v>
      </c>
      <c r="AA12" s="12">
        <v>26060865</v>
      </c>
      <c r="AB12" s="12">
        <v>84385300000</v>
      </c>
      <c r="AC12" s="12">
        <v>548130823.85000002</v>
      </c>
      <c r="AD12" s="12">
        <v>1004166060</v>
      </c>
      <c r="AE12" s="12" t="str">
        <f t="shared" si="8"/>
        <v/>
      </c>
      <c r="AF12" s="12" t="str">
        <f t="shared" si="9"/>
        <v/>
      </c>
      <c r="AG12" s="12" t="str">
        <f t="shared" si="10"/>
        <v/>
      </c>
      <c r="AH12" s="12" t="str">
        <f t="shared" si="11"/>
        <v/>
      </c>
      <c r="AI12" s="12" t="str">
        <f t="shared" si="12"/>
        <v/>
      </c>
      <c r="AJ12" s="12" t="str">
        <f t="shared" si="13"/>
        <v/>
      </c>
      <c r="AK12" s="12" t="str">
        <f t="shared" si="14"/>
        <v/>
      </c>
      <c r="AL12" s="12" t="str">
        <f t="shared" si="15"/>
        <v/>
      </c>
      <c r="AM12" s="12" t="str">
        <f t="shared" si="16"/>
        <v/>
      </c>
    </row>
    <row r="13" spans="1:39" x14ac:dyDescent="0.3">
      <c r="A13" s="7">
        <v>22</v>
      </c>
      <c r="B13" s="8">
        <v>45596</v>
      </c>
      <c r="C13" s="8" t="s">
        <v>37</v>
      </c>
      <c r="D13" s="7"/>
      <c r="E13" s="7"/>
      <c r="F13" s="10">
        <v>1890</v>
      </c>
      <c r="G13" s="10">
        <v>160</v>
      </c>
      <c r="H13" s="14">
        <v>78</v>
      </c>
      <c r="I13" s="14">
        <v>17</v>
      </c>
      <c r="J13" s="11">
        <f t="shared" si="0"/>
        <v>1.89</v>
      </c>
      <c r="K13" s="11">
        <f t="shared" si="1"/>
        <v>0.16</v>
      </c>
      <c r="L13" s="11">
        <f t="shared" si="2"/>
        <v>7.8E-2</v>
      </c>
      <c r="M13" s="11">
        <f t="shared" si="3"/>
        <v>1.7000000000000001E-2</v>
      </c>
      <c r="N13" s="7"/>
      <c r="O13" s="7"/>
      <c r="P13" s="7"/>
      <c r="Q13" s="7"/>
      <c r="R13" s="10" t="str">
        <f t="shared" si="4"/>
        <v/>
      </c>
      <c r="S13" s="10" t="str">
        <f t="shared" si="5"/>
        <v/>
      </c>
      <c r="T13" s="10" t="str">
        <f t="shared" si="6"/>
        <v/>
      </c>
      <c r="U13" s="10" t="str">
        <f t="shared" si="7"/>
        <v/>
      </c>
      <c r="V13" s="12">
        <v>13224810909500</v>
      </c>
      <c r="W13" s="12">
        <v>19762400000</v>
      </c>
      <c r="X13" s="12">
        <v>1736000983.5</v>
      </c>
      <c r="Y13" s="12">
        <v>28087692.850000001</v>
      </c>
      <c r="Z13" s="12">
        <v>130141950000</v>
      </c>
      <c r="AA13" s="12">
        <v>172055200</v>
      </c>
      <c r="AB13" s="12">
        <v>221766750000</v>
      </c>
      <c r="AC13" s="12">
        <v>504032907.69999993</v>
      </c>
      <c r="AD13" s="12">
        <v>3315949765</v>
      </c>
      <c r="AE13" s="12" t="str">
        <f t="shared" si="8"/>
        <v/>
      </c>
      <c r="AF13" s="12" t="str">
        <f t="shared" si="9"/>
        <v/>
      </c>
      <c r="AG13" s="12" t="str">
        <f t="shared" si="10"/>
        <v/>
      </c>
      <c r="AH13" s="12" t="str">
        <f t="shared" si="11"/>
        <v/>
      </c>
      <c r="AI13" s="12" t="str">
        <f t="shared" si="12"/>
        <v/>
      </c>
      <c r="AJ13" s="12" t="str">
        <f t="shared" si="13"/>
        <v/>
      </c>
      <c r="AK13" s="12" t="str">
        <f t="shared" si="14"/>
        <v/>
      </c>
      <c r="AL13" s="12" t="str">
        <f t="shared" si="15"/>
        <v/>
      </c>
      <c r="AM13" s="12" t="str">
        <f t="shared" si="16"/>
        <v/>
      </c>
    </row>
    <row r="14" spans="1:39" x14ac:dyDescent="0.3">
      <c r="A14" s="7">
        <v>22</v>
      </c>
      <c r="B14" s="8">
        <v>45596</v>
      </c>
      <c r="C14" s="8" t="s">
        <v>38</v>
      </c>
      <c r="D14" s="7"/>
      <c r="E14" s="7"/>
      <c r="F14" s="10">
        <v>1375</v>
      </c>
      <c r="G14" s="10">
        <v>140</v>
      </c>
      <c r="H14" s="14">
        <v>75</v>
      </c>
      <c r="I14" s="14">
        <v>10</v>
      </c>
      <c r="J14" s="11">
        <f t="shared" si="0"/>
        <v>1.375</v>
      </c>
      <c r="K14" s="11">
        <f t="shared" si="1"/>
        <v>0.14000000000000001</v>
      </c>
      <c r="L14" s="11">
        <f t="shared" si="2"/>
        <v>7.4999999999999997E-2</v>
      </c>
      <c r="M14" s="11">
        <f t="shared" si="3"/>
        <v>0.01</v>
      </c>
      <c r="N14" s="7"/>
      <c r="O14" s="7"/>
      <c r="P14" s="7"/>
      <c r="Q14" s="7"/>
      <c r="R14" s="10" t="str">
        <f t="shared" si="4"/>
        <v/>
      </c>
      <c r="S14" s="10" t="str">
        <f t="shared" si="5"/>
        <v/>
      </c>
      <c r="T14" s="10" t="str">
        <f t="shared" si="6"/>
        <v/>
      </c>
      <c r="U14" s="10" t="str">
        <f t="shared" si="7"/>
        <v/>
      </c>
      <c r="V14" s="12">
        <v>5725052328400</v>
      </c>
      <c r="W14" s="12">
        <v>35289600</v>
      </c>
      <c r="X14" s="12">
        <v>2942809963.1999998</v>
      </c>
      <c r="Y14" s="12">
        <v>47816104.079999998</v>
      </c>
      <c r="Z14" s="12">
        <v>42244520000</v>
      </c>
      <c r="AA14" s="12">
        <v>14966924</v>
      </c>
      <c r="AB14" s="12">
        <v>70337360000</v>
      </c>
      <c r="AC14" s="12">
        <v>546608779.75999999</v>
      </c>
      <c r="AD14" s="12">
        <v>310214360</v>
      </c>
      <c r="AE14" s="12" t="str">
        <f t="shared" si="8"/>
        <v/>
      </c>
      <c r="AF14" s="12" t="str">
        <f t="shared" si="9"/>
        <v/>
      </c>
      <c r="AG14" s="12" t="str">
        <f t="shared" si="10"/>
        <v/>
      </c>
      <c r="AH14" s="12" t="str">
        <f t="shared" si="11"/>
        <v/>
      </c>
      <c r="AI14" s="12" t="str">
        <f t="shared" si="12"/>
        <v/>
      </c>
      <c r="AJ14" s="12" t="str">
        <f t="shared" si="13"/>
        <v/>
      </c>
      <c r="AK14" s="12" t="str">
        <f t="shared" si="14"/>
        <v/>
      </c>
      <c r="AL14" s="12" t="str">
        <f t="shared" si="15"/>
        <v/>
      </c>
      <c r="AM14" s="12" t="str">
        <f t="shared" si="16"/>
        <v/>
      </c>
    </row>
    <row r="15" spans="1:39" x14ac:dyDescent="0.3">
      <c r="A15" s="7">
        <v>22</v>
      </c>
      <c r="B15" s="8">
        <v>45596</v>
      </c>
      <c r="C15" s="8" t="s">
        <v>39</v>
      </c>
      <c r="D15" s="7"/>
      <c r="E15" s="7"/>
      <c r="F15" s="10">
        <v>785</v>
      </c>
      <c r="G15" s="10">
        <v>115</v>
      </c>
      <c r="H15" s="14">
        <v>62.5</v>
      </c>
      <c r="I15" s="14">
        <v>14.5</v>
      </c>
      <c r="J15" s="11">
        <f t="shared" si="0"/>
        <v>0.78500000000000003</v>
      </c>
      <c r="K15" s="11">
        <f t="shared" si="1"/>
        <v>0.115</v>
      </c>
      <c r="L15" s="11">
        <f t="shared" si="2"/>
        <v>6.25E-2</v>
      </c>
      <c r="M15" s="11">
        <f t="shared" si="3"/>
        <v>1.4500000000000001E-2</v>
      </c>
      <c r="N15" s="7"/>
      <c r="O15" s="7"/>
      <c r="P15" s="7"/>
      <c r="Q15" s="7"/>
      <c r="R15" s="10" t="str">
        <f t="shared" si="4"/>
        <v/>
      </c>
      <c r="S15" s="10" t="str">
        <f t="shared" si="5"/>
        <v/>
      </c>
      <c r="T15" s="10" t="str">
        <f t="shared" si="6"/>
        <v/>
      </c>
      <c r="U15" s="10" t="str">
        <f t="shared" si="7"/>
        <v/>
      </c>
      <c r="V15" s="12">
        <v>1765309756000</v>
      </c>
      <c r="W15" s="12">
        <v>83815192408.000015</v>
      </c>
      <c r="X15" s="12">
        <v>1287970920</v>
      </c>
      <c r="Y15" s="12">
        <v>39975644.399999999</v>
      </c>
      <c r="Z15" s="12">
        <v>21174204360</v>
      </c>
      <c r="AA15" s="12">
        <v>4634300</v>
      </c>
      <c r="AB15" s="12">
        <v>32518229360</v>
      </c>
      <c r="AC15" s="12">
        <v>259007958.40000001</v>
      </c>
      <c r="AD15" s="12">
        <v>356878724</v>
      </c>
      <c r="AE15" s="12" t="str">
        <f t="shared" si="8"/>
        <v/>
      </c>
      <c r="AF15" s="12" t="str">
        <f t="shared" si="9"/>
        <v/>
      </c>
      <c r="AG15" s="12" t="str">
        <f t="shared" si="10"/>
        <v/>
      </c>
      <c r="AH15" s="12" t="str">
        <f t="shared" si="11"/>
        <v/>
      </c>
      <c r="AI15" s="12" t="str">
        <f t="shared" si="12"/>
        <v/>
      </c>
      <c r="AJ15" s="12" t="str">
        <f t="shared" si="13"/>
        <v/>
      </c>
      <c r="AK15" s="12" t="str">
        <f t="shared" si="14"/>
        <v/>
      </c>
      <c r="AL15" s="12" t="str">
        <f t="shared" si="15"/>
        <v/>
      </c>
      <c r="AM15" s="12" t="str">
        <f t="shared" si="16"/>
        <v/>
      </c>
    </row>
    <row r="16" spans="1:39" x14ac:dyDescent="0.3">
      <c r="A16" s="7">
        <v>22</v>
      </c>
      <c r="B16" s="8">
        <v>45596</v>
      </c>
      <c r="C16" s="8" t="s">
        <v>40</v>
      </c>
      <c r="D16" s="7"/>
      <c r="E16" s="7"/>
      <c r="F16" s="10">
        <v>830</v>
      </c>
      <c r="G16" s="10">
        <v>200</v>
      </c>
      <c r="H16" s="14">
        <v>91.5</v>
      </c>
      <c r="I16" s="14">
        <v>23</v>
      </c>
      <c r="J16" s="11">
        <f t="shared" si="0"/>
        <v>0.83</v>
      </c>
      <c r="K16" s="11">
        <f t="shared" si="1"/>
        <v>0.2</v>
      </c>
      <c r="L16" s="11">
        <f t="shared" si="2"/>
        <v>9.1499999999999998E-2</v>
      </c>
      <c r="M16" s="11">
        <f t="shared" si="3"/>
        <v>2.3E-2</v>
      </c>
      <c r="N16" s="7"/>
      <c r="O16" s="7"/>
      <c r="P16" s="7"/>
      <c r="Q16" s="7"/>
      <c r="R16" s="10" t="str">
        <f t="shared" si="4"/>
        <v/>
      </c>
      <c r="S16" s="10" t="str">
        <f t="shared" si="5"/>
        <v/>
      </c>
      <c r="T16" s="10" t="str">
        <f t="shared" si="6"/>
        <v/>
      </c>
      <c r="U16" s="10" t="str">
        <f t="shared" si="7"/>
        <v/>
      </c>
      <c r="V16" s="12">
        <v>79416632000</v>
      </c>
      <c r="W16" s="12">
        <v>8090302468.000001</v>
      </c>
      <c r="X16" s="12">
        <v>1238965840</v>
      </c>
      <c r="Y16" s="12">
        <v>4616756.8</v>
      </c>
      <c r="Z16" s="12">
        <v>4557856800</v>
      </c>
      <c r="AA16" s="12">
        <v>14903940</v>
      </c>
      <c r="AB16" s="12">
        <v>19551896480</v>
      </c>
      <c r="AC16" s="12">
        <v>154140137.52000001</v>
      </c>
      <c r="AD16" s="12">
        <v>104769104</v>
      </c>
      <c r="AE16" s="12" t="str">
        <f t="shared" si="8"/>
        <v/>
      </c>
      <c r="AF16" s="12" t="str">
        <f t="shared" si="9"/>
        <v/>
      </c>
      <c r="AG16" s="12" t="str">
        <f t="shared" si="10"/>
        <v/>
      </c>
      <c r="AH16" s="12" t="str">
        <f t="shared" si="11"/>
        <v/>
      </c>
      <c r="AI16" s="12" t="str">
        <f t="shared" si="12"/>
        <v/>
      </c>
      <c r="AJ16" s="12" t="str">
        <f t="shared" si="13"/>
        <v/>
      </c>
      <c r="AK16" s="12" t="str">
        <f t="shared" si="14"/>
        <v/>
      </c>
      <c r="AL16" s="12" t="str">
        <f t="shared" si="15"/>
        <v/>
      </c>
      <c r="AM16" s="12" t="str">
        <f t="shared" si="16"/>
        <v/>
      </c>
    </row>
    <row r="17" spans="1:39" x14ac:dyDescent="0.3">
      <c r="A17" s="7">
        <v>22</v>
      </c>
      <c r="B17" s="8">
        <v>45596</v>
      </c>
      <c r="C17" s="8" t="s">
        <v>41</v>
      </c>
      <c r="D17" s="7"/>
      <c r="E17" s="7"/>
      <c r="F17" s="10">
        <v>720</v>
      </c>
      <c r="G17" s="10">
        <v>155</v>
      </c>
      <c r="H17" s="14">
        <v>84</v>
      </c>
      <c r="I17" s="14">
        <v>9.5</v>
      </c>
      <c r="J17" s="11">
        <f t="shared" si="0"/>
        <v>0.72</v>
      </c>
      <c r="K17" s="11">
        <f t="shared" si="1"/>
        <v>0.155</v>
      </c>
      <c r="L17" s="11">
        <f t="shared" si="2"/>
        <v>8.4000000000000005E-2</v>
      </c>
      <c r="M17" s="11">
        <f t="shared" si="3"/>
        <v>9.4999999999999998E-3</v>
      </c>
      <c r="N17" s="7"/>
      <c r="O17" s="7"/>
      <c r="P17" s="7"/>
      <c r="Q17" s="7"/>
      <c r="R17" s="10" t="str">
        <f t="shared" si="4"/>
        <v/>
      </c>
      <c r="S17" s="10" t="str">
        <f t="shared" si="5"/>
        <v/>
      </c>
      <c r="T17" s="10" t="str">
        <f t="shared" si="6"/>
        <v/>
      </c>
      <c r="U17" s="10" t="str">
        <f t="shared" si="7"/>
        <v/>
      </c>
      <c r="V17" s="12">
        <v>3905314880000</v>
      </c>
      <c r="W17" s="12">
        <v>109179278736</v>
      </c>
      <c r="X17" s="12">
        <v>3363938600</v>
      </c>
      <c r="Y17" s="12">
        <v>36373505.599999987</v>
      </c>
      <c r="Z17" s="12">
        <v>20011179480</v>
      </c>
      <c r="AA17" s="12">
        <v>1088568.8</v>
      </c>
      <c r="AB17" s="12">
        <v>55739968600</v>
      </c>
      <c r="AC17" s="12">
        <v>757242176.36000013</v>
      </c>
      <c r="AD17" s="12">
        <v>617408676</v>
      </c>
      <c r="AE17" s="12" t="str">
        <f t="shared" si="8"/>
        <v/>
      </c>
      <c r="AF17" s="12" t="str">
        <f t="shared" si="9"/>
        <v/>
      </c>
      <c r="AG17" s="12" t="str">
        <f t="shared" si="10"/>
        <v/>
      </c>
      <c r="AH17" s="12" t="str">
        <f t="shared" si="11"/>
        <v/>
      </c>
      <c r="AI17" s="12" t="str">
        <f t="shared" si="12"/>
        <v/>
      </c>
      <c r="AJ17" s="12" t="str">
        <f t="shared" si="13"/>
        <v/>
      </c>
      <c r="AK17" s="12" t="str">
        <f t="shared" si="14"/>
        <v/>
      </c>
      <c r="AL17" s="12" t="str">
        <f t="shared" si="15"/>
        <v/>
      </c>
      <c r="AM17" s="12" t="str">
        <f t="shared" si="16"/>
        <v/>
      </c>
    </row>
    <row r="18" spans="1:39" x14ac:dyDescent="0.3">
      <c r="A18" s="7">
        <v>22</v>
      </c>
      <c r="B18" s="8">
        <v>45596</v>
      </c>
      <c r="C18" s="8" t="s">
        <v>42</v>
      </c>
      <c r="D18" s="15"/>
      <c r="E18" s="7"/>
      <c r="F18" s="10">
        <v>708</v>
      </c>
      <c r="G18" s="10">
        <v>115</v>
      </c>
      <c r="H18" s="14">
        <v>102.5</v>
      </c>
      <c r="I18" s="14">
        <v>10</v>
      </c>
      <c r="J18" s="11">
        <f t="shared" si="0"/>
        <v>0.70799999999999996</v>
      </c>
      <c r="K18" s="11">
        <f t="shared" si="1"/>
        <v>0.115</v>
      </c>
      <c r="L18" s="11">
        <f t="shared" si="2"/>
        <v>0.10249999999999999</v>
      </c>
      <c r="M18" s="11">
        <f t="shared" si="3"/>
        <v>0.01</v>
      </c>
      <c r="N18" s="7"/>
      <c r="O18" s="7"/>
      <c r="P18" s="7"/>
      <c r="Q18" s="7"/>
      <c r="R18" s="10" t="str">
        <f t="shared" si="4"/>
        <v/>
      </c>
      <c r="S18" s="10" t="str">
        <f t="shared" si="5"/>
        <v/>
      </c>
      <c r="T18" s="10" t="str">
        <f t="shared" si="6"/>
        <v/>
      </c>
      <c r="U18" s="10" t="str">
        <f t="shared" si="7"/>
        <v/>
      </c>
      <c r="V18" s="12">
        <v>5103614825200</v>
      </c>
      <c r="W18" s="12">
        <v>341709080000</v>
      </c>
      <c r="X18" s="12">
        <v>1221566506.4000001</v>
      </c>
      <c r="Y18" s="12">
        <v>7473596.0800000001</v>
      </c>
      <c r="Z18" s="12">
        <v>36466292000</v>
      </c>
      <c r="AA18" s="12">
        <v>21679300</v>
      </c>
      <c r="AB18" s="12">
        <v>170352280000</v>
      </c>
      <c r="AC18" s="12">
        <v>249310775.36000001</v>
      </c>
      <c r="AD18" s="12">
        <v>347964456</v>
      </c>
      <c r="AE18" s="12" t="str">
        <f t="shared" si="8"/>
        <v/>
      </c>
      <c r="AF18" s="12" t="str">
        <f t="shared" si="9"/>
        <v/>
      </c>
      <c r="AG18" s="12" t="str">
        <f t="shared" si="10"/>
        <v/>
      </c>
      <c r="AH18" s="12" t="str">
        <f t="shared" si="11"/>
        <v/>
      </c>
      <c r="AI18" s="12" t="str">
        <f t="shared" si="12"/>
        <v/>
      </c>
      <c r="AJ18" s="12" t="str">
        <f t="shared" si="13"/>
        <v/>
      </c>
      <c r="AK18" s="12" t="str">
        <f t="shared" si="14"/>
        <v/>
      </c>
      <c r="AL18" s="12" t="str">
        <f t="shared" si="15"/>
        <v/>
      </c>
      <c r="AM18" s="12" t="str">
        <f t="shared" si="16"/>
        <v/>
      </c>
    </row>
    <row r="19" spans="1:39" x14ac:dyDescent="0.3">
      <c r="A19" s="7">
        <v>22</v>
      </c>
      <c r="B19" s="8">
        <v>45596</v>
      </c>
      <c r="C19" s="13" t="s">
        <v>43</v>
      </c>
      <c r="D19" s="7">
        <v>362.3</v>
      </c>
      <c r="E19" s="7">
        <f>D19*1000</f>
        <v>362300</v>
      </c>
      <c r="F19" s="10">
        <v>580</v>
      </c>
      <c r="G19" s="10">
        <v>60</v>
      </c>
      <c r="H19" s="14">
        <v>173.5</v>
      </c>
      <c r="I19" s="14">
        <v>15</v>
      </c>
      <c r="J19" s="11">
        <f t="shared" si="0"/>
        <v>0.57999999999999996</v>
      </c>
      <c r="K19" s="11">
        <f t="shared" si="1"/>
        <v>0.06</v>
      </c>
      <c r="L19" s="11">
        <f t="shared" si="2"/>
        <v>0.17349999999999999</v>
      </c>
      <c r="M19" s="11">
        <f t="shared" si="3"/>
        <v>1.4999999999999999E-2</v>
      </c>
      <c r="N19" s="7">
        <v>110</v>
      </c>
      <c r="O19" s="7">
        <v>11</v>
      </c>
      <c r="P19" s="7">
        <v>8</v>
      </c>
      <c r="Q19" s="7">
        <v>1.8</v>
      </c>
      <c r="R19" s="10">
        <f t="shared" si="4"/>
        <v>1910.3090909090909</v>
      </c>
      <c r="S19" s="10">
        <f t="shared" si="5"/>
        <v>1976.1818181818182</v>
      </c>
      <c r="T19" s="10">
        <f t="shared" si="6"/>
        <v>7857.3812499999995</v>
      </c>
      <c r="U19" s="10">
        <f t="shared" si="7"/>
        <v>3019.1666666666665</v>
      </c>
      <c r="V19" s="12">
        <v>17281696366400</v>
      </c>
      <c r="W19" s="12">
        <v>24075880000</v>
      </c>
      <c r="X19" s="12">
        <v>1275411838</v>
      </c>
      <c r="Y19" s="12">
        <v>63616942.400000013</v>
      </c>
      <c r="Z19" s="12">
        <v>2817984400</v>
      </c>
      <c r="AA19" s="12">
        <v>55108440</v>
      </c>
      <c r="AB19" s="12">
        <v>14174676000</v>
      </c>
      <c r="AC19" s="12">
        <v>30993196.800000001</v>
      </c>
      <c r="AD19" s="12">
        <v>188099976</v>
      </c>
      <c r="AE19" s="12">
        <f t="shared" si="8"/>
        <v>3.277563103972414E+18</v>
      </c>
      <c r="AF19" s="12">
        <f t="shared" si="9"/>
        <v>4566115172413793</v>
      </c>
      <c r="AG19" s="12">
        <f t="shared" si="10"/>
        <v>241888452034482.75</v>
      </c>
      <c r="AH19" s="12">
        <f t="shared" si="11"/>
        <v>12065282179310.346</v>
      </c>
      <c r="AI19" s="12">
        <f t="shared" si="12"/>
        <v>534445317241379.31</v>
      </c>
      <c r="AJ19" s="12">
        <f t="shared" si="13"/>
        <v>10451600689655.172</v>
      </c>
      <c r="AK19" s="12">
        <f t="shared" si="14"/>
        <v>2688300620689655.5</v>
      </c>
      <c r="AL19" s="12">
        <f t="shared" si="15"/>
        <v>5878020082758.6211</v>
      </c>
      <c r="AM19" s="12">
        <f t="shared" si="16"/>
        <v>35674133379310.352</v>
      </c>
    </row>
    <row r="20" spans="1:39" x14ac:dyDescent="0.3">
      <c r="A20" s="7">
        <v>22</v>
      </c>
      <c r="B20" s="8">
        <v>45596</v>
      </c>
      <c r="C20" s="13" t="s">
        <v>44</v>
      </c>
      <c r="D20" s="7">
        <v>9731.1</v>
      </c>
      <c r="E20" s="7">
        <f>D20*1000</f>
        <v>9731100</v>
      </c>
      <c r="F20" s="10">
        <v>595</v>
      </c>
      <c r="G20" s="10">
        <v>105</v>
      </c>
      <c r="H20" s="14">
        <v>81</v>
      </c>
      <c r="I20" s="14">
        <v>10</v>
      </c>
      <c r="J20" s="11">
        <f t="shared" si="0"/>
        <v>0.59499999999999997</v>
      </c>
      <c r="K20" s="11">
        <f t="shared" si="1"/>
        <v>0.105</v>
      </c>
      <c r="L20" s="11">
        <f t="shared" si="2"/>
        <v>8.1000000000000003E-2</v>
      </c>
      <c r="M20" s="11">
        <f t="shared" si="3"/>
        <v>0.01</v>
      </c>
      <c r="N20" s="7">
        <v>110</v>
      </c>
      <c r="O20" s="7">
        <v>11</v>
      </c>
      <c r="P20" s="7">
        <v>8</v>
      </c>
      <c r="Q20" s="7">
        <v>1.8</v>
      </c>
      <c r="R20" s="10">
        <f t="shared" si="4"/>
        <v>52636.404545454548</v>
      </c>
      <c r="S20" s="10">
        <f t="shared" si="5"/>
        <v>92887.772727272721</v>
      </c>
      <c r="T20" s="10">
        <f t="shared" si="6"/>
        <v>98527.387499999997</v>
      </c>
      <c r="U20" s="10">
        <f t="shared" si="7"/>
        <v>54061.666666666664</v>
      </c>
      <c r="V20" s="12">
        <v>8396508960800</v>
      </c>
      <c r="W20" s="12">
        <v>1728241200</v>
      </c>
      <c r="X20" s="12">
        <v>1773762896.4000001</v>
      </c>
      <c r="Y20" s="12">
        <v>13756391.92</v>
      </c>
      <c r="Z20" s="12">
        <v>72760920000</v>
      </c>
      <c r="AA20" s="12">
        <v>164841560</v>
      </c>
      <c r="AB20" s="12">
        <v>145203320000</v>
      </c>
      <c r="AC20" s="12">
        <v>296534566.60000002</v>
      </c>
      <c r="AD20" s="12">
        <v>3024617928</v>
      </c>
      <c r="AE20" s="12">
        <f t="shared" si="8"/>
        <v>1.5522957742655462E+18</v>
      </c>
      <c r="AF20" s="12">
        <f t="shared" si="9"/>
        <v>319506776470588.19</v>
      </c>
      <c r="AG20" s="12">
        <f t="shared" si="10"/>
        <v>327922552275630.25</v>
      </c>
      <c r="AH20" s="12">
        <f t="shared" si="11"/>
        <v>2543198506218.4873</v>
      </c>
      <c r="AI20" s="12">
        <f t="shared" si="12"/>
        <v>1.3451598655462184E+16</v>
      </c>
      <c r="AJ20" s="12">
        <f t="shared" si="13"/>
        <v>30474910252100.836</v>
      </c>
      <c r="AK20" s="12">
        <f t="shared" si="14"/>
        <v>2.68443112605042E+16</v>
      </c>
      <c r="AL20" s="12">
        <f t="shared" si="15"/>
        <v>54821516514285.711</v>
      </c>
      <c r="AM20" s="12">
        <f t="shared" si="16"/>
        <v>559173062319327.75</v>
      </c>
    </row>
    <row r="21" spans="1:39" x14ac:dyDescent="0.3">
      <c r="A21" s="7">
        <v>22</v>
      </c>
      <c r="B21" s="8">
        <v>45596</v>
      </c>
      <c r="C21" s="13" t="s">
        <v>45</v>
      </c>
      <c r="D21" s="7">
        <v>7402.6</v>
      </c>
      <c r="E21" s="7">
        <f>D21*1000</f>
        <v>7402600</v>
      </c>
      <c r="F21" s="10">
        <v>50</v>
      </c>
      <c r="G21" s="10">
        <v>12</v>
      </c>
      <c r="H21" s="14">
        <v>0</v>
      </c>
      <c r="I21" s="14">
        <v>1</v>
      </c>
      <c r="J21" s="11">
        <f t="shared" si="0"/>
        <v>0.05</v>
      </c>
      <c r="K21" s="11">
        <f t="shared" si="1"/>
        <v>1.2E-2</v>
      </c>
      <c r="L21" s="11">
        <f t="shared" si="2"/>
        <v>0</v>
      </c>
      <c r="M21" s="11">
        <f t="shared" si="3"/>
        <v>1E-3</v>
      </c>
      <c r="N21" s="7">
        <v>110</v>
      </c>
      <c r="O21" s="7">
        <v>11</v>
      </c>
      <c r="P21" s="7">
        <v>8</v>
      </c>
      <c r="Q21" s="7">
        <v>1.8</v>
      </c>
      <c r="R21" s="10">
        <f t="shared" si="4"/>
        <v>3364.818181818182</v>
      </c>
      <c r="S21" s="10">
        <f t="shared" si="5"/>
        <v>8075.5636363636359</v>
      </c>
      <c r="T21" s="10">
        <f t="shared" si="6"/>
        <v>0</v>
      </c>
      <c r="U21" s="10">
        <f t="shared" si="7"/>
        <v>4112.5555555555557</v>
      </c>
      <c r="V21" s="12">
        <v>38119224194.699997</v>
      </c>
      <c r="W21" s="12">
        <v>490771044.30000001</v>
      </c>
      <c r="X21" s="12">
        <v>79738615.124500006</v>
      </c>
      <c r="Y21" s="12">
        <v>60231.692659999993</v>
      </c>
      <c r="Z21" s="12">
        <v>3265646.5430000001</v>
      </c>
      <c r="AA21" s="12">
        <v>179948.6827</v>
      </c>
      <c r="AB21" s="12">
        <v>301688336.5</v>
      </c>
      <c r="AC21" s="12">
        <v>150577.48827</v>
      </c>
      <c r="AD21" s="12">
        <v>3023617928</v>
      </c>
      <c r="AE21" s="12">
        <f t="shared" si="8"/>
        <v>8.386229322834E+16</v>
      </c>
      <c r="AF21" s="12">
        <f t="shared" si="9"/>
        <v>1079696297460000</v>
      </c>
      <c r="AG21" s="12">
        <f t="shared" si="10"/>
        <v>175424953273900</v>
      </c>
      <c r="AH21" s="12">
        <f t="shared" si="11"/>
        <v>132509723851.99998</v>
      </c>
      <c r="AI21" s="12">
        <f t="shared" si="12"/>
        <v>7184422394599.999</v>
      </c>
      <c r="AJ21" s="12">
        <f t="shared" si="13"/>
        <v>395887101940</v>
      </c>
      <c r="AK21" s="12">
        <f t="shared" si="14"/>
        <v>663714340300000</v>
      </c>
      <c r="AL21" s="12">
        <f t="shared" si="15"/>
        <v>331270474193.99994</v>
      </c>
      <c r="AM21" s="12">
        <f t="shared" si="16"/>
        <v>6651959441600000</v>
      </c>
    </row>
    <row r="22" spans="1:39" x14ac:dyDescent="0.3">
      <c r="A22" s="7">
        <v>23</v>
      </c>
      <c r="B22" s="8">
        <v>45610</v>
      </c>
      <c r="C22" s="8" t="s">
        <v>36</v>
      </c>
      <c r="D22" s="7"/>
      <c r="E22" s="9"/>
      <c r="F22" s="10">
        <v>1376.18</v>
      </c>
      <c r="G22" s="10">
        <v>146.43</v>
      </c>
      <c r="H22" s="10">
        <v>84.66</v>
      </c>
      <c r="I22" s="10">
        <v>11.11</v>
      </c>
      <c r="J22" s="11">
        <f t="shared" si="0"/>
        <v>1.37618</v>
      </c>
      <c r="K22" s="11">
        <f t="shared" si="1"/>
        <v>0.14643</v>
      </c>
      <c r="L22" s="11">
        <f t="shared" si="2"/>
        <v>8.4659999999999999E-2</v>
      </c>
      <c r="M22" s="11">
        <f t="shared" si="3"/>
        <v>1.111E-2</v>
      </c>
      <c r="N22" s="7"/>
      <c r="O22" s="7"/>
      <c r="P22" s="7"/>
      <c r="Q22" s="7"/>
      <c r="R22" s="10" t="str">
        <f t="shared" si="4"/>
        <v/>
      </c>
      <c r="S22" s="10" t="str">
        <f t="shared" si="5"/>
        <v/>
      </c>
      <c r="T22" s="10" t="str">
        <f t="shared" si="6"/>
        <v/>
      </c>
      <c r="U22" s="10" t="str">
        <f t="shared" si="7"/>
        <v/>
      </c>
      <c r="V22" s="12">
        <v>8404033780206</v>
      </c>
      <c r="W22" s="12">
        <v>1017642184</v>
      </c>
      <c r="X22" s="12">
        <v>1654825362</v>
      </c>
      <c r="Y22" s="12">
        <v>32540789</v>
      </c>
      <c r="Z22" s="12">
        <v>60464288814</v>
      </c>
      <c r="AA22" s="12">
        <v>25003878</v>
      </c>
      <c r="AB22" s="12">
        <v>84761363275</v>
      </c>
      <c r="AC22" s="12">
        <v>526880436</v>
      </c>
      <c r="AD22" s="12">
        <v>954489854</v>
      </c>
      <c r="AE22" s="12" t="str">
        <f t="shared" si="8"/>
        <v/>
      </c>
      <c r="AF22" s="12" t="str">
        <f t="shared" si="9"/>
        <v/>
      </c>
      <c r="AG22" s="12" t="str">
        <f t="shared" si="10"/>
        <v/>
      </c>
      <c r="AH22" s="12" t="str">
        <f t="shared" si="11"/>
        <v/>
      </c>
      <c r="AI22" s="12" t="str">
        <f t="shared" si="12"/>
        <v/>
      </c>
      <c r="AJ22" s="12" t="str">
        <f t="shared" si="13"/>
        <v/>
      </c>
      <c r="AK22" s="12" t="str">
        <f t="shared" si="14"/>
        <v/>
      </c>
      <c r="AL22" s="12" t="str">
        <f t="shared" si="15"/>
        <v/>
      </c>
      <c r="AM22" s="12" t="str">
        <f t="shared" si="16"/>
        <v/>
      </c>
    </row>
    <row r="23" spans="1:39" x14ac:dyDescent="0.3">
      <c r="A23" s="7">
        <v>23</v>
      </c>
      <c r="B23" s="8">
        <v>45610</v>
      </c>
      <c r="C23" s="8" t="s">
        <v>37</v>
      </c>
      <c r="D23" s="7"/>
      <c r="E23" s="9"/>
      <c r="F23" s="10">
        <v>1470.59</v>
      </c>
      <c r="G23" s="10">
        <v>133.63999999999999</v>
      </c>
      <c r="H23" s="10">
        <v>75.52</v>
      </c>
      <c r="I23" s="10">
        <v>24.81</v>
      </c>
      <c r="J23" s="11">
        <f t="shared" si="0"/>
        <v>1.4705899999999998</v>
      </c>
      <c r="K23" s="11">
        <f t="shared" si="1"/>
        <v>0.13363999999999998</v>
      </c>
      <c r="L23" s="11">
        <f t="shared" si="2"/>
        <v>7.551999999999999E-2</v>
      </c>
      <c r="M23" s="11">
        <f t="shared" si="3"/>
        <v>2.4809999999999999E-2</v>
      </c>
      <c r="N23" s="7"/>
      <c r="O23" s="7"/>
      <c r="P23" s="7"/>
      <c r="Q23" s="7"/>
      <c r="R23" s="10" t="str">
        <f t="shared" si="4"/>
        <v/>
      </c>
      <c r="S23" s="10" t="str">
        <f t="shared" si="5"/>
        <v/>
      </c>
      <c r="T23" s="10" t="str">
        <f t="shared" si="6"/>
        <v/>
      </c>
      <c r="U23" s="10" t="str">
        <f t="shared" si="7"/>
        <v/>
      </c>
      <c r="V23" s="12">
        <v>13052746696910</v>
      </c>
      <c r="W23" s="12">
        <v>18302994126</v>
      </c>
      <c r="X23" s="12">
        <v>1347520631</v>
      </c>
      <c r="Y23" s="12">
        <v>24776339</v>
      </c>
      <c r="Z23" s="12">
        <v>144534168158</v>
      </c>
      <c r="AA23" s="12">
        <v>201456109</v>
      </c>
      <c r="AB23" s="12">
        <v>217923990960</v>
      </c>
      <c r="AC23" s="12">
        <v>460064949</v>
      </c>
      <c r="AD23" s="12">
        <v>3075704666</v>
      </c>
      <c r="AE23" s="12" t="str">
        <f t="shared" si="8"/>
        <v/>
      </c>
      <c r="AF23" s="12" t="str">
        <f t="shared" si="9"/>
        <v/>
      </c>
      <c r="AG23" s="12" t="str">
        <f t="shared" si="10"/>
        <v/>
      </c>
      <c r="AH23" s="12" t="str">
        <f t="shared" si="11"/>
        <v/>
      </c>
      <c r="AI23" s="12" t="str">
        <f t="shared" si="12"/>
        <v/>
      </c>
      <c r="AJ23" s="12" t="str">
        <f t="shared" si="13"/>
        <v/>
      </c>
      <c r="AK23" s="12" t="str">
        <f t="shared" si="14"/>
        <v/>
      </c>
      <c r="AL23" s="12" t="str">
        <f t="shared" si="15"/>
        <v/>
      </c>
      <c r="AM23" s="12" t="str">
        <f t="shared" si="16"/>
        <v/>
      </c>
    </row>
    <row r="24" spans="1:39" x14ac:dyDescent="0.3">
      <c r="A24" s="7">
        <v>23</v>
      </c>
      <c r="B24" s="8">
        <v>45610</v>
      </c>
      <c r="C24" s="8" t="s">
        <v>38</v>
      </c>
      <c r="D24" s="7"/>
      <c r="E24" s="9"/>
      <c r="F24" s="10">
        <v>997.21</v>
      </c>
      <c r="G24" s="10">
        <v>116.3</v>
      </c>
      <c r="H24" s="10">
        <v>75.08</v>
      </c>
      <c r="I24" s="10">
        <v>10.16</v>
      </c>
      <c r="J24" s="11">
        <f t="shared" si="0"/>
        <v>0.99721000000000004</v>
      </c>
      <c r="K24" s="11">
        <f t="shared" si="1"/>
        <v>0.1163</v>
      </c>
      <c r="L24" s="11">
        <f t="shared" si="2"/>
        <v>7.5079999999999994E-2</v>
      </c>
      <c r="M24" s="11">
        <f t="shared" si="3"/>
        <v>1.0160000000000001E-2</v>
      </c>
      <c r="N24" s="7"/>
      <c r="O24" s="7"/>
      <c r="P24" s="7"/>
      <c r="Q24" s="7"/>
      <c r="R24" s="10" t="str">
        <f t="shared" si="4"/>
        <v/>
      </c>
      <c r="S24" s="10" t="str">
        <f t="shared" si="5"/>
        <v/>
      </c>
      <c r="T24" s="10" t="str">
        <f t="shared" si="6"/>
        <v/>
      </c>
      <c r="U24" s="10" t="str">
        <f t="shared" si="7"/>
        <v/>
      </c>
      <c r="V24" s="12">
        <v>5135969572021</v>
      </c>
      <c r="W24" s="12">
        <v>28401522</v>
      </c>
      <c r="X24" s="12">
        <v>2925343455</v>
      </c>
      <c r="Y24" s="12">
        <v>52536363</v>
      </c>
      <c r="Z24" s="12">
        <v>38947432709</v>
      </c>
      <c r="AA24" s="12">
        <v>14682013</v>
      </c>
      <c r="AB24" s="12">
        <v>72198573963</v>
      </c>
      <c r="AC24" s="12">
        <v>624763509</v>
      </c>
      <c r="AD24" s="12">
        <v>310275558</v>
      </c>
      <c r="AE24" s="12" t="str">
        <f t="shared" si="8"/>
        <v/>
      </c>
      <c r="AF24" s="12" t="str">
        <f t="shared" si="9"/>
        <v/>
      </c>
      <c r="AG24" s="12" t="str">
        <f t="shared" si="10"/>
        <v/>
      </c>
      <c r="AH24" s="12" t="str">
        <f t="shared" si="11"/>
        <v/>
      </c>
      <c r="AI24" s="12" t="str">
        <f t="shared" si="12"/>
        <v/>
      </c>
      <c r="AJ24" s="12" t="str">
        <f t="shared" si="13"/>
        <v/>
      </c>
      <c r="AK24" s="12" t="str">
        <f t="shared" si="14"/>
        <v/>
      </c>
      <c r="AL24" s="12" t="str">
        <f t="shared" si="15"/>
        <v/>
      </c>
      <c r="AM24" s="12" t="str">
        <f t="shared" si="16"/>
        <v/>
      </c>
    </row>
    <row r="25" spans="1:39" x14ac:dyDescent="0.3">
      <c r="A25" s="7">
        <v>23</v>
      </c>
      <c r="B25" s="8">
        <v>45610</v>
      </c>
      <c r="C25" s="8" t="s">
        <v>39</v>
      </c>
      <c r="D25" s="7"/>
      <c r="E25" s="9"/>
      <c r="F25" s="10">
        <v>711.24</v>
      </c>
      <c r="G25" s="10">
        <v>93.13</v>
      </c>
      <c r="H25" s="10">
        <v>61.61</v>
      </c>
      <c r="I25" s="10">
        <v>10.7</v>
      </c>
      <c r="J25" s="11">
        <f t="shared" si="0"/>
        <v>0.71123999999999998</v>
      </c>
      <c r="K25" s="11">
        <f t="shared" si="1"/>
        <v>9.3129999999999991E-2</v>
      </c>
      <c r="L25" s="11">
        <f t="shared" si="2"/>
        <v>6.1609999999999998E-2</v>
      </c>
      <c r="M25" s="11">
        <f t="shared" si="3"/>
        <v>1.0699999999999999E-2</v>
      </c>
      <c r="N25" s="7"/>
      <c r="O25" s="7"/>
      <c r="P25" s="7"/>
      <c r="Q25" s="7"/>
      <c r="R25" s="10" t="str">
        <f t="shared" si="4"/>
        <v/>
      </c>
      <c r="S25" s="10" t="str">
        <f t="shared" si="5"/>
        <v/>
      </c>
      <c r="T25" s="10" t="str">
        <f t="shared" si="6"/>
        <v/>
      </c>
      <c r="U25" s="10" t="str">
        <f t="shared" si="7"/>
        <v/>
      </c>
      <c r="V25" s="12">
        <v>1915715282943</v>
      </c>
      <c r="W25" s="12">
        <v>89784767062</v>
      </c>
      <c r="X25" s="12">
        <v>1198328734</v>
      </c>
      <c r="Y25" s="12">
        <v>42091998</v>
      </c>
      <c r="Z25" s="12">
        <v>22776097845</v>
      </c>
      <c r="AA25" s="12">
        <v>4724184</v>
      </c>
      <c r="AB25" s="12">
        <v>28846606395</v>
      </c>
      <c r="AC25" s="12">
        <v>223907814</v>
      </c>
      <c r="AD25" s="12">
        <v>421486611</v>
      </c>
      <c r="AE25" s="12" t="str">
        <f t="shared" si="8"/>
        <v/>
      </c>
      <c r="AF25" s="12" t="str">
        <f t="shared" si="9"/>
        <v/>
      </c>
      <c r="AG25" s="12" t="str">
        <f t="shared" si="10"/>
        <v/>
      </c>
      <c r="AH25" s="12" t="str">
        <f t="shared" si="11"/>
        <v/>
      </c>
      <c r="AI25" s="12" t="str">
        <f t="shared" si="12"/>
        <v/>
      </c>
      <c r="AJ25" s="12" t="str">
        <f t="shared" si="13"/>
        <v/>
      </c>
      <c r="AK25" s="12" t="str">
        <f t="shared" si="14"/>
        <v/>
      </c>
      <c r="AL25" s="12" t="str">
        <f t="shared" si="15"/>
        <v/>
      </c>
      <c r="AM25" s="12" t="str">
        <f t="shared" si="16"/>
        <v/>
      </c>
    </row>
    <row r="26" spans="1:39" x14ac:dyDescent="0.3">
      <c r="A26" s="7">
        <v>23</v>
      </c>
      <c r="B26" s="8">
        <v>45610</v>
      </c>
      <c r="C26" s="8" t="s">
        <v>40</v>
      </c>
      <c r="D26" s="7"/>
      <c r="E26" s="9"/>
      <c r="F26" s="10">
        <v>1728.55</v>
      </c>
      <c r="G26" s="10">
        <v>130.83000000000001</v>
      </c>
      <c r="H26" s="10">
        <v>102.78</v>
      </c>
      <c r="I26" s="10">
        <v>21.01</v>
      </c>
      <c r="J26" s="11">
        <f t="shared" si="0"/>
        <v>1.72855</v>
      </c>
      <c r="K26" s="11">
        <f t="shared" si="1"/>
        <v>0.13083</v>
      </c>
      <c r="L26" s="11">
        <f t="shared" si="2"/>
        <v>0.10278</v>
      </c>
      <c r="M26" s="11">
        <f t="shared" si="3"/>
        <v>2.1010000000000001E-2</v>
      </c>
      <c r="N26" s="7"/>
      <c r="O26" s="7"/>
      <c r="P26" s="7"/>
      <c r="Q26" s="7"/>
      <c r="R26" s="10" t="str">
        <f t="shared" si="4"/>
        <v/>
      </c>
      <c r="S26" s="10" t="str">
        <f t="shared" si="5"/>
        <v/>
      </c>
      <c r="T26" s="10" t="str">
        <f t="shared" si="6"/>
        <v/>
      </c>
      <c r="U26" s="10" t="str">
        <f t="shared" si="7"/>
        <v/>
      </c>
      <c r="V26" s="12">
        <v>71516188697</v>
      </c>
      <c r="W26" s="12">
        <v>7833869347</v>
      </c>
      <c r="X26" s="12">
        <v>1201274303</v>
      </c>
      <c r="Y26" s="12">
        <v>4488664</v>
      </c>
      <c r="Z26" s="12">
        <v>4225771527</v>
      </c>
      <c r="AA26" s="12">
        <v>15532138</v>
      </c>
      <c r="AB26" s="12">
        <v>18910732956</v>
      </c>
      <c r="AC26" s="12">
        <v>161963541</v>
      </c>
      <c r="AD26" s="12">
        <v>96426869</v>
      </c>
      <c r="AE26" s="12" t="str">
        <f t="shared" si="8"/>
        <v/>
      </c>
      <c r="AF26" s="12" t="str">
        <f t="shared" si="9"/>
        <v/>
      </c>
      <c r="AG26" s="12" t="str">
        <f t="shared" si="10"/>
        <v/>
      </c>
      <c r="AH26" s="12" t="str">
        <f t="shared" si="11"/>
        <v/>
      </c>
      <c r="AI26" s="12" t="str">
        <f t="shared" si="12"/>
        <v/>
      </c>
      <c r="AJ26" s="12" t="str">
        <f t="shared" si="13"/>
        <v/>
      </c>
      <c r="AK26" s="12" t="str">
        <f t="shared" si="14"/>
        <v/>
      </c>
      <c r="AL26" s="12" t="str">
        <f t="shared" si="15"/>
        <v/>
      </c>
      <c r="AM26" s="12" t="str">
        <f t="shared" si="16"/>
        <v/>
      </c>
    </row>
    <row r="27" spans="1:39" x14ac:dyDescent="0.3">
      <c r="A27" s="7">
        <v>23</v>
      </c>
      <c r="B27" s="8">
        <v>45610</v>
      </c>
      <c r="C27" s="8" t="s">
        <v>41</v>
      </c>
      <c r="D27" s="7"/>
      <c r="E27" s="9"/>
      <c r="F27" s="10">
        <v>760</v>
      </c>
      <c r="G27" s="10">
        <v>127.01</v>
      </c>
      <c r="H27" s="10">
        <v>84.51</v>
      </c>
      <c r="I27" s="10">
        <v>9.49</v>
      </c>
      <c r="J27" s="11">
        <f t="shared" si="0"/>
        <v>0.76</v>
      </c>
      <c r="K27" s="11">
        <f t="shared" si="1"/>
        <v>0.12701000000000001</v>
      </c>
      <c r="L27" s="11">
        <f t="shared" si="2"/>
        <v>8.4510000000000002E-2</v>
      </c>
      <c r="M27" s="11">
        <f t="shared" si="3"/>
        <v>9.4900000000000002E-3</v>
      </c>
      <c r="N27" s="7"/>
      <c r="O27" s="7"/>
      <c r="P27" s="7"/>
      <c r="Q27" s="7"/>
      <c r="R27" s="10" t="str">
        <f t="shared" si="4"/>
        <v/>
      </c>
      <c r="S27" s="10" t="str">
        <f t="shared" si="5"/>
        <v/>
      </c>
      <c r="T27" s="10" t="str">
        <f t="shared" si="6"/>
        <v/>
      </c>
      <c r="U27" s="10" t="str">
        <f t="shared" si="7"/>
        <v/>
      </c>
      <c r="V27" s="12">
        <v>3904996298580</v>
      </c>
      <c r="W27" s="12">
        <v>94151186775</v>
      </c>
      <c r="X27" s="12">
        <v>3633238251</v>
      </c>
      <c r="Y27" s="12">
        <v>36092598</v>
      </c>
      <c r="Z27" s="12">
        <v>19649995585</v>
      </c>
      <c r="AA27" s="12">
        <v>1173895</v>
      </c>
      <c r="AB27" s="12">
        <v>54867341929</v>
      </c>
      <c r="AC27" s="12">
        <v>698601964</v>
      </c>
      <c r="AD27" s="12">
        <v>655777781</v>
      </c>
      <c r="AE27" s="12" t="str">
        <f t="shared" si="8"/>
        <v/>
      </c>
      <c r="AF27" s="12" t="str">
        <f t="shared" si="9"/>
        <v/>
      </c>
      <c r="AG27" s="12" t="str">
        <f t="shared" si="10"/>
        <v/>
      </c>
      <c r="AH27" s="12" t="str">
        <f t="shared" si="11"/>
        <v/>
      </c>
      <c r="AI27" s="12" t="str">
        <f t="shared" si="12"/>
        <v/>
      </c>
      <c r="AJ27" s="12" t="str">
        <f t="shared" si="13"/>
        <v/>
      </c>
      <c r="AK27" s="12" t="str">
        <f t="shared" si="14"/>
        <v/>
      </c>
      <c r="AL27" s="12" t="str">
        <f t="shared" si="15"/>
        <v/>
      </c>
      <c r="AM27" s="12" t="str">
        <f t="shared" si="16"/>
        <v/>
      </c>
    </row>
    <row r="28" spans="1:39" x14ac:dyDescent="0.3">
      <c r="A28" s="7">
        <v>23</v>
      </c>
      <c r="B28" s="8">
        <v>45610</v>
      </c>
      <c r="C28" s="8" t="s">
        <v>42</v>
      </c>
      <c r="D28" s="7"/>
      <c r="E28" s="9"/>
      <c r="F28" s="10">
        <v>478.04</v>
      </c>
      <c r="G28" s="10">
        <v>109.43</v>
      </c>
      <c r="H28" s="10">
        <v>96.07</v>
      </c>
      <c r="I28" s="10">
        <v>11.35</v>
      </c>
      <c r="J28" s="11">
        <f t="shared" si="0"/>
        <v>0.47804000000000002</v>
      </c>
      <c r="K28" s="11">
        <f t="shared" si="1"/>
        <v>0.10943000000000001</v>
      </c>
      <c r="L28" s="11">
        <f t="shared" si="2"/>
        <v>9.6069999999999989E-2</v>
      </c>
      <c r="M28" s="11">
        <f t="shared" si="3"/>
        <v>1.1349999999999999E-2</v>
      </c>
      <c r="N28" s="7"/>
      <c r="O28" s="7"/>
      <c r="P28" s="7"/>
      <c r="Q28" s="7"/>
      <c r="R28" s="10" t="str">
        <f t="shared" si="4"/>
        <v/>
      </c>
      <c r="S28" s="10" t="str">
        <f t="shared" si="5"/>
        <v/>
      </c>
      <c r="T28" s="10" t="str">
        <f t="shared" si="6"/>
        <v/>
      </c>
      <c r="U28" s="10" t="str">
        <f t="shared" si="7"/>
        <v/>
      </c>
      <c r="V28" s="12">
        <v>4858749605551</v>
      </c>
      <c r="W28" s="12">
        <v>355685131702</v>
      </c>
      <c r="X28" s="12">
        <v>1262034668</v>
      </c>
      <c r="Y28" s="12">
        <v>8673551</v>
      </c>
      <c r="Z28" s="12">
        <v>37592048811</v>
      </c>
      <c r="AA28" s="12">
        <v>19581409</v>
      </c>
      <c r="AB28" s="12">
        <v>161527594244</v>
      </c>
      <c r="AC28" s="12">
        <v>272322244</v>
      </c>
      <c r="AD28" s="12">
        <v>337850880</v>
      </c>
      <c r="AE28" s="12" t="str">
        <f t="shared" si="8"/>
        <v/>
      </c>
      <c r="AF28" s="12" t="str">
        <f t="shared" si="9"/>
        <v/>
      </c>
      <c r="AG28" s="12" t="str">
        <f t="shared" si="10"/>
        <v/>
      </c>
      <c r="AH28" s="12" t="str">
        <f t="shared" si="11"/>
        <v/>
      </c>
      <c r="AI28" s="12" t="str">
        <f t="shared" si="12"/>
        <v/>
      </c>
      <c r="AJ28" s="12" t="str">
        <f t="shared" si="13"/>
        <v/>
      </c>
      <c r="AK28" s="12" t="str">
        <f t="shared" si="14"/>
        <v/>
      </c>
      <c r="AL28" s="12" t="str">
        <f t="shared" si="15"/>
        <v/>
      </c>
      <c r="AM28" s="12" t="str">
        <f t="shared" si="16"/>
        <v/>
      </c>
    </row>
    <row r="29" spans="1:39" x14ac:dyDescent="0.3">
      <c r="A29" s="7">
        <v>23</v>
      </c>
      <c r="B29" s="8">
        <v>45610</v>
      </c>
      <c r="C29" s="13" t="s">
        <v>43</v>
      </c>
      <c r="D29" s="7">
        <v>370.2</v>
      </c>
      <c r="E29" s="7">
        <f>D29*1000</f>
        <v>370200</v>
      </c>
      <c r="F29" s="10">
        <v>578.12</v>
      </c>
      <c r="G29" s="10">
        <v>130.57</v>
      </c>
      <c r="H29" s="10">
        <v>190.78</v>
      </c>
      <c r="I29" s="10">
        <v>13.34</v>
      </c>
      <c r="J29" s="11">
        <f t="shared" si="0"/>
        <v>0.57811999999999997</v>
      </c>
      <c r="K29" s="11">
        <f t="shared" si="1"/>
        <v>0.13056999999999999</v>
      </c>
      <c r="L29" s="11">
        <f t="shared" si="2"/>
        <v>0.19078000000000001</v>
      </c>
      <c r="M29" s="11">
        <f t="shared" si="3"/>
        <v>1.3339999999999999E-2</v>
      </c>
      <c r="N29" s="7">
        <v>110</v>
      </c>
      <c r="O29" s="7">
        <v>11</v>
      </c>
      <c r="P29" s="7">
        <v>8</v>
      </c>
      <c r="Q29" s="7">
        <v>1.8</v>
      </c>
      <c r="R29" s="10">
        <f t="shared" si="4"/>
        <v>1945.6365818181816</v>
      </c>
      <c r="S29" s="10">
        <f t="shared" si="5"/>
        <v>4394.2739999999994</v>
      </c>
      <c r="T29" s="10">
        <f t="shared" si="6"/>
        <v>8828.3445000000011</v>
      </c>
      <c r="U29" s="10">
        <f t="shared" si="7"/>
        <v>2743.5933333333332</v>
      </c>
      <c r="V29" s="12">
        <v>17850266859134</v>
      </c>
      <c r="W29" s="12">
        <v>22700033479</v>
      </c>
      <c r="X29" s="12">
        <v>1138406258</v>
      </c>
      <c r="Y29" s="12">
        <v>68546319</v>
      </c>
      <c r="Z29" s="12">
        <v>2688164374</v>
      </c>
      <c r="AA29" s="12">
        <v>58944886</v>
      </c>
      <c r="AB29" s="12">
        <v>12242245733</v>
      </c>
      <c r="AC29" s="12">
        <v>31946895</v>
      </c>
      <c r="AD29" s="12">
        <v>189575496</v>
      </c>
      <c r="AE29" s="12">
        <f t="shared" si="8"/>
        <v>3.3964044739928392E+18</v>
      </c>
      <c r="AF29" s="12">
        <f t="shared" si="9"/>
        <v>4319178860253927</v>
      </c>
      <c r="AG29" s="12">
        <f t="shared" si="10"/>
        <v>216606739742614</v>
      </c>
      <c r="AH29" s="12">
        <f t="shared" si="11"/>
        <v>13042439441638.416</v>
      </c>
      <c r="AI29" s="12">
        <f t="shared" si="12"/>
        <v>511482185601605.25</v>
      </c>
      <c r="AJ29" s="12">
        <f t="shared" si="13"/>
        <v>11215556389676.885</v>
      </c>
      <c r="AK29" s="12">
        <f t="shared" si="14"/>
        <v>2329355550110704</v>
      </c>
      <c r="AL29" s="12">
        <f t="shared" si="15"/>
        <v>6078596917594.9629</v>
      </c>
      <c r="AM29" s="12">
        <f t="shared" si="16"/>
        <v>36070892825019.031</v>
      </c>
    </row>
    <row r="30" spans="1:39" x14ac:dyDescent="0.3">
      <c r="A30" s="7">
        <v>23</v>
      </c>
      <c r="B30" s="8">
        <v>45610</v>
      </c>
      <c r="C30" s="13" t="s">
        <v>44</v>
      </c>
      <c r="D30" s="7">
        <v>9761.2000000000007</v>
      </c>
      <c r="E30" s="7">
        <f>D30*1000</f>
        <v>9761200</v>
      </c>
      <c r="F30" s="10">
        <v>458.76</v>
      </c>
      <c r="G30" s="10">
        <v>100.09</v>
      </c>
      <c r="H30" s="10">
        <v>69.81</v>
      </c>
      <c r="I30" s="10">
        <v>11.43</v>
      </c>
      <c r="J30" s="11">
        <f t="shared" si="0"/>
        <v>0.45876</v>
      </c>
      <c r="K30" s="11">
        <f t="shared" si="1"/>
        <v>0.10009</v>
      </c>
      <c r="L30" s="11">
        <f t="shared" si="2"/>
        <v>6.9809999999999997E-2</v>
      </c>
      <c r="M30" s="11">
        <f t="shared" si="3"/>
        <v>1.1429999999999999E-2</v>
      </c>
      <c r="N30" s="7">
        <v>110</v>
      </c>
      <c r="O30" s="7">
        <v>11</v>
      </c>
      <c r="P30" s="7">
        <v>8</v>
      </c>
      <c r="Q30" s="7">
        <v>1.8</v>
      </c>
      <c r="R30" s="10">
        <f t="shared" si="4"/>
        <v>40709.528290909089</v>
      </c>
      <c r="S30" s="10">
        <f t="shared" si="5"/>
        <v>88818.046181818179</v>
      </c>
      <c r="T30" s="10">
        <f t="shared" si="6"/>
        <v>85178.671499999997</v>
      </c>
      <c r="U30" s="10">
        <f t="shared" si="7"/>
        <v>61983.619999999995</v>
      </c>
      <c r="V30" s="12">
        <v>9811002259564</v>
      </c>
      <c r="W30" s="12">
        <v>1763879038</v>
      </c>
      <c r="X30" s="12">
        <v>2156662736</v>
      </c>
      <c r="Y30" s="12">
        <v>14879060</v>
      </c>
      <c r="Z30" s="12">
        <v>80461807955</v>
      </c>
      <c r="AA30" s="12">
        <v>152612712</v>
      </c>
      <c r="AB30" s="12">
        <v>151828446670</v>
      </c>
      <c r="AC30" s="12">
        <v>314419443</v>
      </c>
      <c r="AD30" s="12">
        <v>3142538962</v>
      </c>
      <c r="AE30" s="12">
        <f t="shared" si="8"/>
        <v>2.3524506246229842E+18</v>
      </c>
      <c r="AF30" s="12">
        <f t="shared" si="9"/>
        <v>422937252986310.94</v>
      </c>
      <c r="AG30" s="12">
        <f t="shared" si="10"/>
        <v>517117667102624.5</v>
      </c>
      <c r="AH30" s="12">
        <f t="shared" si="11"/>
        <v>3567653239166.4492</v>
      </c>
      <c r="AI30" s="12">
        <f t="shared" si="12"/>
        <v>1.9292873997406052E+16</v>
      </c>
      <c r="AJ30" s="12">
        <f t="shared" si="13"/>
        <v>36592986136541.984</v>
      </c>
      <c r="AK30" s="12">
        <f t="shared" si="14"/>
        <v>3.6404937513514696E+16</v>
      </c>
      <c r="AL30" s="12">
        <f t="shared" si="15"/>
        <v>75390484632487.578</v>
      </c>
      <c r="AM30" s="12">
        <f t="shared" si="16"/>
        <v>753507903522539</v>
      </c>
    </row>
    <row r="31" spans="1:39" x14ac:dyDescent="0.3">
      <c r="A31" s="7">
        <v>23</v>
      </c>
      <c r="B31" s="8">
        <v>45610</v>
      </c>
      <c r="C31" s="13" t="s">
        <v>45</v>
      </c>
      <c r="D31" s="7">
        <v>7427.2</v>
      </c>
      <c r="E31" s="7">
        <f>D31*1000</f>
        <v>7427200</v>
      </c>
      <c r="F31" s="10">
        <v>40.090000000000003</v>
      </c>
      <c r="G31" s="10">
        <v>8.01</v>
      </c>
      <c r="H31" s="10">
        <v>0</v>
      </c>
      <c r="I31" s="10">
        <v>0.75</v>
      </c>
      <c r="J31" s="11">
        <f t="shared" si="0"/>
        <v>4.0090000000000001E-2</v>
      </c>
      <c r="K31" s="11">
        <f t="shared" si="1"/>
        <v>8.0099999999999998E-3</v>
      </c>
      <c r="L31" s="11">
        <f t="shared" si="2"/>
        <v>0</v>
      </c>
      <c r="M31" s="11">
        <f t="shared" si="3"/>
        <v>7.5000000000000002E-4</v>
      </c>
      <c r="N31" s="7">
        <v>110</v>
      </c>
      <c r="O31" s="7">
        <v>11</v>
      </c>
      <c r="P31" s="7">
        <v>8</v>
      </c>
      <c r="Q31" s="7">
        <v>1.8</v>
      </c>
      <c r="R31" s="10">
        <f t="shared" si="4"/>
        <v>2706.8768000000005</v>
      </c>
      <c r="S31" s="10">
        <f t="shared" si="5"/>
        <v>5408.3519999999999</v>
      </c>
      <c r="T31" s="10">
        <f t="shared" si="6"/>
        <v>0</v>
      </c>
      <c r="U31" s="10">
        <f t="shared" si="7"/>
        <v>3094.666666666667</v>
      </c>
      <c r="V31" s="12">
        <v>19261543980</v>
      </c>
      <c r="W31" s="12">
        <v>593813419</v>
      </c>
      <c r="X31" s="12">
        <v>48546416</v>
      </c>
      <c r="Y31" s="12">
        <v>73986</v>
      </c>
      <c r="Z31" s="12">
        <v>1838552</v>
      </c>
      <c r="AA31" s="12">
        <v>91157</v>
      </c>
      <c r="AB31" s="12">
        <v>179212870</v>
      </c>
      <c r="AC31" s="12">
        <v>165583</v>
      </c>
      <c r="AD31" s="12">
        <v>3052535355</v>
      </c>
      <c r="AE31" s="12">
        <f t="shared" si="8"/>
        <v>5.2850332696433016E+16</v>
      </c>
      <c r="AF31" s="12">
        <f t="shared" si="9"/>
        <v>1629320930157146.3</v>
      </c>
      <c r="AG31" s="12">
        <f t="shared" si="10"/>
        <v>133202937390870.52</v>
      </c>
      <c r="AH31" s="12">
        <f t="shared" si="11"/>
        <v>203004739336.49286</v>
      </c>
      <c r="AI31" s="12">
        <f t="shared" si="12"/>
        <v>5044667498129.209</v>
      </c>
      <c r="AJ31" s="12">
        <f t="shared" si="13"/>
        <v>250118982289.84778</v>
      </c>
      <c r="AK31" s="12">
        <f t="shared" si="14"/>
        <v>491729002244948.81</v>
      </c>
      <c r="AL31" s="12">
        <f t="shared" si="15"/>
        <v>454331005238.21393</v>
      </c>
      <c r="AM31" s="12">
        <f t="shared" si="16"/>
        <v>8375627065352954</v>
      </c>
    </row>
    <row r="32" spans="1:39" x14ac:dyDescent="0.3">
      <c r="A32" s="7">
        <v>24</v>
      </c>
      <c r="B32" s="8">
        <v>45624</v>
      </c>
      <c r="C32" s="8" t="s">
        <v>36</v>
      </c>
      <c r="D32" s="7"/>
      <c r="E32" s="7"/>
      <c r="F32" s="10">
        <v>1396.59</v>
      </c>
      <c r="G32" s="10">
        <v>156.13999999999999</v>
      </c>
      <c r="H32" s="14">
        <v>83.79</v>
      </c>
      <c r="I32" s="14">
        <v>12.13</v>
      </c>
      <c r="J32" s="11">
        <f t="shared" si="0"/>
        <v>1.39659</v>
      </c>
      <c r="K32" s="11">
        <f t="shared" si="1"/>
        <v>0.15613999999999997</v>
      </c>
      <c r="L32" s="11">
        <f t="shared" si="2"/>
        <v>8.3790000000000003E-2</v>
      </c>
      <c r="M32" s="11">
        <f t="shared" si="3"/>
        <v>1.213E-2</v>
      </c>
      <c r="N32" s="7"/>
      <c r="O32" s="7"/>
      <c r="P32" s="7"/>
      <c r="Q32" s="7"/>
      <c r="R32" s="10" t="str">
        <f t="shared" si="4"/>
        <v/>
      </c>
      <c r="S32" s="10" t="str">
        <f t="shared" si="5"/>
        <v/>
      </c>
      <c r="T32" s="10" t="str">
        <f t="shared" si="6"/>
        <v/>
      </c>
      <c r="U32" s="10" t="str">
        <f t="shared" si="7"/>
        <v/>
      </c>
      <c r="V32" s="12">
        <v>7986531918226</v>
      </c>
      <c r="W32" s="12">
        <v>936967942</v>
      </c>
      <c r="X32" s="12">
        <v>1690429768</v>
      </c>
      <c r="Y32" s="12">
        <v>35491808</v>
      </c>
      <c r="Z32" s="12">
        <v>58959779744</v>
      </c>
      <c r="AA32" s="12">
        <v>24117680</v>
      </c>
      <c r="AB32" s="12">
        <v>86468852703</v>
      </c>
      <c r="AC32" s="12">
        <v>527285175</v>
      </c>
      <c r="AD32" s="12">
        <v>1052215702</v>
      </c>
      <c r="AE32" s="12" t="str">
        <f t="shared" si="8"/>
        <v/>
      </c>
      <c r="AF32" s="12" t="str">
        <f t="shared" si="9"/>
        <v/>
      </c>
      <c r="AG32" s="12" t="str">
        <f t="shared" si="10"/>
        <v/>
      </c>
      <c r="AH32" s="12" t="str">
        <f t="shared" si="11"/>
        <v/>
      </c>
      <c r="AI32" s="12" t="str">
        <f t="shared" si="12"/>
        <v/>
      </c>
      <c r="AJ32" s="12" t="str">
        <f t="shared" si="13"/>
        <v/>
      </c>
      <c r="AK32" s="12" t="str">
        <f t="shared" si="14"/>
        <v/>
      </c>
      <c r="AL32" s="12" t="str">
        <f t="shared" si="15"/>
        <v/>
      </c>
      <c r="AM32" s="12" t="str">
        <f t="shared" si="16"/>
        <v/>
      </c>
    </row>
    <row r="33" spans="1:39" x14ac:dyDescent="0.3">
      <c r="A33" s="7">
        <v>24</v>
      </c>
      <c r="B33" s="8">
        <v>45624</v>
      </c>
      <c r="C33" s="8" t="s">
        <v>37</v>
      </c>
      <c r="D33" s="7"/>
      <c r="E33" s="7"/>
      <c r="F33" s="10">
        <v>1789.12</v>
      </c>
      <c r="G33" s="10">
        <v>128.51</v>
      </c>
      <c r="H33" s="14">
        <v>74.34</v>
      </c>
      <c r="I33" s="14">
        <v>25.1</v>
      </c>
      <c r="J33" s="11">
        <f t="shared" si="0"/>
        <v>1.7891199999999998</v>
      </c>
      <c r="K33" s="11">
        <f t="shared" si="1"/>
        <v>0.12850999999999999</v>
      </c>
      <c r="L33" s="11">
        <f t="shared" si="2"/>
        <v>7.4340000000000003E-2</v>
      </c>
      <c r="M33" s="11">
        <f t="shared" si="3"/>
        <v>2.5100000000000001E-2</v>
      </c>
      <c r="N33" s="7"/>
      <c r="O33" s="7"/>
      <c r="P33" s="7"/>
      <c r="Q33" s="7"/>
      <c r="R33" s="10" t="str">
        <f t="shared" si="4"/>
        <v/>
      </c>
      <c r="S33" s="10" t="str">
        <f t="shared" si="5"/>
        <v/>
      </c>
      <c r="T33" s="10" t="str">
        <f t="shared" si="6"/>
        <v/>
      </c>
      <c r="U33" s="10" t="str">
        <f t="shared" si="7"/>
        <v/>
      </c>
      <c r="V33" s="12">
        <v>14920105065794</v>
      </c>
      <c r="W33" s="12">
        <v>20754962219</v>
      </c>
      <c r="X33" s="12">
        <v>1993446975</v>
      </c>
      <c r="Y33" s="12">
        <v>28282050</v>
      </c>
      <c r="Z33" s="12">
        <v>147013940864</v>
      </c>
      <c r="AA33" s="12">
        <v>163367685</v>
      </c>
      <c r="AB33" s="12">
        <v>223644353106</v>
      </c>
      <c r="AC33" s="12">
        <v>587410679</v>
      </c>
      <c r="AD33" s="12">
        <v>3259309182</v>
      </c>
      <c r="AE33" s="12" t="str">
        <f t="shared" si="8"/>
        <v/>
      </c>
      <c r="AF33" s="12" t="str">
        <f t="shared" si="9"/>
        <v/>
      </c>
      <c r="AG33" s="12" t="str">
        <f t="shared" si="10"/>
        <v/>
      </c>
      <c r="AH33" s="12" t="str">
        <f t="shared" si="11"/>
        <v/>
      </c>
      <c r="AI33" s="12" t="str">
        <f t="shared" si="12"/>
        <v/>
      </c>
      <c r="AJ33" s="12" t="str">
        <f t="shared" si="13"/>
        <v/>
      </c>
      <c r="AK33" s="12" t="str">
        <f t="shared" si="14"/>
        <v/>
      </c>
      <c r="AL33" s="12" t="str">
        <f t="shared" si="15"/>
        <v/>
      </c>
      <c r="AM33" s="12" t="str">
        <f t="shared" si="16"/>
        <v/>
      </c>
    </row>
    <row r="34" spans="1:39" x14ac:dyDescent="0.3">
      <c r="A34" s="7">
        <v>24</v>
      </c>
      <c r="B34" s="8">
        <v>45624</v>
      </c>
      <c r="C34" s="8" t="s">
        <v>38</v>
      </c>
      <c r="D34" s="7"/>
      <c r="E34" s="7"/>
      <c r="F34" s="10">
        <v>1040.8499999999999</v>
      </c>
      <c r="G34" s="10">
        <v>107.91</v>
      </c>
      <c r="H34" s="14">
        <v>73.34</v>
      </c>
      <c r="I34" s="14">
        <v>8.4700000000000006</v>
      </c>
      <c r="J34" s="11">
        <f t="shared" ref="J34:J65" si="17">F34/1000</f>
        <v>1.0408499999999998</v>
      </c>
      <c r="K34" s="11">
        <f t="shared" ref="K34:K65" si="18">G34/1000</f>
        <v>0.10790999999999999</v>
      </c>
      <c r="L34" s="11">
        <f t="shared" ref="L34:L65" si="19">H34/1000</f>
        <v>7.3340000000000002E-2</v>
      </c>
      <c r="M34" s="11">
        <f t="shared" ref="M34:M65" si="20">I34/1000</f>
        <v>8.4700000000000001E-3</v>
      </c>
      <c r="N34" s="7"/>
      <c r="O34" s="7"/>
      <c r="P34" s="7"/>
      <c r="Q34" s="7"/>
      <c r="R34" s="10" t="str">
        <f t="shared" ref="R34:R65" si="21">IFERROR((J34*$E34)/N34, "")</f>
        <v/>
      </c>
      <c r="S34" s="10" t="str">
        <f t="shared" ref="S34:S65" si="22">IFERROR((K34*$E34)/O34, "")</f>
        <v/>
      </c>
      <c r="T34" s="10" t="str">
        <f t="shared" ref="T34:T65" si="23">IFERROR((L34*$E34)/P34, "")</f>
        <v/>
      </c>
      <c r="U34" s="10" t="str">
        <f t="shared" ref="U34:U65" si="24">IFERROR((M34*$E34)/Q34, "")</f>
        <v/>
      </c>
      <c r="V34" s="12">
        <v>6252140899941</v>
      </c>
      <c r="W34" s="12">
        <v>34384958</v>
      </c>
      <c r="X34" s="12">
        <v>2694075470</v>
      </c>
      <c r="Y34" s="12">
        <v>43655054</v>
      </c>
      <c r="Z34" s="12">
        <v>41966073985</v>
      </c>
      <c r="AA34" s="12">
        <v>14415390</v>
      </c>
      <c r="AB34" s="12">
        <v>79291263860</v>
      </c>
      <c r="AC34" s="12">
        <v>573436720</v>
      </c>
      <c r="AD34" s="12">
        <v>337289423</v>
      </c>
      <c r="AE34" s="12" t="str">
        <f t="shared" ref="AE34:AE65" si="25">IFERROR(((V34*$E34)/$R34)*1000, "")</f>
        <v/>
      </c>
      <c r="AF34" s="12" t="str">
        <f t="shared" ref="AF34:AF65" si="26">IFERROR(((W34*$E34)/$R34)*1000, "")</f>
        <v/>
      </c>
      <c r="AG34" s="12" t="str">
        <f t="shared" ref="AG34:AG65" si="27">IFERROR(((X34*$E34)/$R34)*1000, "")</f>
        <v/>
      </c>
      <c r="AH34" s="12" t="str">
        <f t="shared" ref="AH34:AH65" si="28">IFERROR(((Y34*$E34)/$R34)*1000, "")</f>
        <v/>
      </c>
      <c r="AI34" s="12" t="str">
        <f t="shared" ref="AI34:AI65" si="29">IFERROR(((Z34*$E34)/$R34)*1000, "")</f>
        <v/>
      </c>
      <c r="AJ34" s="12" t="str">
        <f t="shared" ref="AJ34:AJ65" si="30">IFERROR(((AA34*$E34)/$R34)*1000, "")</f>
        <v/>
      </c>
      <c r="AK34" s="12" t="str">
        <f t="shared" ref="AK34:AK65" si="31">IFERROR(((AB34*$E34)/$R34)*1000, "")</f>
        <v/>
      </c>
      <c r="AL34" s="12" t="str">
        <f t="shared" ref="AL34:AL65" si="32">IFERROR(((AC34*$E34)/$R34)*1000, "")</f>
        <v/>
      </c>
      <c r="AM34" s="12" t="str">
        <f t="shared" ref="AM34:AM65" si="33">IFERROR(((AD34*$E34)/$R34)*1000, "")</f>
        <v/>
      </c>
    </row>
    <row r="35" spans="1:39" x14ac:dyDescent="0.3">
      <c r="A35" s="7">
        <v>24</v>
      </c>
      <c r="B35" s="8">
        <v>45624</v>
      </c>
      <c r="C35" s="8" t="s">
        <v>39</v>
      </c>
      <c r="D35" s="7"/>
      <c r="E35" s="7"/>
      <c r="F35" s="10">
        <v>812.97</v>
      </c>
      <c r="G35" s="10">
        <v>85.49</v>
      </c>
      <c r="H35" s="14">
        <v>65.41</v>
      </c>
      <c r="I35" s="14">
        <v>12.06</v>
      </c>
      <c r="J35" s="11">
        <f t="shared" si="17"/>
        <v>0.81297000000000008</v>
      </c>
      <c r="K35" s="11">
        <f t="shared" si="18"/>
        <v>8.5489999999999997E-2</v>
      </c>
      <c r="L35" s="11">
        <f t="shared" si="19"/>
        <v>6.5409999999999996E-2</v>
      </c>
      <c r="M35" s="11">
        <f t="shared" si="20"/>
        <v>1.2060000000000001E-2</v>
      </c>
      <c r="N35" s="7"/>
      <c r="O35" s="7"/>
      <c r="P35" s="7"/>
      <c r="Q35" s="7"/>
      <c r="R35" s="10" t="str">
        <f t="shared" si="21"/>
        <v/>
      </c>
      <c r="S35" s="10" t="str">
        <f t="shared" si="22"/>
        <v/>
      </c>
      <c r="T35" s="10" t="str">
        <f t="shared" si="23"/>
        <v/>
      </c>
      <c r="U35" s="10" t="str">
        <f t="shared" si="24"/>
        <v/>
      </c>
      <c r="V35" s="12">
        <v>1991124143028</v>
      </c>
      <c r="W35" s="12">
        <v>86707457546</v>
      </c>
      <c r="X35" s="12">
        <v>1529348156</v>
      </c>
      <c r="Y35" s="12">
        <v>41446419</v>
      </c>
      <c r="Z35" s="12">
        <v>19476748433</v>
      </c>
      <c r="AA35" s="12">
        <v>4448729</v>
      </c>
      <c r="AB35" s="12">
        <v>33022117499</v>
      </c>
      <c r="AC35" s="12">
        <v>268231002</v>
      </c>
      <c r="AD35" s="12">
        <v>384038388</v>
      </c>
      <c r="AE35" s="12" t="str">
        <f t="shared" si="25"/>
        <v/>
      </c>
      <c r="AF35" s="12" t="str">
        <f t="shared" si="26"/>
        <v/>
      </c>
      <c r="AG35" s="12" t="str">
        <f t="shared" si="27"/>
        <v/>
      </c>
      <c r="AH35" s="12" t="str">
        <f t="shared" si="28"/>
        <v/>
      </c>
      <c r="AI35" s="12" t="str">
        <f t="shared" si="29"/>
        <v/>
      </c>
      <c r="AJ35" s="12" t="str">
        <f t="shared" si="30"/>
        <v/>
      </c>
      <c r="AK35" s="12" t="str">
        <f t="shared" si="31"/>
        <v/>
      </c>
      <c r="AL35" s="12" t="str">
        <f t="shared" si="32"/>
        <v/>
      </c>
      <c r="AM35" s="12" t="str">
        <f t="shared" si="33"/>
        <v/>
      </c>
    </row>
    <row r="36" spans="1:39" x14ac:dyDescent="0.3">
      <c r="A36" s="7">
        <v>24</v>
      </c>
      <c r="B36" s="8">
        <v>45624</v>
      </c>
      <c r="C36" s="8" t="s">
        <v>40</v>
      </c>
      <c r="D36" s="7"/>
      <c r="E36" s="7"/>
      <c r="F36" s="10">
        <v>1751.58</v>
      </c>
      <c r="G36" s="10">
        <v>138.91999999999999</v>
      </c>
      <c r="H36" s="14">
        <v>101.55</v>
      </c>
      <c r="I36" s="14">
        <v>21.04</v>
      </c>
      <c r="J36" s="11">
        <f t="shared" si="17"/>
        <v>1.7515799999999999</v>
      </c>
      <c r="K36" s="11">
        <f t="shared" si="18"/>
        <v>0.13891999999999999</v>
      </c>
      <c r="L36" s="11">
        <f t="shared" si="19"/>
        <v>0.10155</v>
      </c>
      <c r="M36" s="11">
        <f t="shared" si="20"/>
        <v>2.104E-2</v>
      </c>
      <c r="N36" s="7"/>
      <c r="O36" s="7"/>
      <c r="P36" s="7"/>
      <c r="Q36" s="7"/>
      <c r="R36" s="10" t="str">
        <f t="shared" si="21"/>
        <v/>
      </c>
      <c r="S36" s="10" t="str">
        <f t="shared" si="22"/>
        <v/>
      </c>
      <c r="T36" s="10" t="str">
        <f t="shared" si="23"/>
        <v/>
      </c>
      <c r="U36" s="10" t="str">
        <f t="shared" si="24"/>
        <v/>
      </c>
      <c r="V36" s="12">
        <v>84223851471</v>
      </c>
      <c r="W36" s="12">
        <v>7783968606</v>
      </c>
      <c r="X36" s="12">
        <v>1051015428</v>
      </c>
      <c r="Y36" s="12">
        <v>5011966</v>
      </c>
      <c r="Z36" s="12">
        <v>4708137145</v>
      </c>
      <c r="AA36" s="12">
        <v>13971043</v>
      </c>
      <c r="AB36" s="12">
        <v>18024516208</v>
      </c>
      <c r="AC36" s="12">
        <v>129970012</v>
      </c>
      <c r="AD36" s="12">
        <v>105876153</v>
      </c>
      <c r="AE36" s="12" t="str">
        <f t="shared" si="25"/>
        <v/>
      </c>
      <c r="AF36" s="12" t="str">
        <f t="shared" si="26"/>
        <v/>
      </c>
      <c r="AG36" s="12" t="str">
        <f t="shared" si="27"/>
        <v/>
      </c>
      <c r="AH36" s="12" t="str">
        <f t="shared" si="28"/>
        <v/>
      </c>
      <c r="AI36" s="12" t="str">
        <f t="shared" si="29"/>
        <v/>
      </c>
      <c r="AJ36" s="12" t="str">
        <f t="shared" si="30"/>
        <v/>
      </c>
      <c r="AK36" s="12" t="str">
        <f t="shared" si="31"/>
        <v/>
      </c>
      <c r="AL36" s="12" t="str">
        <f t="shared" si="32"/>
        <v/>
      </c>
      <c r="AM36" s="12" t="str">
        <f t="shared" si="33"/>
        <v/>
      </c>
    </row>
    <row r="37" spans="1:39" x14ac:dyDescent="0.3">
      <c r="A37" s="7">
        <v>24</v>
      </c>
      <c r="B37" s="8">
        <v>45624</v>
      </c>
      <c r="C37" s="8" t="s">
        <v>41</v>
      </c>
      <c r="D37" s="7"/>
      <c r="E37" s="7"/>
      <c r="F37" s="10">
        <v>737.24</v>
      </c>
      <c r="G37" s="10">
        <v>107.57</v>
      </c>
      <c r="H37" s="14">
        <v>82.61</v>
      </c>
      <c r="I37" s="14">
        <v>8.6999999999999993</v>
      </c>
      <c r="J37" s="11">
        <f t="shared" si="17"/>
        <v>0.73724000000000001</v>
      </c>
      <c r="K37" s="11">
        <f t="shared" si="18"/>
        <v>0.10757</v>
      </c>
      <c r="L37" s="11">
        <f t="shared" si="19"/>
        <v>8.2610000000000003E-2</v>
      </c>
      <c r="M37" s="11">
        <f t="shared" si="20"/>
        <v>8.6999999999999994E-3</v>
      </c>
      <c r="N37" s="7"/>
      <c r="O37" s="7"/>
      <c r="P37" s="7"/>
      <c r="Q37" s="7"/>
      <c r="R37" s="10" t="str">
        <f t="shared" si="21"/>
        <v/>
      </c>
      <c r="S37" s="10" t="str">
        <f t="shared" si="22"/>
        <v/>
      </c>
      <c r="T37" s="10" t="str">
        <f t="shared" si="23"/>
        <v/>
      </c>
      <c r="U37" s="10" t="str">
        <f t="shared" si="24"/>
        <v/>
      </c>
      <c r="V37" s="12">
        <v>3586845956121</v>
      </c>
      <c r="W37" s="12">
        <v>104488577893</v>
      </c>
      <c r="X37" s="12">
        <v>3005276660</v>
      </c>
      <c r="Y37" s="12">
        <v>40974151</v>
      </c>
      <c r="Z37" s="12">
        <v>18172946073</v>
      </c>
      <c r="AA37" s="12">
        <v>1087569</v>
      </c>
      <c r="AB37" s="12">
        <v>60407651515</v>
      </c>
      <c r="AC37" s="12">
        <v>722465746</v>
      </c>
      <c r="AD37" s="12">
        <v>629712330</v>
      </c>
      <c r="AE37" s="12" t="str">
        <f t="shared" si="25"/>
        <v/>
      </c>
      <c r="AF37" s="12" t="str">
        <f t="shared" si="26"/>
        <v/>
      </c>
      <c r="AG37" s="12" t="str">
        <f t="shared" si="27"/>
        <v/>
      </c>
      <c r="AH37" s="12" t="str">
        <f t="shared" si="28"/>
        <v/>
      </c>
      <c r="AI37" s="12" t="str">
        <f t="shared" si="29"/>
        <v/>
      </c>
      <c r="AJ37" s="12" t="str">
        <f t="shared" si="30"/>
        <v/>
      </c>
      <c r="AK37" s="12" t="str">
        <f t="shared" si="31"/>
        <v/>
      </c>
      <c r="AL37" s="12" t="str">
        <f t="shared" si="32"/>
        <v/>
      </c>
      <c r="AM37" s="12" t="str">
        <f t="shared" si="33"/>
        <v/>
      </c>
    </row>
    <row r="38" spans="1:39" x14ac:dyDescent="0.3">
      <c r="A38" s="7">
        <v>24</v>
      </c>
      <c r="B38" s="8">
        <v>45624</v>
      </c>
      <c r="C38" s="8" t="s">
        <v>42</v>
      </c>
      <c r="D38" s="15"/>
      <c r="E38" s="7"/>
      <c r="F38" s="10">
        <v>521.24</v>
      </c>
      <c r="G38" s="10">
        <v>107.49</v>
      </c>
      <c r="H38" s="14">
        <v>101.67</v>
      </c>
      <c r="I38" s="14">
        <v>11.24</v>
      </c>
      <c r="J38" s="11">
        <f t="shared" si="17"/>
        <v>0.52124000000000004</v>
      </c>
      <c r="K38" s="11">
        <f t="shared" si="18"/>
        <v>0.10748999999999999</v>
      </c>
      <c r="L38" s="11">
        <f t="shared" si="19"/>
        <v>0.10167</v>
      </c>
      <c r="M38" s="11">
        <f t="shared" si="20"/>
        <v>1.124E-2</v>
      </c>
      <c r="N38" s="7"/>
      <c r="O38" s="7"/>
      <c r="P38" s="7"/>
      <c r="Q38" s="7"/>
      <c r="R38" s="10" t="str">
        <f t="shared" si="21"/>
        <v/>
      </c>
      <c r="S38" s="10" t="str">
        <f t="shared" si="22"/>
        <v/>
      </c>
      <c r="T38" s="10" t="str">
        <f t="shared" si="23"/>
        <v/>
      </c>
      <c r="U38" s="10" t="str">
        <f t="shared" si="24"/>
        <v/>
      </c>
      <c r="V38" s="12">
        <v>4806147906781</v>
      </c>
      <c r="W38" s="12">
        <v>338288458583</v>
      </c>
      <c r="X38" s="12">
        <v>1264413963</v>
      </c>
      <c r="Y38" s="12">
        <v>8152732</v>
      </c>
      <c r="Z38" s="12">
        <v>40171109107</v>
      </c>
      <c r="AA38" s="12">
        <v>23503493</v>
      </c>
      <c r="AB38" s="12">
        <v>145056342417</v>
      </c>
      <c r="AC38" s="12">
        <v>224084218</v>
      </c>
      <c r="AD38" s="12">
        <v>371943086</v>
      </c>
      <c r="AE38" s="12" t="str">
        <f t="shared" si="25"/>
        <v/>
      </c>
      <c r="AF38" s="12" t="str">
        <f t="shared" si="26"/>
        <v/>
      </c>
      <c r="AG38" s="12" t="str">
        <f t="shared" si="27"/>
        <v/>
      </c>
      <c r="AH38" s="12" t="str">
        <f t="shared" si="28"/>
        <v/>
      </c>
      <c r="AI38" s="12" t="str">
        <f t="shared" si="29"/>
        <v/>
      </c>
      <c r="AJ38" s="12" t="str">
        <f t="shared" si="30"/>
        <v/>
      </c>
      <c r="AK38" s="12" t="str">
        <f t="shared" si="31"/>
        <v/>
      </c>
      <c r="AL38" s="12" t="str">
        <f t="shared" si="32"/>
        <v/>
      </c>
      <c r="AM38" s="12" t="str">
        <f t="shared" si="33"/>
        <v/>
      </c>
    </row>
    <row r="39" spans="1:39" x14ac:dyDescent="0.3">
      <c r="A39" s="7">
        <v>24</v>
      </c>
      <c r="B39" s="8">
        <v>45624</v>
      </c>
      <c r="C39" s="13" t="s">
        <v>43</v>
      </c>
      <c r="D39" s="7">
        <v>370.2</v>
      </c>
      <c r="E39" s="7">
        <f>D39*1000</f>
        <v>370200</v>
      </c>
      <c r="F39" s="10">
        <v>627.13</v>
      </c>
      <c r="G39" s="10">
        <v>127.2</v>
      </c>
      <c r="H39" s="14">
        <v>188.87</v>
      </c>
      <c r="I39" s="14">
        <v>13.16</v>
      </c>
      <c r="J39" s="11">
        <f t="shared" si="17"/>
        <v>0.62712999999999997</v>
      </c>
      <c r="K39" s="11">
        <f t="shared" si="18"/>
        <v>0.12720000000000001</v>
      </c>
      <c r="L39" s="11">
        <f t="shared" si="19"/>
        <v>0.18887000000000001</v>
      </c>
      <c r="M39" s="11">
        <f t="shared" si="20"/>
        <v>1.316E-2</v>
      </c>
      <c r="N39" s="7">
        <v>110</v>
      </c>
      <c r="O39" s="7">
        <v>11</v>
      </c>
      <c r="P39" s="7">
        <v>8</v>
      </c>
      <c r="Q39" s="7">
        <v>1.8</v>
      </c>
      <c r="R39" s="10">
        <f t="shared" si="21"/>
        <v>2110.5775090909087</v>
      </c>
      <c r="S39" s="10">
        <f t="shared" si="22"/>
        <v>4280.8581818181819</v>
      </c>
      <c r="T39" s="10">
        <f t="shared" si="23"/>
        <v>8739.9592499999999</v>
      </c>
      <c r="U39" s="10">
        <f t="shared" si="24"/>
        <v>2706.5733333333333</v>
      </c>
      <c r="V39" s="12">
        <v>18369122488525</v>
      </c>
      <c r="W39" s="12">
        <v>25439725703</v>
      </c>
      <c r="X39" s="12">
        <v>1218560565</v>
      </c>
      <c r="Y39" s="12">
        <v>60438683</v>
      </c>
      <c r="Z39" s="12">
        <v>2889963677</v>
      </c>
      <c r="AA39" s="12">
        <v>61653162</v>
      </c>
      <c r="AB39" s="12">
        <v>13842184109</v>
      </c>
      <c r="AC39" s="12">
        <v>24925323</v>
      </c>
      <c r="AD39" s="12">
        <v>161495752</v>
      </c>
      <c r="AE39" s="12">
        <f t="shared" si="25"/>
        <v>3.2219850329879777E+18</v>
      </c>
      <c r="AF39" s="12">
        <f t="shared" si="26"/>
        <v>4462184598615918</v>
      </c>
      <c r="AG39" s="12">
        <f t="shared" si="27"/>
        <v>213738239519716.81</v>
      </c>
      <c r="AH39" s="12">
        <f t="shared" si="28"/>
        <v>10601079728286.004</v>
      </c>
      <c r="AI39" s="12">
        <f t="shared" si="29"/>
        <v>506906071261142.06</v>
      </c>
      <c r="AJ39" s="12">
        <f t="shared" si="30"/>
        <v>10814102052206.084</v>
      </c>
      <c r="AK39" s="12">
        <f t="shared" si="31"/>
        <v>2427949949755234.5</v>
      </c>
      <c r="AL39" s="12">
        <f t="shared" si="32"/>
        <v>4371957217801.7319</v>
      </c>
      <c r="AM39" s="12">
        <f t="shared" si="33"/>
        <v>28326714907594.922</v>
      </c>
    </row>
    <row r="40" spans="1:39" x14ac:dyDescent="0.3">
      <c r="A40" s="7">
        <v>24</v>
      </c>
      <c r="B40" s="8">
        <v>45624</v>
      </c>
      <c r="C40" s="13" t="s">
        <v>44</v>
      </c>
      <c r="D40" s="7">
        <v>9761.2000000000007</v>
      </c>
      <c r="E40" s="7">
        <f>D40*1000</f>
        <v>9761200</v>
      </c>
      <c r="F40" s="10">
        <v>542.59</v>
      </c>
      <c r="G40" s="10">
        <v>99.03</v>
      </c>
      <c r="H40" s="14">
        <v>75.680000000000007</v>
      </c>
      <c r="I40" s="14">
        <v>10.89</v>
      </c>
      <c r="J40" s="11">
        <f t="shared" si="17"/>
        <v>0.54259000000000002</v>
      </c>
      <c r="K40" s="11">
        <f t="shared" si="18"/>
        <v>9.9030000000000007E-2</v>
      </c>
      <c r="L40" s="11">
        <f t="shared" si="19"/>
        <v>7.5680000000000011E-2</v>
      </c>
      <c r="M40" s="11">
        <f t="shared" si="20"/>
        <v>1.089E-2</v>
      </c>
      <c r="N40" s="7">
        <v>110</v>
      </c>
      <c r="O40" s="7">
        <v>11</v>
      </c>
      <c r="P40" s="7">
        <v>8</v>
      </c>
      <c r="Q40" s="7">
        <v>1.8</v>
      </c>
      <c r="R40" s="10">
        <f t="shared" si="21"/>
        <v>48148.450072727275</v>
      </c>
      <c r="S40" s="10">
        <f t="shared" si="22"/>
        <v>87877.42145454546</v>
      </c>
      <c r="T40" s="10">
        <f t="shared" si="23"/>
        <v>92340.952000000019</v>
      </c>
      <c r="U40" s="10">
        <f t="shared" si="24"/>
        <v>59055.26</v>
      </c>
      <c r="V40" s="12">
        <v>8440908360210</v>
      </c>
      <c r="W40" s="12">
        <v>1542792169</v>
      </c>
      <c r="X40" s="12">
        <v>1855343299</v>
      </c>
      <c r="Y40" s="12">
        <v>12840183</v>
      </c>
      <c r="Z40" s="12">
        <v>69408603106</v>
      </c>
      <c r="AA40" s="12">
        <v>154271047</v>
      </c>
      <c r="AB40" s="12">
        <v>143442163534</v>
      </c>
      <c r="AC40" s="12">
        <v>284887433</v>
      </c>
      <c r="AD40" s="12">
        <v>3356014328</v>
      </c>
      <c r="AE40" s="12">
        <f t="shared" si="25"/>
        <v>1.7112366973646766E+18</v>
      </c>
      <c r="AF40" s="12">
        <f t="shared" si="26"/>
        <v>312772330101918.56</v>
      </c>
      <c r="AG40" s="12">
        <f t="shared" si="27"/>
        <v>376136240789546.38</v>
      </c>
      <c r="AH40" s="12">
        <f t="shared" si="28"/>
        <v>2603107558193.1104</v>
      </c>
      <c r="AI40" s="12">
        <f t="shared" si="29"/>
        <v>1.4071299400394404E+16</v>
      </c>
      <c r="AJ40" s="12">
        <f t="shared" si="30"/>
        <v>31275576715383.621</v>
      </c>
      <c r="AK40" s="12">
        <f t="shared" si="31"/>
        <v>2.9080222615123756E+16</v>
      </c>
      <c r="AL40" s="12">
        <f t="shared" si="32"/>
        <v>57755612211798.961</v>
      </c>
      <c r="AM40" s="12">
        <f t="shared" si="33"/>
        <v>680369295563869.5</v>
      </c>
    </row>
    <row r="41" spans="1:39" x14ac:dyDescent="0.3">
      <c r="A41" s="7">
        <v>24</v>
      </c>
      <c r="B41" s="8">
        <v>45624</v>
      </c>
      <c r="C41" s="13" t="s">
        <v>45</v>
      </c>
      <c r="D41" s="7">
        <v>7427.2</v>
      </c>
      <c r="E41" s="7">
        <f>D41*1000</f>
        <v>7427200</v>
      </c>
      <c r="F41" s="10">
        <v>44.45</v>
      </c>
      <c r="G41" s="10">
        <v>8.17</v>
      </c>
      <c r="H41" s="14">
        <v>0</v>
      </c>
      <c r="I41" s="14">
        <v>0.71</v>
      </c>
      <c r="J41" s="11">
        <f t="shared" si="17"/>
        <v>4.4450000000000003E-2</v>
      </c>
      <c r="K41" s="11">
        <f t="shared" si="18"/>
        <v>8.1700000000000002E-3</v>
      </c>
      <c r="L41" s="11">
        <f t="shared" si="19"/>
        <v>0</v>
      </c>
      <c r="M41" s="11">
        <f t="shared" si="20"/>
        <v>7.0999999999999991E-4</v>
      </c>
      <c r="N41" s="7">
        <v>110</v>
      </c>
      <c r="O41" s="7">
        <v>11</v>
      </c>
      <c r="P41" s="7">
        <v>8</v>
      </c>
      <c r="Q41" s="7">
        <v>1.8</v>
      </c>
      <c r="R41" s="10">
        <f t="shared" si="21"/>
        <v>3001.2640000000001</v>
      </c>
      <c r="S41" s="10">
        <f t="shared" si="22"/>
        <v>5516.384</v>
      </c>
      <c r="T41" s="10">
        <f t="shared" si="23"/>
        <v>0</v>
      </c>
      <c r="U41" s="10">
        <f t="shared" si="24"/>
        <v>2929.6177777777771</v>
      </c>
      <c r="V41" s="12">
        <v>19972201330</v>
      </c>
      <c r="W41" s="12">
        <v>581627419</v>
      </c>
      <c r="X41" s="12">
        <v>54520594</v>
      </c>
      <c r="Y41" s="12">
        <v>60261</v>
      </c>
      <c r="Z41" s="12">
        <v>1706767</v>
      </c>
      <c r="AA41" s="12">
        <v>92056</v>
      </c>
      <c r="AB41" s="12">
        <v>158970836</v>
      </c>
      <c r="AC41" s="12">
        <v>178589</v>
      </c>
      <c r="AD41" s="12">
        <v>3192959354</v>
      </c>
      <c r="AE41" s="12">
        <f t="shared" si="25"/>
        <v>4.9425020164229472E+16</v>
      </c>
      <c r="AF41" s="12">
        <f t="shared" si="26"/>
        <v>1439347943532058.3</v>
      </c>
      <c r="AG41" s="12">
        <f t="shared" si="27"/>
        <v>134921604949381.31</v>
      </c>
      <c r="AH41" s="12">
        <f t="shared" si="28"/>
        <v>149127334083.23959</v>
      </c>
      <c r="AI41" s="12">
        <f t="shared" si="29"/>
        <v>4223720359955.0059</v>
      </c>
      <c r="AJ41" s="12">
        <f t="shared" si="30"/>
        <v>227810123734.53317</v>
      </c>
      <c r="AK41" s="12">
        <f t="shared" si="31"/>
        <v>393403643644544.44</v>
      </c>
      <c r="AL41" s="12">
        <f t="shared" si="32"/>
        <v>441952530933.63324</v>
      </c>
      <c r="AM41" s="12">
        <f t="shared" si="33"/>
        <v>7901586702812148</v>
      </c>
    </row>
    <row r="42" spans="1:39" x14ac:dyDescent="0.3">
      <c r="A42" s="7">
        <v>25</v>
      </c>
      <c r="B42" s="8">
        <v>45638</v>
      </c>
      <c r="C42" s="8" t="s">
        <v>36</v>
      </c>
      <c r="D42" s="15"/>
      <c r="E42" s="15"/>
      <c r="F42" s="10">
        <v>1339.56</v>
      </c>
      <c r="G42" s="10">
        <v>142.97</v>
      </c>
      <c r="H42" s="10">
        <v>88.91</v>
      </c>
      <c r="I42" s="10">
        <v>12.96</v>
      </c>
      <c r="J42" s="11">
        <f t="shared" si="17"/>
        <v>1.3395599999999999</v>
      </c>
      <c r="K42" s="11">
        <f t="shared" si="18"/>
        <v>0.14296999999999999</v>
      </c>
      <c r="L42" s="11">
        <f t="shared" si="19"/>
        <v>8.8910000000000003E-2</v>
      </c>
      <c r="M42" s="11">
        <f t="shared" si="20"/>
        <v>1.2960000000000001E-2</v>
      </c>
      <c r="N42" s="7"/>
      <c r="O42" s="7"/>
      <c r="P42" s="7"/>
      <c r="Q42" s="7"/>
      <c r="R42" s="10" t="str">
        <f t="shared" si="21"/>
        <v/>
      </c>
      <c r="S42" s="10" t="str">
        <f t="shared" si="22"/>
        <v/>
      </c>
      <c r="T42" s="10" t="str">
        <f t="shared" si="23"/>
        <v/>
      </c>
      <c r="U42" s="10" t="str">
        <f t="shared" si="24"/>
        <v/>
      </c>
      <c r="V42" s="12">
        <v>8001926334948</v>
      </c>
      <c r="W42" s="12">
        <v>846907002</v>
      </c>
      <c r="X42" s="12">
        <v>1585518267</v>
      </c>
      <c r="Y42" s="12">
        <v>29921697</v>
      </c>
      <c r="Z42" s="12">
        <v>63319647046</v>
      </c>
      <c r="AA42" s="12">
        <v>26858748</v>
      </c>
      <c r="AB42" s="12">
        <v>75328588631</v>
      </c>
      <c r="AC42" s="12">
        <v>631721967</v>
      </c>
      <c r="AD42" s="12">
        <v>936591361</v>
      </c>
      <c r="AE42" s="12" t="str">
        <f t="shared" si="25"/>
        <v/>
      </c>
      <c r="AF42" s="12" t="str">
        <f t="shared" si="26"/>
        <v/>
      </c>
      <c r="AG42" s="12" t="str">
        <f t="shared" si="27"/>
        <v/>
      </c>
      <c r="AH42" s="12" t="str">
        <f t="shared" si="28"/>
        <v/>
      </c>
      <c r="AI42" s="12" t="str">
        <f t="shared" si="29"/>
        <v/>
      </c>
      <c r="AJ42" s="12" t="str">
        <f t="shared" si="30"/>
        <v/>
      </c>
      <c r="AK42" s="12" t="str">
        <f t="shared" si="31"/>
        <v/>
      </c>
      <c r="AL42" s="12" t="str">
        <f t="shared" si="32"/>
        <v/>
      </c>
      <c r="AM42" s="12" t="str">
        <f t="shared" si="33"/>
        <v/>
      </c>
    </row>
    <row r="43" spans="1:39" x14ac:dyDescent="0.3">
      <c r="A43" s="7">
        <v>25</v>
      </c>
      <c r="B43" s="8">
        <v>45638</v>
      </c>
      <c r="C43" s="8" t="s">
        <v>37</v>
      </c>
      <c r="D43" s="15"/>
      <c r="E43" s="15"/>
      <c r="F43" s="10">
        <v>1841.01</v>
      </c>
      <c r="G43" s="10">
        <v>129.72</v>
      </c>
      <c r="H43" s="10">
        <v>75.22</v>
      </c>
      <c r="I43" s="10">
        <v>24.6</v>
      </c>
      <c r="J43" s="11">
        <f t="shared" si="17"/>
        <v>1.84101</v>
      </c>
      <c r="K43" s="11">
        <f t="shared" si="18"/>
        <v>0.12972</v>
      </c>
      <c r="L43" s="11">
        <f t="shared" si="19"/>
        <v>7.5219999999999995E-2</v>
      </c>
      <c r="M43" s="11">
        <f t="shared" si="20"/>
        <v>2.46E-2</v>
      </c>
      <c r="N43" s="7"/>
      <c r="O43" s="7"/>
      <c r="P43" s="7"/>
      <c r="Q43" s="7"/>
      <c r="R43" s="10" t="str">
        <f t="shared" si="21"/>
        <v/>
      </c>
      <c r="S43" s="10" t="str">
        <f t="shared" si="22"/>
        <v/>
      </c>
      <c r="T43" s="10" t="str">
        <f t="shared" si="23"/>
        <v/>
      </c>
      <c r="U43" s="10" t="str">
        <f t="shared" si="24"/>
        <v/>
      </c>
      <c r="V43" s="12">
        <v>12913360690200</v>
      </c>
      <c r="W43" s="12">
        <v>18991103228</v>
      </c>
      <c r="X43" s="12">
        <v>1516220673</v>
      </c>
      <c r="Y43" s="12">
        <v>28889588</v>
      </c>
      <c r="Z43" s="12">
        <v>129091067816</v>
      </c>
      <c r="AA43" s="12">
        <v>163929765</v>
      </c>
      <c r="AB43" s="12">
        <v>203266606289</v>
      </c>
      <c r="AC43" s="12">
        <v>531751382</v>
      </c>
      <c r="AD43" s="12">
        <v>3711839347</v>
      </c>
      <c r="AE43" s="12" t="str">
        <f t="shared" si="25"/>
        <v/>
      </c>
      <c r="AF43" s="12" t="str">
        <f t="shared" si="26"/>
        <v/>
      </c>
      <c r="AG43" s="12" t="str">
        <f t="shared" si="27"/>
        <v/>
      </c>
      <c r="AH43" s="12" t="str">
        <f t="shared" si="28"/>
        <v/>
      </c>
      <c r="AI43" s="12" t="str">
        <f t="shared" si="29"/>
        <v/>
      </c>
      <c r="AJ43" s="12" t="str">
        <f t="shared" si="30"/>
        <v/>
      </c>
      <c r="AK43" s="12" t="str">
        <f t="shared" si="31"/>
        <v/>
      </c>
      <c r="AL43" s="12" t="str">
        <f t="shared" si="32"/>
        <v/>
      </c>
      <c r="AM43" s="12" t="str">
        <f t="shared" si="33"/>
        <v/>
      </c>
    </row>
    <row r="44" spans="1:39" x14ac:dyDescent="0.3">
      <c r="A44" s="7">
        <v>25</v>
      </c>
      <c r="B44" s="8">
        <v>45638</v>
      </c>
      <c r="C44" s="8" t="s">
        <v>38</v>
      </c>
      <c r="D44" s="15"/>
      <c r="E44" s="15"/>
      <c r="F44" s="10">
        <v>1091.21</v>
      </c>
      <c r="G44" s="10">
        <v>114.06</v>
      </c>
      <c r="H44" s="10">
        <v>74.58</v>
      </c>
      <c r="I44" s="10">
        <v>9.82</v>
      </c>
      <c r="J44" s="11">
        <f t="shared" si="17"/>
        <v>1.09121</v>
      </c>
      <c r="K44" s="11">
        <f t="shared" si="18"/>
        <v>0.11406000000000001</v>
      </c>
      <c r="L44" s="11">
        <f t="shared" si="19"/>
        <v>7.4579999999999994E-2</v>
      </c>
      <c r="M44" s="11">
        <f t="shared" si="20"/>
        <v>9.8200000000000006E-3</v>
      </c>
      <c r="N44" s="7"/>
      <c r="O44" s="7"/>
      <c r="P44" s="7"/>
      <c r="Q44" s="7"/>
      <c r="R44" s="10" t="str">
        <f t="shared" si="21"/>
        <v/>
      </c>
      <c r="S44" s="10" t="str">
        <f t="shared" si="22"/>
        <v/>
      </c>
      <c r="T44" s="10" t="str">
        <f t="shared" si="23"/>
        <v/>
      </c>
      <c r="U44" s="10" t="str">
        <f t="shared" si="24"/>
        <v/>
      </c>
      <c r="V44" s="12">
        <v>4995364874844</v>
      </c>
      <c r="W44" s="12">
        <v>30556002</v>
      </c>
      <c r="X44" s="12">
        <v>2515592653</v>
      </c>
      <c r="Y44" s="12">
        <v>49520925</v>
      </c>
      <c r="Z44" s="12">
        <v>45883759494</v>
      </c>
      <c r="AA44" s="12">
        <v>15828975</v>
      </c>
      <c r="AB44" s="12">
        <v>78212372063</v>
      </c>
      <c r="AC44" s="12">
        <v>617938554</v>
      </c>
      <c r="AD44" s="12">
        <v>319687562</v>
      </c>
      <c r="AE44" s="12" t="str">
        <f t="shared" si="25"/>
        <v/>
      </c>
      <c r="AF44" s="12" t="str">
        <f t="shared" si="26"/>
        <v/>
      </c>
      <c r="AG44" s="12" t="str">
        <f t="shared" si="27"/>
        <v/>
      </c>
      <c r="AH44" s="12" t="str">
        <f t="shared" si="28"/>
        <v/>
      </c>
      <c r="AI44" s="12" t="str">
        <f t="shared" si="29"/>
        <v/>
      </c>
      <c r="AJ44" s="12" t="str">
        <f t="shared" si="30"/>
        <v/>
      </c>
      <c r="AK44" s="12" t="str">
        <f t="shared" si="31"/>
        <v/>
      </c>
      <c r="AL44" s="12" t="str">
        <f t="shared" si="32"/>
        <v/>
      </c>
      <c r="AM44" s="12" t="str">
        <f t="shared" si="33"/>
        <v/>
      </c>
    </row>
    <row r="45" spans="1:39" x14ac:dyDescent="0.3">
      <c r="A45" s="7">
        <v>25</v>
      </c>
      <c r="B45" s="8">
        <v>45638</v>
      </c>
      <c r="C45" s="8" t="s">
        <v>39</v>
      </c>
      <c r="D45" s="15"/>
      <c r="E45" s="15"/>
      <c r="F45" s="10">
        <v>704.52</v>
      </c>
      <c r="G45" s="10">
        <v>84.18</v>
      </c>
      <c r="H45" s="10">
        <v>60.65</v>
      </c>
      <c r="I45" s="10">
        <v>11.54</v>
      </c>
      <c r="J45" s="11">
        <f t="shared" si="17"/>
        <v>0.70452000000000004</v>
      </c>
      <c r="K45" s="11">
        <f t="shared" si="18"/>
        <v>8.4180000000000005E-2</v>
      </c>
      <c r="L45" s="11">
        <f t="shared" si="19"/>
        <v>6.0649999999999996E-2</v>
      </c>
      <c r="M45" s="11">
        <f t="shared" si="20"/>
        <v>1.154E-2</v>
      </c>
      <c r="N45" s="7"/>
      <c r="O45" s="7"/>
      <c r="P45" s="7"/>
      <c r="Q45" s="7"/>
      <c r="R45" s="10" t="str">
        <f t="shared" si="21"/>
        <v/>
      </c>
      <c r="S45" s="10" t="str">
        <f t="shared" si="22"/>
        <v/>
      </c>
      <c r="T45" s="10" t="str">
        <f t="shared" si="23"/>
        <v/>
      </c>
      <c r="U45" s="10" t="str">
        <f t="shared" si="24"/>
        <v/>
      </c>
      <c r="V45" s="12">
        <v>1946118552111</v>
      </c>
      <c r="W45" s="12">
        <v>82606365106</v>
      </c>
      <c r="X45" s="12">
        <v>1271564636</v>
      </c>
      <c r="Y45" s="12">
        <v>38293720</v>
      </c>
      <c r="Z45" s="12">
        <v>23232599217</v>
      </c>
      <c r="AA45" s="12">
        <v>4872628</v>
      </c>
      <c r="AB45" s="12">
        <v>30940347575</v>
      </c>
      <c r="AC45" s="12">
        <v>253933686</v>
      </c>
      <c r="AD45" s="12">
        <v>317919654</v>
      </c>
      <c r="AE45" s="12" t="str">
        <f t="shared" si="25"/>
        <v/>
      </c>
      <c r="AF45" s="12" t="str">
        <f t="shared" si="26"/>
        <v/>
      </c>
      <c r="AG45" s="12" t="str">
        <f t="shared" si="27"/>
        <v/>
      </c>
      <c r="AH45" s="12" t="str">
        <f t="shared" si="28"/>
        <v/>
      </c>
      <c r="AI45" s="12" t="str">
        <f t="shared" si="29"/>
        <v/>
      </c>
      <c r="AJ45" s="12" t="str">
        <f t="shared" si="30"/>
        <v/>
      </c>
      <c r="AK45" s="12" t="str">
        <f t="shared" si="31"/>
        <v/>
      </c>
      <c r="AL45" s="12" t="str">
        <f t="shared" si="32"/>
        <v/>
      </c>
      <c r="AM45" s="12" t="str">
        <f t="shared" si="33"/>
        <v/>
      </c>
    </row>
    <row r="46" spans="1:39" x14ac:dyDescent="0.3">
      <c r="A46" s="7">
        <v>25</v>
      </c>
      <c r="B46" s="8">
        <v>45638</v>
      </c>
      <c r="C46" s="8" t="s">
        <v>40</v>
      </c>
      <c r="D46" s="15"/>
      <c r="E46" s="15"/>
      <c r="F46" s="10">
        <v>1765.42</v>
      </c>
      <c r="G46" s="10">
        <v>130.05000000000001</v>
      </c>
      <c r="H46" s="10">
        <v>98.17</v>
      </c>
      <c r="I46" s="10">
        <v>18.84</v>
      </c>
      <c r="J46" s="11">
        <f t="shared" si="17"/>
        <v>1.76542</v>
      </c>
      <c r="K46" s="11">
        <f t="shared" si="18"/>
        <v>0.13005</v>
      </c>
      <c r="L46" s="11">
        <f t="shared" si="19"/>
        <v>9.8170000000000007E-2</v>
      </c>
      <c r="M46" s="11">
        <f t="shared" si="20"/>
        <v>1.8839999999999999E-2</v>
      </c>
      <c r="N46" s="7"/>
      <c r="O46" s="7"/>
      <c r="P46" s="7"/>
      <c r="Q46" s="7"/>
      <c r="R46" s="10" t="str">
        <f t="shared" si="21"/>
        <v/>
      </c>
      <c r="S46" s="10" t="str">
        <f t="shared" si="22"/>
        <v/>
      </c>
      <c r="T46" s="10" t="str">
        <f t="shared" si="23"/>
        <v/>
      </c>
      <c r="U46" s="10" t="str">
        <f t="shared" si="24"/>
        <v/>
      </c>
      <c r="V46" s="12">
        <v>90265267412</v>
      </c>
      <c r="W46" s="12">
        <v>8545979244</v>
      </c>
      <c r="X46" s="12">
        <v>1205295935</v>
      </c>
      <c r="Y46" s="12">
        <v>4374761</v>
      </c>
      <c r="Z46" s="12">
        <v>4477043523</v>
      </c>
      <c r="AA46" s="12">
        <v>14370993</v>
      </c>
      <c r="AB46" s="12">
        <v>18920802100</v>
      </c>
      <c r="AC46" s="12">
        <v>155262452</v>
      </c>
      <c r="AD46" s="12">
        <v>110316507</v>
      </c>
      <c r="AE46" s="12" t="str">
        <f t="shared" si="25"/>
        <v/>
      </c>
      <c r="AF46" s="12" t="str">
        <f t="shared" si="26"/>
        <v/>
      </c>
      <c r="AG46" s="12" t="str">
        <f t="shared" si="27"/>
        <v/>
      </c>
      <c r="AH46" s="12" t="str">
        <f t="shared" si="28"/>
        <v/>
      </c>
      <c r="AI46" s="12" t="str">
        <f t="shared" si="29"/>
        <v/>
      </c>
      <c r="AJ46" s="12" t="str">
        <f t="shared" si="30"/>
        <v/>
      </c>
      <c r="AK46" s="12" t="str">
        <f t="shared" si="31"/>
        <v/>
      </c>
      <c r="AL46" s="12" t="str">
        <f t="shared" si="32"/>
        <v/>
      </c>
      <c r="AM46" s="12" t="str">
        <f t="shared" si="33"/>
        <v/>
      </c>
    </row>
    <row r="47" spans="1:39" x14ac:dyDescent="0.3">
      <c r="A47" s="7">
        <v>25</v>
      </c>
      <c r="B47" s="8">
        <v>45638</v>
      </c>
      <c r="C47" s="8" t="s">
        <v>41</v>
      </c>
      <c r="D47" s="15"/>
      <c r="E47" s="15"/>
      <c r="F47" s="10">
        <v>734.69</v>
      </c>
      <c r="G47" s="10">
        <v>124.1</v>
      </c>
      <c r="H47" s="10">
        <v>83.89</v>
      </c>
      <c r="I47" s="10">
        <v>9.19</v>
      </c>
      <c r="J47" s="11">
        <f t="shared" si="17"/>
        <v>0.73469000000000007</v>
      </c>
      <c r="K47" s="11">
        <f t="shared" si="18"/>
        <v>0.12409999999999999</v>
      </c>
      <c r="L47" s="11">
        <f t="shared" si="19"/>
        <v>8.3890000000000006E-2</v>
      </c>
      <c r="M47" s="11">
        <f t="shared" si="20"/>
        <v>9.1900000000000003E-3</v>
      </c>
      <c r="N47" s="7"/>
      <c r="O47" s="7"/>
      <c r="P47" s="7"/>
      <c r="Q47" s="7"/>
      <c r="R47" s="10" t="str">
        <f t="shared" si="21"/>
        <v/>
      </c>
      <c r="S47" s="10" t="str">
        <f t="shared" si="22"/>
        <v/>
      </c>
      <c r="T47" s="10" t="str">
        <f t="shared" si="23"/>
        <v/>
      </c>
      <c r="U47" s="10" t="str">
        <f t="shared" si="24"/>
        <v/>
      </c>
      <c r="V47" s="12">
        <v>3191997959020</v>
      </c>
      <c r="W47" s="12">
        <v>115527239017</v>
      </c>
      <c r="X47" s="12">
        <v>3884076001</v>
      </c>
      <c r="Y47" s="12">
        <v>38082460</v>
      </c>
      <c r="Z47" s="12">
        <v>23853599656</v>
      </c>
      <c r="AA47" s="12">
        <v>1094090</v>
      </c>
      <c r="AB47" s="12">
        <v>51719241180</v>
      </c>
      <c r="AC47" s="12">
        <v>802372750</v>
      </c>
      <c r="AD47" s="12">
        <v>581720467</v>
      </c>
      <c r="AE47" s="12" t="str">
        <f t="shared" si="25"/>
        <v/>
      </c>
      <c r="AF47" s="12" t="str">
        <f t="shared" si="26"/>
        <v/>
      </c>
      <c r="AG47" s="12" t="str">
        <f t="shared" si="27"/>
        <v/>
      </c>
      <c r="AH47" s="12" t="str">
        <f t="shared" si="28"/>
        <v/>
      </c>
      <c r="AI47" s="12" t="str">
        <f t="shared" si="29"/>
        <v/>
      </c>
      <c r="AJ47" s="12" t="str">
        <f t="shared" si="30"/>
        <v/>
      </c>
      <c r="AK47" s="12" t="str">
        <f t="shared" si="31"/>
        <v/>
      </c>
      <c r="AL47" s="12" t="str">
        <f t="shared" si="32"/>
        <v/>
      </c>
      <c r="AM47" s="12" t="str">
        <f t="shared" si="33"/>
        <v/>
      </c>
    </row>
    <row r="48" spans="1:39" x14ac:dyDescent="0.3">
      <c r="A48" s="7">
        <v>25</v>
      </c>
      <c r="B48" s="8">
        <v>45638</v>
      </c>
      <c r="C48" s="8" t="s">
        <v>42</v>
      </c>
      <c r="D48" s="15"/>
      <c r="E48" s="15"/>
      <c r="F48" s="10">
        <v>504.39</v>
      </c>
      <c r="G48" s="10">
        <v>103.98</v>
      </c>
      <c r="H48" s="10">
        <v>99.35</v>
      </c>
      <c r="I48" s="10">
        <v>12.02</v>
      </c>
      <c r="J48" s="11">
        <f t="shared" si="17"/>
        <v>0.50439000000000001</v>
      </c>
      <c r="K48" s="11">
        <f t="shared" si="18"/>
        <v>0.10398</v>
      </c>
      <c r="L48" s="11">
        <f t="shared" si="19"/>
        <v>9.9349999999999994E-2</v>
      </c>
      <c r="M48" s="11">
        <f t="shared" si="20"/>
        <v>1.2019999999999999E-2</v>
      </c>
      <c r="N48" s="7"/>
      <c r="O48" s="7"/>
      <c r="P48" s="7"/>
      <c r="Q48" s="7"/>
      <c r="R48" s="10" t="str">
        <f t="shared" si="21"/>
        <v/>
      </c>
      <c r="S48" s="10" t="str">
        <f t="shared" si="22"/>
        <v/>
      </c>
      <c r="T48" s="10" t="str">
        <f t="shared" si="23"/>
        <v/>
      </c>
      <c r="U48" s="10" t="str">
        <f t="shared" si="24"/>
        <v/>
      </c>
      <c r="V48" s="12">
        <v>5193202005381</v>
      </c>
      <c r="W48" s="12">
        <v>334561536297</v>
      </c>
      <c r="X48" s="12">
        <v>1269847951</v>
      </c>
      <c r="Y48" s="12">
        <v>7402765</v>
      </c>
      <c r="Z48" s="12">
        <v>35758864985</v>
      </c>
      <c r="AA48" s="12">
        <v>18243062</v>
      </c>
      <c r="AB48" s="12">
        <v>155919213938</v>
      </c>
      <c r="AC48" s="12">
        <v>248031508</v>
      </c>
      <c r="AD48" s="12">
        <v>376136054</v>
      </c>
      <c r="AE48" s="12" t="str">
        <f t="shared" si="25"/>
        <v/>
      </c>
      <c r="AF48" s="12" t="str">
        <f t="shared" si="26"/>
        <v/>
      </c>
      <c r="AG48" s="12" t="str">
        <f t="shared" si="27"/>
        <v/>
      </c>
      <c r="AH48" s="12" t="str">
        <f t="shared" si="28"/>
        <v/>
      </c>
      <c r="AI48" s="12" t="str">
        <f t="shared" si="29"/>
        <v/>
      </c>
      <c r="AJ48" s="12" t="str">
        <f t="shared" si="30"/>
        <v/>
      </c>
      <c r="AK48" s="12" t="str">
        <f t="shared" si="31"/>
        <v/>
      </c>
      <c r="AL48" s="12" t="str">
        <f t="shared" si="32"/>
        <v/>
      </c>
      <c r="AM48" s="12" t="str">
        <f t="shared" si="33"/>
        <v/>
      </c>
    </row>
    <row r="49" spans="1:39" x14ac:dyDescent="0.3">
      <c r="A49" s="7">
        <v>25</v>
      </c>
      <c r="B49" s="8">
        <v>45638</v>
      </c>
      <c r="C49" s="13" t="s">
        <v>43</v>
      </c>
      <c r="D49" s="7">
        <v>366.9</v>
      </c>
      <c r="E49" s="7">
        <f>D49*1000</f>
        <v>366900</v>
      </c>
      <c r="F49" s="10">
        <v>568.34</v>
      </c>
      <c r="G49" s="10">
        <v>124.67</v>
      </c>
      <c r="H49" s="10">
        <v>188.05</v>
      </c>
      <c r="I49" s="10">
        <v>14.66</v>
      </c>
      <c r="J49" s="11">
        <f t="shared" si="17"/>
        <v>0.56834000000000007</v>
      </c>
      <c r="K49" s="11">
        <f t="shared" si="18"/>
        <v>0.12467</v>
      </c>
      <c r="L49" s="11">
        <f t="shared" si="19"/>
        <v>0.18805000000000002</v>
      </c>
      <c r="M49" s="11">
        <f t="shared" si="20"/>
        <v>1.4659999999999999E-2</v>
      </c>
      <c r="N49" s="7">
        <v>110</v>
      </c>
      <c r="O49" s="7">
        <v>11</v>
      </c>
      <c r="P49" s="7">
        <v>8</v>
      </c>
      <c r="Q49" s="7">
        <v>1.8</v>
      </c>
      <c r="R49" s="10">
        <f t="shared" si="21"/>
        <v>1895.6722363636366</v>
      </c>
      <c r="S49" s="10">
        <f t="shared" si="22"/>
        <v>4158.3111818181824</v>
      </c>
      <c r="T49" s="10">
        <f t="shared" si="23"/>
        <v>8624.4431250000016</v>
      </c>
      <c r="U49" s="10">
        <f t="shared" si="24"/>
        <v>2988.1966666666667</v>
      </c>
      <c r="V49" s="12">
        <v>16107031185198</v>
      </c>
      <c r="W49" s="12">
        <v>22628230883</v>
      </c>
      <c r="X49" s="12">
        <v>1247299417</v>
      </c>
      <c r="Y49" s="12">
        <v>60478997</v>
      </c>
      <c r="Z49" s="12">
        <v>2603398510</v>
      </c>
      <c r="AA49" s="12">
        <v>58943178</v>
      </c>
      <c r="AB49" s="12">
        <v>13538409767</v>
      </c>
      <c r="AC49" s="12">
        <v>28942247</v>
      </c>
      <c r="AD49" s="12">
        <v>201412145</v>
      </c>
      <c r="AE49" s="12">
        <f t="shared" si="25"/>
        <v>3.1174533384449096E+18</v>
      </c>
      <c r="AF49" s="12">
        <f t="shared" si="26"/>
        <v>4379606216578104</v>
      </c>
      <c r="AG49" s="12">
        <f t="shared" si="27"/>
        <v>241409958598726.09</v>
      </c>
      <c r="AH49" s="12">
        <f t="shared" si="28"/>
        <v>11705475014955.836</v>
      </c>
      <c r="AI49" s="12">
        <f t="shared" si="29"/>
        <v>503877671992117.38</v>
      </c>
      <c r="AJ49" s="12">
        <f t="shared" si="30"/>
        <v>11408223211457.93</v>
      </c>
      <c r="AK49" s="12">
        <f t="shared" si="31"/>
        <v>2620306637523313.5</v>
      </c>
      <c r="AL49" s="12">
        <f t="shared" si="32"/>
        <v>5601659517190.4131</v>
      </c>
      <c r="AM49" s="12">
        <f t="shared" si="33"/>
        <v>38982538533272.328</v>
      </c>
    </row>
    <row r="50" spans="1:39" x14ac:dyDescent="0.3">
      <c r="A50" s="7">
        <v>25</v>
      </c>
      <c r="B50" s="8">
        <v>45638</v>
      </c>
      <c r="C50" s="13" t="s">
        <v>44</v>
      </c>
      <c r="D50" s="7">
        <v>9754.5</v>
      </c>
      <c r="E50" s="7">
        <f>D50*1000</f>
        <v>9754500</v>
      </c>
      <c r="F50" s="10">
        <v>519.15</v>
      </c>
      <c r="G50" s="10">
        <v>107.28</v>
      </c>
      <c r="H50" s="10">
        <v>71.81</v>
      </c>
      <c r="I50" s="10">
        <v>11.43</v>
      </c>
      <c r="J50" s="11">
        <f t="shared" si="17"/>
        <v>0.51915</v>
      </c>
      <c r="K50" s="11">
        <f t="shared" si="18"/>
        <v>0.10728</v>
      </c>
      <c r="L50" s="11">
        <f t="shared" si="19"/>
        <v>7.1809999999999999E-2</v>
      </c>
      <c r="M50" s="11">
        <f t="shared" si="20"/>
        <v>1.1429999999999999E-2</v>
      </c>
      <c r="N50" s="7">
        <v>110</v>
      </c>
      <c r="O50" s="7">
        <v>11</v>
      </c>
      <c r="P50" s="7">
        <v>8</v>
      </c>
      <c r="Q50" s="7">
        <v>1.8</v>
      </c>
      <c r="R50" s="10">
        <f t="shared" si="21"/>
        <v>46036.806136363637</v>
      </c>
      <c r="S50" s="10">
        <f t="shared" si="22"/>
        <v>95132.97818181818</v>
      </c>
      <c r="T50" s="10">
        <f t="shared" si="23"/>
        <v>87558.830625000002</v>
      </c>
      <c r="U50" s="10">
        <f t="shared" si="24"/>
        <v>61941.074999999997</v>
      </c>
      <c r="V50" s="12">
        <v>7584251698230</v>
      </c>
      <c r="W50" s="12">
        <v>1663141889</v>
      </c>
      <c r="X50" s="12">
        <v>1845801487</v>
      </c>
      <c r="Y50" s="12">
        <v>14607486</v>
      </c>
      <c r="Z50" s="12">
        <v>76563674756</v>
      </c>
      <c r="AA50" s="12">
        <v>160383163</v>
      </c>
      <c r="AB50" s="12">
        <v>140087799458</v>
      </c>
      <c r="AC50" s="12">
        <v>299983898</v>
      </c>
      <c r="AD50" s="12">
        <v>3080185694</v>
      </c>
      <c r="AE50" s="12">
        <f t="shared" si="25"/>
        <v>1.6069877430517192E+18</v>
      </c>
      <c r="AF50" s="12">
        <f t="shared" si="26"/>
        <v>352394506000192.63</v>
      </c>
      <c r="AG50" s="12">
        <f t="shared" si="27"/>
        <v>391097300529712.06</v>
      </c>
      <c r="AH50" s="12">
        <f t="shared" si="28"/>
        <v>3095104420687.6626</v>
      </c>
      <c r="AI50" s="12">
        <f t="shared" si="29"/>
        <v>1.6222679809611866E+16</v>
      </c>
      <c r="AJ50" s="12">
        <f t="shared" si="30"/>
        <v>33982756293942.02</v>
      </c>
      <c r="AK50" s="12">
        <f t="shared" si="31"/>
        <v>2.96824770112299E+16</v>
      </c>
      <c r="AL50" s="12">
        <f t="shared" si="32"/>
        <v>63562031744197.242</v>
      </c>
      <c r="AM50" s="12">
        <f t="shared" si="33"/>
        <v>652644565809496.38</v>
      </c>
    </row>
    <row r="51" spans="1:39" x14ac:dyDescent="0.3">
      <c r="A51" s="7">
        <v>25</v>
      </c>
      <c r="B51" s="8">
        <v>45638</v>
      </c>
      <c r="C51" s="13" t="s">
        <v>45</v>
      </c>
      <c r="D51" s="7">
        <v>7277.6</v>
      </c>
      <c r="E51" s="7">
        <f>D51*1000</f>
        <v>7277600</v>
      </c>
      <c r="F51" s="10">
        <v>49.47</v>
      </c>
      <c r="G51" s="10">
        <v>8.18</v>
      </c>
      <c r="H51" s="10">
        <v>0</v>
      </c>
      <c r="I51" s="10">
        <v>0.73</v>
      </c>
      <c r="J51" s="11">
        <f t="shared" si="17"/>
        <v>4.947E-2</v>
      </c>
      <c r="K51" s="11">
        <f t="shared" si="18"/>
        <v>8.1799999999999998E-3</v>
      </c>
      <c r="L51" s="11">
        <f t="shared" si="19"/>
        <v>0</v>
      </c>
      <c r="M51" s="11">
        <f t="shared" si="20"/>
        <v>7.2999999999999996E-4</v>
      </c>
      <c r="N51" s="7">
        <v>110</v>
      </c>
      <c r="O51" s="7">
        <v>11</v>
      </c>
      <c r="P51" s="7">
        <v>8</v>
      </c>
      <c r="Q51" s="7">
        <v>1.8</v>
      </c>
      <c r="R51" s="10">
        <f t="shared" si="21"/>
        <v>3272.9351999999999</v>
      </c>
      <c r="S51" s="10">
        <f t="shared" si="22"/>
        <v>5411.8879999999999</v>
      </c>
      <c r="T51" s="10">
        <f t="shared" si="23"/>
        <v>0</v>
      </c>
      <c r="U51" s="10">
        <f t="shared" si="24"/>
        <v>2951.471111111111</v>
      </c>
      <c r="V51" s="12">
        <v>19834345987</v>
      </c>
      <c r="W51" s="12">
        <v>572053356</v>
      </c>
      <c r="X51" s="12">
        <v>50024835</v>
      </c>
      <c r="Y51" s="12">
        <v>61729</v>
      </c>
      <c r="Z51" s="12">
        <v>1701004</v>
      </c>
      <c r="AA51" s="12">
        <v>91374</v>
      </c>
      <c r="AB51" s="12">
        <v>166897781</v>
      </c>
      <c r="AC51" s="12">
        <v>164744</v>
      </c>
      <c r="AD51" s="12">
        <v>3229043571</v>
      </c>
      <c r="AE51" s="12">
        <f t="shared" si="25"/>
        <v>4.410305353891248E+16</v>
      </c>
      <c r="AF51" s="12">
        <f t="shared" si="26"/>
        <v>1272000589448150.5</v>
      </c>
      <c r="AG51" s="12">
        <f t="shared" si="27"/>
        <v>111233714372346.88</v>
      </c>
      <c r="AH51" s="12">
        <f t="shared" si="28"/>
        <v>137258742672.32666</v>
      </c>
      <c r="AI51" s="12">
        <f t="shared" si="29"/>
        <v>3782301192642.0054</v>
      </c>
      <c r="AJ51" s="12">
        <f t="shared" si="30"/>
        <v>203176470588.23529</v>
      </c>
      <c r="AK51" s="12">
        <f t="shared" si="31"/>
        <v>371108872245805.56</v>
      </c>
      <c r="AL51" s="12">
        <f t="shared" si="32"/>
        <v>366319789771.57874</v>
      </c>
      <c r="AM51" s="12">
        <f t="shared" si="33"/>
        <v>7180003897513645</v>
      </c>
    </row>
    <row r="52" spans="1:39" x14ac:dyDescent="0.3">
      <c r="A52" s="7">
        <v>26</v>
      </c>
      <c r="B52" s="8">
        <v>45652</v>
      </c>
      <c r="C52" s="8" t="s">
        <v>36</v>
      </c>
      <c r="D52" s="15"/>
      <c r="E52" s="15"/>
      <c r="F52" s="10">
        <v>1224.1099999999999</v>
      </c>
      <c r="G52" s="10">
        <v>123.56</v>
      </c>
      <c r="H52" s="10">
        <v>80.56</v>
      </c>
      <c r="I52" s="10">
        <v>11.85</v>
      </c>
      <c r="J52" s="11">
        <f t="shared" si="17"/>
        <v>1.2241099999999998</v>
      </c>
      <c r="K52" s="11">
        <f t="shared" si="18"/>
        <v>0.12356</v>
      </c>
      <c r="L52" s="11">
        <f t="shared" si="19"/>
        <v>8.0560000000000007E-2</v>
      </c>
      <c r="M52" s="11">
        <f t="shared" si="20"/>
        <v>1.1849999999999999E-2</v>
      </c>
      <c r="N52" s="7"/>
      <c r="O52" s="7"/>
      <c r="P52" s="7"/>
      <c r="Q52" s="7"/>
      <c r="R52" s="10" t="str">
        <f t="shared" si="21"/>
        <v/>
      </c>
      <c r="S52" s="10" t="str">
        <f t="shared" si="22"/>
        <v/>
      </c>
      <c r="T52" s="10" t="str">
        <f t="shared" si="23"/>
        <v/>
      </c>
      <c r="U52" s="10" t="str">
        <f t="shared" si="24"/>
        <v/>
      </c>
      <c r="V52" s="12">
        <v>7741676612902</v>
      </c>
      <c r="W52" s="12">
        <v>983639917</v>
      </c>
      <c r="X52" s="12">
        <v>1443879233</v>
      </c>
      <c r="Y52" s="12">
        <v>36139067</v>
      </c>
      <c r="Z52" s="12">
        <v>56138368980</v>
      </c>
      <c r="AA52" s="12">
        <v>25513646</v>
      </c>
      <c r="AB52" s="12">
        <v>84067229462</v>
      </c>
      <c r="AC52" s="12">
        <v>487192203</v>
      </c>
      <c r="AD52" s="12">
        <v>919126019</v>
      </c>
      <c r="AE52" s="12" t="str">
        <f t="shared" si="25"/>
        <v/>
      </c>
      <c r="AF52" s="12" t="str">
        <f t="shared" si="26"/>
        <v/>
      </c>
      <c r="AG52" s="12" t="str">
        <f t="shared" si="27"/>
        <v/>
      </c>
      <c r="AH52" s="12" t="str">
        <f t="shared" si="28"/>
        <v/>
      </c>
      <c r="AI52" s="12" t="str">
        <f t="shared" si="29"/>
        <v/>
      </c>
      <c r="AJ52" s="12" t="str">
        <f t="shared" si="30"/>
        <v/>
      </c>
      <c r="AK52" s="12" t="str">
        <f t="shared" si="31"/>
        <v/>
      </c>
      <c r="AL52" s="12" t="str">
        <f t="shared" si="32"/>
        <v/>
      </c>
      <c r="AM52" s="12" t="str">
        <f t="shared" si="33"/>
        <v/>
      </c>
    </row>
    <row r="53" spans="1:39" x14ac:dyDescent="0.3">
      <c r="A53" s="7">
        <v>26</v>
      </c>
      <c r="B53" s="8">
        <v>45652</v>
      </c>
      <c r="C53" s="8" t="s">
        <v>37</v>
      </c>
      <c r="D53" s="15"/>
      <c r="E53" s="15"/>
      <c r="F53" s="10">
        <v>1608.62</v>
      </c>
      <c r="G53" s="10">
        <v>120.93</v>
      </c>
      <c r="H53" s="10">
        <v>79.45</v>
      </c>
      <c r="I53" s="10">
        <v>24.13</v>
      </c>
      <c r="J53" s="11">
        <f t="shared" si="17"/>
        <v>1.6086199999999999</v>
      </c>
      <c r="K53" s="11">
        <f t="shared" si="18"/>
        <v>0.12093000000000001</v>
      </c>
      <c r="L53" s="11">
        <f t="shared" si="19"/>
        <v>7.9450000000000007E-2</v>
      </c>
      <c r="M53" s="11">
        <f t="shared" si="20"/>
        <v>2.4129999999999999E-2</v>
      </c>
      <c r="N53" s="7"/>
      <c r="O53" s="7"/>
      <c r="P53" s="7"/>
      <c r="Q53" s="7"/>
      <c r="R53" s="10" t="str">
        <f t="shared" si="21"/>
        <v/>
      </c>
      <c r="S53" s="10" t="str">
        <f t="shared" si="22"/>
        <v/>
      </c>
      <c r="T53" s="10" t="str">
        <f t="shared" si="23"/>
        <v/>
      </c>
      <c r="U53" s="10" t="str">
        <f t="shared" si="24"/>
        <v/>
      </c>
      <c r="V53" s="12">
        <v>11834497509726</v>
      </c>
      <c r="W53" s="12">
        <v>21103477003</v>
      </c>
      <c r="X53" s="12">
        <v>1826825151</v>
      </c>
      <c r="Y53" s="12">
        <v>26891961</v>
      </c>
      <c r="Z53" s="12">
        <v>121108695475</v>
      </c>
      <c r="AA53" s="12">
        <v>176761710</v>
      </c>
      <c r="AB53" s="12">
        <v>229274024812</v>
      </c>
      <c r="AC53" s="12">
        <v>560272695</v>
      </c>
      <c r="AD53" s="12">
        <v>3152118245</v>
      </c>
      <c r="AE53" s="12" t="str">
        <f t="shared" si="25"/>
        <v/>
      </c>
      <c r="AF53" s="12" t="str">
        <f t="shared" si="26"/>
        <v/>
      </c>
      <c r="AG53" s="12" t="str">
        <f t="shared" si="27"/>
        <v/>
      </c>
      <c r="AH53" s="12" t="str">
        <f t="shared" si="28"/>
        <v/>
      </c>
      <c r="AI53" s="12" t="str">
        <f t="shared" si="29"/>
        <v/>
      </c>
      <c r="AJ53" s="12" t="str">
        <f t="shared" si="30"/>
        <v/>
      </c>
      <c r="AK53" s="12" t="str">
        <f t="shared" si="31"/>
        <v/>
      </c>
      <c r="AL53" s="12" t="str">
        <f t="shared" si="32"/>
        <v/>
      </c>
      <c r="AM53" s="12" t="str">
        <f t="shared" si="33"/>
        <v/>
      </c>
    </row>
    <row r="54" spans="1:39" x14ac:dyDescent="0.3">
      <c r="A54" s="7">
        <v>26</v>
      </c>
      <c r="B54" s="8">
        <v>45652</v>
      </c>
      <c r="C54" s="8" t="s">
        <v>38</v>
      </c>
      <c r="D54" s="15"/>
      <c r="E54" s="15"/>
      <c r="F54" s="10">
        <v>1034.5999999999999</v>
      </c>
      <c r="G54" s="10">
        <v>109.78</v>
      </c>
      <c r="H54" s="10">
        <v>61.71</v>
      </c>
      <c r="I54" s="10">
        <v>10.63</v>
      </c>
      <c r="J54" s="11">
        <f t="shared" si="17"/>
        <v>1.0346</v>
      </c>
      <c r="K54" s="11">
        <f t="shared" si="18"/>
        <v>0.10978</v>
      </c>
      <c r="L54" s="11">
        <f t="shared" si="19"/>
        <v>6.1710000000000001E-2</v>
      </c>
      <c r="M54" s="11">
        <f t="shared" si="20"/>
        <v>1.0630000000000001E-2</v>
      </c>
      <c r="N54" s="7"/>
      <c r="O54" s="7"/>
      <c r="P54" s="7"/>
      <c r="Q54" s="7"/>
      <c r="R54" s="10" t="str">
        <f t="shared" si="21"/>
        <v/>
      </c>
      <c r="S54" s="10" t="str">
        <f t="shared" si="22"/>
        <v/>
      </c>
      <c r="T54" s="10" t="str">
        <f t="shared" si="23"/>
        <v/>
      </c>
      <c r="U54" s="10" t="str">
        <f t="shared" si="24"/>
        <v/>
      </c>
      <c r="V54" s="12">
        <v>5752954187536</v>
      </c>
      <c r="W54" s="12">
        <v>32911409</v>
      </c>
      <c r="X54" s="12">
        <v>2562589994</v>
      </c>
      <c r="Y54" s="12">
        <v>51508055</v>
      </c>
      <c r="Z54" s="12">
        <v>44796781258</v>
      </c>
      <c r="AA54" s="12">
        <v>15189564</v>
      </c>
      <c r="AB54" s="12">
        <v>71832991599</v>
      </c>
      <c r="AC54" s="12">
        <v>581719684</v>
      </c>
      <c r="AD54" s="12">
        <v>299091305</v>
      </c>
      <c r="AE54" s="12" t="str">
        <f t="shared" si="25"/>
        <v/>
      </c>
      <c r="AF54" s="12" t="str">
        <f t="shared" si="26"/>
        <v/>
      </c>
      <c r="AG54" s="12" t="str">
        <f t="shared" si="27"/>
        <v/>
      </c>
      <c r="AH54" s="12" t="str">
        <f t="shared" si="28"/>
        <v/>
      </c>
      <c r="AI54" s="12" t="str">
        <f t="shared" si="29"/>
        <v/>
      </c>
      <c r="AJ54" s="12" t="str">
        <f t="shared" si="30"/>
        <v/>
      </c>
      <c r="AK54" s="12" t="str">
        <f t="shared" si="31"/>
        <v/>
      </c>
      <c r="AL54" s="12" t="str">
        <f t="shared" si="32"/>
        <v/>
      </c>
      <c r="AM54" s="12" t="str">
        <f t="shared" si="33"/>
        <v/>
      </c>
    </row>
    <row r="55" spans="1:39" x14ac:dyDescent="0.3">
      <c r="A55" s="7">
        <v>26</v>
      </c>
      <c r="B55" s="8">
        <v>45652</v>
      </c>
      <c r="C55" s="8" t="s">
        <v>39</v>
      </c>
      <c r="D55" s="15"/>
      <c r="E55" s="15"/>
      <c r="F55" s="10">
        <v>786.01</v>
      </c>
      <c r="G55" s="10">
        <v>89.81</v>
      </c>
      <c r="H55" s="10">
        <v>62.18</v>
      </c>
      <c r="I55" s="10">
        <v>11.32</v>
      </c>
      <c r="J55" s="11">
        <f t="shared" si="17"/>
        <v>0.78600999999999999</v>
      </c>
      <c r="K55" s="11">
        <f t="shared" si="18"/>
        <v>8.9810000000000001E-2</v>
      </c>
      <c r="L55" s="11">
        <f t="shared" si="19"/>
        <v>6.2179999999999999E-2</v>
      </c>
      <c r="M55" s="11">
        <f t="shared" si="20"/>
        <v>1.132E-2</v>
      </c>
      <c r="N55" s="7"/>
      <c r="O55" s="7"/>
      <c r="P55" s="7"/>
      <c r="Q55" s="7"/>
      <c r="R55" s="10" t="str">
        <f t="shared" si="21"/>
        <v/>
      </c>
      <c r="S55" s="10" t="str">
        <f t="shared" si="22"/>
        <v/>
      </c>
      <c r="T55" s="10" t="str">
        <f t="shared" si="23"/>
        <v/>
      </c>
      <c r="U55" s="10" t="str">
        <f t="shared" si="24"/>
        <v/>
      </c>
      <c r="V55" s="12">
        <v>1737094540159</v>
      </c>
      <c r="W55" s="12">
        <v>90916246264</v>
      </c>
      <c r="X55" s="12">
        <v>1125336593</v>
      </c>
      <c r="Y55" s="12">
        <v>42557428</v>
      </c>
      <c r="Z55" s="12">
        <v>21015493422</v>
      </c>
      <c r="AA55" s="12">
        <v>4915060</v>
      </c>
      <c r="AB55" s="12">
        <v>33746172559</v>
      </c>
      <c r="AC55" s="12">
        <v>270802157</v>
      </c>
      <c r="AD55" s="12">
        <v>375319730</v>
      </c>
      <c r="AE55" s="12" t="str">
        <f t="shared" si="25"/>
        <v/>
      </c>
      <c r="AF55" s="12" t="str">
        <f t="shared" si="26"/>
        <v/>
      </c>
      <c r="AG55" s="12" t="str">
        <f t="shared" si="27"/>
        <v/>
      </c>
      <c r="AH55" s="12" t="str">
        <f t="shared" si="28"/>
        <v/>
      </c>
      <c r="AI55" s="12" t="str">
        <f t="shared" si="29"/>
        <v/>
      </c>
      <c r="AJ55" s="12" t="str">
        <f t="shared" si="30"/>
        <v/>
      </c>
      <c r="AK55" s="12" t="str">
        <f t="shared" si="31"/>
        <v/>
      </c>
      <c r="AL55" s="12" t="str">
        <f t="shared" si="32"/>
        <v/>
      </c>
      <c r="AM55" s="12" t="str">
        <f t="shared" si="33"/>
        <v/>
      </c>
    </row>
    <row r="56" spans="1:39" x14ac:dyDescent="0.3">
      <c r="A56" s="7">
        <v>26</v>
      </c>
      <c r="B56" s="8">
        <v>45652</v>
      </c>
      <c r="C56" s="8" t="s">
        <v>40</v>
      </c>
      <c r="D56" s="15"/>
      <c r="E56" s="15"/>
      <c r="F56" s="10">
        <v>1723.52</v>
      </c>
      <c r="G56" s="10">
        <v>147.43</v>
      </c>
      <c r="H56" s="10">
        <v>91.05</v>
      </c>
      <c r="I56" s="10">
        <v>21.18</v>
      </c>
      <c r="J56" s="11">
        <f t="shared" si="17"/>
        <v>1.7235199999999999</v>
      </c>
      <c r="K56" s="11">
        <f t="shared" si="18"/>
        <v>0.14743000000000001</v>
      </c>
      <c r="L56" s="11">
        <f t="shared" si="19"/>
        <v>9.1049999999999992E-2</v>
      </c>
      <c r="M56" s="11">
        <f t="shared" si="20"/>
        <v>2.1180000000000001E-2</v>
      </c>
      <c r="N56" s="7"/>
      <c r="O56" s="7"/>
      <c r="P56" s="7"/>
      <c r="Q56" s="7"/>
      <c r="R56" s="10" t="str">
        <f t="shared" si="21"/>
        <v/>
      </c>
      <c r="S56" s="10" t="str">
        <f t="shared" si="22"/>
        <v/>
      </c>
      <c r="T56" s="10" t="str">
        <f t="shared" si="23"/>
        <v/>
      </c>
      <c r="U56" s="10" t="str">
        <f t="shared" si="24"/>
        <v/>
      </c>
      <c r="V56" s="12">
        <v>72429207789</v>
      </c>
      <c r="W56" s="12">
        <v>8029729898</v>
      </c>
      <c r="X56" s="12">
        <v>1225810669</v>
      </c>
      <c r="Y56" s="12">
        <v>4746325</v>
      </c>
      <c r="Z56" s="12">
        <v>4618419854</v>
      </c>
      <c r="AA56" s="12">
        <v>14190543</v>
      </c>
      <c r="AB56" s="12">
        <v>22897588499</v>
      </c>
      <c r="AC56" s="12">
        <v>160061337</v>
      </c>
      <c r="AD56" s="12">
        <v>102743109</v>
      </c>
      <c r="AE56" s="12" t="str">
        <f t="shared" si="25"/>
        <v/>
      </c>
      <c r="AF56" s="12" t="str">
        <f t="shared" si="26"/>
        <v/>
      </c>
      <c r="AG56" s="12" t="str">
        <f t="shared" si="27"/>
        <v/>
      </c>
      <c r="AH56" s="12" t="str">
        <f t="shared" si="28"/>
        <v/>
      </c>
      <c r="AI56" s="12" t="str">
        <f t="shared" si="29"/>
        <v/>
      </c>
      <c r="AJ56" s="12" t="str">
        <f t="shared" si="30"/>
        <v/>
      </c>
      <c r="AK56" s="12" t="str">
        <f t="shared" si="31"/>
        <v/>
      </c>
      <c r="AL56" s="12" t="str">
        <f t="shared" si="32"/>
        <v/>
      </c>
      <c r="AM56" s="12" t="str">
        <f t="shared" si="33"/>
        <v/>
      </c>
    </row>
    <row r="57" spans="1:39" x14ac:dyDescent="0.3">
      <c r="A57" s="7">
        <v>26</v>
      </c>
      <c r="B57" s="8">
        <v>45652</v>
      </c>
      <c r="C57" s="8" t="s">
        <v>41</v>
      </c>
      <c r="D57" s="15"/>
      <c r="E57" s="15"/>
      <c r="F57" s="10">
        <v>731.05</v>
      </c>
      <c r="G57" s="10">
        <v>117.62</v>
      </c>
      <c r="H57" s="10">
        <v>86.92</v>
      </c>
      <c r="I57" s="10">
        <v>9.5</v>
      </c>
      <c r="J57" s="11">
        <f t="shared" si="17"/>
        <v>0.73104999999999998</v>
      </c>
      <c r="K57" s="11">
        <f t="shared" si="18"/>
        <v>0.11762</v>
      </c>
      <c r="L57" s="11">
        <f t="shared" si="19"/>
        <v>8.6919999999999997E-2</v>
      </c>
      <c r="M57" s="11">
        <f t="shared" si="20"/>
        <v>9.4999999999999998E-3</v>
      </c>
      <c r="N57" s="7"/>
      <c r="O57" s="7"/>
      <c r="P57" s="7"/>
      <c r="Q57" s="7"/>
      <c r="R57" s="10" t="str">
        <f t="shared" si="21"/>
        <v/>
      </c>
      <c r="S57" s="10" t="str">
        <f t="shared" si="22"/>
        <v/>
      </c>
      <c r="T57" s="10" t="str">
        <f t="shared" si="23"/>
        <v/>
      </c>
      <c r="U57" s="10" t="str">
        <f t="shared" si="24"/>
        <v/>
      </c>
      <c r="V57" s="12">
        <v>4218976650264</v>
      </c>
      <c r="W57" s="12">
        <v>111822570821</v>
      </c>
      <c r="X57" s="12">
        <v>3564809938</v>
      </c>
      <c r="Y57" s="12">
        <v>36055238</v>
      </c>
      <c r="Z57" s="12">
        <v>20721905565</v>
      </c>
      <c r="AA57" s="12">
        <v>1017614</v>
      </c>
      <c r="AB57" s="12">
        <v>50945572561</v>
      </c>
      <c r="AC57" s="12">
        <v>754203294</v>
      </c>
      <c r="AD57" s="12">
        <v>572412404</v>
      </c>
      <c r="AE57" s="12" t="str">
        <f t="shared" si="25"/>
        <v/>
      </c>
      <c r="AF57" s="12" t="str">
        <f t="shared" si="26"/>
        <v/>
      </c>
      <c r="AG57" s="12" t="str">
        <f t="shared" si="27"/>
        <v/>
      </c>
      <c r="AH57" s="12" t="str">
        <f t="shared" si="28"/>
        <v/>
      </c>
      <c r="AI57" s="12" t="str">
        <f t="shared" si="29"/>
        <v/>
      </c>
      <c r="AJ57" s="12" t="str">
        <f t="shared" si="30"/>
        <v/>
      </c>
      <c r="AK57" s="12" t="str">
        <f t="shared" si="31"/>
        <v/>
      </c>
      <c r="AL57" s="12" t="str">
        <f t="shared" si="32"/>
        <v/>
      </c>
      <c r="AM57" s="12" t="str">
        <f t="shared" si="33"/>
        <v/>
      </c>
    </row>
    <row r="58" spans="1:39" x14ac:dyDescent="0.3">
      <c r="A58" s="7">
        <v>26</v>
      </c>
      <c r="B58" s="8">
        <v>45652</v>
      </c>
      <c r="C58" s="8" t="s">
        <v>42</v>
      </c>
      <c r="D58" s="15"/>
      <c r="E58" s="15"/>
      <c r="F58" s="10">
        <v>559.9</v>
      </c>
      <c r="G58" s="10">
        <v>95.97</v>
      </c>
      <c r="H58" s="10">
        <v>103.01</v>
      </c>
      <c r="I58" s="10">
        <v>12.36</v>
      </c>
      <c r="J58" s="11">
        <f t="shared" si="17"/>
        <v>0.55989999999999995</v>
      </c>
      <c r="K58" s="11">
        <f t="shared" si="18"/>
        <v>9.597E-2</v>
      </c>
      <c r="L58" s="11">
        <f t="shared" si="19"/>
        <v>0.10301</v>
      </c>
      <c r="M58" s="11">
        <f t="shared" si="20"/>
        <v>1.2359999999999999E-2</v>
      </c>
      <c r="N58" s="7"/>
      <c r="O58" s="7"/>
      <c r="P58" s="7"/>
      <c r="Q58" s="7"/>
      <c r="R58" s="10" t="str">
        <f t="shared" si="21"/>
        <v/>
      </c>
      <c r="S58" s="10" t="str">
        <f t="shared" si="22"/>
        <v/>
      </c>
      <c r="T58" s="10" t="str">
        <f t="shared" si="23"/>
        <v/>
      </c>
      <c r="U58" s="10" t="str">
        <f t="shared" si="24"/>
        <v/>
      </c>
      <c r="V58" s="12">
        <v>5023052120648</v>
      </c>
      <c r="W58" s="12">
        <v>370279961258</v>
      </c>
      <c r="X58" s="12">
        <v>1181763784</v>
      </c>
      <c r="Y58" s="12">
        <v>7585171</v>
      </c>
      <c r="Z58" s="12">
        <v>41985312383</v>
      </c>
      <c r="AA58" s="12">
        <v>22419354</v>
      </c>
      <c r="AB58" s="12">
        <v>148730645330</v>
      </c>
      <c r="AC58" s="12">
        <v>237357815</v>
      </c>
      <c r="AD58" s="12">
        <v>311612865</v>
      </c>
      <c r="AE58" s="12" t="str">
        <f t="shared" si="25"/>
        <v/>
      </c>
      <c r="AF58" s="12" t="str">
        <f t="shared" si="26"/>
        <v/>
      </c>
      <c r="AG58" s="12" t="str">
        <f t="shared" si="27"/>
        <v/>
      </c>
      <c r="AH58" s="12" t="str">
        <f t="shared" si="28"/>
        <v/>
      </c>
      <c r="AI58" s="12" t="str">
        <f t="shared" si="29"/>
        <v/>
      </c>
      <c r="AJ58" s="12" t="str">
        <f t="shared" si="30"/>
        <v/>
      </c>
      <c r="AK58" s="12" t="str">
        <f t="shared" si="31"/>
        <v/>
      </c>
      <c r="AL58" s="12" t="str">
        <f t="shared" si="32"/>
        <v/>
      </c>
      <c r="AM58" s="12" t="str">
        <f t="shared" si="33"/>
        <v/>
      </c>
    </row>
    <row r="59" spans="1:39" x14ac:dyDescent="0.3">
      <c r="A59" s="7">
        <v>26</v>
      </c>
      <c r="B59" s="8">
        <v>45652</v>
      </c>
      <c r="C59" s="13" t="s">
        <v>43</v>
      </c>
      <c r="D59" s="7">
        <v>366.9</v>
      </c>
      <c r="E59" s="7">
        <f>D59*1000</f>
        <v>366900</v>
      </c>
      <c r="F59" s="10">
        <v>546.33000000000004</v>
      </c>
      <c r="G59" s="10">
        <v>129.54</v>
      </c>
      <c r="H59" s="10">
        <v>198.94</v>
      </c>
      <c r="I59" s="10">
        <v>13.52</v>
      </c>
      <c r="J59" s="11">
        <f t="shared" si="17"/>
        <v>0.54633000000000009</v>
      </c>
      <c r="K59" s="11">
        <f t="shared" si="18"/>
        <v>0.12953999999999999</v>
      </c>
      <c r="L59" s="11">
        <f t="shared" si="19"/>
        <v>0.19894000000000001</v>
      </c>
      <c r="M59" s="11">
        <f t="shared" si="20"/>
        <v>1.3519999999999999E-2</v>
      </c>
      <c r="N59" s="7">
        <v>110</v>
      </c>
      <c r="O59" s="7">
        <v>11</v>
      </c>
      <c r="P59" s="7">
        <v>8</v>
      </c>
      <c r="Q59" s="7">
        <v>1.8</v>
      </c>
      <c r="R59" s="10">
        <f t="shared" si="21"/>
        <v>1822.2588818181823</v>
      </c>
      <c r="S59" s="10">
        <f t="shared" si="22"/>
        <v>4320.7478181818178</v>
      </c>
      <c r="T59" s="10">
        <f t="shared" si="23"/>
        <v>9123.8857499999995</v>
      </c>
      <c r="U59" s="10">
        <f t="shared" si="24"/>
        <v>2755.8266666666664</v>
      </c>
      <c r="V59" s="12">
        <v>17616948023718</v>
      </c>
      <c r="W59" s="12">
        <v>21559742352</v>
      </c>
      <c r="X59" s="12">
        <v>1342149913</v>
      </c>
      <c r="Y59" s="12">
        <v>73415144</v>
      </c>
      <c r="Z59" s="12">
        <v>2755721004</v>
      </c>
      <c r="AA59" s="12">
        <v>55246822</v>
      </c>
      <c r="AB59" s="12">
        <v>15612849437</v>
      </c>
      <c r="AC59" s="12">
        <v>29640765</v>
      </c>
      <c r="AD59" s="12">
        <v>182484713</v>
      </c>
      <c r="AE59" s="12">
        <f t="shared" si="25"/>
        <v>3.5470581564420393E+18</v>
      </c>
      <c r="AF59" s="12">
        <f t="shared" si="26"/>
        <v>4340914207017735.5</v>
      </c>
      <c r="AG59" s="12">
        <f t="shared" si="27"/>
        <v>270233174875990.63</v>
      </c>
      <c r="AH59" s="12">
        <f t="shared" si="28"/>
        <v>14781662804532.055</v>
      </c>
      <c r="AI59" s="12">
        <f t="shared" si="29"/>
        <v>554846540442589.5</v>
      </c>
      <c r="AJ59" s="12">
        <f t="shared" si="30"/>
        <v>11123589076199.363</v>
      </c>
      <c r="AK59" s="12">
        <f t="shared" si="31"/>
        <v>3143545911939669.5</v>
      </c>
      <c r="AL59" s="12">
        <f t="shared" si="32"/>
        <v>5967975674043.1592</v>
      </c>
      <c r="AM59" s="12">
        <f t="shared" si="33"/>
        <v>36742112697453.914</v>
      </c>
    </row>
    <row r="60" spans="1:39" x14ac:dyDescent="0.3">
      <c r="A60" s="7">
        <v>26</v>
      </c>
      <c r="B60" s="8">
        <v>45652</v>
      </c>
      <c r="C60" s="13" t="s">
        <v>44</v>
      </c>
      <c r="D60" s="7">
        <v>9754.5</v>
      </c>
      <c r="E60" s="7">
        <f>D60*1000</f>
        <v>9754500</v>
      </c>
      <c r="F60" s="10">
        <v>544.91999999999996</v>
      </c>
      <c r="G60" s="10">
        <v>111.51</v>
      </c>
      <c r="H60" s="10">
        <v>79.08</v>
      </c>
      <c r="I60" s="10">
        <v>11.49</v>
      </c>
      <c r="J60" s="11">
        <f t="shared" si="17"/>
        <v>0.54491999999999996</v>
      </c>
      <c r="K60" s="11">
        <f t="shared" si="18"/>
        <v>0.11151000000000001</v>
      </c>
      <c r="L60" s="11">
        <f t="shared" si="19"/>
        <v>7.9079999999999998E-2</v>
      </c>
      <c r="M60" s="11">
        <f t="shared" si="20"/>
        <v>1.149E-2</v>
      </c>
      <c r="N60" s="7">
        <v>110</v>
      </c>
      <c r="O60" s="7">
        <v>11</v>
      </c>
      <c r="P60" s="7">
        <v>8</v>
      </c>
      <c r="Q60" s="7">
        <v>1.8</v>
      </c>
      <c r="R60" s="10">
        <f t="shared" si="21"/>
        <v>48322.019454545451</v>
      </c>
      <c r="S60" s="10">
        <f t="shared" si="22"/>
        <v>98884.026818181839</v>
      </c>
      <c r="T60" s="10">
        <f t="shared" si="23"/>
        <v>96423.232499999998</v>
      </c>
      <c r="U60" s="10">
        <f t="shared" si="24"/>
        <v>62266.224999999999</v>
      </c>
      <c r="V60" s="12">
        <v>9956599409324</v>
      </c>
      <c r="W60" s="12">
        <v>1851257626</v>
      </c>
      <c r="X60" s="12">
        <v>1786181656</v>
      </c>
      <c r="Y60" s="12">
        <v>12687938</v>
      </c>
      <c r="Z60" s="12">
        <v>75896503265</v>
      </c>
      <c r="AA60" s="12">
        <v>141742320</v>
      </c>
      <c r="AB60" s="12">
        <v>153343695836</v>
      </c>
      <c r="AC60" s="12">
        <v>313241749</v>
      </c>
      <c r="AD60" s="12">
        <v>3174289019</v>
      </c>
      <c r="AE60" s="12">
        <f t="shared" si="25"/>
        <v>2.0098839004361011E+18</v>
      </c>
      <c r="AF60" s="12">
        <f t="shared" si="26"/>
        <v>373703183696689.44</v>
      </c>
      <c r="AG60" s="12">
        <f t="shared" si="27"/>
        <v>360566655949497.19</v>
      </c>
      <c r="AH60" s="12">
        <f t="shared" si="28"/>
        <v>2561244182632.3135</v>
      </c>
      <c r="AI60" s="12">
        <f t="shared" si="29"/>
        <v>1.5320809218142114E+16</v>
      </c>
      <c r="AJ60" s="12">
        <f t="shared" si="30"/>
        <v>28612741686853.117</v>
      </c>
      <c r="AK60" s="12">
        <f t="shared" si="31"/>
        <v>3.095464754819056E+16</v>
      </c>
      <c r="AL60" s="12">
        <f t="shared" si="32"/>
        <v>63232387121045.297</v>
      </c>
      <c r="AM60" s="12">
        <f t="shared" si="33"/>
        <v>640776246219628.63</v>
      </c>
    </row>
    <row r="61" spans="1:39" x14ac:dyDescent="0.3">
      <c r="A61" s="7">
        <v>26</v>
      </c>
      <c r="B61" s="8">
        <v>45652</v>
      </c>
      <c r="C61" s="13" t="s">
        <v>45</v>
      </c>
      <c r="D61" s="7">
        <v>7277.6</v>
      </c>
      <c r="E61" s="7">
        <f>D61*1000</f>
        <v>7277600</v>
      </c>
      <c r="F61" s="10">
        <v>46.67</v>
      </c>
      <c r="G61" s="10">
        <v>7.52</v>
      </c>
      <c r="H61" s="10">
        <v>0</v>
      </c>
      <c r="I61" s="10">
        <v>0.74</v>
      </c>
      <c r="J61" s="11">
        <f t="shared" si="17"/>
        <v>4.6670000000000003E-2</v>
      </c>
      <c r="K61" s="11">
        <f t="shared" si="18"/>
        <v>7.5199999999999998E-3</v>
      </c>
      <c r="L61" s="11">
        <f t="shared" si="19"/>
        <v>0</v>
      </c>
      <c r="M61" s="11">
        <f t="shared" si="20"/>
        <v>7.3999999999999999E-4</v>
      </c>
      <c r="N61" s="7">
        <v>110</v>
      </c>
      <c r="O61" s="7">
        <v>11</v>
      </c>
      <c r="P61" s="7">
        <v>8</v>
      </c>
      <c r="Q61" s="7">
        <v>1.8</v>
      </c>
      <c r="R61" s="10">
        <f t="shared" si="21"/>
        <v>3087.6871999999998</v>
      </c>
      <c r="S61" s="10">
        <f t="shared" si="22"/>
        <v>4975.232</v>
      </c>
      <c r="T61" s="10">
        <f t="shared" si="23"/>
        <v>0</v>
      </c>
      <c r="U61" s="10">
        <f t="shared" si="24"/>
        <v>2991.902222222222</v>
      </c>
      <c r="V61" s="12">
        <v>17886447065</v>
      </c>
      <c r="W61" s="12">
        <v>620966252</v>
      </c>
      <c r="X61" s="12">
        <v>52850924</v>
      </c>
      <c r="Y61" s="12">
        <v>62974</v>
      </c>
      <c r="Z61" s="12">
        <v>1527162</v>
      </c>
      <c r="AA61" s="12">
        <v>94292</v>
      </c>
      <c r="AB61" s="12">
        <v>185425596</v>
      </c>
      <c r="AC61" s="12">
        <v>130714</v>
      </c>
      <c r="AD61" s="12">
        <v>2916469494</v>
      </c>
      <c r="AE61" s="12">
        <f t="shared" si="25"/>
        <v>4.2157899660381408E+16</v>
      </c>
      <c r="AF61" s="12">
        <f t="shared" si="26"/>
        <v>1463601622455539</v>
      </c>
      <c r="AG61" s="12">
        <f t="shared" si="27"/>
        <v>124568280265695.31</v>
      </c>
      <c r="AH61" s="12">
        <f t="shared" si="28"/>
        <v>148428112277.69446</v>
      </c>
      <c r="AI61" s="12">
        <f t="shared" si="29"/>
        <v>3599481894150.418</v>
      </c>
      <c r="AJ61" s="12">
        <f t="shared" si="30"/>
        <v>222243839725.73389</v>
      </c>
      <c r="AK61" s="12">
        <f t="shared" si="31"/>
        <v>437043401757017.38</v>
      </c>
      <c r="AL61" s="12">
        <f t="shared" si="32"/>
        <v>308089565031.06921</v>
      </c>
      <c r="AM61" s="12">
        <f t="shared" si="33"/>
        <v>6874044232697665</v>
      </c>
    </row>
    <row r="62" spans="1:39" x14ac:dyDescent="0.3">
      <c r="A62" s="7">
        <v>27</v>
      </c>
      <c r="B62" s="8">
        <v>45666</v>
      </c>
      <c r="C62" s="8" t="s">
        <v>36</v>
      </c>
      <c r="D62" s="15"/>
      <c r="E62" s="15"/>
      <c r="F62" s="10">
        <v>1496.68</v>
      </c>
      <c r="G62" s="10">
        <v>147.6</v>
      </c>
      <c r="H62" s="10">
        <v>87.14</v>
      </c>
      <c r="I62" s="10">
        <v>12.32</v>
      </c>
      <c r="J62" s="11">
        <f t="shared" si="17"/>
        <v>1.49668</v>
      </c>
      <c r="K62" s="11">
        <f t="shared" si="18"/>
        <v>0.14759999999999998</v>
      </c>
      <c r="L62" s="11">
        <f t="shared" si="19"/>
        <v>8.7139999999999995E-2</v>
      </c>
      <c r="M62" s="11">
        <f t="shared" si="20"/>
        <v>1.2320000000000001E-2</v>
      </c>
      <c r="N62" s="7"/>
      <c r="O62" s="7"/>
      <c r="P62" s="7"/>
      <c r="Q62" s="7"/>
      <c r="R62" s="10" t="str">
        <f t="shared" si="21"/>
        <v/>
      </c>
      <c r="S62" s="10" t="str">
        <f t="shared" si="22"/>
        <v/>
      </c>
      <c r="T62" s="10" t="str">
        <f t="shared" si="23"/>
        <v/>
      </c>
      <c r="U62" s="10" t="str">
        <f t="shared" si="24"/>
        <v/>
      </c>
      <c r="V62" s="12">
        <v>8952438911224</v>
      </c>
      <c r="W62" s="12">
        <v>903081566</v>
      </c>
      <c r="X62" s="12">
        <v>1551603986</v>
      </c>
      <c r="Y62" s="12">
        <v>36117474</v>
      </c>
      <c r="Z62" s="12">
        <v>63960628806</v>
      </c>
      <c r="AA62" s="12">
        <v>24385012</v>
      </c>
      <c r="AB62" s="12">
        <v>81500040166</v>
      </c>
      <c r="AC62" s="12">
        <v>551487234</v>
      </c>
      <c r="AD62" s="12">
        <v>908039557</v>
      </c>
      <c r="AE62" s="12" t="str">
        <f t="shared" si="25"/>
        <v/>
      </c>
      <c r="AF62" s="12" t="str">
        <f t="shared" si="26"/>
        <v/>
      </c>
      <c r="AG62" s="12" t="str">
        <f t="shared" si="27"/>
        <v/>
      </c>
      <c r="AH62" s="12" t="str">
        <f t="shared" si="28"/>
        <v/>
      </c>
      <c r="AI62" s="12" t="str">
        <f t="shared" si="29"/>
        <v/>
      </c>
      <c r="AJ62" s="12" t="str">
        <f t="shared" si="30"/>
        <v/>
      </c>
      <c r="AK62" s="12" t="str">
        <f t="shared" si="31"/>
        <v/>
      </c>
      <c r="AL62" s="12" t="str">
        <f t="shared" si="32"/>
        <v/>
      </c>
      <c r="AM62" s="12" t="str">
        <f t="shared" si="33"/>
        <v/>
      </c>
    </row>
    <row r="63" spans="1:39" x14ac:dyDescent="0.3">
      <c r="A63" s="7">
        <v>27</v>
      </c>
      <c r="B63" s="8">
        <v>45666</v>
      </c>
      <c r="C63" s="8" t="s">
        <v>37</v>
      </c>
      <c r="D63" s="15"/>
      <c r="E63" s="15"/>
      <c r="F63" s="10">
        <v>1807.22</v>
      </c>
      <c r="G63" s="10">
        <v>129.05000000000001</v>
      </c>
      <c r="H63" s="10">
        <v>75.989999999999995</v>
      </c>
      <c r="I63" s="10">
        <v>22.8</v>
      </c>
      <c r="J63" s="11">
        <f t="shared" si="17"/>
        <v>1.80722</v>
      </c>
      <c r="K63" s="11">
        <f t="shared" si="18"/>
        <v>0.12905</v>
      </c>
      <c r="L63" s="11">
        <f t="shared" si="19"/>
        <v>7.5989999999999988E-2</v>
      </c>
      <c r="M63" s="11">
        <f t="shared" si="20"/>
        <v>2.2800000000000001E-2</v>
      </c>
      <c r="N63" s="7"/>
      <c r="O63" s="7"/>
      <c r="P63" s="7"/>
      <c r="Q63" s="7"/>
      <c r="R63" s="10" t="str">
        <f t="shared" si="21"/>
        <v/>
      </c>
      <c r="S63" s="10" t="str">
        <f t="shared" si="22"/>
        <v/>
      </c>
      <c r="T63" s="10" t="str">
        <f t="shared" si="23"/>
        <v/>
      </c>
      <c r="U63" s="10" t="str">
        <f t="shared" si="24"/>
        <v/>
      </c>
      <c r="V63" s="12">
        <v>12216485572336</v>
      </c>
      <c r="W63" s="12">
        <v>19899223749</v>
      </c>
      <c r="X63" s="12">
        <v>1915717298</v>
      </c>
      <c r="Y63" s="12">
        <v>30418335</v>
      </c>
      <c r="Z63" s="12">
        <v>127836931474</v>
      </c>
      <c r="AA63" s="12">
        <v>170994746</v>
      </c>
      <c r="AB63" s="12">
        <v>213226680783</v>
      </c>
      <c r="AC63" s="12">
        <v>601087009</v>
      </c>
      <c r="AD63" s="12">
        <v>2898276634</v>
      </c>
      <c r="AE63" s="12" t="str">
        <f t="shared" si="25"/>
        <v/>
      </c>
      <c r="AF63" s="12" t="str">
        <f t="shared" si="26"/>
        <v/>
      </c>
      <c r="AG63" s="12" t="str">
        <f t="shared" si="27"/>
        <v/>
      </c>
      <c r="AH63" s="12" t="str">
        <f t="shared" si="28"/>
        <v/>
      </c>
      <c r="AI63" s="12" t="str">
        <f t="shared" si="29"/>
        <v/>
      </c>
      <c r="AJ63" s="12" t="str">
        <f t="shared" si="30"/>
        <v/>
      </c>
      <c r="AK63" s="12" t="str">
        <f t="shared" si="31"/>
        <v/>
      </c>
      <c r="AL63" s="12" t="str">
        <f t="shared" si="32"/>
        <v/>
      </c>
      <c r="AM63" s="12" t="str">
        <f t="shared" si="33"/>
        <v/>
      </c>
    </row>
    <row r="64" spans="1:39" x14ac:dyDescent="0.3">
      <c r="A64" s="7">
        <v>27</v>
      </c>
      <c r="B64" s="8">
        <v>45666</v>
      </c>
      <c r="C64" s="8" t="s">
        <v>38</v>
      </c>
      <c r="D64" s="15"/>
      <c r="E64" s="15"/>
      <c r="F64" s="10">
        <v>1067.6199999999999</v>
      </c>
      <c r="G64" s="10">
        <v>114.92</v>
      </c>
      <c r="H64" s="10">
        <v>71.459999999999994</v>
      </c>
      <c r="I64" s="10">
        <v>10.63</v>
      </c>
      <c r="J64" s="11">
        <f t="shared" si="17"/>
        <v>1.0676199999999998</v>
      </c>
      <c r="K64" s="11">
        <f t="shared" si="18"/>
        <v>0.11492000000000001</v>
      </c>
      <c r="L64" s="11">
        <f t="shared" si="19"/>
        <v>7.1459999999999996E-2</v>
      </c>
      <c r="M64" s="11">
        <f t="shared" si="20"/>
        <v>1.0630000000000001E-2</v>
      </c>
      <c r="N64" s="7"/>
      <c r="O64" s="7"/>
      <c r="P64" s="7"/>
      <c r="Q64" s="7"/>
      <c r="R64" s="10" t="str">
        <f t="shared" si="21"/>
        <v/>
      </c>
      <c r="S64" s="10" t="str">
        <f t="shared" si="22"/>
        <v/>
      </c>
      <c r="T64" s="10" t="str">
        <f t="shared" si="23"/>
        <v/>
      </c>
      <c r="U64" s="10" t="str">
        <f t="shared" si="24"/>
        <v/>
      </c>
      <c r="V64" s="12">
        <v>5817932772042</v>
      </c>
      <c r="W64" s="12">
        <v>35599380</v>
      </c>
      <c r="X64" s="12">
        <v>2862046197</v>
      </c>
      <c r="Y64" s="12">
        <v>49122943</v>
      </c>
      <c r="Z64" s="12">
        <v>44142494918</v>
      </c>
      <c r="AA64" s="12">
        <v>14324301</v>
      </c>
      <c r="AB64" s="12">
        <v>68061003982</v>
      </c>
      <c r="AC64" s="12">
        <v>522728684</v>
      </c>
      <c r="AD64" s="12">
        <v>361763429</v>
      </c>
      <c r="AE64" s="12" t="str">
        <f t="shared" si="25"/>
        <v/>
      </c>
      <c r="AF64" s="12" t="str">
        <f t="shared" si="26"/>
        <v/>
      </c>
      <c r="AG64" s="12" t="str">
        <f t="shared" si="27"/>
        <v/>
      </c>
      <c r="AH64" s="12" t="str">
        <f t="shared" si="28"/>
        <v/>
      </c>
      <c r="AI64" s="12" t="str">
        <f t="shared" si="29"/>
        <v/>
      </c>
      <c r="AJ64" s="12" t="str">
        <f t="shared" si="30"/>
        <v/>
      </c>
      <c r="AK64" s="12" t="str">
        <f t="shared" si="31"/>
        <v/>
      </c>
      <c r="AL64" s="12" t="str">
        <f t="shared" si="32"/>
        <v/>
      </c>
      <c r="AM64" s="12" t="str">
        <f t="shared" si="33"/>
        <v/>
      </c>
    </row>
    <row r="65" spans="1:39" x14ac:dyDescent="0.3">
      <c r="A65" s="7">
        <v>27</v>
      </c>
      <c r="B65" s="8">
        <v>45666</v>
      </c>
      <c r="C65" s="8" t="s">
        <v>39</v>
      </c>
      <c r="D65" s="15"/>
      <c r="E65" s="15"/>
      <c r="F65" s="10">
        <v>779.16</v>
      </c>
      <c r="G65" s="10">
        <v>88.07</v>
      </c>
      <c r="H65" s="10">
        <v>62.75</v>
      </c>
      <c r="I65" s="10">
        <v>11.66</v>
      </c>
      <c r="J65" s="11">
        <f t="shared" si="17"/>
        <v>0.77915999999999996</v>
      </c>
      <c r="K65" s="11">
        <f t="shared" si="18"/>
        <v>8.8069999999999996E-2</v>
      </c>
      <c r="L65" s="11">
        <f t="shared" si="19"/>
        <v>6.275E-2</v>
      </c>
      <c r="M65" s="11">
        <f t="shared" si="20"/>
        <v>1.166E-2</v>
      </c>
      <c r="N65" s="7"/>
      <c r="O65" s="7"/>
      <c r="P65" s="7"/>
      <c r="Q65" s="7"/>
      <c r="R65" s="10" t="str">
        <f t="shared" si="21"/>
        <v/>
      </c>
      <c r="S65" s="10" t="str">
        <f t="shared" si="22"/>
        <v/>
      </c>
      <c r="T65" s="10" t="str">
        <f t="shared" si="23"/>
        <v/>
      </c>
      <c r="U65" s="10" t="str">
        <f t="shared" si="24"/>
        <v/>
      </c>
      <c r="V65" s="12">
        <v>1612712487367</v>
      </c>
      <c r="W65" s="12">
        <v>87958138957</v>
      </c>
      <c r="X65" s="12">
        <v>1337169169</v>
      </c>
      <c r="Y65" s="12">
        <v>37533051</v>
      </c>
      <c r="Z65" s="12">
        <v>20582172654</v>
      </c>
      <c r="AA65" s="12">
        <v>4751177</v>
      </c>
      <c r="AB65" s="12">
        <v>29384265371</v>
      </c>
      <c r="AC65" s="12">
        <v>226601001</v>
      </c>
      <c r="AD65" s="12">
        <v>340441136</v>
      </c>
      <c r="AE65" s="12" t="str">
        <f t="shared" si="25"/>
        <v/>
      </c>
      <c r="AF65" s="12" t="str">
        <f t="shared" si="26"/>
        <v/>
      </c>
      <c r="AG65" s="12" t="str">
        <f t="shared" si="27"/>
        <v/>
      </c>
      <c r="AH65" s="12" t="str">
        <f t="shared" si="28"/>
        <v/>
      </c>
      <c r="AI65" s="12" t="str">
        <f t="shared" si="29"/>
        <v/>
      </c>
      <c r="AJ65" s="12" t="str">
        <f t="shared" si="30"/>
        <v/>
      </c>
      <c r="AK65" s="12" t="str">
        <f t="shared" si="31"/>
        <v/>
      </c>
      <c r="AL65" s="12" t="str">
        <f t="shared" si="32"/>
        <v/>
      </c>
      <c r="AM65" s="12" t="str">
        <f t="shared" si="33"/>
        <v/>
      </c>
    </row>
    <row r="66" spans="1:39" x14ac:dyDescent="0.3">
      <c r="A66" s="7">
        <v>27</v>
      </c>
      <c r="B66" s="8">
        <v>45666</v>
      </c>
      <c r="C66" s="8" t="s">
        <v>40</v>
      </c>
      <c r="D66" s="15"/>
      <c r="E66" s="15"/>
      <c r="F66" s="10">
        <v>1614.17</v>
      </c>
      <c r="G66" s="10">
        <v>152.31</v>
      </c>
      <c r="H66" s="10">
        <v>94.12</v>
      </c>
      <c r="I66" s="10">
        <v>21.37</v>
      </c>
      <c r="J66" s="11">
        <f t="shared" ref="J66:J97" si="34">F66/1000</f>
        <v>1.6141700000000001</v>
      </c>
      <c r="K66" s="11">
        <f t="shared" ref="K66:K97" si="35">G66/1000</f>
        <v>0.15231</v>
      </c>
      <c r="L66" s="11">
        <f t="shared" ref="L66:L97" si="36">H66/1000</f>
        <v>9.4120000000000009E-2</v>
      </c>
      <c r="M66" s="11">
        <f t="shared" ref="M66:M97" si="37">I66/1000</f>
        <v>2.137E-2</v>
      </c>
      <c r="N66" s="7"/>
      <c r="O66" s="7"/>
      <c r="P66" s="7"/>
      <c r="Q66" s="7"/>
      <c r="R66" s="10" t="str">
        <f t="shared" ref="R66:R97" si="38">IFERROR((J66*$E66)/N66, "")</f>
        <v/>
      </c>
      <c r="S66" s="10" t="str">
        <f t="shared" ref="S66:S97" si="39">IFERROR((K66*$E66)/O66, "")</f>
        <v/>
      </c>
      <c r="T66" s="10" t="str">
        <f t="shared" ref="T66:T97" si="40">IFERROR((L66*$E66)/P66, "")</f>
        <v/>
      </c>
      <c r="U66" s="10" t="str">
        <f t="shared" ref="U66:U97" si="41">IFERROR((M66*$E66)/Q66, "")</f>
        <v/>
      </c>
      <c r="V66" s="12">
        <v>78439828032</v>
      </c>
      <c r="W66" s="12">
        <v>8358932513</v>
      </c>
      <c r="X66" s="12">
        <v>1153991464</v>
      </c>
      <c r="Y66" s="12">
        <v>4312463</v>
      </c>
      <c r="Z66" s="12">
        <v>4916683694</v>
      </c>
      <c r="AA66" s="12">
        <v>15667763</v>
      </c>
      <c r="AB66" s="12">
        <v>19495273056</v>
      </c>
      <c r="AC66" s="12">
        <v>179444955</v>
      </c>
      <c r="AD66" s="12">
        <v>94870352</v>
      </c>
      <c r="AE66" s="12" t="str">
        <f t="shared" ref="AE66:AE97" si="42">IFERROR(((V66*$E66)/$R66)*1000, "")</f>
        <v/>
      </c>
      <c r="AF66" s="12" t="str">
        <f t="shared" ref="AF66:AF97" si="43">IFERROR(((W66*$E66)/$R66)*1000, "")</f>
        <v/>
      </c>
      <c r="AG66" s="12" t="str">
        <f t="shared" ref="AG66:AG97" si="44">IFERROR(((X66*$E66)/$R66)*1000, "")</f>
        <v/>
      </c>
      <c r="AH66" s="12" t="str">
        <f t="shared" ref="AH66:AH97" si="45">IFERROR(((Y66*$E66)/$R66)*1000, "")</f>
        <v/>
      </c>
      <c r="AI66" s="12" t="str">
        <f t="shared" ref="AI66:AI97" si="46">IFERROR(((Z66*$E66)/$R66)*1000, "")</f>
        <v/>
      </c>
      <c r="AJ66" s="12" t="str">
        <f t="shared" ref="AJ66:AJ97" si="47">IFERROR(((AA66*$E66)/$R66)*1000, "")</f>
        <v/>
      </c>
      <c r="AK66" s="12" t="str">
        <f t="shared" ref="AK66:AK97" si="48">IFERROR(((AB66*$E66)/$R66)*1000, "")</f>
        <v/>
      </c>
      <c r="AL66" s="12" t="str">
        <f t="shared" ref="AL66:AL97" si="49">IFERROR(((AC66*$E66)/$R66)*1000, "")</f>
        <v/>
      </c>
      <c r="AM66" s="12" t="str">
        <f t="shared" ref="AM66:AM97" si="50">IFERROR(((AD66*$E66)/$R66)*1000, "")</f>
        <v/>
      </c>
    </row>
    <row r="67" spans="1:39" x14ac:dyDescent="0.3">
      <c r="A67" s="7">
        <v>27</v>
      </c>
      <c r="B67" s="8">
        <v>45666</v>
      </c>
      <c r="C67" s="8" t="s">
        <v>41</v>
      </c>
      <c r="D67" s="15"/>
      <c r="E67" s="15"/>
      <c r="F67" s="10">
        <v>771.4</v>
      </c>
      <c r="G67" s="10">
        <v>126.37</v>
      </c>
      <c r="H67" s="10">
        <v>82.05</v>
      </c>
      <c r="I67" s="10">
        <v>9.7799999999999994</v>
      </c>
      <c r="J67" s="11">
        <f t="shared" si="34"/>
        <v>0.77139999999999997</v>
      </c>
      <c r="K67" s="11">
        <f t="shared" si="35"/>
        <v>0.12637000000000001</v>
      </c>
      <c r="L67" s="11">
        <f t="shared" si="36"/>
        <v>8.2049999999999998E-2</v>
      </c>
      <c r="M67" s="11">
        <f t="shared" si="37"/>
        <v>9.7799999999999988E-3</v>
      </c>
      <c r="N67" s="7"/>
      <c r="O67" s="7"/>
      <c r="P67" s="7"/>
      <c r="Q67" s="7"/>
      <c r="R67" s="10" t="str">
        <f t="shared" si="38"/>
        <v/>
      </c>
      <c r="S67" s="10" t="str">
        <f t="shared" si="39"/>
        <v/>
      </c>
      <c r="T67" s="10" t="str">
        <f t="shared" si="40"/>
        <v/>
      </c>
      <c r="U67" s="10" t="str">
        <f t="shared" si="41"/>
        <v/>
      </c>
      <c r="V67" s="12">
        <v>4356145414005</v>
      </c>
      <c r="W67" s="12">
        <v>103654218419</v>
      </c>
      <c r="X67" s="12">
        <v>3568215665</v>
      </c>
      <c r="Y67" s="12">
        <v>38405249</v>
      </c>
      <c r="Z67" s="12">
        <v>20523462133</v>
      </c>
      <c r="AA67" s="12">
        <v>1129572</v>
      </c>
      <c r="AB67" s="12">
        <v>47594429707</v>
      </c>
      <c r="AC67" s="12">
        <v>774849730</v>
      </c>
      <c r="AD67" s="12">
        <v>577895957</v>
      </c>
      <c r="AE67" s="12" t="str">
        <f t="shared" si="42"/>
        <v/>
      </c>
      <c r="AF67" s="12" t="str">
        <f t="shared" si="43"/>
        <v/>
      </c>
      <c r="AG67" s="12" t="str">
        <f t="shared" si="44"/>
        <v/>
      </c>
      <c r="AH67" s="12" t="str">
        <f t="shared" si="45"/>
        <v/>
      </c>
      <c r="AI67" s="12" t="str">
        <f t="shared" si="46"/>
        <v/>
      </c>
      <c r="AJ67" s="12" t="str">
        <f t="shared" si="47"/>
        <v/>
      </c>
      <c r="AK67" s="12" t="str">
        <f t="shared" si="48"/>
        <v/>
      </c>
      <c r="AL67" s="12" t="str">
        <f t="shared" si="49"/>
        <v/>
      </c>
      <c r="AM67" s="12" t="str">
        <f t="shared" si="50"/>
        <v/>
      </c>
    </row>
    <row r="68" spans="1:39" x14ac:dyDescent="0.3">
      <c r="A68" s="7">
        <v>27</v>
      </c>
      <c r="B68" s="8">
        <v>45666</v>
      </c>
      <c r="C68" s="8" t="s">
        <v>42</v>
      </c>
      <c r="D68" s="15"/>
      <c r="E68" s="15"/>
      <c r="F68" s="10">
        <v>513.5</v>
      </c>
      <c r="G68" s="10">
        <v>114.45</v>
      </c>
      <c r="H68" s="10">
        <v>101.06</v>
      </c>
      <c r="I68" s="10">
        <v>11.52</v>
      </c>
      <c r="J68" s="11">
        <f t="shared" si="34"/>
        <v>0.51349999999999996</v>
      </c>
      <c r="K68" s="11">
        <f t="shared" si="35"/>
        <v>0.11445</v>
      </c>
      <c r="L68" s="11">
        <f t="shared" si="36"/>
        <v>0.10106</v>
      </c>
      <c r="M68" s="11">
        <f t="shared" si="37"/>
        <v>1.1519999999999999E-2</v>
      </c>
      <c r="N68" s="7"/>
      <c r="O68" s="7"/>
      <c r="P68" s="7"/>
      <c r="Q68" s="7"/>
      <c r="R68" s="10" t="str">
        <f t="shared" si="38"/>
        <v/>
      </c>
      <c r="S68" s="10" t="str">
        <f t="shared" si="39"/>
        <v/>
      </c>
      <c r="T68" s="10" t="str">
        <f t="shared" si="40"/>
        <v/>
      </c>
      <c r="U68" s="10" t="str">
        <f t="shared" si="41"/>
        <v/>
      </c>
      <c r="V68" s="12">
        <v>4906744714506</v>
      </c>
      <c r="W68" s="12">
        <v>326903854130</v>
      </c>
      <c r="X68" s="12">
        <v>1122634381</v>
      </c>
      <c r="Y68" s="12">
        <v>7991198</v>
      </c>
      <c r="Z68" s="12">
        <v>33056001391</v>
      </c>
      <c r="AA68" s="12">
        <v>21796166</v>
      </c>
      <c r="AB68" s="12">
        <v>159673256076</v>
      </c>
      <c r="AC68" s="12">
        <v>263016261</v>
      </c>
      <c r="AD68" s="12">
        <v>360609047</v>
      </c>
      <c r="AE68" s="12" t="str">
        <f t="shared" si="42"/>
        <v/>
      </c>
      <c r="AF68" s="12" t="str">
        <f t="shared" si="43"/>
        <v/>
      </c>
      <c r="AG68" s="12" t="str">
        <f t="shared" si="44"/>
        <v/>
      </c>
      <c r="AH68" s="12" t="str">
        <f t="shared" si="45"/>
        <v/>
      </c>
      <c r="AI68" s="12" t="str">
        <f t="shared" si="46"/>
        <v/>
      </c>
      <c r="AJ68" s="12" t="str">
        <f t="shared" si="47"/>
        <v/>
      </c>
      <c r="AK68" s="12" t="str">
        <f t="shared" si="48"/>
        <v/>
      </c>
      <c r="AL68" s="12" t="str">
        <f t="shared" si="49"/>
        <v/>
      </c>
      <c r="AM68" s="12" t="str">
        <f t="shared" si="50"/>
        <v/>
      </c>
    </row>
    <row r="69" spans="1:39" x14ac:dyDescent="0.3">
      <c r="A69" s="7">
        <v>27</v>
      </c>
      <c r="B69" s="8">
        <v>45666</v>
      </c>
      <c r="C69" s="13" t="s">
        <v>43</v>
      </c>
      <c r="D69" s="7">
        <v>356.1</v>
      </c>
      <c r="E69" s="7">
        <f>D69*1000</f>
        <v>356100</v>
      </c>
      <c r="F69" s="10">
        <v>626.4</v>
      </c>
      <c r="G69" s="10">
        <v>137.76</v>
      </c>
      <c r="H69" s="10">
        <v>180.58</v>
      </c>
      <c r="I69" s="10">
        <v>15.36</v>
      </c>
      <c r="J69" s="11">
        <f t="shared" si="34"/>
        <v>0.62639999999999996</v>
      </c>
      <c r="K69" s="11">
        <f t="shared" si="35"/>
        <v>0.13775999999999999</v>
      </c>
      <c r="L69" s="11">
        <f t="shared" si="36"/>
        <v>0.18058000000000002</v>
      </c>
      <c r="M69" s="11">
        <f t="shared" si="37"/>
        <v>1.5359999999999999E-2</v>
      </c>
      <c r="N69" s="7">
        <v>110</v>
      </c>
      <c r="O69" s="7">
        <v>11</v>
      </c>
      <c r="P69" s="7">
        <v>8</v>
      </c>
      <c r="Q69" s="7">
        <v>1.8</v>
      </c>
      <c r="R69" s="10">
        <f t="shared" si="38"/>
        <v>2027.8276363636362</v>
      </c>
      <c r="S69" s="10">
        <f t="shared" si="39"/>
        <v>4459.666909090909</v>
      </c>
      <c r="T69" s="10">
        <f t="shared" si="40"/>
        <v>8038.067250000001</v>
      </c>
      <c r="U69" s="10">
        <f t="shared" si="41"/>
        <v>3038.72</v>
      </c>
      <c r="V69" s="12">
        <v>16231899557410</v>
      </c>
      <c r="W69" s="12">
        <v>25187510001</v>
      </c>
      <c r="X69" s="12">
        <v>1277124242</v>
      </c>
      <c r="Y69" s="12">
        <v>62463237</v>
      </c>
      <c r="Z69" s="12">
        <v>2746231152</v>
      </c>
      <c r="AA69" s="12">
        <v>53837526</v>
      </c>
      <c r="AB69" s="12">
        <v>12533158699</v>
      </c>
      <c r="AC69" s="12">
        <v>35479737</v>
      </c>
      <c r="AD69" s="12">
        <v>169616908</v>
      </c>
      <c r="AE69" s="12">
        <f t="shared" si="42"/>
        <v>2.8504293603370056E+18</v>
      </c>
      <c r="AF69" s="12">
        <f t="shared" si="43"/>
        <v>4423094029549808.5</v>
      </c>
      <c r="AG69" s="12">
        <f t="shared" si="44"/>
        <v>224271498435504.5</v>
      </c>
      <c r="AH69" s="12">
        <f t="shared" si="45"/>
        <v>10968959243295.02</v>
      </c>
      <c r="AI69" s="12">
        <f t="shared" si="46"/>
        <v>482256428352490.5</v>
      </c>
      <c r="AJ69" s="12">
        <f t="shared" si="47"/>
        <v>9454227107279.6934</v>
      </c>
      <c r="AK69" s="12">
        <f t="shared" si="48"/>
        <v>2200905901803959.5</v>
      </c>
      <c r="AL69" s="12">
        <f t="shared" si="49"/>
        <v>6230477442528.7363</v>
      </c>
      <c r="AM69" s="12">
        <f t="shared" si="50"/>
        <v>29785855491698.598</v>
      </c>
    </row>
    <row r="70" spans="1:39" x14ac:dyDescent="0.3">
      <c r="A70" s="7">
        <v>27</v>
      </c>
      <c r="B70" s="8">
        <v>45666</v>
      </c>
      <c r="C70" s="13" t="s">
        <v>44</v>
      </c>
      <c r="D70" s="7">
        <v>10006.1</v>
      </c>
      <c r="E70" s="7">
        <f>D70*1000</f>
        <v>10006100</v>
      </c>
      <c r="F70" s="10">
        <v>486.95</v>
      </c>
      <c r="G70" s="10">
        <v>107.47</v>
      </c>
      <c r="H70" s="10">
        <v>75.86</v>
      </c>
      <c r="I70" s="10">
        <v>10.64</v>
      </c>
      <c r="J70" s="11">
        <f t="shared" si="34"/>
        <v>0.48694999999999999</v>
      </c>
      <c r="K70" s="11">
        <f t="shared" si="35"/>
        <v>0.10747</v>
      </c>
      <c r="L70" s="11">
        <f t="shared" si="36"/>
        <v>7.5859999999999997E-2</v>
      </c>
      <c r="M70" s="11">
        <f t="shared" si="37"/>
        <v>1.064E-2</v>
      </c>
      <c r="N70" s="7">
        <v>110</v>
      </c>
      <c r="O70" s="7">
        <v>11</v>
      </c>
      <c r="P70" s="7">
        <v>8</v>
      </c>
      <c r="Q70" s="7">
        <v>1.8</v>
      </c>
      <c r="R70" s="10">
        <f t="shared" si="38"/>
        <v>44295.185409090904</v>
      </c>
      <c r="S70" s="10">
        <f t="shared" si="39"/>
        <v>97759.597000000009</v>
      </c>
      <c r="T70" s="10">
        <f t="shared" si="40"/>
        <v>94882.843249999991</v>
      </c>
      <c r="U70" s="10">
        <f t="shared" si="41"/>
        <v>59147.168888888882</v>
      </c>
      <c r="V70" s="12">
        <v>8478198826583</v>
      </c>
      <c r="W70" s="12">
        <v>1691054154</v>
      </c>
      <c r="X70" s="12">
        <v>1995226168</v>
      </c>
      <c r="Y70" s="12">
        <v>15532435</v>
      </c>
      <c r="Z70" s="12">
        <v>76004990530</v>
      </c>
      <c r="AA70" s="12">
        <v>190045605</v>
      </c>
      <c r="AB70" s="12">
        <v>150107794786</v>
      </c>
      <c r="AC70" s="12">
        <v>307709362</v>
      </c>
      <c r="AD70" s="12">
        <v>2947346875</v>
      </c>
      <c r="AE70" s="12">
        <f t="shared" si="42"/>
        <v>1.9151902062308864E+18</v>
      </c>
      <c r="AF70" s="12">
        <f t="shared" si="43"/>
        <v>382002170530855.38</v>
      </c>
      <c r="AG70" s="12">
        <f t="shared" si="44"/>
        <v>450713376075572.5</v>
      </c>
      <c r="AH70" s="12">
        <f t="shared" si="45"/>
        <v>3508713112229.1821</v>
      </c>
      <c r="AI70" s="12">
        <f t="shared" si="46"/>
        <v>1.7169214412773386E+16</v>
      </c>
      <c r="AJ70" s="12">
        <f t="shared" si="47"/>
        <v>42930519663209.781</v>
      </c>
      <c r="AK70" s="12">
        <f t="shared" si="48"/>
        <v>3.3908732778437216E+16</v>
      </c>
      <c r="AL70" s="12">
        <f t="shared" si="49"/>
        <v>69510277893007.508</v>
      </c>
      <c r="AM70" s="12">
        <f t="shared" si="50"/>
        <v>665793523462367.88</v>
      </c>
    </row>
    <row r="71" spans="1:39" x14ac:dyDescent="0.3">
      <c r="A71" s="7">
        <v>27</v>
      </c>
      <c r="B71" s="8">
        <v>45666</v>
      </c>
      <c r="C71" s="13" t="s">
        <v>45</v>
      </c>
      <c r="D71" s="7">
        <v>7227.8</v>
      </c>
      <c r="E71" s="7">
        <f>D71*1000</f>
        <v>7227800</v>
      </c>
      <c r="F71" s="10">
        <v>44.95</v>
      </c>
      <c r="G71" s="10">
        <v>7.86</v>
      </c>
      <c r="H71" s="10">
        <v>0</v>
      </c>
      <c r="I71" s="10">
        <v>0.74</v>
      </c>
      <c r="J71" s="11">
        <f t="shared" si="34"/>
        <v>4.4950000000000004E-2</v>
      </c>
      <c r="K71" s="11">
        <f t="shared" si="35"/>
        <v>7.8600000000000007E-3</v>
      </c>
      <c r="L71" s="11">
        <f t="shared" si="36"/>
        <v>0</v>
      </c>
      <c r="M71" s="11">
        <f t="shared" si="37"/>
        <v>7.3999999999999999E-4</v>
      </c>
      <c r="N71" s="7">
        <v>110</v>
      </c>
      <c r="O71" s="7">
        <v>11</v>
      </c>
      <c r="P71" s="7">
        <v>8</v>
      </c>
      <c r="Q71" s="7">
        <v>1.8</v>
      </c>
      <c r="R71" s="10">
        <f t="shared" si="38"/>
        <v>2953.5419090909095</v>
      </c>
      <c r="S71" s="10">
        <f t="shared" si="39"/>
        <v>5164.5916363636361</v>
      </c>
      <c r="T71" s="10">
        <f t="shared" si="40"/>
        <v>0</v>
      </c>
      <c r="U71" s="10">
        <f t="shared" si="41"/>
        <v>2971.4288888888891</v>
      </c>
      <c r="V71" s="12">
        <v>20593405937</v>
      </c>
      <c r="W71" s="12">
        <v>444830917</v>
      </c>
      <c r="X71" s="12">
        <v>52738908</v>
      </c>
      <c r="Y71" s="12">
        <v>57390</v>
      </c>
      <c r="Z71" s="12">
        <v>1695138</v>
      </c>
      <c r="AA71" s="12">
        <v>83287</v>
      </c>
      <c r="AB71" s="12">
        <v>149788407</v>
      </c>
      <c r="AC71" s="12">
        <v>150926</v>
      </c>
      <c r="AD71" s="12">
        <v>2724145217</v>
      </c>
      <c r="AE71" s="12">
        <f t="shared" si="42"/>
        <v>5.0395431658954392E+16</v>
      </c>
      <c r="AF71" s="12">
        <f t="shared" si="43"/>
        <v>1088573990433815.1</v>
      </c>
      <c r="AG71" s="12">
        <f t="shared" si="44"/>
        <v>129060731479421.56</v>
      </c>
      <c r="AH71" s="12">
        <f t="shared" si="45"/>
        <v>140442714126.80753</v>
      </c>
      <c r="AI71" s="12">
        <f t="shared" si="46"/>
        <v>4148279866518.353</v>
      </c>
      <c r="AJ71" s="12">
        <f t="shared" si="47"/>
        <v>203816907675.19461</v>
      </c>
      <c r="AK71" s="12">
        <f t="shared" si="48"/>
        <v>366556724582869.81</v>
      </c>
      <c r="AL71" s="12">
        <f t="shared" si="49"/>
        <v>369340600667.40814</v>
      </c>
      <c r="AM71" s="12">
        <f t="shared" si="50"/>
        <v>6666428784649609</v>
      </c>
    </row>
    <row r="72" spans="1:39" x14ac:dyDescent="0.3">
      <c r="A72" s="7">
        <v>28</v>
      </c>
      <c r="B72" s="8">
        <v>45680</v>
      </c>
      <c r="C72" s="8" t="s">
        <v>36</v>
      </c>
      <c r="D72" s="15"/>
      <c r="E72" s="15"/>
      <c r="F72" s="10">
        <v>1365.88</v>
      </c>
      <c r="G72" s="10">
        <v>146.34</v>
      </c>
      <c r="H72" s="10">
        <v>89.82</v>
      </c>
      <c r="I72" s="10">
        <v>12.15</v>
      </c>
      <c r="J72" s="11">
        <f t="shared" si="34"/>
        <v>1.3658800000000002</v>
      </c>
      <c r="K72" s="11">
        <f t="shared" si="35"/>
        <v>0.14634</v>
      </c>
      <c r="L72" s="11">
        <f t="shared" si="36"/>
        <v>8.9819999999999997E-2</v>
      </c>
      <c r="M72" s="11">
        <f t="shared" si="37"/>
        <v>1.2150000000000001E-2</v>
      </c>
      <c r="N72" s="7"/>
      <c r="O72" s="7"/>
      <c r="P72" s="7"/>
      <c r="Q72" s="7"/>
      <c r="R72" s="10" t="str">
        <f t="shared" si="38"/>
        <v/>
      </c>
      <c r="S72" s="10" t="str">
        <f t="shared" si="39"/>
        <v/>
      </c>
      <c r="T72" s="10" t="str">
        <f t="shared" si="40"/>
        <v/>
      </c>
      <c r="U72" s="10" t="str">
        <f t="shared" si="41"/>
        <v/>
      </c>
      <c r="V72" s="12">
        <v>8415303942389</v>
      </c>
      <c r="W72" s="12">
        <v>926529836</v>
      </c>
      <c r="X72" s="12">
        <v>1561929598</v>
      </c>
      <c r="Y72" s="12">
        <v>31430897</v>
      </c>
      <c r="Z72" s="12">
        <v>62808346467</v>
      </c>
      <c r="AA72" s="12">
        <v>23456785</v>
      </c>
      <c r="AB72" s="12">
        <v>82859103521</v>
      </c>
      <c r="AC72" s="12">
        <v>603680042</v>
      </c>
      <c r="AD72" s="12">
        <v>1018333616</v>
      </c>
      <c r="AE72" s="12" t="str">
        <f t="shared" si="42"/>
        <v/>
      </c>
      <c r="AF72" s="12" t="str">
        <f t="shared" si="43"/>
        <v/>
      </c>
      <c r="AG72" s="12" t="str">
        <f t="shared" si="44"/>
        <v/>
      </c>
      <c r="AH72" s="12" t="str">
        <f t="shared" si="45"/>
        <v/>
      </c>
      <c r="AI72" s="12" t="str">
        <f t="shared" si="46"/>
        <v/>
      </c>
      <c r="AJ72" s="12" t="str">
        <f t="shared" si="47"/>
        <v/>
      </c>
      <c r="AK72" s="12" t="str">
        <f t="shared" si="48"/>
        <v/>
      </c>
      <c r="AL72" s="12" t="str">
        <f t="shared" si="49"/>
        <v/>
      </c>
      <c r="AM72" s="12" t="str">
        <f t="shared" si="50"/>
        <v/>
      </c>
    </row>
    <row r="73" spans="1:39" x14ac:dyDescent="0.3">
      <c r="A73" s="7">
        <v>28</v>
      </c>
      <c r="B73" s="8">
        <v>45680</v>
      </c>
      <c r="C73" s="8" t="s">
        <v>37</v>
      </c>
      <c r="D73" s="15"/>
      <c r="E73" s="15"/>
      <c r="F73" s="10">
        <v>1592.28</v>
      </c>
      <c r="G73" s="10">
        <v>129.61000000000001</v>
      </c>
      <c r="H73" s="10">
        <v>79.81</v>
      </c>
      <c r="I73" s="10">
        <v>24.53</v>
      </c>
      <c r="J73" s="11">
        <f t="shared" si="34"/>
        <v>1.5922799999999999</v>
      </c>
      <c r="K73" s="11">
        <f t="shared" si="35"/>
        <v>0.12961</v>
      </c>
      <c r="L73" s="11">
        <f t="shared" si="36"/>
        <v>7.9810000000000006E-2</v>
      </c>
      <c r="M73" s="11">
        <f t="shared" si="37"/>
        <v>2.453E-2</v>
      </c>
      <c r="N73" s="7"/>
      <c r="O73" s="7"/>
      <c r="P73" s="7"/>
      <c r="Q73" s="7"/>
      <c r="R73" s="10" t="str">
        <f t="shared" si="38"/>
        <v/>
      </c>
      <c r="S73" s="10" t="str">
        <f t="shared" si="39"/>
        <v/>
      </c>
      <c r="T73" s="10" t="str">
        <f t="shared" si="40"/>
        <v/>
      </c>
      <c r="U73" s="10" t="str">
        <f t="shared" si="41"/>
        <v/>
      </c>
      <c r="V73" s="12">
        <v>13558649034226</v>
      </c>
      <c r="W73" s="12">
        <v>19823746897</v>
      </c>
      <c r="X73" s="12">
        <v>1857315036</v>
      </c>
      <c r="Y73" s="12">
        <v>26085684</v>
      </c>
      <c r="Z73" s="12">
        <v>119775802405</v>
      </c>
      <c r="AA73" s="12">
        <v>183339276</v>
      </c>
      <c r="AB73" s="12">
        <v>234566036324</v>
      </c>
      <c r="AC73" s="12">
        <v>526777331</v>
      </c>
      <c r="AD73" s="12">
        <v>2952701234</v>
      </c>
      <c r="AE73" s="12" t="str">
        <f t="shared" si="42"/>
        <v/>
      </c>
      <c r="AF73" s="12" t="str">
        <f t="shared" si="43"/>
        <v/>
      </c>
      <c r="AG73" s="12" t="str">
        <f t="shared" si="44"/>
        <v/>
      </c>
      <c r="AH73" s="12" t="str">
        <f t="shared" si="45"/>
        <v/>
      </c>
      <c r="AI73" s="12" t="str">
        <f t="shared" si="46"/>
        <v/>
      </c>
      <c r="AJ73" s="12" t="str">
        <f t="shared" si="47"/>
        <v/>
      </c>
      <c r="AK73" s="12" t="str">
        <f t="shared" si="48"/>
        <v/>
      </c>
      <c r="AL73" s="12" t="str">
        <f t="shared" si="49"/>
        <v/>
      </c>
      <c r="AM73" s="12" t="str">
        <f t="shared" si="50"/>
        <v/>
      </c>
    </row>
    <row r="74" spans="1:39" x14ac:dyDescent="0.3">
      <c r="A74" s="7">
        <v>28</v>
      </c>
      <c r="B74" s="8">
        <v>45680</v>
      </c>
      <c r="C74" s="8" t="s">
        <v>38</v>
      </c>
      <c r="D74" s="15"/>
      <c r="E74" s="15"/>
      <c r="F74" s="10">
        <v>1071.5</v>
      </c>
      <c r="G74" s="10">
        <v>116.4</v>
      </c>
      <c r="H74" s="10">
        <v>73.680000000000007</v>
      </c>
      <c r="I74" s="10">
        <v>9.99</v>
      </c>
      <c r="J74" s="11">
        <f t="shared" si="34"/>
        <v>1.0714999999999999</v>
      </c>
      <c r="K74" s="11">
        <f t="shared" si="35"/>
        <v>0.1164</v>
      </c>
      <c r="L74" s="11">
        <f t="shared" si="36"/>
        <v>7.3680000000000009E-2</v>
      </c>
      <c r="M74" s="11">
        <f t="shared" si="37"/>
        <v>9.9900000000000006E-3</v>
      </c>
      <c r="N74" s="7"/>
      <c r="O74" s="7"/>
      <c r="P74" s="7"/>
      <c r="Q74" s="7"/>
      <c r="R74" s="10" t="str">
        <f t="shared" si="38"/>
        <v/>
      </c>
      <c r="S74" s="10" t="str">
        <f t="shared" si="39"/>
        <v/>
      </c>
      <c r="T74" s="10" t="str">
        <f t="shared" si="40"/>
        <v/>
      </c>
      <c r="U74" s="10" t="str">
        <f t="shared" si="41"/>
        <v/>
      </c>
      <c r="V74" s="12">
        <v>5608970259244</v>
      </c>
      <c r="W74" s="12">
        <v>30739058</v>
      </c>
      <c r="X74" s="12">
        <v>2746987209</v>
      </c>
      <c r="Y74" s="12">
        <v>47306828</v>
      </c>
      <c r="Z74" s="12">
        <v>46374439838</v>
      </c>
      <c r="AA74" s="12">
        <v>13097881</v>
      </c>
      <c r="AB74" s="12">
        <v>76078916877</v>
      </c>
      <c r="AC74" s="12">
        <v>578395652</v>
      </c>
      <c r="AD74" s="12">
        <v>315151167</v>
      </c>
      <c r="AE74" s="12" t="str">
        <f t="shared" si="42"/>
        <v/>
      </c>
      <c r="AF74" s="12" t="str">
        <f t="shared" si="43"/>
        <v/>
      </c>
      <c r="AG74" s="12" t="str">
        <f t="shared" si="44"/>
        <v/>
      </c>
      <c r="AH74" s="12" t="str">
        <f t="shared" si="45"/>
        <v/>
      </c>
      <c r="AI74" s="12" t="str">
        <f t="shared" si="46"/>
        <v/>
      </c>
      <c r="AJ74" s="12" t="str">
        <f t="shared" si="47"/>
        <v/>
      </c>
      <c r="AK74" s="12" t="str">
        <f t="shared" si="48"/>
        <v/>
      </c>
      <c r="AL74" s="12" t="str">
        <f t="shared" si="49"/>
        <v/>
      </c>
      <c r="AM74" s="12" t="str">
        <f t="shared" si="50"/>
        <v/>
      </c>
    </row>
    <row r="75" spans="1:39" x14ac:dyDescent="0.3">
      <c r="A75" s="7">
        <v>28</v>
      </c>
      <c r="B75" s="8">
        <v>45680</v>
      </c>
      <c r="C75" s="8" t="s">
        <v>39</v>
      </c>
      <c r="D75" s="15"/>
      <c r="E75" s="15"/>
      <c r="F75" s="10">
        <v>729.78</v>
      </c>
      <c r="G75" s="10">
        <v>96.05</v>
      </c>
      <c r="H75" s="10">
        <v>56.71</v>
      </c>
      <c r="I75" s="10">
        <v>11.49</v>
      </c>
      <c r="J75" s="11">
        <f t="shared" si="34"/>
        <v>0.72977999999999998</v>
      </c>
      <c r="K75" s="11">
        <f t="shared" si="35"/>
        <v>9.6049999999999996E-2</v>
      </c>
      <c r="L75" s="11">
        <f t="shared" si="36"/>
        <v>5.6710000000000003E-2</v>
      </c>
      <c r="M75" s="11">
        <f t="shared" si="37"/>
        <v>1.149E-2</v>
      </c>
      <c r="N75" s="7"/>
      <c r="O75" s="7"/>
      <c r="P75" s="7"/>
      <c r="Q75" s="7"/>
      <c r="R75" s="10" t="str">
        <f t="shared" si="38"/>
        <v/>
      </c>
      <c r="S75" s="10" t="str">
        <f t="shared" si="39"/>
        <v/>
      </c>
      <c r="T75" s="10" t="str">
        <f t="shared" si="40"/>
        <v/>
      </c>
      <c r="U75" s="10" t="str">
        <f t="shared" si="41"/>
        <v/>
      </c>
      <c r="V75" s="12">
        <v>1710625275516</v>
      </c>
      <c r="W75" s="12">
        <v>82667738809</v>
      </c>
      <c r="X75" s="12">
        <v>1258225869</v>
      </c>
      <c r="Y75" s="12">
        <v>34897727</v>
      </c>
      <c r="Z75" s="12">
        <v>23155932401</v>
      </c>
      <c r="AA75" s="12">
        <v>4618888</v>
      </c>
      <c r="AB75" s="12">
        <v>34165870872</v>
      </c>
      <c r="AC75" s="12">
        <v>251896715</v>
      </c>
      <c r="AD75" s="12">
        <v>338930456</v>
      </c>
      <c r="AE75" s="12" t="str">
        <f t="shared" si="42"/>
        <v/>
      </c>
      <c r="AF75" s="12" t="str">
        <f t="shared" si="43"/>
        <v/>
      </c>
      <c r="AG75" s="12" t="str">
        <f t="shared" si="44"/>
        <v/>
      </c>
      <c r="AH75" s="12" t="str">
        <f t="shared" si="45"/>
        <v/>
      </c>
      <c r="AI75" s="12" t="str">
        <f t="shared" si="46"/>
        <v/>
      </c>
      <c r="AJ75" s="12" t="str">
        <f t="shared" si="47"/>
        <v/>
      </c>
      <c r="AK75" s="12" t="str">
        <f t="shared" si="48"/>
        <v/>
      </c>
      <c r="AL75" s="12" t="str">
        <f t="shared" si="49"/>
        <v/>
      </c>
      <c r="AM75" s="12" t="str">
        <f t="shared" si="50"/>
        <v/>
      </c>
    </row>
    <row r="76" spans="1:39" x14ac:dyDescent="0.3">
      <c r="A76" s="7">
        <v>28</v>
      </c>
      <c r="B76" s="8">
        <v>45680</v>
      </c>
      <c r="C76" s="8" t="s">
        <v>40</v>
      </c>
      <c r="D76" s="15"/>
      <c r="E76" s="15"/>
      <c r="F76" s="10">
        <v>1719.09</v>
      </c>
      <c r="G76" s="10">
        <v>143.54</v>
      </c>
      <c r="H76" s="10">
        <v>94.67</v>
      </c>
      <c r="I76" s="10">
        <v>22.2</v>
      </c>
      <c r="J76" s="11">
        <f t="shared" si="34"/>
        <v>1.71909</v>
      </c>
      <c r="K76" s="11">
        <f t="shared" si="35"/>
        <v>0.14354</v>
      </c>
      <c r="L76" s="11">
        <f t="shared" si="36"/>
        <v>9.4670000000000004E-2</v>
      </c>
      <c r="M76" s="11">
        <f t="shared" si="37"/>
        <v>2.2200000000000001E-2</v>
      </c>
      <c r="N76" s="7"/>
      <c r="O76" s="7"/>
      <c r="P76" s="7"/>
      <c r="Q76" s="7"/>
      <c r="R76" s="10" t="str">
        <f t="shared" si="38"/>
        <v/>
      </c>
      <c r="S76" s="10" t="str">
        <f t="shared" si="39"/>
        <v/>
      </c>
      <c r="T76" s="10" t="str">
        <f t="shared" si="40"/>
        <v/>
      </c>
      <c r="U76" s="10" t="str">
        <f t="shared" si="41"/>
        <v/>
      </c>
      <c r="V76" s="12">
        <v>74217337757</v>
      </c>
      <c r="W76" s="12">
        <v>8642556408</v>
      </c>
      <c r="X76" s="12">
        <v>1203577699</v>
      </c>
      <c r="Y76" s="12">
        <v>5071333</v>
      </c>
      <c r="Z76" s="12">
        <v>4187203965</v>
      </c>
      <c r="AA76" s="12">
        <v>16997797</v>
      </c>
      <c r="AB76" s="12">
        <v>19133649297</v>
      </c>
      <c r="AC76" s="12">
        <v>134506716</v>
      </c>
      <c r="AD76" s="12">
        <v>101456449</v>
      </c>
      <c r="AE76" s="12" t="str">
        <f t="shared" si="42"/>
        <v/>
      </c>
      <c r="AF76" s="12" t="str">
        <f t="shared" si="43"/>
        <v/>
      </c>
      <c r="AG76" s="12" t="str">
        <f t="shared" si="44"/>
        <v/>
      </c>
      <c r="AH76" s="12" t="str">
        <f t="shared" si="45"/>
        <v/>
      </c>
      <c r="AI76" s="12" t="str">
        <f t="shared" si="46"/>
        <v/>
      </c>
      <c r="AJ76" s="12" t="str">
        <f t="shared" si="47"/>
        <v/>
      </c>
      <c r="AK76" s="12" t="str">
        <f t="shared" si="48"/>
        <v/>
      </c>
      <c r="AL76" s="12" t="str">
        <f t="shared" si="49"/>
        <v/>
      </c>
      <c r="AM76" s="12" t="str">
        <f t="shared" si="50"/>
        <v/>
      </c>
    </row>
    <row r="77" spans="1:39" x14ac:dyDescent="0.3">
      <c r="A77" s="7">
        <v>28</v>
      </c>
      <c r="B77" s="8">
        <v>45680</v>
      </c>
      <c r="C77" s="8" t="s">
        <v>41</v>
      </c>
      <c r="D77" s="15"/>
      <c r="E77" s="15"/>
      <c r="F77" s="10">
        <v>670.15</v>
      </c>
      <c r="G77" s="10">
        <v>114.48</v>
      </c>
      <c r="H77" s="10">
        <v>79.14</v>
      </c>
      <c r="I77" s="10">
        <v>9.49</v>
      </c>
      <c r="J77" s="11">
        <f t="shared" si="34"/>
        <v>0.67015000000000002</v>
      </c>
      <c r="K77" s="11">
        <f t="shared" si="35"/>
        <v>0.11448</v>
      </c>
      <c r="L77" s="11">
        <f t="shared" si="36"/>
        <v>7.9140000000000002E-2</v>
      </c>
      <c r="M77" s="11">
        <f t="shared" si="37"/>
        <v>9.4900000000000002E-3</v>
      </c>
      <c r="N77" s="7"/>
      <c r="O77" s="7"/>
      <c r="P77" s="7"/>
      <c r="Q77" s="7"/>
      <c r="R77" s="10" t="str">
        <f t="shared" si="38"/>
        <v/>
      </c>
      <c r="S77" s="10" t="str">
        <f t="shared" si="39"/>
        <v/>
      </c>
      <c r="T77" s="10" t="str">
        <f t="shared" si="40"/>
        <v/>
      </c>
      <c r="U77" s="10" t="str">
        <f t="shared" si="41"/>
        <v/>
      </c>
      <c r="V77" s="12">
        <v>4041141849930</v>
      </c>
      <c r="W77" s="12">
        <v>122636599542</v>
      </c>
      <c r="X77" s="12">
        <v>3480744417</v>
      </c>
      <c r="Y77" s="12">
        <v>32391817</v>
      </c>
      <c r="Z77" s="12">
        <v>19647146909</v>
      </c>
      <c r="AA77" s="12">
        <v>1079194</v>
      </c>
      <c r="AB77" s="12">
        <v>57300006467</v>
      </c>
      <c r="AC77" s="12">
        <v>702556275</v>
      </c>
      <c r="AD77" s="12">
        <v>607215395</v>
      </c>
      <c r="AE77" s="12" t="str">
        <f t="shared" si="42"/>
        <v/>
      </c>
      <c r="AF77" s="12" t="str">
        <f t="shared" si="43"/>
        <v/>
      </c>
      <c r="AG77" s="12" t="str">
        <f t="shared" si="44"/>
        <v/>
      </c>
      <c r="AH77" s="12" t="str">
        <f t="shared" si="45"/>
        <v/>
      </c>
      <c r="AI77" s="12" t="str">
        <f t="shared" si="46"/>
        <v/>
      </c>
      <c r="AJ77" s="12" t="str">
        <f t="shared" si="47"/>
        <v/>
      </c>
      <c r="AK77" s="12" t="str">
        <f t="shared" si="48"/>
        <v/>
      </c>
      <c r="AL77" s="12" t="str">
        <f t="shared" si="49"/>
        <v/>
      </c>
      <c r="AM77" s="12" t="str">
        <f t="shared" si="50"/>
        <v/>
      </c>
    </row>
    <row r="78" spans="1:39" x14ac:dyDescent="0.3">
      <c r="A78" s="7">
        <v>28</v>
      </c>
      <c r="B78" s="8">
        <v>45680</v>
      </c>
      <c r="C78" s="8" t="s">
        <v>42</v>
      </c>
      <c r="D78" s="15"/>
      <c r="E78" s="15"/>
      <c r="F78" s="10">
        <v>502.36</v>
      </c>
      <c r="G78" s="10">
        <v>116.98</v>
      </c>
      <c r="H78" s="10">
        <v>111.91</v>
      </c>
      <c r="I78" s="10">
        <v>11.77</v>
      </c>
      <c r="J78" s="11">
        <f t="shared" si="34"/>
        <v>0.50236000000000003</v>
      </c>
      <c r="K78" s="11">
        <f t="shared" si="35"/>
        <v>0.11698</v>
      </c>
      <c r="L78" s="11">
        <f t="shared" si="36"/>
        <v>0.11191</v>
      </c>
      <c r="M78" s="11">
        <f t="shared" si="37"/>
        <v>1.1769999999999999E-2</v>
      </c>
      <c r="N78" s="7"/>
      <c r="O78" s="7"/>
      <c r="P78" s="7"/>
      <c r="Q78" s="7"/>
      <c r="R78" s="10" t="str">
        <f t="shared" si="38"/>
        <v/>
      </c>
      <c r="S78" s="10" t="str">
        <f t="shared" si="39"/>
        <v/>
      </c>
      <c r="T78" s="10" t="str">
        <f t="shared" si="40"/>
        <v/>
      </c>
      <c r="U78" s="10" t="str">
        <f t="shared" si="41"/>
        <v/>
      </c>
      <c r="V78" s="12">
        <v>5259788085908</v>
      </c>
      <c r="W78" s="12">
        <v>373952461870</v>
      </c>
      <c r="X78" s="12">
        <v>1052340826</v>
      </c>
      <c r="Y78" s="12">
        <v>7497504</v>
      </c>
      <c r="Z78" s="12">
        <v>37430028270</v>
      </c>
      <c r="AA78" s="12">
        <v>21427845</v>
      </c>
      <c r="AB78" s="12">
        <v>153364723999</v>
      </c>
      <c r="AC78" s="12">
        <v>272410882</v>
      </c>
      <c r="AD78" s="12">
        <v>367591738</v>
      </c>
      <c r="AE78" s="12" t="str">
        <f t="shared" si="42"/>
        <v/>
      </c>
      <c r="AF78" s="12" t="str">
        <f t="shared" si="43"/>
        <v/>
      </c>
      <c r="AG78" s="12" t="str">
        <f t="shared" si="44"/>
        <v/>
      </c>
      <c r="AH78" s="12" t="str">
        <f t="shared" si="45"/>
        <v/>
      </c>
      <c r="AI78" s="12" t="str">
        <f t="shared" si="46"/>
        <v/>
      </c>
      <c r="AJ78" s="12" t="str">
        <f t="shared" si="47"/>
        <v/>
      </c>
      <c r="AK78" s="12" t="str">
        <f t="shared" si="48"/>
        <v/>
      </c>
      <c r="AL78" s="12" t="str">
        <f t="shared" si="49"/>
        <v/>
      </c>
      <c r="AM78" s="12" t="str">
        <f t="shared" si="50"/>
        <v/>
      </c>
    </row>
    <row r="79" spans="1:39" x14ac:dyDescent="0.3">
      <c r="A79" s="7">
        <v>28</v>
      </c>
      <c r="B79" s="8">
        <v>45680</v>
      </c>
      <c r="C79" s="13" t="s">
        <v>43</v>
      </c>
      <c r="D79" s="7">
        <v>356.1</v>
      </c>
      <c r="E79" s="7">
        <f>D79*1000</f>
        <v>356100</v>
      </c>
      <c r="F79" s="10">
        <v>603.03</v>
      </c>
      <c r="G79" s="10">
        <v>135.27000000000001</v>
      </c>
      <c r="H79" s="10">
        <v>193.75</v>
      </c>
      <c r="I79" s="10">
        <v>14.96</v>
      </c>
      <c r="J79" s="11">
        <f t="shared" si="34"/>
        <v>0.60302999999999995</v>
      </c>
      <c r="K79" s="11">
        <f t="shared" si="35"/>
        <v>0.13527</v>
      </c>
      <c r="L79" s="11">
        <f t="shared" si="36"/>
        <v>0.19375000000000001</v>
      </c>
      <c r="M79" s="11">
        <f t="shared" si="37"/>
        <v>1.4960000000000001E-2</v>
      </c>
      <c r="N79" s="7">
        <v>110</v>
      </c>
      <c r="O79" s="7">
        <v>11</v>
      </c>
      <c r="P79" s="7">
        <v>8</v>
      </c>
      <c r="Q79" s="7">
        <v>1.8</v>
      </c>
      <c r="R79" s="10">
        <f t="shared" si="38"/>
        <v>1952.1725727272726</v>
      </c>
      <c r="S79" s="10">
        <f t="shared" si="39"/>
        <v>4379.0588181818175</v>
      </c>
      <c r="T79" s="10">
        <f t="shared" si="40"/>
        <v>8624.296875</v>
      </c>
      <c r="U79" s="10">
        <f t="shared" si="41"/>
        <v>2959.5866666666666</v>
      </c>
      <c r="V79" s="12">
        <v>16421291363183</v>
      </c>
      <c r="W79" s="12">
        <v>23061417739</v>
      </c>
      <c r="X79" s="12">
        <v>1217042106</v>
      </c>
      <c r="Y79" s="12">
        <v>61350464</v>
      </c>
      <c r="Z79" s="12">
        <v>3088003138</v>
      </c>
      <c r="AA79" s="12">
        <v>48472409</v>
      </c>
      <c r="AB79" s="12">
        <v>15526257138</v>
      </c>
      <c r="AC79" s="12">
        <v>33406654</v>
      </c>
      <c r="AD79" s="12">
        <v>212131927</v>
      </c>
      <c r="AE79" s="12">
        <f t="shared" si="42"/>
        <v>2.9954430956173496E+18</v>
      </c>
      <c r="AF79" s="12">
        <f t="shared" si="43"/>
        <v>4206682837155697.5</v>
      </c>
      <c r="AG79" s="12">
        <f t="shared" si="44"/>
        <v>222003269588577.69</v>
      </c>
      <c r="AH79" s="12">
        <f t="shared" si="45"/>
        <v>11191070162346.814</v>
      </c>
      <c r="AI79" s="12">
        <f t="shared" si="46"/>
        <v>563289297680049.13</v>
      </c>
      <c r="AJ79" s="12">
        <f t="shared" si="47"/>
        <v>8841956436661.5254</v>
      </c>
      <c r="AK79" s="12">
        <f t="shared" si="48"/>
        <v>2832177976518581.5</v>
      </c>
      <c r="AL79" s="12">
        <f t="shared" si="49"/>
        <v>6093779646120.4248</v>
      </c>
      <c r="AM79" s="12">
        <f t="shared" si="50"/>
        <v>38695441304744.375</v>
      </c>
    </row>
    <row r="80" spans="1:39" x14ac:dyDescent="0.3">
      <c r="A80" s="7">
        <v>28</v>
      </c>
      <c r="B80" s="8">
        <v>45680</v>
      </c>
      <c r="C80" s="13" t="s">
        <v>44</v>
      </c>
      <c r="D80" s="7">
        <v>10006.1</v>
      </c>
      <c r="E80" s="7">
        <f>D80*1000</f>
        <v>10006100</v>
      </c>
      <c r="F80" s="10">
        <v>557.37</v>
      </c>
      <c r="G80" s="10">
        <v>109.88</v>
      </c>
      <c r="H80" s="10">
        <v>76.62</v>
      </c>
      <c r="I80" s="10">
        <v>10.9</v>
      </c>
      <c r="J80" s="11">
        <f t="shared" si="34"/>
        <v>0.55737000000000003</v>
      </c>
      <c r="K80" s="11">
        <f t="shared" si="35"/>
        <v>0.10987999999999999</v>
      </c>
      <c r="L80" s="11">
        <f t="shared" si="36"/>
        <v>7.6620000000000008E-2</v>
      </c>
      <c r="M80" s="11">
        <f t="shared" si="37"/>
        <v>1.09E-2</v>
      </c>
      <c r="N80" s="7">
        <v>110</v>
      </c>
      <c r="O80" s="7">
        <v>11</v>
      </c>
      <c r="P80" s="7">
        <v>8</v>
      </c>
      <c r="Q80" s="7">
        <v>1.8</v>
      </c>
      <c r="R80" s="10">
        <f t="shared" si="38"/>
        <v>50700.908700000007</v>
      </c>
      <c r="S80" s="10">
        <f t="shared" si="39"/>
        <v>99951.842545454536</v>
      </c>
      <c r="T80" s="10">
        <f t="shared" si="40"/>
        <v>95833.422750000012</v>
      </c>
      <c r="U80" s="10">
        <f t="shared" si="41"/>
        <v>60592.494444444448</v>
      </c>
      <c r="V80" s="12">
        <v>8704170710874</v>
      </c>
      <c r="W80" s="12">
        <v>1794161328</v>
      </c>
      <c r="X80" s="12">
        <v>2077738973</v>
      </c>
      <c r="Y80" s="12">
        <v>13281901</v>
      </c>
      <c r="Z80" s="12">
        <v>65894097130</v>
      </c>
      <c r="AA80" s="12">
        <v>165502432</v>
      </c>
      <c r="AB80" s="12">
        <v>140437400562</v>
      </c>
      <c r="AC80" s="12">
        <v>275053699</v>
      </c>
      <c r="AD80" s="12">
        <v>2785184207</v>
      </c>
      <c r="AE80" s="12">
        <f t="shared" si="42"/>
        <v>1.7178154156056835E+18</v>
      </c>
      <c r="AF80" s="12">
        <f t="shared" si="43"/>
        <v>354087493191237.38</v>
      </c>
      <c r="AG80" s="12">
        <f t="shared" si="44"/>
        <v>410053083283994.44</v>
      </c>
      <c r="AH80" s="12">
        <f t="shared" si="45"/>
        <v>2621255377935.6616</v>
      </c>
      <c r="AI80" s="12">
        <f t="shared" si="46"/>
        <v>1.300455834418788E+16</v>
      </c>
      <c r="AJ80" s="12">
        <f t="shared" si="47"/>
        <v>32662804815472.66</v>
      </c>
      <c r="AK80" s="12">
        <f t="shared" si="48"/>
        <v>2.7716084579040848E+16</v>
      </c>
      <c r="AL80" s="12">
        <f t="shared" si="49"/>
        <v>54283343003749.75</v>
      </c>
      <c r="AM80" s="12">
        <f t="shared" si="50"/>
        <v>549671246694296.31</v>
      </c>
    </row>
    <row r="81" spans="1:39" x14ac:dyDescent="0.3">
      <c r="A81" s="7">
        <v>28</v>
      </c>
      <c r="B81" s="8">
        <v>45680</v>
      </c>
      <c r="C81" s="13" t="s">
        <v>45</v>
      </c>
      <c r="D81" s="7">
        <v>7227.8</v>
      </c>
      <c r="E81" s="7">
        <f>D81*1000</f>
        <v>7227800</v>
      </c>
      <c r="F81" s="10">
        <v>43.91</v>
      </c>
      <c r="G81" s="10">
        <v>8.4</v>
      </c>
      <c r="H81" s="10">
        <v>0</v>
      </c>
      <c r="I81" s="10">
        <v>0.77</v>
      </c>
      <c r="J81" s="11">
        <f t="shared" si="34"/>
        <v>4.3909999999999998E-2</v>
      </c>
      <c r="K81" s="11">
        <f t="shared" si="35"/>
        <v>8.4000000000000012E-3</v>
      </c>
      <c r="L81" s="11">
        <f t="shared" si="36"/>
        <v>0</v>
      </c>
      <c r="M81" s="11">
        <f t="shared" si="37"/>
        <v>7.7000000000000007E-4</v>
      </c>
      <c r="N81" s="7">
        <v>110</v>
      </c>
      <c r="O81" s="7">
        <v>11</v>
      </c>
      <c r="P81" s="7">
        <v>8</v>
      </c>
      <c r="Q81" s="7">
        <v>1.8</v>
      </c>
      <c r="R81" s="10">
        <f t="shared" si="38"/>
        <v>2885.206345454545</v>
      </c>
      <c r="S81" s="10">
        <f t="shared" si="39"/>
        <v>5519.4109090909105</v>
      </c>
      <c r="T81" s="10">
        <f t="shared" si="40"/>
        <v>0</v>
      </c>
      <c r="U81" s="10">
        <f t="shared" si="41"/>
        <v>3091.8922222222227</v>
      </c>
      <c r="V81" s="12">
        <v>21408552214</v>
      </c>
      <c r="W81" s="12">
        <v>558548422</v>
      </c>
      <c r="X81" s="12">
        <v>53918853</v>
      </c>
      <c r="Y81" s="12">
        <v>55743</v>
      </c>
      <c r="Z81" s="12">
        <v>1553388</v>
      </c>
      <c r="AA81" s="12">
        <v>97134</v>
      </c>
      <c r="AB81" s="12">
        <v>170178591</v>
      </c>
      <c r="AC81" s="12">
        <v>148121</v>
      </c>
      <c r="AD81" s="12">
        <v>2856526738</v>
      </c>
      <c r="AE81" s="12">
        <f t="shared" si="42"/>
        <v>5.3631080472329768E+16</v>
      </c>
      <c r="AF81" s="12">
        <f t="shared" si="43"/>
        <v>1399233122751082</v>
      </c>
      <c r="AG81" s="12">
        <f t="shared" si="44"/>
        <v>135073419038943.31</v>
      </c>
      <c r="AH81" s="12">
        <f t="shared" si="45"/>
        <v>139643133682.53247</v>
      </c>
      <c r="AI81" s="12">
        <f t="shared" si="46"/>
        <v>3891429742655.4321</v>
      </c>
      <c r="AJ81" s="12">
        <f t="shared" si="47"/>
        <v>243332726030.517</v>
      </c>
      <c r="AK81" s="12">
        <f t="shared" si="48"/>
        <v>426318492598497</v>
      </c>
      <c r="AL81" s="12">
        <f t="shared" si="49"/>
        <v>371061489410.15723</v>
      </c>
      <c r="AM81" s="12">
        <f t="shared" si="50"/>
        <v>7155954023684811</v>
      </c>
    </row>
    <row r="82" spans="1:39" x14ac:dyDescent="0.3">
      <c r="A82" s="7">
        <v>29</v>
      </c>
      <c r="B82" s="8">
        <v>45694</v>
      </c>
      <c r="C82" s="8" t="s">
        <v>36</v>
      </c>
      <c r="D82" s="15"/>
      <c r="E82" s="15"/>
      <c r="F82" s="10">
        <v>1367.5</v>
      </c>
      <c r="G82" s="10">
        <v>157.04</v>
      </c>
      <c r="H82" s="10">
        <v>87.39</v>
      </c>
      <c r="I82" s="10">
        <v>11</v>
      </c>
      <c r="J82" s="11">
        <f t="shared" si="34"/>
        <v>1.3674999999999999</v>
      </c>
      <c r="K82" s="11">
        <f t="shared" si="35"/>
        <v>0.15703999999999999</v>
      </c>
      <c r="L82" s="11">
        <f t="shared" si="36"/>
        <v>8.7389999999999995E-2</v>
      </c>
      <c r="M82" s="11">
        <f t="shared" si="37"/>
        <v>1.0999999999999999E-2</v>
      </c>
      <c r="N82" s="7"/>
      <c r="O82" s="7"/>
      <c r="P82" s="7"/>
      <c r="Q82" s="7"/>
      <c r="R82" s="10" t="str">
        <f t="shared" si="38"/>
        <v/>
      </c>
      <c r="S82" s="10" t="str">
        <f t="shared" si="39"/>
        <v/>
      </c>
      <c r="T82" s="10" t="str">
        <f t="shared" si="40"/>
        <v/>
      </c>
      <c r="U82" s="10" t="str">
        <f t="shared" si="41"/>
        <v/>
      </c>
      <c r="V82" s="12">
        <v>8752989405206</v>
      </c>
      <c r="W82" s="12">
        <v>953311111</v>
      </c>
      <c r="X82" s="12">
        <v>1538709930</v>
      </c>
      <c r="Y82" s="12">
        <v>30201904</v>
      </c>
      <c r="Z82" s="12">
        <v>58759086591</v>
      </c>
      <c r="AA82" s="12">
        <v>28558780</v>
      </c>
      <c r="AB82" s="12">
        <v>83687107381</v>
      </c>
      <c r="AC82" s="12">
        <v>528367079</v>
      </c>
      <c r="AD82" s="12">
        <v>1026092104</v>
      </c>
      <c r="AE82" s="12" t="str">
        <f t="shared" si="42"/>
        <v/>
      </c>
      <c r="AF82" s="12" t="str">
        <f t="shared" si="43"/>
        <v/>
      </c>
      <c r="AG82" s="12" t="str">
        <f t="shared" si="44"/>
        <v/>
      </c>
      <c r="AH82" s="12" t="str">
        <f t="shared" si="45"/>
        <v/>
      </c>
      <c r="AI82" s="12" t="str">
        <f t="shared" si="46"/>
        <v/>
      </c>
      <c r="AJ82" s="12" t="str">
        <f t="shared" si="47"/>
        <v/>
      </c>
      <c r="AK82" s="12" t="str">
        <f t="shared" si="48"/>
        <v/>
      </c>
      <c r="AL82" s="12" t="str">
        <f t="shared" si="49"/>
        <v/>
      </c>
      <c r="AM82" s="12" t="str">
        <f t="shared" si="50"/>
        <v/>
      </c>
    </row>
    <row r="83" spans="1:39" x14ac:dyDescent="0.3">
      <c r="A83" s="7">
        <v>29</v>
      </c>
      <c r="B83" s="8">
        <v>45694</v>
      </c>
      <c r="C83" s="8" t="s">
        <v>37</v>
      </c>
      <c r="D83" s="15"/>
      <c r="E83" s="15"/>
      <c r="F83" s="10">
        <v>1640.35</v>
      </c>
      <c r="G83" s="10">
        <v>124.91</v>
      </c>
      <c r="H83" s="10">
        <v>76.739999999999995</v>
      </c>
      <c r="I83" s="10">
        <v>24.69</v>
      </c>
      <c r="J83" s="11">
        <f t="shared" si="34"/>
        <v>1.64035</v>
      </c>
      <c r="K83" s="11">
        <f t="shared" si="35"/>
        <v>0.12490999999999999</v>
      </c>
      <c r="L83" s="11">
        <f t="shared" si="36"/>
        <v>7.6739999999999989E-2</v>
      </c>
      <c r="M83" s="11">
        <f t="shared" si="37"/>
        <v>2.469E-2</v>
      </c>
      <c r="N83" s="7"/>
      <c r="O83" s="7"/>
      <c r="P83" s="7"/>
      <c r="Q83" s="7"/>
      <c r="R83" s="10" t="str">
        <f t="shared" si="38"/>
        <v/>
      </c>
      <c r="S83" s="10" t="str">
        <f t="shared" si="39"/>
        <v/>
      </c>
      <c r="T83" s="10" t="str">
        <f t="shared" si="40"/>
        <v/>
      </c>
      <c r="U83" s="10" t="str">
        <f t="shared" si="41"/>
        <v/>
      </c>
      <c r="V83" s="12">
        <v>14021999758366</v>
      </c>
      <c r="W83" s="12">
        <v>17911174616</v>
      </c>
      <c r="X83" s="12">
        <v>1668185795</v>
      </c>
      <c r="Y83" s="12">
        <v>26249911</v>
      </c>
      <c r="Z83" s="12">
        <v>133261541204</v>
      </c>
      <c r="AA83" s="12">
        <v>159909287</v>
      </c>
      <c r="AB83" s="12">
        <v>229297930976</v>
      </c>
      <c r="AC83" s="12">
        <v>518208384</v>
      </c>
      <c r="AD83" s="12">
        <v>3576945276</v>
      </c>
      <c r="AE83" s="12" t="str">
        <f t="shared" si="42"/>
        <v/>
      </c>
      <c r="AF83" s="12" t="str">
        <f t="shared" si="43"/>
        <v/>
      </c>
      <c r="AG83" s="12" t="str">
        <f t="shared" si="44"/>
        <v/>
      </c>
      <c r="AH83" s="12" t="str">
        <f t="shared" si="45"/>
        <v/>
      </c>
      <c r="AI83" s="12" t="str">
        <f t="shared" si="46"/>
        <v/>
      </c>
      <c r="AJ83" s="12" t="str">
        <f t="shared" si="47"/>
        <v/>
      </c>
      <c r="AK83" s="12" t="str">
        <f t="shared" si="48"/>
        <v/>
      </c>
      <c r="AL83" s="12" t="str">
        <f t="shared" si="49"/>
        <v/>
      </c>
      <c r="AM83" s="12" t="str">
        <f t="shared" si="50"/>
        <v/>
      </c>
    </row>
    <row r="84" spans="1:39" x14ac:dyDescent="0.3">
      <c r="A84" s="7">
        <v>29</v>
      </c>
      <c r="B84" s="8">
        <v>45694</v>
      </c>
      <c r="C84" s="8" t="s">
        <v>38</v>
      </c>
      <c r="D84" s="15"/>
      <c r="E84" s="15"/>
      <c r="F84" s="10">
        <v>1044.0899999999999</v>
      </c>
      <c r="G84" s="10">
        <v>118.11</v>
      </c>
      <c r="H84" s="10">
        <v>73.099999999999994</v>
      </c>
      <c r="I84" s="10">
        <v>10.23</v>
      </c>
      <c r="J84" s="11">
        <f t="shared" si="34"/>
        <v>1.04409</v>
      </c>
      <c r="K84" s="11">
        <f t="shared" si="35"/>
        <v>0.11810999999999999</v>
      </c>
      <c r="L84" s="11">
        <f t="shared" si="36"/>
        <v>7.3099999999999998E-2</v>
      </c>
      <c r="M84" s="11">
        <f t="shared" si="37"/>
        <v>1.0230000000000001E-2</v>
      </c>
      <c r="N84" s="7"/>
      <c r="O84" s="7"/>
      <c r="P84" s="7"/>
      <c r="Q84" s="7"/>
      <c r="R84" s="10" t="str">
        <f t="shared" si="38"/>
        <v/>
      </c>
      <c r="S84" s="10" t="str">
        <f t="shared" si="39"/>
        <v/>
      </c>
      <c r="T84" s="10" t="str">
        <f t="shared" si="40"/>
        <v/>
      </c>
      <c r="U84" s="10" t="str">
        <f t="shared" si="41"/>
        <v/>
      </c>
      <c r="V84" s="12">
        <v>5345780545129</v>
      </c>
      <c r="W84" s="12">
        <v>37182150</v>
      </c>
      <c r="X84" s="12">
        <v>3338404355</v>
      </c>
      <c r="Y84" s="12">
        <v>50078231</v>
      </c>
      <c r="Z84" s="12">
        <v>42316883170</v>
      </c>
      <c r="AA84" s="12">
        <v>14800259</v>
      </c>
      <c r="AB84" s="12">
        <v>62876369962</v>
      </c>
      <c r="AC84" s="12">
        <v>508494627</v>
      </c>
      <c r="AD84" s="12">
        <v>263281031</v>
      </c>
      <c r="AE84" s="12" t="str">
        <f t="shared" si="42"/>
        <v/>
      </c>
      <c r="AF84" s="12" t="str">
        <f t="shared" si="43"/>
        <v/>
      </c>
      <c r="AG84" s="12" t="str">
        <f t="shared" si="44"/>
        <v/>
      </c>
      <c r="AH84" s="12" t="str">
        <f t="shared" si="45"/>
        <v/>
      </c>
      <c r="AI84" s="12" t="str">
        <f t="shared" si="46"/>
        <v/>
      </c>
      <c r="AJ84" s="12" t="str">
        <f t="shared" si="47"/>
        <v/>
      </c>
      <c r="AK84" s="12" t="str">
        <f t="shared" si="48"/>
        <v/>
      </c>
      <c r="AL84" s="12" t="str">
        <f t="shared" si="49"/>
        <v/>
      </c>
      <c r="AM84" s="12" t="str">
        <f t="shared" si="50"/>
        <v/>
      </c>
    </row>
    <row r="85" spans="1:39" x14ac:dyDescent="0.3">
      <c r="A85" s="7">
        <v>29</v>
      </c>
      <c r="B85" s="8">
        <v>45694</v>
      </c>
      <c r="C85" s="8" t="s">
        <v>39</v>
      </c>
      <c r="D85" s="15"/>
      <c r="E85" s="15"/>
      <c r="F85" s="10">
        <v>784.13</v>
      </c>
      <c r="G85" s="10">
        <v>94.86</v>
      </c>
      <c r="H85" s="10">
        <v>56.12</v>
      </c>
      <c r="I85" s="10">
        <v>11.35</v>
      </c>
      <c r="J85" s="11">
        <f t="shared" si="34"/>
        <v>0.78412999999999999</v>
      </c>
      <c r="K85" s="11">
        <f t="shared" si="35"/>
        <v>9.486E-2</v>
      </c>
      <c r="L85" s="11">
        <f t="shared" si="36"/>
        <v>5.6119999999999996E-2</v>
      </c>
      <c r="M85" s="11">
        <f t="shared" si="37"/>
        <v>1.1349999999999999E-2</v>
      </c>
      <c r="N85" s="7"/>
      <c r="O85" s="7"/>
      <c r="P85" s="7"/>
      <c r="Q85" s="7"/>
      <c r="R85" s="10" t="str">
        <f t="shared" si="38"/>
        <v/>
      </c>
      <c r="S85" s="10" t="str">
        <f t="shared" si="39"/>
        <v/>
      </c>
      <c r="T85" s="10" t="str">
        <f t="shared" si="40"/>
        <v/>
      </c>
      <c r="U85" s="10" t="str">
        <f t="shared" si="41"/>
        <v/>
      </c>
      <c r="V85" s="12">
        <v>1795105367194</v>
      </c>
      <c r="W85" s="12">
        <v>80851133039</v>
      </c>
      <c r="X85" s="12">
        <v>1247604519</v>
      </c>
      <c r="Y85" s="12">
        <v>40637901</v>
      </c>
      <c r="Z85" s="12">
        <v>22390017751</v>
      </c>
      <c r="AA85" s="12">
        <v>4646070</v>
      </c>
      <c r="AB85" s="12">
        <v>31720151997</v>
      </c>
      <c r="AC85" s="12">
        <v>243059941</v>
      </c>
      <c r="AD85" s="12">
        <v>387780128</v>
      </c>
      <c r="AE85" s="12" t="str">
        <f t="shared" si="42"/>
        <v/>
      </c>
      <c r="AF85" s="12" t="str">
        <f t="shared" si="43"/>
        <v/>
      </c>
      <c r="AG85" s="12" t="str">
        <f t="shared" si="44"/>
        <v/>
      </c>
      <c r="AH85" s="12" t="str">
        <f t="shared" si="45"/>
        <v/>
      </c>
      <c r="AI85" s="12" t="str">
        <f t="shared" si="46"/>
        <v/>
      </c>
      <c r="AJ85" s="12" t="str">
        <f t="shared" si="47"/>
        <v/>
      </c>
      <c r="AK85" s="12" t="str">
        <f t="shared" si="48"/>
        <v/>
      </c>
      <c r="AL85" s="12" t="str">
        <f t="shared" si="49"/>
        <v/>
      </c>
      <c r="AM85" s="12" t="str">
        <f t="shared" si="50"/>
        <v/>
      </c>
    </row>
    <row r="86" spans="1:39" x14ac:dyDescent="0.3">
      <c r="A86" s="7">
        <v>29</v>
      </c>
      <c r="B86" s="8">
        <v>45694</v>
      </c>
      <c r="C86" s="8" t="s">
        <v>40</v>
      </c>
      <c r="D86" s="15"/>
      <c r="E86" s="15"/>
      <c r="F86" s="10">
        <v>1569.52</v>
      </c>
      <c r="G86" s="10">
        <v>142.94</v>
      </c>
      <c r="H86" s="10">
        <v>98.72</v>
      </c>
      <c r="I86" s="10">
        <v>21.76</v>
      </c>
      <c r="J86" s="11">
        <f t="shared" si="34"/>
        <v>1.56952</v>
      </c>
      <c r="K86" s="11">
        <f t="shared" si="35"/>
        <v>0.14294000000000001</v>
      </c>
      <c r="L86" s="11">
        <f t="shared" si="36"/>
        <v>9.8720000000000002E-2</v>
      </c>
      <c r="M86" s="11">
        <f t="shared" si="37"/>
        <v>2.1760000000000002E-2</v>
      </c>
      <c r="N86" s="7"/>
      <c r="O86" s="7"/>
      <c r="P86" s="7"/>
      <c r="Q86" s="7"/>
      <c r="R86" s="10" t="str">
        <f t="shared" si="38"/>
        <v/>
      </c>
      <c r="S86" s="10" t="str">
        <f t="shared" si="39"/>
        <v/>
      </c>
      <c r="T86" s="10" t="str">
        <f t="shared" si="40"/>
        <v/>
      </c>
      <c r="U86" s="10" t="str">
        <f t="shared" si="41"/>
        <v/>
      </c>
      <c r="V86" s="12">
        <v>77499797372</v>
      </c>
      <c r="W86" s="12">
        <v>8684315944</v>
      </c>
      <c r="X86" s="12">
        <v>1147066094</v>
      </c>
      <c r="Y86" s="12">
        <v>4079676</v>
      </c>
      <c r="Z86" s="12">
        <v>4094277896</v>
      </c>
      <c r="AA86" s="12">
        <v>16075147</v>
      </c>
      <c r="AB86" s="12">
        <v>17767893149</v>
      </c>
      <c r="AC86" s="12">
        <v>163563236</v>
      </c>
      <c r="AD86" s="12">
        <v>117074675</v>
      </c>
      <c r="AE86" s="12" t="str">
        <f t="shared" si="42"/>
        <v/>
      </c>
      <c r="AF86" s="12" t="str">
        <f t="shared" si="43"/>
        <v/>
      </c>
      <c r="AG86" s="12" t="str">
        <f t="shared" si="44"/>
        <v/>
      </c>
      <c r="AH86" s="12" t="str">
        <f t="shared" si="45"/>
        <v/>
      </c>
      <c r="AI86" s="12" t="str">
        <f t="shared" si="46"/>
        <v/>
      </c>
      <c r="AJ86" s="12" t="str">
        <f t="shared" si="47"/>
        <v/>
      </c>
      <c r="AK86" s="12" t="str">
        <f t="shared" si="48"/>
        <v/>
      </c>
      <c r="AL86" s="12" t="str">
        <f t="shared" si="49"/>
        <v/>
      </c>
      <c r="AM86" s="12" t="str">
        <f t="shared" si="50"/>
        <v/>
      </c>
    </row>
    <row r="87" spans="1:39" x14ac:dyDescent="0.3">
      <c r="A87" s="7">
        <v>29</v>
      </c>
      <c r="B87" s="8">
        <v>45694</v>
      </c>
      <c r="C87" s="8" t="s">
        <v>41</v>
      </c>
      <c r="D87" s="15"/>
      <c r="E87" s="15"/>
      <c r="F87" s="10">
        <v>712.42</v>
      </c>
      <c r="G87" s="10">
        <v>123.57</v>
      </c>
      <c r="H87" s="10">
        <v>78.14</v>
      </c>
      <c r="I87" s="10">
        <v>9.66</v>
      </c>
      <c r="J87" s="11">
        <f t="shared" si="34"/>
        <v>0.71241999999999994</v>
      </c>
      <c r="K87" s="11">
        <f t="shared" si="35"/>
        <v>0.12357</v>
      </c>
      <c r="L87" s="11">
        <f t="shared" si="36"/>
        <v>7.8140000000000001E-2</v>
      </c>
      <c r="M87" s="11">
        <f t="shared" si="37"/>
        <v>9.6600000000000002E-3</v>
      </c>
      <c r="N87" s="7"/>
      <c r="O87" s="7"/>
      <c r="P87" s="7"/>
      <c r="Q87" s="7"/>
      <c r="R87" s="10" t="str">
        <f t="shared" si="38"/>
        <v/>
      </c>
      <c r="S87" s="10" t="str">
        <f t="shared" si="39"/>
        <v/>
      </c>
      <c r="T87" s="10" t="str">
        <f t="shared" si="40"/>
        <v/>
      </c>
      <c r="U87" s="10" t="str">
        <f t="shared" si="41"/>
        <v/>
      </c>
      <c r="V87" s="12">
        <v>3673675846446</v>
      </c>
      <c r="W87" s="12">
        <v>109718491669</v>
      </c>
      <c r="X87" s="12">
        <v>3566975596</v>
      </c>
      <c r="Y87" s="12">
        <v>33959378</v>
      </c>
      <c r="Z87" s="12">
        <v>19647413461</v>
      </c>
      <c r="AA87" s="12">
        <v>956122</v>
      </c>
      <c r="AB87" s="12">
        <v>61825825701</v>
      </c>
      <c r="AC87" s="12">
        <v>801558112</v>
      </c>
      <c r="AD87" s="12">
        <v>631957774</v>
      </c>
      <c r="AE87" s="12" t="str">
        <f t="shared" si="42"/>
        <v/>
      </c>
      <c r="AF87" s="12" t="str">
        <f t="shared" si="43"/>
        <v/>
      </c>
      <c r="AG87" s="12" t="str">
        <f t="shared" si="44"/>
        <v/>
      </c>
      <c r="AH87" s="12" t="str">
        <f t="shared" si="45"/>
        <v/>
      </c>
      <c r="AI87" s="12" t="str">
        <f t="shared" si="46"/>
        <v/>
      </c>
      <c r="AJ87" s="12" t="str">
        <f t="shared" si="47"/>
        <v/>
      </c>
      <c r="AK87" s="12" t="str">
        <f t="shared" si="48"/>
        <v/>
      </c>
      <c r="AL87" s="12" t="str">
        <f t="shared" si="49"/>
        <v/>
      </c>
      <c r="AM87" s="12" t="str">
        <f t="shared" si="50"/>
        <v/>
      </c>
    </row>
    <row r="88" spans="1:39" x14ac:dyDescent="0.3">
      <c r="A88" s="7">
        <v>29</v>
      </c>
      <c r="B88" s="8">
        <v>45694</v>
      </c>
      <c r="C88" s="8" t="s">
        <v>42</v>
      </c>
      <c r="D88" s="15"/>
      <c r="E88" s="15"/>
      <c r="F88" s="10">
        <v>523.44000000000005</v>
      </c>
      <c r="G88" s="10">
        <v>112.71</v>
      </c>
      <c r="H88" s="10">
        <v>96.1</v>
      </c>
      <c r="I88" s="10">
        <v>11.29</v>
      </c>
      <c r="J88" s="11">
        <f t="shared" si="34"/>
        <v>0.52344000000000002</v>
      </c>
      <c r="K88" s="11">
        <f t="shared" si="35"/>
        <v>0.11270999999999999</v>
      </c>
      <c r="L88" s="11">
        <f t="shared" si="36"/>
        <v>9.6099999999999991E-2</v>
      </c>
      <c r="M88" s="11">
        <f t="shared" si="37"/>
        <v>1.129E-2</v>
      </c>
      <c r="N88" s="7"/>
      <c r="O88" s="7"/>
      <c r="P88" s="7"/>
      <c r="Q88" s="7"/>
      <c r="R88" s="10" t="str">
        <f t="shared" si="38"/>
        <v/>
      </c>
      <c r="S88" s="10" t="str">
        <f t="shared" si="39"/>
        <v/>
      </c>
      <c r="T88" s="10" t="str">
        <f t="shared" si="40"/>
        <v/>
      </c>
      <c r="U88" s="10" t="str">
        <f t="shared" si="41"/>
        <v/>
      </c>
      <c r="V88" s="12">
        <v>5335742082487</v>
      </c>
      <c r="W88" s="12">
        <v>292655437066</v>
      </c>
      <c r="X88" s="12">
        <v>1286366547</v>
      </c>
      <c r="Y88" s="12">
        <v>6915601</v>
      </c>
      <c r="Z88" s="12">
        <v>33026039819</v>
      </c>
      <c r="AA88" s="12">
        <v>23775044</v>
      </c>
      <c r="AB88" s="12">
        <v>168666231260</v>
      </c>
      <c r="AC88" s="12">
        <v>226105002</v>
      </c>
      <c r="AD88" s="12">
        <v>311624959</v>
      </c>
      <c r="AE88" s="12" t="str">
        <f t="shared" si="42"/>
        <v/>
      </c>
      <c r="AF88" s="12" t="str">
        <f t="shared" si="43"/>
        <v/>
      </c>
      <c r="AG88" s="12" t="str">
        <f t="shared" si="44"/>
        <v/>
      </c>
      <c r="AH88" s="12" t="str">
        <f t="shared" si="45"/>
        <v/>
      </c>
      <c r="AI88" s="12" t="str">
        <f t="shared" si="46"/>
        <v/>
      </c>
      <c r="AJ88" s="12" t="str">
        <f t="shared" si="47"/>
        <v/>
      </c>
      <c r="AK88" s="12" t="str">
        <f t="shared" si="48"/>
        <v/>
      </c>
      <c r="AL88" s="12" t="str">
        <f t="shared" si="49"/>
        <v/>
      </c>
      <c r="AM88" s="12" t="str">
        <f t="shared" si="50"/>
        <v/>
      </c>
    </row>
    <row r="89" spans="1:39" x14ac:dyDescent="0.3">
      <c r="A89" s="7">
        <v>29</v>
      </c>
      <c r="B89" s="8">
        <v>45694</v>
      </c>
      <c r="C89" s="13" t="s">
        <v>43</v>
      </c>
      <c r="D89" s="7">
        <v>363.6</v>
      </c>
      <c r="E89" s="7">
        <f>D89*1000</f>
        <v>363600</v>
      </c>
      <c r="F89" s="10">
        <v>597.02</v>
      </c>
      <c r="G89" s="10">
        <v>130.19999999999999</v>
      </c>
      <c r="H89" s="10">
        <v>189.84</v>
      </c>
      <c r="I89" s="10">
        <v>14.8</v>
      </c>
      <c r="J89" s="11">
        <f t="shared" si="34"/>
        <v>0.59702</v>
      </c>
      <c r="K89" s="11">
        <f t="shared" si="35"/>
        <v>0.13019999999999998</v>
      </c>
      <c r="L89" s="11">
        <f t="shared" si="36"/>
        <v>0.18984000000000001</v>
      </c>
      <c r="M89" s="11">
        <f t="shared" si="37"/>
        <v>1.4800000000000001E-2</v>
      </c>
      <c r="N89" s="7">
        <v>110</v>
      </c>
      <c r="O89" s="7">
        <v>11</v>
      </c>
      <c r="P89" s="7">
        <v>8</v>
      </c>
      <c r="Q89" s="7">
        <v>1.8</v>
      </c>
      <c r="R89" s="10">
        <f t="shared" si="38"/>
        <v>1973.4224727272729</v>
      </c>
      <c r="S89" s="10">
        <f t="shared" si="39"/>
        <v>4303.7018181818175</v>
      </c>
      <c r="T89" s="10">
        <f t="shared" si="40"/>
        <v>8628.228000000001</v>
      </c>
      <c r="U89" s="10">
        <f t="shared" si="41"/>
        <v>2989.6000000000004</v>
      </c>
      <c r="V89" s="12">
        <v>17530445802176</v>
      </c>
      <c r="W89" s="12">
        <v>22726693016</v>
      </c>
      <c r="X89" s="12">
        <v>1301086866</v>
      </c>
      <c r="Y89" s="12">
        <v>62208226</v>
      </c>
      <c r="Z89" s="12">
        <v>2684218033</v>
      </c>
      <c r="AA89" s="12">
        <v>55205402</v>
      </c>
      <c r="AB89" s="12">
        <v>13553467131</v>
      </c>
      <c r="AC89" s="12">
        <v>28726363</v>
      </c>
      <c r="AD89" s="12">
        <v>195107559</v>
      </c>
      <c r="AE89" s="12">
        <f t="shared" si="42"/>
        <v>3.2299571844148603E+18</v>
      </c>
      <c r="AF89" s="12">
        <f t="shared" si="43"/>
        <v>4187357595658436.5</v>
      </c>
      <c r="AG89" s="12">
        <f t="shared" si="44"/>
        <v>239723217413151.97</v>
      </c>
      <c r="AH89" s="12">
        <f t="shared" si="45"/>
        <v>11461768215470.168</v>
      </c>
      <c r="AI89" s="12">
        <f t="shared" si="46"/>
        <v>494562968795015.19</v>
      </c>
      <c r="AJ89" s="12">
        <f t="shared" si="47"/>
        <v>10171508860674.684</v>
      </c>
      <c r="AK89" s="12">
        <f t="shared" si="48"/>
        <v>2497205092643462.5</v>
      </c>
      <c r="AL89" s="12">
        <f t="shared" si="49"/>
        <v>5292787394057.1494</v>
      </c>
      <c r="AM89" s="12">
        <f t="shared" si="50"/>
        <v>35948262185521.422</v>
      </c>
    </row>
    <row r="90" spans="1:39" x14ac:dyDescent="0.3">
      <c r="A90" s="7">
        <v>29</v>
      </c>
      <c r="B90" s="8">
        <v>45694</v>
      </c>
      <c r="C90" s="13" t="s">
        <v>44</v>
      </c>
      <c r="D90" s="7">
        <v>9777.5</v>
      </c>
      <c r="E90" s="7">
        <f>D90*1000</f>
        <v>9777500</v>
      </c>
      <c r="F90" s="10">
        <v>539.04</v>
      </c>
      <c r="G90" s="10">
        <v>95.14</v>
      </c>
      <c r="H90" s="10">
        <v>74.09</v>
      </c>
      <c r="I90" s="10">
        <v>10.77</v>
      </c>
      <c r="J90" s="11">
        <f t="shared" si="34"/>
        <v>0.53903999999999996</v>
      </c>
      <c r="K90" s="11">
        <f t="shared" si="35"/>
        <v>9.5140000000000002E-2</v>
      </c>
      <c r="L90" s="11">
        <f t="shared" si="36"/>
        <v>7.4090000000000003E-2</v>
      </c>
      <c r="M90" s="11">
        <f t="shared" si="37"/>
        <v>1.077E-2</v>
      </c>
      <c r="N90" s="7">
        <v>110</v>
      </c>
      <c r="O90" s="7">
        <v>11</v>
      </c>
      <c r="P90" s="7">
        <v>8</v>
      </c>
      <c r="Q90" s="7">
        <v>1.8</v>
      </c>
      <c r="R90" s="10">
        <f t="shared" si="38"/>
        <v>47913.305454545451</v>
      </c>
      <c r="S90" s="10">
        <f t="shared" si="39"/>
        <v>84566.486363636359</v>
      </c>
      <c r="T90" s="10">
        <f t="shared" si="40"/>
        <v>90551.871874999997</v>
      </c>
      <c r="U90" s="10">
        <f t="shared" si="41"/>
        <v>58502.041666666664</v>
      </c>
      <c r="V90" s="12">
        <v>8339984410747</v>
      </c>
      <c r="W90" s="12">
        <v>1953350198</v>
      </c>
      <c r="X90" s="12">
        <v>2021105031</v>
      </c>
      <c r="Y90" s="12">
        <v>12397367</v>
      </c>
      <c r="Z90" s="12">
        <v>69603482657</v>
      </c>
      <c r="AA90" s="12">
        <v>142982739</v>
      </c>
      <c r="AB90" s="12">
        <v>159372915033</v>
      </c>
      <c r="AC90" s="12">
        <v>323450590</v>
      </c>
      <c r="AD90" s="12">
        <v>2973577873</v>
      </c>
      <c r="AE90" s="12">
        <f t="shared" si="42"/>
        <v>1.7019113334486679E+18</v>
      </c>
      <c r="AF90" s="12">
        <f t="shared" si="43"/>
        <v>398613315857821.38</v>
      </c>
      <c r="AG90" s="12">
        <f t="shared" si="44"/>
        <v>412439806711932.38</v>
      </c>
      <c r="AH90" s="12">
        <f t="shared" si="45"/>
        <v>2529887151231.8198</v>
      </c>
      <c r="AI90" s="12">
        <f t="shared" si="46"/>
        <v>1.4203738298215348E+16</v>
      </c>
      <c r="AJ90" s="12">
        <f t="shared" si="47"/>
        <v>29177985474176.316</v>
      </c>
      <c r="AK90" s="12">
        <f t="shared" si="48"/>
        <v>3.2522671144312112E+16</v>
      </c>
      <c r="AL90" s="12">
        <f t="shared" si="49"/>
        <v>66005426127931.148</v>
      </c>
      <c r="AM90" s="12">
        <f t="shared" si="50"/>
        <v>606807595039329.25</v>
      </c>
    </row>
    <row r="91" spans="1:39" x14ac:dyDescent="0.3">
      <c r="A91" s="7">
        <v>29</v>
      </c>
      <c r="B91" s="8">
        <v>45694</v>
      </c>
      <c r="C91" s="13" t="s">
        <v>45</v>
      </c>
      <c r="D91" s="7">
        <v>7611.4</v>
      </c>
      <c r="E91" s="7">
        <f>D91*1000</f>
        <v>7611400</v>
      </c>
      <c r="F91" s="10">
        <v>40.93</v>
      </c>
      <c r="G91" s="10">
        <v>7.39</v>
      </c>
      <c r="H91" s="10">
        <v>0</v>
      </c>
      <c r="I91" s="10">
        <v>0.73</v>
      </c>
      <c r="J91" s="11">
        <f t="shared" si="34"/>
        <v>4.0930000000000001E-2</v>
      </c>
      <c r="K91" s="11">
        <f t="shared" si="35"/>
        <v>7.3899999999999999E-3</v>
      </c>
      <c r="L91" s="11">
        <f t="shared" si="36"/>
        <v>0</v>
      </c>
      <c r="M91" s="11">
        <f t="shared" si="37"/>
        <v>7.2999999999999996E-4</v>
      </c>
      <c r="N91" s="7">
        <v>110</v>
      </c>
      <c r="O91" s="7">
        <v>11</v>
      </c>
      <c r="P91" s="7">
        <v>8</v>
      </c>
      <c r="Q91" s="7">
        <v>1.8</v>
      </c>
      <c r="R91" s="10">
        <f t="shared" si="38"/>
        <v>2832.1327454545458</v>
      </c>
      <c r="S91" s="10">
        <f t="shared" si="39"/>
        <v>5113.4769090909094</v>
      </c>
      <c r="T91" s="10">
        <f t="shared" si="40"/>
        <v>0</v>
      </c>
      <c r="U91" s="10">
        <f t="shared" si="41"/>
        <v>3086.8455555555556</v>
      </c>
      <c r="V91" s="12">
        <v>21707122756</v>
      </c>
      <c r="W91" s="12">
        <v>629729949</v>
      </c>
      <c r="X91" s="12">
        <v>57253479</v>
      </c>
      <c r="Y91" s="12">
        <v>66590</v>
      </c>
      <c r="Z91" s="12">
        <v>1611956</v>
      </c>
      <c r="AA91" s="12">
        <v>92551</v>
      </c>
      <c r="AB91" s="12">
        <v>162161604</v>
      </c>
      <c r="AC91" s="12">
        <v>136394</v>
      </c>
      <c r="AD91" s="12">
        <v>3342907361</v>
      </c>
      <c r="AE91" s="12">
        <f t="shared" si="42"/>
        <v>5.8338223873931096E+16</v>
      </c>
      <c r="AF91" s="12">
        <f t="shared" si="43"/>
        <v>1692408853896897</v>
      </c>
      <c r="AG91" s="12">
        <f t="shared" si="44"/>
        <v>153869599071585.59</v>
      </c>
      <c r="AH91" s="12">
        <f t="shared" si="45"/>
        <v>178961641827.51035</v>
      </c>
      <c r="AI91" s="12">
        <f t="shared" si="46"/>
        <v>4332156364524.7983</v>
      </c>
      <c r="AJ91" s="12">
        <f t="shared" si="47"/>
        <v>248732225751.28265</v>
      </c>
      <c r="AK91" s="12">
        <f t="shared" si="48"/>
        <v>435811786953334.88</v>
      </c>
      <c r="AL91" s="12">
        <f t="shared" si="49"/>
        <v>366560957732.71436</v>
      </c>
      <c r="AM91" s="12">
        <f t="shared" si="50"/>
        <v>8984114578793061</v>
      </c>
    </row>
    <row r="92" spans="1:39" x14ac:dyDescent="0.3">
      <c r="A92" s="7">
        <v>30</v>
      </c>
      <c r="B92" s="8">
        <v>45708</v>
      </c>
      <c r="C92" s="8" t="s">
        <v>36</v>
      </c>
      <c r="D92" s="15"/>
      <c r="E92" s="15"/>
      <c r="F92" s="10">
        <v>1500.08</v>
      </c>
      <c r="G92" s="10">
        <v>138.62</v>
      </c>
      <c r="H92" s="10">
        <v>91.25</v>
      </c>
      <c r="I92" s="10">
        <v>12.71</v>
      </c>
      <c r="J92" s="11">
        <f t="shared" si="34"/>
        <v>1.5000799999999999</v>
      </c>
      <c r="K92" s="11">
        <f t="shared" si="35"/>
        <v>0.13861999999999999</v>
      </c>
      <c r="L92" s="11">
        <f t="shared" si="36"/>
        <v>9.1249999999999998E-2</v>
      </c>
      <c r="M92" s="11">
        <f t="shared" si="37"/>
        <v>1.2710000000000001E-2</v>
      </c>
      <c r="N92" s="7"/>
      <c r="O92" s="7"/>
      <c r="P92" s="7"/>
      <c r="Q92" s="7"/>
      <c r="R92" s="10" t="str">
        <f t="shared" si="38"/>
        <v/>
      </c>
      <c r="S92" s="10" t="str">
        <f t="shared" si="39"/>
        <v/>
      </c>
      <c r="T92" s="10" t="str">
        <f t="shared" si="40"/>
        <v/>
      </c>
      <c r="U92" s="10" t="str">
        <f t="shared" si="41"/>
        <v/>
      </c>
      <c r="V92" s="12">
        <v>8031204710939</v>
      </c>
      <c r="W92" s="12">
        <v>911803218</v>
      </c>
      <c r="X92" s="12">
        <v>1419811951</v>
      </c>
      <c r="Y92" s="12">
        <v>31222270</v>
      </c>
      <c r="Z92" s="12">
        <v>47767486475</v>
      </c>
      <c r="AA92" s="12">
        <v>25318661</v>
      </c>
      <c r="AB92" s="12">
        <v>88193356169</v>
      </c>
      <c r="AC92" s="12">
        <v>535721399</v>
      </c>
      <c r="AD92" s="12">
        <v>968642369</v>
      </c>
      <c r="AE92" s="12" t="str">
        <f t="shared" si="42"/>
        <v/>
      </c>
      <c r="AF92" s="12" t="str">
        <f t="shared" si="43"/>
        <v/>
      </c>
      <c r="AG92" s="12" t="str">
        <f t="shared" si="44"/>
        <v/>
      </c>
      <c r="AH92" s="12" t="str">
        <f t="shared" si="45"/>
        <v/>
      </c>
      <c r="AI92" s="12" t="str">
        <f t="shared" si="46"/>
        <v/>
      </c>
      <c r="AJ92" s="12" t="str">
        <f t="shared" si="47"/>
        <v/>
      </c>
      <c r="AK92" s="12" t="str">
        <f t="shared" si="48"/>
        <v/>
      </c>
      <c r="AL92" s="12" t="str">
        <f t="shared" si="49"/>
        <v/>
      </c>
      <c r="AM92" s="12" t="str">
        <f t="shared" si="50"/>
        <v/>
      </c>
    </row>
    <row r="93" spans="1:39" x14ac:dyDescent="0.3">
      <c r="A93" s="7">
        <v>30</v>
      </c>
      <c r="B93" s="8">
        <v>45708</v>
      </c>
      <c r="C93" s="8" t="s">
        <v>37</v>
      </c>
      <c r="D93" s="15"/>
      <c r="E93" s="15"/>
      <c r="F93" s="10">
        <v>1633.77</v>
      </c>
      <c r="G93" s="10">
        <v>142.5</v>
      </c>
      <c r="H93" s="10">
        <v>73.760000000000005</v>
      </c>
      <c r="I93" s="10">
        <v>24.85</v>
      </c>
      <c r="J93" s="11">
        <f t="shared" si="34"/>
        <v>1.6337699999999999</v>
      </c>
      <c r="K93" s="11">
        <f t="shared" si="35"/>
        <v>0.14249999999999999</v>
      </c>
      <c r="L93" s="11">
        <f t="shared" si="36"/>
        <v>7.3760000000000006E-2</v>
      </c>
      <c r="M93" s="11">
        <f t="shared" si="37"/>
        <v>2.4850000000000001E-2</v>
      </c>
      <c r="N93" s="7"/>
      <c r="O93" s="7"/>
      <c r="P93" s="7"/>
      <c r="Q93" s="7"/>
      <c r="R93" s="10" t="str">
        <f t="shared" si="38"/>
        <v/>
      </c>
      <c r="S93" s="10" t="str">
        <f t="shared" si="39"/>
        <v/>
      </c>
      <c r="T93" s="10" t="str">
        <f t="shared" si="40"/>
        <v/>
      </c>
      <c r="U93" s="10" t="str">
        <f t="shared" si="41"/>
        <v/>
      </c>
      <c r="V93" s="12">
        <v>13286674680409</v>
      </c>
      <c r="W93" s="12">
        <v>19802506788</v>
      </c>
      <c r="X93" s="12">
        <v>1763693000</v>
      </c>
      <c r="Y93" s="12">
        <v>31539891</v>
      </c>
      <c r="Z93" s="12">
        <v>131898050676</v>
      </c>
      <c r="AA93" s="12">
        <v>169230624</v>
      </c>
      <c r="AB93" s="12">
        <v>205520809994</v>
      </c>
      <c r="AC93" s="12">
        <v>470464498</v>
      </c>
      <c r="AD93" s="12">
        <v>3153702254</v>
      </c>
      <c r="AE93" s="12" t="str">
        <f t="shared" si="42"/>
        <v/>
      </c>
      <c r="AF93" s="12" t="str">
        <f t="shared" si="43"/>
        <v/>
      </c>
      <c r="AG93" s="12" t="str">
        <f t="shared" si="44"/>
        <v/>
      </c>
      <c r="AH93" s="12" t="str">
        <f t="shared" si="45"/>
        <v/>
      </c>
      <c r="AI93" s="12" t="str">
        <f t="shared" si="46"/>
        <v/>
      </c>
      <c r="AJ93" s="12" t="str">
        <f t="shared" si="47"/>
        <v/>
      </c>
      <c r="AK93" s="12" t="str">
        <f t="shared" si="48"/>
        <v/>
      </c>
      <c r="AL93" s="12" t="str">
        <f t="shared" si="49"/>
        <v/>
      </c>
      <c r="AM93" s="12" t="str">
        <f t="shared" si="50"/>
        <v/>
      </c>
    </row>
    <row r="94" spans="1:39" x14ac:dyDescent="0.3">
      <c r="A94" s="7">
        <v>30</v>
      </c>
      <c r="B94" s="8">
        <v>45708</v>
      </c>
      <c r="C94" s="8" t="s">
        <v>38</v>
      </c>
      <c r="D94" s="15"/>
      <c r="E94" s="15"/>
      <c r="F94" s="10">
        <v>1149.69</v>
      </c>
      <c r="G94" s="10">
        <v>111.89</v>
      </c>
      <c r="H94" s="10">
        <v>70.819999999999993</v>
      </c>
      <c r="I94" s="10">
        <v>10.47</v>
      </c>
      <c r="J94" s="11">
        <f t="shared" si="34"/>
        <v>1.1496900000000001</v>
      </c>
      <c r="K94" s="11">
        <f t="shared" si="35"/>
        <v>0.11189</v>
      </c>
      <c r="L94" s="11">
        <f t="shared" si="36"/>
        <v>7.0819999999999994E-2</v>
      </c>
      <c r="M94" s="11">
        <f t="shared" si="37"/>
        <v>1.047E-2</v>
      </c>
      <c r="N94" s="7"/>
      <c r="O94" s="7"/>
      <c r="P94" s="7"/>
      <c r="Q94" s="7"/>
      <c r="R94" s="10" t="str">
        <f t="shared" si="38"/>
        <v/>
      </c>
      <c r="S94" s="10" t="str">
        <f t="shared" si="39"/>
        <v/>
      </c>
      <c r="T94" s="10" t="str">
        <f t="shared" si="40"/>
        <v/>
      </c>
      <c r="U94" s="10" t="str">
        <f t="shared" si="41"/>
        <v/>
      </c>
      <c r="V94" s="12">
        <v>6063968206041</v>
      </c>
      <c r="W94" s="12">
        <v>33498552</v>
      </c>
      <c r="X94" s="12">
        <v>2483252429</v>
      </c>
      <c r="Y94" s="12">
        <v>49747998</v>
      </c>
      <c r="Z94" s="12">
        <v>48197606303</v>
      </c>
      <c r="AA94" s="12">
        <v>16421709</v>
      </c>
      <c r="AB94" s="12">
        <v>71467990343</v>
      </c>
      <c r="AC94" s="12">
        <v>557388488</v>
      </c>
      <c r="AD94" s="12">
        <v>319965517</v>
      </c>
      <c r="AE94" s="12" t="str">
        <f t="shared" si="42"/>
        <v/>
      </c>
      <c r="AF94" s="12" t="str">
        <f t="shared" si="43"/>
        <v/>
      </c>
      <c r="AG94" s="12" t="str">
        <f t="shared" si="44"/>
        <v/>
      </c>
      <c r="AH94" s="12" t="str">
        <f t="shared" si="45"/>
        <v/>
      </c>
      <c r="AI94" s="12" t="str">
        <f t="shared" si="46"/>
        <v/>
      </c>
      <c r="AJ94" s="12" t="str">
        <f t="shared" si="47"/>
        <v/>
      </c>
      <c r="AK94" s="12" t="str">
        <f t="shared" si="48"/>
        <v/>
      </c>
      <c r="AL94" s="12" t="str">
        <f t="shared" si="49"/>
        <v/>
      </c>
      <c r="AM94" s="12" t="str">
        <f t="shared" si="50"/>
        <v/>
      </c>
    </row>
    <row r="95" spans="1:39" x14ac:dyDescent="0.3">
      <c r="A95" s="7">
        <v>30</v>
      </c>
      <c r="B95" s="8">
        <v>45708</v>
      </c>
      <c r="C95" s="8" t="s">
        <v>39</v>
      </c>
      <c r="D95" s="15"/>
      <c r="E95" s="15"/>
      <c r="F95" s="10">
        <v>816.05</v>
      </c>
      <c r="G95" s="10">
        <v>93.04</v>
      </c>
      <c r="H95" s="10">
        <v>64.58</v>
      </c>
      <c r="I95" s="10">
        <v>10.77</v>
      </c>
      <c r="J95" s="11">
        <f t="shared" si="34"/>
        <v>0.81604999999999994</v>
      </c>
      <c r="K95" s="11">
        <f t="shared" si="35"/>
        <v>9.3040000000000012E-2</v>
      </c>
      <c r="L95" s="11">
        <f t="shared" si="36"/>
        <v>6.4579999999999999E-2</v>
      </c>
      <c r="M95" s="11">
        <f t="shared" si="37"/>
        <v>1.077E-2</v>
      </c>
      <c r="N95" s="7"/>
      <c r="O95" s="7"/>
      <c r="P95" s="7"/>
      <c r="Q95" s="7"/>
      <c r="R95" s="10" t="str">
        <f t="shared" si="38"/>
        <v/>
      </c>
      <c r="S95" s="10" t="str">
        <f t="shared" si="39"/>
        <v/>
      </c>
      <c r="T95" s="10" t="str">
        <f t="shared" si="40"/>
        <v/>
      </c>
      <c r="U95" s="10" t="str">
        <f t="shared" si="41"/>
        <v/>
      </c>
      <c r="V95" s="12">
        <v>1643853331939</v>
      </c>
      <c r="W95" s="12">
        <v>86867888222</v>
      </c>
      <c r="X95" s="12">
        <v>1342074205</v>
      </c>
      <c r="Y95" s="12">
        <v>41016808</v>
      </c>
      <c r="Z95" s="12">
        <v>21752614693</v>
      </c>
      <c r="AA95" s="12">
        <v>4433259</v>
      </c>
      <c r="AB95" s="12">
        <v>31190925105</v>
      </c>
      <c r="AC95" s="12">
        <v>252591906</v>
      </c>
      <c r="AD95" s="12">
        <v>343996331</v>
      </c>
      <c r="AE95" s="12" t="str">
        <f t="shared" si="42"/>
        <v/>
      </c>
      <c r="AF95" s="12" t="str">
        <f t="shared" si="43"/>
        <v/>
      </c>
      <c r="AG95" s="12" t="str">
        <f t="shared" si="44"/>
        <v/>
      </c>
      <c r="AH95" s="12" t="str">
        <f t="shared" si="45"/>
        <v/>
      </c>
      <c r="AI95" s="12" t="str">
        <f t="shared" si="46"/>
        <v/>
      </c>
      <c r="AJ95" s="12" t="str">
        <f t="shared" si="47"/>
        <v/>
      </c>
      <c r="AK95" s="12" t="str">
        <f t="shared" si="48"/>
        <v/>
      </c>
      <c r="AL95" s="12" t="str">
        <f t="shared" si="49"/>
        <v/>
      </c>
      <c r="AM95" s="12" t="str">
        <f t="shared" si="50"/>
        <v/>
      </c>
    </row>
    <row r="96" spans="1:39" x14ac:dyDescent="0.3">
      <c r="A96" s="7">
        <v>30</v>
      </c>
      <c r="B96" s="8">
        <v>45708</v>
      </c>
      <c r="C96" s="8" t="s">
        <v>40</v>
      </c>
      <c r="D96" s="15"/>
      <c r="E96" s="15"/>
      <c r="F96" s="10">
        <v>1827.39</v>
      </c>
      <c r="G96" s="10">
        <v>157.34</v>
      </c>
      <c r="H96" s="10">
        <v>91.38</v>
      </c>
      <c r="I96" s="10">
        <v>21.09</v>
      </c>
      <c r="J96" s="11">
        <f t="shared" si="34"/>
        <v>1.8273900000000001</v>
      </c>
      <c r="K96" s="11">
        <f t="shared" si="35"/>
        <v>0.15734000000000001</v>
      </c>
      <c r="L96" s="11">
        <f t="shared" si="36"/>
        <v>9.1379999999999989E-2</v>
      </c>
      <c r="M96" s="11">
        <f t="shared" si="37"/>
        <v>2.1090000000000001E-2</v>
      </c>
      <c r="N96" s="7"/>
      <c r="O96" s="7"/>
      <c r="P96" s="7"/>
      <c r="Q96" s="7"/>
      <c r="R96" s="10" t="str">
        <f t="shared" si="38"/>
        <v/>
      </c>
      <c r="S96" s="10" t="str">
        <f t="shared" si="39"/>
        <v/>
      </c>
      <c r="T96" s="10" t="str">
        <f t="shared" si="40"/>
        <v/>
      </c>
      <c r="U96" s="10" t="str">
        <f t="shared" si="41"/>
        <v/>
      </c>
      <c r="V96" s="12">
        <v>85923864757</v>
      </c>
      <c r="W96" s="12">
        <v>8725240194</v>
      </c>
      <c r="X96" s="12">
        <v>1157951281</v>
      </c>
      <c r="Y96" s="12">
        <v>4862945</v>
      </c>
      <c r="Z96" s="12">
        <v>4370644814</v>
      </c>
      <c r="AA96" s="12">
        <v>15472906</v>
      </c>
      <c r="AB96" s="12">
        <v>22060753884</v>
      </c>
      <c r="AC96" s="12">
        <v>163128755</v>
      </c>
      <c r="AD96" s="12">
        <v>98798247</v>
      </c>
      <c r="AE96" s="12" t="str">
        <f t="shared" si="42"/>
        <v/>
      </c>
      <c r="AF96" s="12" t="str">
        <f t="shared" si="43"/>
        <v/>
      </c>
      <c r="AG96" s="12" t="str">
        <f t="shared" si="44"/>
        <v/>
      </c>
      <c r="AH96" s="12" t="str">
        <f t="shared" si="45"/>
        <v/>
      </c>
      <c r="AI96" s="12" t="str">
        <f t="shared" si="46"/>
        <v/>
      </c>
      <c r="AJ96" s="12" t="str">
        <f t="shared" si="47"/>
        <v/>
      </c>
      <c r="AK96" s="12" t="str">
        <f t="shared" si="48"/>
        <v/>
      </c>
      <c r="AL96" s="12" t="str">
        <f t="shared" si="49"/>
        <v/>
      </c>
      <c r="AM96" s="12" t="str">
        <f t="shared" si="50"/>
        <v/>
      </c>
    </row>
    <row r="97" spans="1:39" x14ac:dyDescent="0.3">
      <c r="A97" s="7">
        <v>30</v>
      </c>
      <c r="B97" s="8">
        <v>45708</v>
      </c>
      <c r="C97" s="8" t="s">
        <v>41</v>
      </c>
      <c r="D97" s="15"/>
      <c r="E97" s="15"/>
      <c r="F97" s="10">
        <v>787.36</v>
      </c>
      <c r="G97" s="10">
        <v>118.37</v>
      </c>
      <c r="H97" s="10">
        <v>84.22</v>
      </c>
      <c r="I97" s="10">
        <v>9.0299999999999994</v>
      </c>
      <c r="J97" s="11">
        <f t="shared" si="34"/>
        <v>0.78736000000000006</v>
      </c>
      <c r="K97" s="11">
        <f t="shared" si="35"/>
        <v>0.11837</v>
      </c>
      <c r="L97" s="11">
        <f t="shared" si="36"/>
        <v>8.4220000000000003E-2</v>
      </c>
      <c r="M97" s="11">
        <f t="shared" si="37"/>
        <v>9.0299999999999998E-3</v>
      </c>
      <c r="N97" s="7"/>
      <c r="O97" s="7"/>
      <c r="P97" s="7"/>
      <c r="Q97" s="7"/>
      <c r="R97" s="10" t="str">
        <f t="shared" si="38"/>
        <v/>
      </c>
      <c r="S97" s="10" t="str">
        <f t="shared" si="39"/>
        <v/>
      </c>
      <c r="T97" s="10" t="str">
        <f t="shared" si="40"/>
        <v/>
      </c>
      <c r="U97" s="10" t="str">
        <f t="shared" si="41"/>
        <v/>
      </c>
      <c r="V97" s="12">
        <v>3904421769790</v>
      </c>
      <c r="W97" s="12">
        <v>104651680220</v>
      </c>
      <c r="X97" s="12">
        <v>3448642111</v>
      </c>
      <c r="Y97" s="12">
        <v>35585954</v>
      </c>
      <c r="Z97" s="12">
        <v>19827455664</v>
      </c>
      <c r="AA97" s="12">
        <v>1062692</v>
      </c>
      <c r="AB97" s="12">
        <v>57118525011</v>
      </c>
      <c r="AC97" s="12">
        <v>843016615</v>
      </c>
      <c r="AD97" s="12">
        <v>672775453</v>
      </c>
      <c r="AE97" s="12" t="str">
        <f t="shared" si="42"/>
        <v/>
      </c>
      <c r="AF97" s="12" t="str">
        <f t="shared" si="43"/>
        <v/>
      </c>
      <c r="AG97" s="12" t="str">
        <f t="shared" si="44"/>
        <v/>
      </c>
      <c r="AH97" s="12" t="str">
        <f t="shared" si="45"/>
        <v/>
      </c>
      <c r="AI97" s="12" t="str">
        <f t="shared" si="46"/>
        <v/>
      </c>
      <c r="AJ97" s="12" t="str">
        <f t="shared" si="47"/>
        <v/>
      </c>
      <c r="AK97" s="12" t="str">
        <f t="shared" si="48"/>
        <v/>
      </c>
      <c r="AL97" s="12" t="str">
        <f t="shared" si="49"/>
        <v/>
      </c>
      <c r="AM97" s="12" t="str">
        <f t="shared" si="50"/>
        <v/>
      </c>
    </row>
    <row r="98" spans="1:39" x14ac:dyDescent="0.3">
      <c r="A98" s="7">
        <v>30</v>
      </c>
      <c r="B98" s="8">
        <v>45708</v>
      </c>
      <c r="C98" s="8" t="s">
        <v>42</v>
      </c>
      <c r="D98" s="15"/>
      <c r="E98" s="15"/>
      <c r="F98" s="10">
        <v>503.75</v>
      </c>
      <c r="G98" s="10">
        <v>94.8</v>
      </c>
      <c r="H98" s="10">
        <v>107.6</v>
      </c>
      <c r="I98" s="10">
        <v>11.24</v>
      </c>
      <c r="J98" s="11">
        <f t="shared" ref="J98:J129" si="51">F98/1000</f>
        <v>0.50375000000000003</v>
      </c>
      <c r="K98" s="11">
        <f t="shared" ref="K98:K129" si="52">G98/1000</f>
        <v>9.4799999999999995E-2</v>
      </c>
      <c r="L98" s="11">
        <f t="shared" ref="L98:L129" si="53">H98/1000</f>
        <v>0.1076</v>
      </c>
      <c r="M98" s="11">
        <f t="shared" ref="M98:M129" si="54">I98/1000</f>
        <v>1.124E-2</v>
      </c>
      <c r="N98" s="7"/>
      <c r="O98" s="7"/>
      <c r="P98" s="7"/>
      <c r="Q98" s="7"/>
      <c r="R98" s="10" t="str">
        <f t="shared" ref="R98:R129" si="55">IFERROR((J98*$E98)/N98, "")</f>
        <v/>
      </c>
      <c r="S98" s="10" t="str">
        <f t="shared" ref="S98:S129" si="56">IFERROR((K98*$E98)/O98, "")</f>
        <v/>
      </c>
      <c r="T98" s="10" t="str">
        <f t="shared" ref="T98:T129" si="57">IFERROR((L98*$E98)/P98, "")</f>
        <v/>
      </c>
      <c r="U98" s="10" t="str">
        <f t="shared" ref="U98:U129" si="58">IFERROR((M98*$E98)/Q98, "")</f>
        <v/>
      </c>
      <c r="V98" s="12">
        <v>5229963299983</v>
      </c>
      <c r="W98" s="12">
        <v>320367524681</v>
      </c>
      <c r="X98" s="12">
        <v>1267667946</v>
      </c>
      <c r="Y98" s="12">
        <v>7056051</v>
      </c>
      <c r="Z98" s="12">
        <v>33999754795</v>
      </c>
      <c r="AA98" s="12">
        <v>18665464</v>
      </c>
      <c r="AB98" s="12">
        <v>172184059001</v>
      </c>
      <c r="AC98" s="12">
        <v>258896368</v>
      </c>
      <c r="AD98" s="12">
        <v>322120699</v>
      </c>
      <c r="AE98" s="12" t="str">
        <f t="shared" ref="AE98:AE129" si="59">IFERROR(((V98*$E98)/$R98)*1000, "")</f>
        <v/>
      </c>
      <c r="AF98" s="12" t="str">
        <f t="shared" ref="AF98:AF129" si="60">IFERROR(((W98*$E98)/$R98)*1000, "")</f>
        <v/>
      </c>
      <c r="AG98" s="12" t="str">
        <f t="shared" ref="AG98:AG129" si="61">IFERROR(((X98*$E98)/$R98)*1000, "")</f>
        <v/>
      </c>
      <c r="AH98" s="12" t="str">
        <f t="shared" ref="AH98:AH129" si="62">IFERROR(((Y98*$E98)/$R98)*1000, "")</f>
        <v/>
      </c>
      <c r="AI98" s="12" t="str">
        <f t="shared" ref="AI98:AI129" si="63">IFERROR(((Z98*$E98)/$R98)*1000, "")</f>
        <v/>
      </c>
      <c r="AJ98" s="12" t="str">
        <f t="shared" ref="AJ98:AJ129" si="64">IFERROR(((AA98*$E98)/$R98)*1000, "")</f>
        <v/>
      </c>
      <c r="AK98" s="12" t="str">
        <f t="shared" ref="AK98:AK129" si="65">IFERROR(((AB98*$E98)/$R98)*1000, "")</f>
        <v/>
      </c>
      <c r="AL98" s="12" t="str">
        <f t="shared" ref="AL98:AL129" si="66">IFERROR(((AC98*$E98)/$R98)*1000, "")</f>
        <v/>
      </c>
      <c r="AM98" s="12" t="str">
        <f t="shared" ref="AM98:AM129" si="67">IFERROR(((AD98*$E98)/$R98)*1000, "")</f>
        <v/>
      </c>
    </row>
    <row r="99" spans="1:39" x14ac:dyDescent="0.3">
      <c r="A99" s="7">
        <v>30</v>
      </c>
      <c r="B99" s="8">
        <v>45708</v>
      </c>
      <c r="C99" s="13" t="s">
        <v>43</v>
      </c>
      <c r="D99" s="7">
        <v>363.6</v>
      </c>
      <c r="E99" s="7">
        <f>D99*1000</f>
        <v>363600</v>
      </c>
      <c r="F99" s="10">
        <v>618.75</v>
      </c>
      <c r="G99" s="10">
        <v>126.04</v>
      </c>
      <c r="H99" s="10">
        <v>182.15</v>
      </c>
      <c r="I99" s="10">
        <v>12.48</v>
      </c>
      <c r="J99" s="11">
        <f t="shared" si="51"/>
        <v>0.61875000000000002</v>
      </c>
      <c r="K99" s="11">
        <f t="shared" si="52"/>
        <v>0.12604000000000001</v>
      </c>
      <c r="L99" s="11">
        <f t="shared" si="53"/>
        <v>0.18215000000000001</v>
      </c>
      <c r="M99" s="11">
        <f t="shared" si="54"/>
        <v>1.248E-2</v>
      </c>
      <c r="N99" s="7">
        <v>110</v>
      </c>
      <c r="O99" s="7">
        <v>11</v>
      </c>
      <c r="P99" s="7">
        <v>8</v>
      </c>
      <c r="Q99" s="7">
        <v>1.8</v>
      </c>
      <c r="R99" s="10">
        <f t="shared" si="55"/>
        <v>2045.25</v>
      </c>
      <c r="S99" s="10">
        <f t="shared" si="56"/>
        <v>4166.1949090909102</v>
      </c>
      <c r="T99" s="10">
        <f t="shared" si="57"/>
        <v>8278.7175000000007</v>
      </c>
      <c r="U99" s="10">
        <f t="shared" si="58"/>
        <v>2520.96</v>
      </c>
      <c r="V99" s="12">
        <v>19939558379449</v>
      </c>
      <c r="W99" s="12">
        <v>24832031278</v>
      </c>
      <c r="X99" s="12">
        <v>1549779491</v>
      </c>
      <c r="Y99" s="12">
        <v>61668143</v>
      </c>
      <c r="Z99" s="12">
        <v>2879042162</v>
      </c>
      <c r="AA99" s="12">
        <v>56309511</v>
      </c>
      <c r="AB99" s="12">
        <v>14831623223</v>
      </c>
      <c r="AC99" s="12">
        <v>32501266</v>
      </c>
      <c r="AD99" s="12">
        <v>194699233</v>
      </c>
      <c r="AE99" s="12">
        <f t="shared" si="59"/>
        <v>3.5448103785687112E+18</v>
      </c>
      <c r="AF99" s="12">
        <f t="shared" si="60"/>
        <v>4414583338311111.5</v>
      </c>
      <c r="AG99" s="12">
        <f t="shared" si="61"/>
        <v>275516353955555.53</v>
      </c>
      <c r="AH99" s="12">
        <f t="shared" si="62"/>
        <v>10963225422222.221</v>
      </c>
      <c r="AI99" s="12">
        <f t="shared" si="63"/>
        <v>511829717688888.94</v>
      </c>
      <c r="AJ99" s="12">
        <f t="shared" si="64"/>
        <v>10010579733333.334</v>
      </c>
      <c r="AK99" s="12">
        <f t="shared" si="65"/>
        <v>2636733017422222</v>
      </c>
      <c r="AL99" s="12">
        <f t="shared" si="66"/>
        <v>5778002844444.4443</v>
      </c>
      <c r="AM99" s="12">
        <f t="shared" si="67"/>
        <v>34613196977777.777</v>
      </c>
    </row>
    <row r="100" spans="1:39" x14ac:dyDescent="0.3">
      <c r="A100" s="7">
        <v>30</v>
      </c>
      <c r="B100" s="8">
        <v>45708</v>
      </c>
      <c r="C100" s="13" t="s">
        <v>44</v>
      </c>
      <c r="D100" s="7">
        <v>9777.5</v>
      </c>
      <c r="E100" s="7">
        <f>D100*1000</f>
        <v>9777500</v>
      </c>
      <c r="F100" s="10">
        <v>531.51</v>
      </c>
      <c r="G100" s="10">
        <v>108.72</v>
      </c>
      <c r="H100" s="10">
        <v>73.7</v>
      </c>
      <c r="I100" s="10">
        <v>12.07</v>
      </c>
      <c r="J100" s="11">
        <f t="shared" si="51"/>
        <v>0.53151000000000004</v>
      </c>
      <c r="K100" s="11">
        <f t="shared" si="52"/>
        <v>0.10872</v>
      </c>
      <c r="L100" s="11">
        <f t="shared" si="53"/>
        <v>7.3700000000000002E-2</v>
      </c>
      <c r="M100" s="11">
        <f t="shared" si="54"/>
        <v>1.2070000000000001E-2</v>
      </c>
      <c r="N100" s="7">
        <v>110</v>
      </c>
      <c r="O100" s="7">
        <v>11</v>
      </c>
      <c r="P100" s="7">
        <v>8</v>
      </c>
      <c r="Q100" s="7">
        <v>1.8</v>
      </c>
      <c r="R100" s="10">
        <f t="shared" si="55"/>
        <v>47243.991136363642</v>
      </c>
      <c r="S100" s="10">
        <f t="shared" si="56"/>
        <v>96637.254545454547</v>
      </c>
      <c r="T100" s="10">
        <f t="shared" si="57"/>
        <v>90075.21875</v>
      </c>
      <c r="U100" s="10">
        <f t="shared" si="58"/>
        <v>65563.569444444438</v>
      </c>
      <c r="V100" s="12">
        <v>9569450359403</v>
      </c>
      <c r="W100" s="12">
        <v>1669343637</v>
      </c>
      <c r="X100" s="12">
        <v>1830623189</v>
      </c>
      <c r="Y100" s="12">
        <v>13088703</v>
      </c>
      <c r="Z100" s="12">
        <v>70665917440</v>
      </c>
      <c r="AA100" s="12">
        <v>170897944</v>
      </c>
      <c r="AB100" s="12">
        <v>129781189482</v>
      </c>
      <c r="AC100" s="12">
        <v>291045942</v>
      </c>
      <c r="AD100" s="12">
        <v>2644869808</v>
      </c>
      <c r="AE100" s="12">
        <f t="shared" si="59"/>
        <v>1.9804698679880527E+18</v>
      </c>
      <c r="AF100" s="12">
        <f t="shared" si="60"/>
        <v>345483245978438.75</v>
      </c>
      <c r="AG100" s="12">
        <f t="shared" si="61"/>
        <v>378861264679874.25</v>
      </c>
      <c r="AH100" s="12">
        <f t="shared" si="62"/>
        <v>2708805723316.5884</v>
      </c>
      <c r="AI100" s="12">
        <f t="shared" si="63"/>
        <v>1.4624844157965042E+16</v>
      </c>
      <c r="AJ100" s="12">
        <f t="shared" si="64"/>
        <v>35368617410773.078</v>
      </c>
      <c r="AK100" s="12">
        <f t="shared" si="65"/>
        <v>2.6859195204267084E+16</v>
      </c>
      <c r="AL100" s="12">
        <f t="shared" si="66"/>
        <v>60234151041372.688</v>
      </c>
      <c r="AM100" s="12">
        <f t="shared" si="67"/>
        <v>547375738706703.5</v>
      </c>
    </row>
    <row r="101" spans="1:39" x14ac:dyDescent="0.3">
      <c r="A101" s="7">
        <v>30</v>
      </c>
      <c r="B101" s="8">
        <v>45708</v>
      </c>
      <c r="C101" s="13" t="s">
        <v>45</v>
      </c>
      <c r="D101" s="7">
        <v>7611.4</v>
      </c>
      <c r="E101" s="7">
        <f>D101*1000</f>
        <v>7611400</v>
      </c>
      <c r="F101" s="10">
        <v>47.82</v>
      </c>
      <c r="G101" s="10">
        <v>7.61</v>
      </c>
      <c r="H101" s="10">
        <v>0</v>
      </c>
      <c r="I101" s="10">
        <v>0.77</v>
      </c>
      <c r="J101" s="11">
        <f t="shared" si="51"/>
        <v>4.7820000000000001E-2</v>
      </c>
      <c r="K101" s="11">
        <f t="shared" si="52"/>
        <v>7.6100000000000004E-3</v>
      </c>
      <c r="L101" s="11">
        <f t="shared" si="53"/>
        <v>0</v>
      </c>
      <c r="M101" s="11">
        <f t="shared" si="54"/>
        <v>7.7000000000000007E-4</v>
      </c>
      <c r="N101" s="7">
        <v>110</v>
      </c>
      <c r="O101" s="7">
        <v>11</v>
      </c>
      <c r="P101" s="7">
        <v>8</v>
      </c>
      <c r="Q101" s="7">
        <v>1.8</v>
      </c>
      <c r="R101" s="10">
        <f t="shared" si="55"/>
        <v>3308.8831636363634</v>
      </c>
      <c r="S101" s="10">
        <f t="shared" si="56"/>
        <v>5265.7049090909095</v>
      </c>
      <c r="T101" s="10">
        <f t="shared" si="57"/>
        <v>0</v>
      </c>
      <c r="U101" s="10">
        <f t="shared" si="58"/>
        <v>3255.9877777777779</v>
      </c>
      <c r="V101" s="12">
        <v>17533106257</v>
      </c>
      <c r="W101" s="12">
        <v>519153375</v>
      </c>
      <c r="X101" s="12">
        <v>54193007</v>
      </c>
      <c r="Y101" s="12">
        <v>54188</v>
      </c>
      <c r="Z101" s="12">
        <v>1726545</v>
      </c>
      <c r="AA101" s="12">
        <v>97546</v>
      </c>
      <c r="AB101" s="12">
        <v>168317956</v>
      </c>
      <c r="AC101" s="12">
        <v>145086</v>
      </c>
      <c r="AD101" s="12">
        <v>3130938203</v>
      </c>
      <c r="AE101" s="12">
        <f t="shared" si="59"/>
        <v>4.033127746277708E+16</v>
      </c>
      <c r="AF101" s="12">
        <f t="shared" si="60"/>
        <v>1194204752195734.3</v>
      </c>
      <c r="AG101" s="12">
        <f t="shared" si="61"/>
        <v>124659781890422.42</v>
      </c>
      <c r="AH101" s="12">
        <f t="shared" si="62"/>
        <v>124648264324.5504</v>
      </c>
      <c r="AI101" s="12">
        <f t="shared" si="63"/>
        <v>3971558971141.7817</v>
      </c>
      <c r="AJ101" s="12">
        <f t="shared" si="64"/>
        <v>224384358009.2012</v>
      </c>
      <c r="AK101" s="12">
        <f t="shared" si="65"/>
        <v>387180576327896.31</v>
      </c>
      <c r="AL101" s="12">
        <f t="shared" si="66"/>
        <v>333740276035.13177</v>
      </c>
      <c r="AM101" s="12">
        <f t="shared" si="67"/>
        <v>7202074494562945</v>
      </c>
    </row>
    <row r="102" spans="1:39" x14ac:dyDescent="0.3">
      <c r="A102" s="7">
        <v>31</v>
      </c>
      <c r="B102" s="8">
        <v>45721</v>
      </c>
      <c r="C102" s="8" t="s">
        <v>36</v>
      </c>
      <c r="D102" s="15"/>
      <c r="E102" s="15"/>
      <c r="F102" s="10">
        <v>1499.45</v>
      </c>
      <c r="G102" s="10">
        <v>145.82</v>
      </c>
      <c r="H102" s="10">
        <v>88.14</v>
      </c>
      <c r="I102" s="10">
        <v>13.45</v>
      </c>
      <c r="J102" s="11">
        <f t="shared" si="51"/>
        <v>1.4994499999999999</v>
      </c>
      <c r="K102" s="11">
        <f t="shared" si="52"/>
        <v>0.14582000000000001</v>
      </c>
      <c r="L102" s="11">
        <f t="shared" si="53"/>
        <v>8.8139999999999996E-2</v>
      </c>
      <c r="M102" s="11">
        <f t="shared" si="54"/>
        <v>1.345E-2</v>
      </c>
      <c r="N102" s="7"/>
      <c r="O102" s="7"/>
      <c r="P102" s="7"/>
      <c r="Q102" s="7"/>
      <c r="R102" s="10" t="str">
        <f t="shared" si="55"/>
        <v/>
      </c>
      <c r="S102" s="10" t="str">
        <f t="shared" si="56"/>
        <v/>
      </c>
      <c r="T102" s="10" t="str">
        <f t="shared" si="57"/>
        <v/>
      </c>
      <c r="U102" s="10" t="str">
        <f t="shared" si="58"/>
        <v/>
      </c>
      <c r="V102" s="12">
        <v>7205536331587</v>
      </c>
      <c r="W102" s="12">
        <v>992870355</v>
      </c>
      <c r="X102" s="12">
        <v>1766213747</v>
      </c>
      <c r="Y102" s="12">
        <v>33143817</v>
      </c>
      <c r="Z102" s="12">
        <v>55989026819</v>
      </c>
      <c r="AA102" s="12">
        <v>26857743</v>
      </c>
      <c r="AB102" s="12">
        <v>88406395844</v>
      </c>
      <c r="AC102" s="12">
        <v>553182640</v>
      </c>
      <c r="AD102" s="12">
        <v>991763733</v>
      </c>
      <c r="AE102" s="12" t="str">
        <f t="shared" si="59"/>
        <v/>
      </c>
      <c r="AF102" s="12" t="str">
        <f t="shared" si="60"/>
        <v/>
      </c>
      <c r="AG102" s="12" t="str">
        <f t="shared" si="61"/>
        <v/>
      </c>
      <c r="AH102" s="12" t="str">
        <f t="shared" si="62"/>
        <v/>
      </c>
      <c r="AI102" s="12" t="str">
        <f t="shared" si="63"/>
        <v/>
      </c>
      <c r="AJ102" s="12" t="str">
        <f t="shared" si="64"/>
        <v/>
      </c>
      <c r="AK102" s="12" t="str">
        <f t="shared" si="65"/>
        <v/>
      </c>
      <c r="AL102" s="12" t="str">
        <f t="shared" si="66"/>
        <v/>
      </c>
      <c r="AM102" s="12" t="str">
        <f t="shared" si="67"/>
        <v/>
      </c>
    </row>
    <row r="103" spans="1:39" x14ac:dyDescent="0.3">
      <c r="A103" s="7">
        <v>31</v>
      </c>
      <c r="B103" s="8">
        <v>45721</v>
      </c>
      <c r="C103" s="8" t="s">
        <v>37</v>
      </c>
      <c r="D103" s="15"/>
      <c r="E103" s="15"/>
      <c r="F103" s="10">
        <v>1794.8</v>
      </c>
      <c r="G103" s="10">
        <v>123.21</v>
      </c>
      <c r="H103" s="10">
        <v>76.540000000000006</v>
      </c>
      <c r="I103" s="10">
        <v>23.39</v>
      </c>
      <c r="J103" s="11">
        <f t="shared" si="51"/>
        <v>1.7948</v>
      </c>
      <c r="K103" s="11">
        <f t="shared" si="52"/>
        <v>0.12321</v>
      </c>
      <c r="L103" s="11">
        <f t="shared" si="53"/>
        <v>7.6540000000000011E-2</v>
      </c>
      <c r="M103" s="11">
        <f t="shared" si="54"/>
        <v>2.3390000000000001E-2</v>
      </c>
      <c r="N103" s="7"/>
      <c r="O103" s="7"/>
      <c r="P103" s="7"/>
      <c r="Q103" s="7"/>
      <c r="R103" s="10" t="str">
        <f t="shared" si="55"/>
        <v/>
      </c>
      <c r="S103" s="10" t="str">
        <f t="shared" si="56"/>
        <v/>
      </c>
      <c r="T103" s="10" t="str">
        <f t="shared" si="57"/>
        <v/>
      </c>
      <c r="U103" s="10" t="str">
        <f t="shared" si="58"/>
        <v/>
      </c>
      <c r="V103" s="12">
        <v>13317728095244</v>
      </c>
      <c r="W103" s="12">
        <v>22698181387</v>
      </c>
      <c r="X103" s="12">
        <v>1601743874</v>
      </c>
      <c r="Y103" s="12">
        <v>29172725</v>
      </c>
      <c r="Z103" s="12">
        <v>133077395122</v>
      </c>
      <c r="AA103" s="12">
        <v>180840313</v>
      </c>
      <c r="AB103" s="12">
        <v>236547879618</v>
      </c>
      <c r="AC103" s="12">
        <v>511285281</v>
      </c>
      <c r="AD103" s="12">
        <v>3164159681</v>
      </c>
      <c r="AE103" s="12" t="str">
        <f t="shared" si="59"/>
        <v/>
      </c>
      <c r="AF103" s="12" t="str">
        <f t="shared" si="60"/>
        <v/>
      </c>
      <c r="AG103" s="12" t="str">
        <f t="shared" si="61"/>
        <v/>
      </c>
      <c r="AH103" s="12" t="str">
        <f t="shared" si="62"/>
        <v/>
      </c>
      <c r="AI103" s="12" t="str">
        <f t="shared" si="63"/>
        <v/>
      </c>
      <c r="AJ103" s="12" t="str">
        <f t="shared" si="64"/>
        <v/>
      </c>
      <c r="AK103" s="12" t="str">
        <f t="shared" si="65"/>
        <v/>
      </c>
      <c r="AL103" s="12" t="str">
        <f t="shared" si="66"/>
        <v/>
      </c>
      <c r="AM103" s="12" t="str">
        <f t="shared" si="67"/>
        <v/>
      </c>
    </row>
    <row r="104" spans="1:39" x14ac:dyDescent="0.3">
      <c r="A104" s="7">
        <v>31</v>
      </c>
      <c r="B104" s="8">
        <v>45721</v>
      </c>
      <c r="C104" s="8" t="s">
        <v>38</v>
      </c>
      <c r="D104" s="15"/>
      <c r="E104" s="15"/>
      <c r="F104" s="10">
        <v>1094.93</v>
      </c>
      <c r="G104" s="10">
        <v>115.89</v>
      </c>
      <c r="H104" s="10">
        <v>68.31</v>
      </c>
      <c r="I104" s="10">
        <v>8.7899999999999991</v>
      </c>
      <c r="J104" s="11">
        <f t="shared" si="51"/>
        <v>1.09493</v>
      </c>
      <c r="K104" s="11">
        <f t="shared" si="52"/>
        <v>0.11589000000000001</v>
      </c>
      <c r="L104" s="11">
        <f t="shared" si="53"/>
        <v>6.8309999999999996E-2</v>
      </c>
      <c r="M104" s="11">
        <f t="shared" si="54"/>
        <v>8.7899999999999992E-3</v>
      </c>
      <c r="N104" s="7"/>
      <c r="O104" s="7"/>
      <c r="P104" s="7"/>
      <c r="Q104" s="7"/>
      <c r="R104" s="10" t="str">
        <f t="shared" si="55"/>
        <v/>
      </c>
      <c r="S104" s="10" t="str">
        <f t="shared" si="56"/>
        <v/>
      </c>
      <c r="T104" s="10" t="str">
        <f t="shared" si="57"/>
        <v/>
      </c>
      <c r="U104" s="10" t="str">
        <f t="shared" si="58"/>
        <v/>
      </c>
      <c r="V104" s="12">
        <v>5743599210795</v>
      </c>
      <c r="W104" s="12">
        <v>36923300</v>
      </c>
      <c r="X104" s="12">
        <v>2662853352</v>
      </c>
      <c r="Y104" s="12">
        <v>46889727</v>
      </c>
      <c r="Z104" s="12">
        <v>42922497430</v>
      </c>
      <c r="AA104" s="12">
        <v>15678128</v>
      </c>
      <c r="AB104" s="12">
        <v>73841310295</v>
      </c>
      <c r="AC104" s="12">
        <v>555570220</v>
      </c>
      <c r="AD104" s="12">
        <v>254242392</v>
      </c>
      <c r="AE104" s="12" t="str">
        <f t="shared" si="59"/>
        <v/>
      </c>
      <c r="AF104" s="12" t="str">
        <f t="shared" si="60"/>
        <v/>
      </c>
      <c r="AG104" s="12" t="str">
        <f t="shared" si="61"/>
        <v/>
      </c>
      <c r="AH104" s="12" t="str">
        <f t="shared" si="62"/>
        <v/>
      </c>
      <c r="AI104" s="12" t="str">
        <f t="shared" si="63"/>
        <v/>
      </c>
      <c r="AJ104" s="12" t="str">
        <f t="shared" si="64"/>
        <v/>
      </c>
      <c r="AK104" s="12" t="str">
        <f t="shared" si="65"/>
        <v/>
      </c>
      <c r="AL104" s="12" t="str">
        <f t="shared" si="66"/>
        <v/>
      </c>
      <c r="AM104" s="12" t="str">
        <f t="shared" si="67"/>
        <v/>
      </c>
    </row>
    <row r="105" spans="1:39" x14ac:dyDescent="0.3">
      <c r="A105" s="7">
        <v>31</v>
      </c>
      <c r="B105" s="8">
        <v>45721</v>
      </c>
      <c r="C105" s="8" t="s">
        <v>39</v>
      </c>
      <c r="D105" s="15"/>
      <c r="E105" s="15"/>
      <c r="F105" s="10">
        <v>766.32</v>
      </c>
      <c r="G105" s="10">
        <v>84.19</v>
      </c>
      <c r="H105" s="10">
        <v>64.7</v>
      </c>
      <c r="I105" s="10">
        <v>11.6</v>
      </c>
      <c r="J105" s="11">
        <f t="shared" si="51"/>
        <v>0.76632</v>
      </c>
      <c r="K105" s="11">
        <f t="shared" si="52"/>
        <v>8.4190000000000001E-2</v>
      </c>
      <c r="L105" s="11">
        <f t="shared" si="53"/>
        <v>6.4700000000000008E-2</v>
      </c>
      <c r="M105" s="11">
        <f t="shared" si="54"/>
        <v>1.1599999999999999E-2</v>
      </c>
      <c r="N105" s="7"/>
      <c r="O105" s="7"/>
      <c r="P105" s="7"/>
      <c r="Q105" s="7"/>
      <c r="R105" s="10" t="str">
        <f t="shared" si="55"/>
        <v/>
      </c>
      <c r="S105" s="10" t="str">
        <f t="shared" si="56"/>
        <v/>
      </c>
      <c r="T105" s="10" t="str">
        <f t="shared" si="57"/>
        <v/>
      </c>
      <c r="U105" s="10" t="str">
        <f t="shared" si="58"/>
        <v/>
      </c>
      <c r="V105" s="12">
        <v>1779896360799</v>
      </c>
      <c r="W105" s="12">
        <v>80207660060</v>
      </c>
      <c r="X105" s="12">
        <v>1452124628</v>
      </c>
      <c r="Y105" s="12">
        <v>43183840</v>
      </c>
      <c r="Z105" s="12">
        <v>19383543951</v>
      </c>
      <c r="AA105" s="12">
        <v>4364615</v>
      </c>
      <c r="AB105" s="12">
        <v>31166192171</v>
      </c>
      <c r="AC105" s="12">
        <v>260581336</v>
      </c>
      <c r="AD105" s="12">
        <v>345411007</v>
      </c>
      <c r="AE105" s="12" t="str">
        <f t="shared" si="59"/>
        <v/>
      </c>
      <c r="AF105" s="12" t="str">
        <f t="shared" si="60"/>
        <v/>
      </c>
      <c r="AG105" s="12" t="str">
        <f t="shared" si="61"/>
        <v/>
      </c>
      <c r="AH105" s="12" t="str">
        <f t="shared" si="62"/>
        <v/>
      </c>
      <c r="AI105" s="12" t="str">
        <f t="shared" si="63"/>
        <v/>
      </c>
      <c r="AJ105" s="12" t="str">
        <f t="shared" si="64"/>
        <v/>
      </c>
      <c r="AK105" s="12" t="str">
        <f t="shared" si="65"/>
        <v/>
      </c>
      <c r="AL105" s="12" t="str">
        <f t="shared" si="66"/>
        <v/>
      </c>
      <c r="AM105" s="12" t="str">
        <f t="shared" si="67"/>
        <v/>
      </c>
    </row>
    <row r="106" spans="1:39" x14ac:dyDescent="0.3">
      <c r="A106" s="7">
        <v>31</v>
      </c>
      <c r="B106" s="8">
        <v>45721</v>
      </c>
      <c r="C106" s="8" t="s">
        <v>40</v>
      </c>
      <c r="D106" s="15"/>
      <c r="E106" s="15"/>
      <c r="F106" s="10">
        <v>1744.24</v>
      </c>
      <c r="G106" s="10">
        <v>155.63999999999999</v>
      </c>
      <c r="H106" s="10">
        <v>99.17</v>
      </c>
      <c r="I106" s="10">
        <v>21.59</v>
      </c>
      <c r="J106" s="11">
        <f t="shared" si="51"/>
        <v>1.74424</v>
      </c>
      <c r="K106" s="11">
        <f t="shared" si="52"/>
        <v>0.15563999999999997</v>
      </c>
      <c r="L106" s="11">
        <f t="shared" si="53"/>
        <v>9.9170000000000008E-2</v>
      </c>
      <c r="M106" s="11">
        <f t="shared" si="54"/>
        <v>2.1590000000000002E-2</v>
      </c>
      <c r="N106" s="7"/>
      <c r="O106" s="7"/>
      <c r="P106" s="7"/>
      <c r="Q106" s="7"/>
      <c r="R106" s="10" t="str">
        <f t="shared" si="55"/>
        <v/>
      </c>
      <c r="S106" s="10" t="str">
        <f t="shared" si="56"/>
        <v/>
      </c>
      <c r="T106" s="10" t="str">
        <f t="shared" si="57"/>
        <v/>
      </c>
      <c r="U106" s="10" t="str">
        <f t="shared" si="58"/>
        <v/>
      </c>
      <c r="V106" s="12">
        <v>82972545287</v>
      </c>
      <c r="W106" s="12">
        <v>8622346811</v>
      </c>
      <c r="X106" s="12">
        <v>1199279424</v>
      </c>
      <c r="Y106" s="12">
        <v>4235742</v>
      </c>
      <c r="Z106" s="12">
        <v>4566344642</v>
      </c>
      <c r="AA106" s="12">
        <v>14910678</v>
      </c>
      <c r="AB106" s="12">
        <v>21175236003</v>
      </c>
      <c r="AC106" s="12">
        <v>153467632</v>
      </c>
      <c r="AD106" s="12">
        <v>100182675</v>
      </c>
      <c r="AE106" s="12" t="str">
        <f t="shared" si="59"/>
        <v/>
      </c>
      <c r="AF106" s="12" t="str">
        <f t="shared" si="60"/>
        <v/>
      </c>
      <c r="AG106" s="12" t="str">
        <f t="shared" si="61"/>
        <v/>
      </c>
      <c r="AH106" s="12" t="str">
        <f t="shared" si="62"/>
        <v/>
      </c>
      <c r="AI106" s="12" t="str">
        <f t="shared" si="63"/>
        <v/>
      </c>
      <c r="AJ106" s="12" t="str">
        <f t="shared" si="64"/>
        <v/>
      </c>
      <c r="AK106" s="12" t="str">
        <f t="shared" si="65"/>
        <v/>
      </c>
      <c r="AL106" s="12" t="str">
        <f t="shared" si="66"/>
        <v/>
      </c>
      <c r="AM106" s="12" t="str">
        <f t="shared" si="67"/>
        <v/>
      </c>
    </row>
    <row r="107" spans="1:39" x14ac:dyDescent="0.3">
      <c r="A107" s="7">
        <v>31</v>
      </c>
      <c r="B107" s="8">
        <v>45721</v>
      </c>
      <c r="C107" s="8" t="s">
        <v>41</v>
      </c>
      <c r="D107" s="15"/>
      <c r="E107" s="15"/>
      <c r="F107" s="10">
        <v>798.23</v>
      </c>
      <c r="G107" s="10">
        <v>120.72</v>
      </c>
      <c r="H107" s="10">
        <v>83.04</v>
      </c>
      <c r="I107" s="10">
        <v>8.99</v>
      </c>
      <c r="J107" s="11">
        <f t="shared" si="51"/>
        <v>0.79823</v>
      </c>
      <c r="K107" s="11">
        <f t="shared" si="52"/>
        <v>0.12071999999999999</v>
      </c>
      <c r="L107" s="11">
        <f t="shared" si="53"/>
        <v>8.3040000000000003E-2</v>
      </c>
      <c r="M107" s="11">
        <f t="shared" si="54"/>
        <v>8.9899999999999997E-3</v>
      </c>
      <c r="N107" s="7"/>
      <c r="O107" s="7"/>
      <c r="P107" s="7"/>
      <c r="Q107" s="7"/>
      <c r="R107" s="10" t="str">
        <f t="shared" si="55"/>
        <v/>
      </c>
      <c r="S107" s="10" t="str">
        <f t="shared" si="56"/>
        <v/>
      </c>
      <c r="T107" s="10" t="str">
        <f t="shared" si="57"/>
        <v/>
      </c>
      <c r="U107" s="10" t="str">
        <f t="shared" si="58"/>
        <v/>
      </c>
      <c r="V107" s="12">
        <v>3413828426430</v>
      </c>
      <c r="W107" s="12">
        <v>108800418848</v>
      </c>
      <c r="X107" s="12">
        <v>3246372425</v>
      </c>
      <c r="Y107" s="12">
        <v>35543346</v>
      </c>
      <c r="Z107" s="12">
        <v>20254455074</v>
      </c>
      <c r="AA107" s="12">
        <v>1019921</v>
      </c>
      <c r="AB107" s="12">
        <v>55127740993</v>
      </c>
      <c r="AC107" s="12">
        <v>805922523</v>
      </c>
      <c r="AD107" s="12">
        <v>511836092</v>
      </c>
      <c r="AE107" s="12" t="str">
        <f t="shared" si="59"/>
        <v/>
      </c>
      <c r="AF107" s="12" t="str">
        <f t="shared" si="60"/>
        <v/>
      </c>
      <c r="AG107" s="12" t="str">
        <f t="shared" si="61"/>
        <v/>
      </c>
      <c r="AH107" s="12" t="str">
        <f t="shared" si="62"/>
        <v/>
      </c>
      <c r="AI107" s="12" t="str">
        <f t="shared" si="63"/>
        <v/>
      </c>
      <c r="AJ107" s="12" t="str">
        <f t="shared" si="64"/>
        <v/>
      </c>
      <c r="AK107" s="12" t="str">
        <f t="shared" si="65"/>
        <v/>
      </c>
      <c r="AL107" s="12" t="str">
        <f t="shared" si="66"/>
        <v/>
      </c>
      <c r="AM107" s="12" t="str">
        <f t="shared" si="67"/>
        <v/>
      </c>
    </row>
    <row r="108" spans="1:39" x14ac:dyDescent="0.3">
      <c r="A108" s="7">
        <v>31</v>
      </c>
      <c r="B108" s="8">
        <v>45721</v>
      </c>
      <c r="C108" s="8" t="s">
        <v>42</v>
      </c>
      <c r="D108" s="15"/>
      <c r="E108" s="15"/>
      <c r="F108" s="10">
        <v>505.39</v>
      </c>
      <c r="G108" s="10">
        <v>99.23</v>
      </c>
      <c r="H108" s="10">
        <v>95.71</v>
      </c>
      <c r="I108" s="10">
        <v>10.34</v>
      </c>
      <c r="J108" s="11">
        <f t="shared" si="51"/>
        <v>0.50539000000000001</v>
      </c>
      <c r="K108" s="11">
        <f t="shared" si="52"/>
        <v>9.9229999999999999E-2</v>
      </c>
      <c r="L108" s="11">
        <f t="shared" si="53"/>
        <v>9.570999999999999E-2</v>
      </c>
      <c r="M108" s="11">
        <f t="shared" si="54"/>
        <v>1.034E-2</v>
      </c>
      <c r="N108" s="7"/>
      <c r="O108" s="7"/>
      <c r="P108" s="7"/>
      <c r="Q108" s="7"/>
      <c r="R108" s="10" t="str">
        <f t="shared" si="55"/>
        <v/>
      </c>
      <c r="S108" s="10" t="str">
        <f t="shared" si="56"/>
        <v/>
      </c>
      <c r="T108" s="10" t="str">
        <f t="shared" si="57"/>
        <v/>
      </c>
      <c r="U108" s="10" t="str">
        <f t="shared" si="58"/>
        <v/>
      </c>
      <c r="V108" s="12">
        <v>5239401726474</v>
      </c>
      <c r="W108" s="12">
        <v>369282703168</v>
      </c>
      <c r="X108" s="12">
        <v>1224739119</v>
      </c>
      <c r="Y108" s="12">
        <v>7154495</v>
      </c>
      <c r="Z108" s="12">
        <v>38412706185</v>
      </c>
      <c r="AA108" s="12">
        <v>25333468</v>
      </c>
      <c r="AB108" s="12">
        <v>175545397634</v>
      </c>
      <c r="AC108" s="12">
        <v>255050785</v>
      </c>
      <c r="AD108" s="12">
        <v>346251107</v>
      </c>
      <c r="AE108" s="12" t="str">
        <f t="shared" si="59"/>
        <v/>
      </c>
      <c r="AF108" s="12" t="str">
        <f t="shared" si="60"/>
        <v/>
      </c>
      <c r="AG108" s="12" t="str">
        <f t="shared" si="61"/>
        <v/>
      </c>
      <c r="AH108" s="12" t="str">
        <f t="shared" si="62"/>
        <v/>
      </c>
      <c r="AI108" s="12" t="str">
        <f t="shared" si="63"/>
        <v/>
      </c>
      <c r="AJ108" s="12" t="str">
        <f t="shared" si="64"/>
        <v/>
      </c>
      <c r="AK108" s="12" t="str">
        <f t="shared" si="65"/>
        <v/>
      </c>
      <c r="AL108" s="12" t="str">
        <f t="shared" si="66"/>
        <v/>
      </c>
      <c r="AM108" s="12" t="str">
        <f t="shared" si="67"/>
        <v/>
      </c>
    </row>
    <row r="109" spans="1:39" x14ac:dyDescent="0.3">
      <c r="A109" s="7">
        <v>31</v>
      </c>
      <c r="B109" s="8">
        <v>45721</v>
      </c>
      <c r="C109" s="13" t="s">
        <v>43</v>
      </c>
      <c r="D109" s="7">
        <v>365.2</v>
      </c>
      <c r="E109" s="7">
        <f>D109*1000</f>
        <v>365200</v>
      </c>
      <c r="F109" s="10">
        <v>612.46</v>
      </c>
      <c r="G109" s="10">
        <v>129.65</v>
      </c>
      <c r="H109" s="10">
        <v>216.04</v>
      </c>
      <c r="I109" s="10">
        <v>14.22</v>
      </c>
      <c r="J109" s="11">
        <f t="shared" si="51"/>
        <v>0.61246</v>
      </c>
      <c r="K109" s="11">
        <f t="shared" si="52"/>
        <v>0.12965000000000002</v>
      </c>
      <c r="L109" s="11">
        <f t="shared" si="53"/>
        <v>0.21603999999999998</v>
      </c>
      <c r="M109" s="11">
        <f t="shared" si="54"/>
        <v>1.422E-2</v>
      </c>
      <c r="N109" s="7">
        <v>110</v>
      </c>
      <c r="O109" s="7">
        <v>11</v>
      </c>
      <c r="P109" s="7">
        <v>8</v>
      </c>
      <c r="Q109" s="7">
        <v>1.8</v>
      </c>
      <c r="R109" s="10">
        <f t="shared" si="55"/>
        <v>2033.3671999999999</v>
      </c>
      <c r="S109" s="10">
        <f t="shared" si="56"/>
        <v>4304.380000000001</v>
      </c>
      <c r="T109" s="10">
        <f t="shared" si="57"/>
        <v>9862.2259999999987</v>
      </c>
      <c r="U109" s="10">
        <f t="shared" si="58"/>
        <v>2885.08</v>
      </c>
      <c r="V109" s="12">
        <v>18710243558423</v>
      </c>
      <c r="W109" s="12">
        <v>23050414410</v>
      </c>
      <c r="X109" s="12">
        <v>1269811181</v>
      </c>
      <c r="Y109" s="12">
        <v>64350279</v>
      </c>
      <c r="Z109" s="12">
        <v>2516623603</v>
      </c>
      <c r="AA109" s="12">
        <v>51134946</v>
      </c>
      <c r="AB109" s="12">
        <v>16054671014</v>
      </c>
      <c r="AC109" s="12">
        <v>31396976</v>
      </c>
      <c r="AD109" s="12">
        <v>184098638</v>
      </c>
      <c r="AE109" s="12">
        <f t="shared" si="59"/>
        <v>3.360426462832724E+18</v>
      </c>
      <c r="AF109" s="12">
        <f t="shared" si="60"/>
        <v>4139936624595892</v>
      </c>
      <c r="AG109" s="12">
        <f t="shared" si="61"/>
        <v>228062616187179.59</v>
      </c>
      <c r="AH109" s="12">
        <f t="shared" si="62"/>
        <v>11557539578094.896</v>
      </c>
      <c r="AI109" s="12">
        <f t="shared" si="63"/>
        <v>451994573245599.75</v>
      </c>
      <c r="AJ109" s="12">
        <f t="shared" si="64"/>
        <v>9184018646115.666</v>
      </c>
      <c r="AK109" s="12">
        <f t="shared" si="65"/>
        <v>2883476164222969.5</v>
      </c>
      <c r="AL109" s="12">
        <f t="shared" si="66"/>
        <v>5639008849557.5225</v>
      </c>
      <c r="AM109" s="12">
        <f t="shared" si="67"/>
        <v>33064771870816.055</v>
      </c>
    </row>
    <row r="110" spans="1:39" x14ac:dyDescent="0.3">
      <c r="A110" s="7">
        <v>31</v>
      </c>
      <c r="B110" s="8">
        <v>45721</v>
      </c>
      <c r="C110" s="13" t="s">
        <v>44</v>
      </c>
      <c r="D110" s="7">
        <v>9494.2000000000007</v>
      </c>
      <c r="E110" s="7">
        <f>D110*1000</f>
        <v>9494200</v>
      </c>
      <c r="F110" s="10">
        <v>530.54999999999995</v>
      </c>
      <c r="G110" s="10">
        <v>100.72</v>
      </c>
      <c r="H110" s="10">
        <v>68.959999999999994</v>
      </c>
      <c r="I110" s="10">
        <v>10.79</v>
      </c>
      <c r="J110" s="11">
        <f t="shared" si="51"/>
        <v>0.53054999999999997</v>
      </c>
      <c r="K110" s="11">
        <f t="shared" si="52"/>
        <v>0.10072</v>
      </c>
      <c r="L110" s="11">
        <f t="shared" si="53"/>
        <v>6.8959999999999994E-2</v>
      </c>
      <c r="M110" s="11">
        <f t="shared" si="54"/>
        <v>1.0789999999999999E-2</v>
      </c>
      <c r="N110" s="7">
        <v>110</v>
      </c>
      <c r="O110" s="7">
        <v>11</v>
      </c>
      <c r="P110" s="7">
        <v>8</v>
      </c>
      <c r="Q110" s="7">
        <v>1.8</v>
      </c>
      <c r="R110" s="10">
        <f t="shared" si="55"/>
        <v>45792.252818181812</v>
      </c>
      <c r="S110" s="10">
        <f t="shared" si="56"/>
        <v>86932.347636363644</v>
      </c>
      <c r="T110" s="10">
        <f t="shared" si="57"/>
        <v>81840.003999999986</v>
      </c>
      <c r="U110" s="10">
        <f t="shared" si="58"/>
        <v>56912.45444444444</v>
      </c>
      <c r="V110" s="12">
        <v>7864535844135</v>
      </c>
      <c r="W110" s="12">
        <v>1570189343</v>
      </c>
      <c r="X110" s="12">
        <v>1792222469</v>
      </c>
      <c r="Y110" s="12">
        <v>13811860</v>
      </c>
      <c r="Z110" s="12">
        <v>64173980045</v>
      </c>
      <c r="AA110" s="12">
        <v>165441276</v>
      </c>
      <c r="AB110" s="12">
        <v>152269784644</v>
      </c>
      <c r="AC110" s="12">
        <v>279153630</v>
      </c>
      <c r="AD110" s="12">
        <v>2891241986</v>
      </c>
      <c r="AE110" s="12">
        <f t="shared" si="59"/>
        <v>1.6305700553290926E+18</v>
      </c>
      <c r="AF110" s="12">
        <f t="shared" si="60"/>
        <v>325550518763547.31</v>
      </c>
      <c r="AG110" s="12">
        <f t="shared" si="61"/>
        <v>371585093940250.75</v>
      </c>
      <c r="AH110" s="12">
        <f t="shared" si="62"/>
        <v>2863640750164.9238</v>
      </c>
      <c r="AI110" s="12">
        <f t="shared" si="63"/>
        <v>1.330532052577514E+16</v>
      </c>
      <c r="AJ110" s="12">
        <f t="shared" si="64"/>
        <v>34301272943172.184</v>
      </c>
      <c r="AK110" s="12">
        <f t="shared" si="65"/>
        <v>3.1570401113636796E+16</v>
      </c>
      <c r="AL110" s="12">
        <f t="shared" si="66"/>
        <v>57877484308736.219</v>
      </c>
      <c r="AM110" s="12">
        <f t="shared" si="67"/>
        <v>599447023767788.25</v>
      </c>
    </row>
    <row r="111" spans="1:39" x14ac:dyDescent="0.3">
      <c r="A111" s="7">
        <v>31</v>
      </c>
      <c r="B111" s="8">
        <v>45721</v>
      </c>
      <c r="C111" s="13" t="s">
        <v>45</v>
      </c>
      <c r="D111" s="7">
        <v>7357.3</v>
      </c>
      <c r="E111" s="7">
        <f>D111*1000</f>
        <v>7357300</v>
      </c>
      <c r="F111" s="10">
        <v>42.88</v>
      </c>
      <c r="G111" s="10">
        <v>8.41</v>
      </c>
      <c r="H111" s="10">
        <v>0</v>
      </c>
      <c r="I111" s="10">
        <v>0.7</v>
      </c>
      <c r="J111" s="11">
        <f t="shared" si="51"/>
        <v>4.2880000000000001E-2</v>
      </c>
      <c r="K111" s="11">
        <f t="shared" si="52"/>
        <v>8.4100000000000008E-3</v>
      </c>
      <c r="L111" s="11">
        <f t="shared" si="53"/>
        <v>0</v>
      </c>
      <c r="M111" s="11">
        <f t="shared" si="54"/>
        <v>6.9999999999999999E-4</v>
      </c>
      <c r="N111" s="7">
        <v>110</v>
      </c>
      <c r="O111" s="7">
        <v>11</v>
      </c>
      <c r="P111" s="7">
        <v>8</v>
      </c>
      <c r="Q111" s="7">
        <v>1.8</v>
      </c>
      <c r="R111" s="10">
        <f t="shared" si="55"/>
        <v>2868.0093090909095</v>
      </c>
      <c r="S111" s="10">
        <f t="shared" si="56"/>
        <v>5624.9902727272729</v>
      </c>
      <c r="T111" s="10">
        <f t="shared" si="57"/>
        <v>0</v>
      </c>
      <c r="U111" s="10">
        <f t="shared" si="58"/>
        <v>2861.172222222222</v>
      </c>
      <c r="V111" s="12">
        <v>19628135208</v>
      </c>
      <c r="W111" s="12">
        <v>595263720</v>
      </c>
      <c r="X111" s="12">
        <v>45802651</v>
      </c>
      <c r="Y111" s="12">
        <v>57198</v>
      </c>
      <c r="Z111" s="12">
        <v>1864118</v>
      </c>
      <c r="AA111" s="12">
        <v>88534</v>
      </c>
      <c r="AB111" s="12">
        <v>161849312</v>
      </c>
      <c r="AC111" s="12">
        <v>163376</v>
      </c>
      <c r="AD111" s="12">
        <v>2918630816</v>
      </c>
      <c r="AE111" s="12">
        <f t="shared" si="59"/>
        <v>5.03520259533582E+16</v>
      </c>
      <c r="AF111" s="12">
        <f t="shared" si="60"/>
        <v>1527029132462686.3</v>
      </c>
      <c r="AG111" s="12">
        <f t="shared" si="61"/>
        <v>117497472248134.31</v>
      </c>
      <c r="AH111" s="12">
        <f t="shared" si="62"/>
        <v>146729944029.85071</v>
      </c>
      <c r="AI111" s="12">
        <f t="shared" si="63"/>
        <v>4782019123134.3281</v>
      </c>
      <c r="AJ111" s="12">
        <f t="shared" si="64"/>
        <v>227116138059.70148</v>
      </c>
      <c r="AK111" s="12">
        <f t="shared" si="65"/>
        <v>415191798507462.63</v>
      </c>
      <c r="AL111" s="12">
        <f t="shared" si="66"/>
        <v>419108208955.22382</v>
      </c>
      <c r="AM111" s="12">
        <f t="shared" si="67"/>
        <v>7487159276119402</v>
      </c>
    </row>
    <row r="112" spans="1:39" x14ac:dyDescent="0.3">
      <c r="A112" s="7">
        <v>32</v>
      </c>
      <c r="B112" s="8">
        <v>45735</v>
      </c>
      <c r="C112" s="8" t="s">
        <v>36</v>
      </c>
      <c r="D112" s="15"/>
      <c r="E112" s="15"/>
      <c r="F112" s="10">
        <v>1368.9</v>
      </c>
      <c r="G112" s="10">
        <v>152.61000000000001</v>
      </c>
      <c r="H112" s="10">
        <v>89.79</v>
      </c>
      <c r="I112" s="10">
        <v>11.83</v>
      </c>
      <c r="J112" s="11">
        <f t="shared" si="51"/>
        <v>1.3689</v>
      </c>
      <c r="K112" s="11">
        <f t="shared" si="52"/>
        <v>0.15261000000000002</v>
      </c>
      <c r="L112" s="11">
        <f t="shared" si="53"/>
        <v>8.9790000000000009E-2</v>
      </c>
      <c r="M112" s="11">
        <f t="shared" si="54"/>
        <v>1.183E-2</v>
      </c>
      <c r="N112" s="7"/>
      <c r="O112" s="7"/>
      <c r="P112" s="7"/>
      <c r="Q112" s="7"/>
      <c r="R112" s="10" t="str">
        <f t="shared" si="55"/>
        <v/>
      </c>
      <c r="S112" s="10" t="str">
        <f t="shared" si="56"/>
        <v/>
      </c>
      <c r="T112" s="10" t="str">
        <f t="shared" si="57"/>
        <v/>
      </c>
      <c r="U112" s="10" t="str">
        <f t="shared" si="58"/>
        <v/>
      </c>
      <c r="V112" s="12">
        <v>7143129358250</v>
      </c>
      <c r="W112" s="12">
        <v>899694182</v>
      </c>
      <c r="X112" s="12">
        <v>1663514016</v>
      </c>
      <c r="Y112" s="12">
        <v>29508519</v>
      </c>
      <c r="Z112" s="12">
        <v>59299700865</v>
      </c>
      <c r="AA112" s="12">
        <v>24736874</v>
      </c>
      <c r="AB112" s="12">
        <v>79850921393</v>
      </c>
      <c r="AC112" s="12">
        <v>517372398</v>
      </c>
      <c r="AD112" s="12">
        <v>1063034890</v>
      </c>
      <c r="AE112" s="12" t="str">
        <f t="shared" si="59"/>
        <v/>
      </c>
      <c r="AF112" s="12" t="str">
        <f t="shared" si="60"/>
        <v/>
      </c>
      <c r="AG112" s="12" t="str">
        <f t="shared" si="61"/>
        <v/>
      </c>
      <c r="AH112" s="12" t="str">
        <f t="shared" si="62"/>
        <v/>
      </c>
      <c r="AI112" s="12" t="str">
        <f t="shared" si="63"/>
        <v/>
      </c>
      <c r="AJ112" s="12" t="str">
        <f t="shared" si="64"/>
        <v/>
      </c>
      <c r="AK112" s="12" t="str">
        <f t="shared" si="65"/>
        <v/>
      </c>
      <c r="AL112" s="12" t="str">
        <f t="shared" si="66"/>
        <v/>
      </c>
      <c r="AM112" s="12" t="str">
        <f t="shared" si="67"/>
        <v/>
      </c>
    </row>
    <row r="113" spans="1:39" x14ac:dyDescent="0.3">
      <c r="A113" s="7">
        <v>32</v>
      </c>
      <c r="B113" s="8">
        <v>45735</v>
      </c>
      <c r="C113" s="8" t="s">
        <v>37</v>
      </c>
      <c r="D113" s="15"/>
      <c r="E113" s="15"/>
      <c r="F113" s="10">
        <v>1732.43</v>
      </c>
      <c r="G113" s="10">
        <v>125.63</v>
      </c>
      <c r="H113" s="10">
        <v>81.28</v>
      </c>
      <c r="I113" s="10">
        <v>24.71</v>
      </c>
      <c r="J113" s="11">
        <f t="shared" si="51"/>
        <v>1.7324300000000001</v>
      </c>
      <c r="K113" s="11">
        <f t="shared" si="52"/>
        <v>0.12562999999999999</v>
      </c>
      <c r="L113" s="11">
        <f t="shared" si="53"/>
        <v>8.1280000000000005E-2</v>
      </c>
      <c r="M113" s="11">
        <f t="shared" si="54"/>
        <v>2.4709999999999999E-2</v>
      </c>
      <c r="N113" s="7"/>
      <c r="O113" s="7"/>
      <c r="P113" s="7"/>
      <c r="Q113" s="7"/>
      <c r="R113" s="10" t="str">
        <f t="shared" si="55"/>
        <v/>
      </c>
      <c r="S113" s="10" t="str">
        <f t="shared" si="56"/>
        <v/>
      </c>
      <c r="T113" s="10" t="str">
        <f t="shared" si="57"/>
        <v/>
      </c>
      <c r="U113" s="10" t="str">
        <f t="shared" si="58"/>
        <v/>
      </c>
      <c r="V113" s="12">
        <v>13626360994918</v>
      </c>
      <c r="W113" s="12">
        <v>21456646832</v>
      </c>
      <c r="X113" s="12">
        <v>1730564016</v>
      </c>
      <c r="Y113" s="12">
        <v>28714295</v>
      </c>
      <c r="Z113" s="12">
        <v>141913471284</v>
      </c>
      <c r="AA113" s="12">
        <v>152778809</v>
      </c>
      <c r="AB113" s="12">
        <v>216788601199</v>
      </c>
      <c r="AC113" s="12">
        <v>484327653</v>
      </c>
      <c r="AD113" s="12">
        <v>2695027645</v>
      </c>
      <c r="AE113" s="12" t="str">
        <f t="shared" si="59"/>
        <v/>
      </c>
      <c r="AF113" s="12" t="str">
        <f t="shared" si="60"/>
        <v/>
      </c>
      <c r="AG113" s="12" t="str">
        <f t="shared" si="61"/>
        <v/>
      </c>
      <c r="AH113" s="12" t="str">
        <f t="shared" si="62"/>
        <v/>
      </c>
      <c r="AI113" s="12" t="str">
        <f t="shared" si="63"/>
        <v/>
      </c>
      <c r="AJ113" s="12" t="str">
        <f t="shared" si="64"/>
        <v/>
      </c>
      <c r="AK113" s="12" t="str">
        <f t="shared" si="65"/>
        <v/>
      </c>
      <c r="AL113" s="12" t="str">
        <f t="shared" si="66"/>
        <v/>
      </c>
      <c r="AM113" s="12" t="str">
        <f t="shared" si="67"/>
        <v/>
      </c>
    </row>
    <row r="114" spans="1:39" x14ac:dyDescent="0.3">
      <c r="A114" s="7">
        <v>32</v>
      </c>
      <c r="B114" s="8">
        <v>45735</v>
      </c>
      <c r="C114" s="8" t="s">
        <v>38</v>
      </c>
      <c r="D114" s="15"/>
      <c r="E114" s="15"/>
      <c r="F114" s="10">
        <v>1067.76</v>
      </c>
      <c r="G114" s="10">
        <v>104.49</v>
      </c>
      <c r="H114" s="10">
        <v>76.97</v>
      </c>
      <c r="I114" s="10">
        <v>9.1300000000000008</v>
      </c>
      <c r="J114" s="11">
        <f t="shared" si="51"/>
        <v>1.06776</v>
      </c>
      <c r="K114" s="11">
        <f t="shared" si="52"/>
        <v>0.10449</v>
      </c>
      <c r="L114" s="11">
        <f t="shared" si="53"/>
        <v>7.6969999999999997E-2</v>
      </c>
      <c r="M114" s="11">
        <f t="shared" si="54"/>
        <v>9.130000000000001E-3</v>
      </c>
      <c r="N114" s="7"/>
      <c r="O114" s="7"/>
      <c r="P114" s="7"/>
      <c r="Q114" s="7"/>
      <c r="R114" s="10" t="str">
        <f t="shared" si="55"/>
        <v/>
      </c>
      <c r="S114" s="10" t="str">
        <f t="shared" si="56"/>
        <v/>
      </c>
      <c r="T114" s="10" t="str">
        <f t="shared" si="57"/>
        <v/>
      </c>
      <c r="U114" s="10" t="str">
        <f t="shared" si="58"/>
        <v/>
      </c>
      <c r="V114" s="12">
        <v>5737775110734</v>
      </c>
      <c r="W114" s="12">
        <v>33856347</v>
      </c>
      <c r="X114" s="12">
        <v>3249264809</v>
      </c>
      <c r="Y114" s="12">
        <v>43201523</v>
      </c>
      <c r="Z114" s="12">
        <v>45629918637</v>
      </c>
      <c r="AA114" s="12">
        <v>15315358</v>
      </c>
      <c r="AB114" s="12">
        <v>62689312258</v>
      </c>
      <c r="AC114" s="12">
        <v>561336889</v>
      </c>
      <c r="AD114" s="12">
        <v>292713291</v>
      </c>
      <c r="AE114" s="12" t="str">
        <f t="shared" si="59"/>
        <v/>
      </c>
      <c r="AF114" s="12" t="str">
        <f t="shared" si="60"/>
        <v/>
      </c>
      <c r="AG114" s="12" t="str">
        <f t="shared" si="61"/>
        <v/>
      </c>
      <c r="AH114" s="12" t="str">
        <f t="shared" si="62"/>
        <v/>
      </c>
      <c r="AI114" s="12" t="str">
        <f t="shared" si="63"/>
        <v/>
      </c>
      <c r="AJ114" s="12" t="str">
        <f t="shared" si="64"/>
        <v/>
      </c>
      <c r="AK114" s="12" t="str">
        <f t="shared" si="65"/>
        <v/>
      </c>
      <c r="AL114" s="12" t="str">
        <f t="shared" si="66"/>
        <v/>
      </c>
      <c r="AM114" s="12" t="str">
        <f t="shared" si="67"/>
        <v/>
      </c>
    </row>
    <row r="115" spans="1:39" x14ac:dyDescent="0.3">
      <c r="A115" s="7">
        <v>32</v>
      </c>
      <c r="B115" s="8">
        <v>45735</v>
      </c>
      <c r="C115" s="8" t="s">
        <v>39</v>
      </c>
      <c r="D115" s="15"/>
      <c r="E115" s="15"/>
      <c r="F115" s="10">
        <v>746.61</v>
      </c>
      <c r="G115" s="10">
        <v>89.35</v>
      </c>
      <c r="H115" s="10">
        <v>65.459999999999994</v>
      </c>
      <c r="I115" s="10">
        <v>11.5</v>
      </c>
      <c r="J115" s="11">
        <f t="shared" si="51"/>
        <v>0.74661</v>
      </c>
      <c r="K115" s="11">
        <f t="shared" si="52"/>
        <v>8.9349999999999999E-2</v>
      </c>
      <c r="L115" s="11">
        <f t="shared" si="53"/>
        <v>6.545999999999999E-2</v>
      </c>
      <c r="M115" s="11">
        <f t="shared" si="54"/>
        <v>1.15E-2</v>
      </c>
      <c r="N115" s="7"/>
      <c r="O115" s="7"/>
      <c r="P115" s="7"/>
      <c r="Q115" s="7"/>
      <c r="R115" s="10" t="str">
        <f t="shared" si="55"/>
        <v/>
      </c>
      <c r="S115" s="10" t="str">
        <f t="shared" si="56"/>
        <v/>
      </c>
      <c r="T115" s="10" t="str">
        <f t="shared" si="57"/>
        <v/>
      </c>
      <c r="U115" s="10" t="str">
        <f t="shared" si="58"/>
        <v/>
      </c>
      <c r="V115" s="12">
        <v>1786890606355</v>
      </c>
      <c r="W115" s="12">
        <v>89147433410</v>
      </c>
      <c r="X115" s="12">
        <v>1444815395</v>
      </c>
      <c r="Y115" s="12">
        <v>41471754</v>
      </c>
      <c r="Z115" s="12">
        <v>19623299751</v>
      </c>
      <c r="AA115" s="12">
        <v>5085930</v>
      </c>
      <c r="AB115" s="12">
        <v>37876451381</v>
      </c>
      <c r="AC115" s="12">
        <v>251688945</v>
      </c>
      <c r="AD115" s="12">
        <v>349646050</v>
      </c>
      <c r="AE115" s="12" t="str">
        <f t="shared" si="59"/>
        <v/>
      </c>
      <c r="AF115" s="12" t="str">
        <f t="shared" si="60"/>
        <v/>
      </c>
      <c r="AG115" s="12" t="str">
        <f t="shared" si="61"/>
        <v/>
      </c>
      <c r="AH115" s="12" t="str">
        <f t="shared" si="62"/>
        <v/>
      </c>
      <c r="AI115" s="12" t="str">
        <f t="shared" si="63"/>
        <v/>
      </c>
      <c r="AJ115" s="12" t="str">
        <f t="shared" si="64"/>
        <v/>
      </c>
      <c r="AK115" s="12" t="str">
        <f t="shared" si="65"/>
        <v/>
      </c>
      <c r="AL115" s="12" t="str">
        <f t="shared" si="66"/>
        <v/>
      </c>
      <c r="AM115" s="12" t="str">
        <f t="shared" si="67"/>
        <v/>
      </c>
    </row>
    <row r="116" spans="1:39" x14ac:dyDescent="0.3">
      <c r="A116" s="7">
        <v>32</v>
      </c>
      <c r="B116" s="8">
        <v>45735</v>
      </c>
      <c r="C116" s="8" t="s">
        <v>40</v>
      </c>
      <c r="D116" s="15"/>
      <c r="E116" s="15"/>
      <c r="F116" s="10">
        <v>1703.16</v>
      </c>
      <c r="G116" s="10">
        <v>143.97</v>
      </c>
      <c r="H116" s="10">
        <v>92.3</v>
      </c>
      <c r="I116" s="10">
        <v>20.13</v>
      </c>
      <c r="J116" s="11">
        <f t="shared" si="51"/>
        <v>1.70316</v>
      </c>
      <c r="K116" s="11">
        <f t="shared" si="52"/>
        <v>0.14396999999999999</v>
      </c>
      <c r="L116" s="11">
        <f t="shared" si="53"/>
        <v>9.2299999999999993E-2</v>
      </c>
      <c r="M116" s="11">
        <f t="shared" si="54"/>
        <v>2.0129999999999999E-2</v>
      </c>
      <c r="N116" s="7"/>
      <c r="O116" s="7"/>
      <c r="P116" s="7"/>
      <c r="Q116" s="7"/>
      <c r="R116" s="10" t="str">
        <f t="shared" si="55"/>
        <v/>
      </c>
      <c r="S116" s="10" t="str">
        <f t="shared" si="56"/>
        <v/>
      </c>
      <c r="T116" s="10" t="str">
        <f t="shared" si="57"/>
        <v/>
      </c>
      <c r="U116" s="10" t="str">
        <f t="shared" si="58"/>
        <v/>
      </c>
      <c r="V116" s="12">
        <v>71701386552</v>
      </c>
      <c r="W116" s="12">
        <v>7683812794</v>
      </c>
      <c r="X116" s="12">
        <v>1329745549</v>
      </c>
      <c r="Y116" s="12">
        <v>4786426</v>
      </c>
      <c r="Z116" s="12">
        <v>5048760033</v>
      </c>
      <c r="AA116" s="12">
        <v>14284368</v>
      </c>
      <c r="AB116" s="12">
        <v>19230277376</v>
      </c>
      <c r="AC116" s="12">
        <v>143008833</v>
      </c>
      <c r="AD116" s="12">
        <v>89695397</v>
      </c>
      <c r="AE116" s="12" t="str">
        <f t="shared" si="59"/>
        <v/>
      </c>
      <c r="AF116" s="12" t="str">
        <f t="shared" si="60"/>
        <v/>
      </c>
      <c r="AG116" s="12" t="str">
        <f t="shared" si="61"/>
        <v/>
      </c>
      <c r="AH116" s="12" t="str">
        <f t="shared" si="62"/>
        <v/>
      </c>
      <c r="AI116" s="12" t="str">
        <f t="shared" si="63"/>
        <v/>
      </c>
      <c r="AJ116" s="12" t="str">
        <f t="shared" si="64"/>
        <v/>
      </c>
      <c r="AK116" s="12" t="str">
        <f t="shared" si="65"/>
        <v/>
      </c>
      <c r="AL116" s="12" t="str">
        <f t="shared" si="66"/>
        <v/>
      </c>
      <c r="AM116" s="12" t="str">
        <f t="shared" si="67"/>
        <v/>
      </c>
    </row>
    <row r="117" spans="1:39" x14ac:dyDescent="0.3">
      <c r="A117" s="7">
        <v>32</v>
      </c>
      <c r="B117" s="8">
        <v>45735</v>
      </c>
      <c r="C117" s="8" t="s">
        <v>41</v>
      </c>
      <c r="D117" s="15"/>
      <c r="E117" s="15"/>
      <c r="F117" s="10">
        <v>752.37</v>
      </c>
      <c r="G117" s="10">
        <v>120.34</v>
      </c>
      <c r="H117" s="10">
        <v>82.81</v>
      </c>
      <c r="I117" s="10">
        <v>9.43</v>
      </c>
      <c r="J117" s="11">
        <f t="shared" si="51"/>
        <v>0.75236999999999998</v>
      </c>
      <c r="K117" s="11">
        <f t="shared" si="52"/>
        <v>0.12034</v>
      </c>
      <c r="L117" s="11">
        <f t="shared" si="53"/>
        <v>8.2810000000000009E-2</v>
      </c>
      <c r="M117" s="11">
        <f t="shared" si="54"/>
        <v>9.4299999999999991E-3</v>
      </c>
      <c r="N117" s="7"/>
      <c r="O117" s="7"/>
      <c r="P117" s="7"/>
      <c r="Q117" s="7"/>
      <c r="R117" s="10" t="str">
        <f t="shared" si="55"/>
        <v/>
      </c>
      <c r="S117" s="10" t="str">
        <f t="shared" si="56"/>
        <v/>
      </c>
      <c r="T117" s="10" t="str">
        <f t="shared" si="57"/>
        <v/>
      </c>
      <c r="U117" s="10" t="str">
        <f t="shared" si="58"/>
        <v/>
      </c>
      <c r="V117" s="12">
        <v>4136725372114</v>
      </c>
      <c r="W117" s="12">
        <v>106475802983</v>
      </c>
      <c r="X117" s="12">
        <v>2540213213</v>
      </c>
      <c r="Y117" s="12">
        <v>35216248</v>
      </c>
      <c r="Z117" s="12">
        <v>19157223264</v>
      </c>
      <c r="AA117" s="12">
        <v>1046708</v>
      </c>
      <c r="AB117" s="12">
        <v>57902719914</v>
      </c>
      <c r="AC117" s="12">
        <v>667882994</v>
      </c>
      <c r="AD117" s="12">
        <v>577977771</v>
      </c>
      <c r="AE117" s="12" t="str">
        <f t="shared" si="59"/>
        <v/>
      </c>
      <c r="AF117" s="12" t="str">
        <f t="shared" si="60"/>
        <v/>
      </c>
      <c r="AG117" s="12" t="str">
        <f t="shared" si="61"/>
        <v/>
      </c>
      <c r="AH117" s="12" t="str">
        <f t="shared" si="62"/>
        <v/>
      </c>
      <c r="AI117" s="12" t="str">
        <f t="shared" si="63"/>
        <v/>
      </c>
      <c r="AJ117" s="12" t="str">
        <f t="shared" si="64"/>
        <v/>
      </c>
      <c r="AK117" s="12" t="str">
        <f t="shared" si="65"/>
        <v/>
      </c>
      <c r="AL117" s="12" t="str">
        <f t="shared" si="66"/>
        <v/>
      </c>
      <c r="AM117" s="12" t="str">
        <f t="shared" si="67"/>
        <v/>
      </c>
    </row>
    <row r="118" spans="1:39" x14ac:dyDescent="0.3">
      <c r="A118" s="7">
        <v>32</v>
      </c>
      <c r="B118" s="8">
        <v>45735</v>
      </c>
      <c r="C118" s="8" t="s">
        <v>42</v>
      </c>
      <c r="D118" s="15"/>
      <c r="E118" s="15"/>
      <c r="F118" s="10">
        <v>475.93</v>
      </c>
      <c r="G118" s="10">
        <v>101.73</v>
      </c>
      <c r="H118" s="10">
        <v>102.28</v>
      </c>
      <c r="I118" s="10">
        <v>10.6</v>
      </c>
      <c r="J118" s="11">
        <f t="shared" si="51"/>
        <v>0.47593000000000002</v>
      </c>
      <c r="K118" s="11">
        <f t="shared" si="52"/>
        <v>0.10173</v>
      </c>
      <c r="L118" s="11">
        <f t="shared" si="53"/>
        <v>0.10228</v>
      </c>
      <c r="M118" s="11">
        <f t="shared" si="54"/>
        <v>1.06E-2</v>
      </c>
      <c r="N118" s="7"/>
      <c r="O118" s="7"/>
      <c r="P118" s="7"/>
      <c r="Q118" s="7"/>
      <c r="R118" s="10" t="str">
        <f t="shared" si="55"/>
        <v/>
      </c>
      <c r="S118" s="10" t="str">
        <f t="shared" si="56"/>
        <v/>
      </c>
      <c r="T118" s="10" t="str">
        <f t="shared" si="57"/>
        <v/>
      </c>
      <c r="U118" s="10" t="str">
        <f t="shared" si="58"/>
        <v/>
      </c>
      <c r="V118" s="12">
        <v>3962515222324</v>
      </c>
      <c r="W118" s="12">
        <v>391122325381</v>
      </c>
      <c r="X118" s="12">
        <v>1236942736</v>
      </c>
      <c r="Y118" s="12">
        <v>7737232</v>
      </c>
      <c r="Z118" s="12">
        <v>29817453912</v>
      </c>
      <c r="AA118" s="12">
        <v>20651265</v>
      </c>
      <c r="AB118" s="12">
        <v>176750934502</v>
      </c>
      <c r="AC118" s="12">
        <v>216887149</v>
      </c>
      <c r="AD118" s="12">
        <v>351361682</v>
      </c>
      <c r="AE118" s="12" t="str">
        <f t="shared" si="59"/>
        <v/>
      </c>
      <c r="AF118" s="12" t="str">
        <f t="shared" si="60"/>
        <v/>
      </c>
      <c r="AG118" s="12" t="str">
        <f t="shared" si="61"/>
        <v/>
      </c>
      <c r="AH118" s="12" t="str">
        <f t="shared" si="62"/>
        <v/>
      </c>
      <c r="AI118" s="12" t="str">
        <f t="shared" si="63"/>
        <v/>
      </c>
      <c r="AJ118" s="12" t="str">
        <f t="shared" si="64"/>
        <v/>
      </c>
      <c r="AK118" s="12" t="str">
        <f t="shared" si="65"/>
        <v/>
      </c>
      <c r="AL118" s="12" t="str">
        <f t="shared" si="66"/>
        <v/>
      </c>
      <c r="AM118" s="12" t="str">
        <f t="shared" si="67"/>
        <v/>
      </c>
    </row>
    <row r="119" spans="1:39" x14ac:dyDescent="0.3">
      <c r="A119" s="7">
        <v>32</v>
      </c>
      <c r="B119" s="8">
        <v>45735</v>
      </c>
      <c r="C119" s="13" t="s">
        <v>43</v>
      </c>
      <c r="D119" s="7">
        <v>365.2</v>
      </c>
      <c r="E119" s="7">
        <f>D119*1000</f>
        <v>365200</v>
      </c>
      <c r="F119" s="10">
        <v>582.26</v>
      </c>
      <c r="G119" s="10">
        <v>133.54</v>
      </c>
      <c r="H119" s="10">
        <v>203.44</v>
      </c>
      <c r="I119" s="10">
        <v>13.05</v>
      </c>
      <c r="J119" s="11">
        <f t="shared" si="51"/>
        <v>0.58226</v>
      </c>
      <c r="K119" s="11">
        <f t="shared" si="52"/>
        <v>0.13353999999999999</v>
      </c>
      <c r="L119" s="11">
        <f t="shared" si="53"/>
        <v>0.20344000000000001</v>
      </c>
      <c r="M119" s="11">
        <f t="shared" si="54"/>
        <v>1.3050000000000001E-2</v>
      </c>
      <c r="N119" s="7">
        <v>110</v>
      </c>
      <c r="O119" s="7">
        <v>11</v>
      </c>
      <c r="P119" s="7">
        <v>8</v>
      </c>
      <c r="Q119" s="7">
        <v>1.8</v>
      </c>
      <c r="R119" s="10">
        <f t="shared" si="55"/>
        <v>1933.1032</v>
      </c>
      <c r="S119" s="10">
        <f t="shared" si="56"/>
        <v>4433.5279999999993</v>
      </c>
      <c r="T119" s="10">
        <f t="shared" si="57"/>
        <v>9287.0360000000001</v>
      </c>
      <c r="U119" s="10">
        <f t="shared" si="58"/>
        <v>2647.7000000000003</v>
      </c>
      <c r="V119" s="12">
        <v>17873076005002</v>
      </c>
      <c r="W119" s="12">
        <v>23087177759</v>
      </c>
      <c r="X119" s="12">
        <v>1207774922</v>
      </c>
      <c r="Y119" s="12">
        <v>69871311</v>
      </c>
      <c r="Z119" s="12">
        <v>2789008967</v>
      </c>
      <c r="AA119" s="12">
        <v>57382181</v>
      </c>
      <c r="AB119" s="12">
        <v>13350002884</v>
      </c>
      <c r="AC119" s="12">
        <v>35343509</v>
      </c>
      <c r="AD119" s="12">
        <v>199567696</v>
      </c>
      <c r="AE119" s="12">
        <f t="shared" si="59"/>
        <v>3.3765643536396457E+18</v>
      </c>
      <c r="AF119" s="12">
        <f t="shared" si="60"/>
        <v>4361607449404046.5</v>
      </c>
      <c r="AG119" s="12">
        <f t="shared" si="61"/>
        <v>228171678322398.94</v>
      </c>
      <c r="AH119" s="12">
        <f t="shared" si="62"/>
        <v>13200020970013.395</v>
      </c>
      <c r="AI119" s="12">
        <f t="shared" si="63"/>
        <v>526896895493422.19</v>
      </c>
      <c r="AJ119" s="12">
        <f t="shared" si="64"/>
        <v>10840586524920.139</v>
      </c>
      <c r="AK119" s="12">
        <f t="shared" si="65"/>
        <v>2522069723559922</v>
      </c>
      <c r="AL119" s="12">
        <f t="shared" si="66"/>
        <v>6677061776525.9502</v>
      </c>
      <c r="AM119" s="12">
        <f t="shared" si="67"/>
        <v>37702137464363</v>
      </c>
    </row>
    <row r="120" spans="1:39" x14ac:dyDescent="0.3">
      <c r="A120" s="7">
        <v>32</v>
      </c>
      <c r="B120" s="8">
        <v>45735</v>
      </c>
      <c r="C120" s="13" t="s">
        <v>44</v>
      </c>
      <c r="D120" s="7">
        <v>9494.2000000000007</v>
      </c>
      <c r="E120" s="7">
        <f>D120*1000</f>
        <v>9494200</v>
      </c>
      <c r="F120" s="10">
        <v>530.24</v>
      </c>
      <c r="G120" s="10">
        <v>107.64</v>
      </c>
      <c r="H120" s="10">
        <v>71.45</v>
      </c>
      <c r="I120" s="10">
        <v>10.81</v>
      </c>
      <c r="J120" s="11">
        <f t="shared" si="51"/>
        <v>0.53024000000000004</v>
      </c>
      <c r="K120" s="11">
        <f t="shared" si="52"/>
        <v>0.10764</v>
      </c>
      <c r="L120" s="11">
        <f t="shared" si="53"/>
        <v>7.145E-2</v>
      </c>
      <c r="M120" s="11">
        <f t="shared" si="54"/>
        <v>1.081E-2</v>
      </c>
      <c r="N120" s="7">
        <v>110</v>
      </c>
      <c r="O120" s="7">
        <v>11</v>
      </c>
      <c r="P120" s="7">
        <v>8</v>
      </c>
      <c r="Q120" s="7">
        <v>1.8</v>
      </c>
      <c r="R120" s="10">
        <f t="shared" si="55"/>
        <v>45765.496436363639</v>
      </c>
      <c r="S120" s="10">
        <f t="shared" si="56"/>
        <v>92905.062545454537</v>
      </c>
      <c r="T120" s="10">
        <f t="shared" si="57"/>
        <v>84795.073749999996</v>
      </c>
      <c r="U120" s="10">
        <f t="shared" si="58"/>
        <v>57017.945555555554</v>
      </c>
      <c r="V120" s="12">
        <v>7643460687179</v>
      </c>
      <c r="W120" s="12">
        <v>1930473489</v>
      </c>
      <c r="X120" s="12">
        <v>2002357629</v>
      </c>
      <c r="Y120" s="12">
        <v>15328822</v>
      </c>
      <c r="Z120" s="12">
        <v>73034860328</v>
      </c>
      <c r="AA120" s="12">
        <v>184950252</v>
      </c>
      <c r="AB120" s="12">
        <v>134528165529</v>
      </c>
      <c r="AC120" s="12">
        <v>312289709</v>
      </c>
      <c r="AD120" s="12">
        <v>2876428140</v>
      </c>
      <c r="AE120" s="12">
        <f t="shared" si="59"/>
        <v>1.5856605982002299E+18</v>
      </c>
      <c r="AF120" s="12">
        <f t="shared" si="60"/>
        <v>400482958264182.25</v>
      </c>
      <c r="AG120" s="12">
        <f t="shared" si="61"/>
        <v>415395555201418.19</v>
      </c>
      <c r="AH120" s="12">
        <f t="shared" si="62"/>
        <v>3180013616475.5581</v>
      </c>
      <c r="AI120" s="12">
        <f t="shared" si="63"/>
        <v>1.5151317584640918E+16</v>
      </c>
      <c r="AJ120" s="12">
        <f t="shared" si="64"/>
        <v>38368526931200.969</v>
      </c>
      <c r="AK120" s="12">
        <f t="shared" si="65"/>
        <v>2.7908302293659472E+16</v>
      </c>
      <c r="AL120" s="12">
        <f t="shared" si="66"/>
        <v>64785508430144.836</v>
      </c>
      <c r="AM120" s="12">
        <f t="shared" si="67"/>
        <v>596724304843089.88</v>
      </c>
    </row>
    <row r="121" spans="1:39" x14ac:dyDescent="0.3">
      <c r="A121" s="7">
        <v>33</v>
      </c>
      <c r="B121" s="8">
        <v>45735</v>
      </c>
      <c r="C121" s="13" t="s">
        <v>45</v>
      </c>
      <c r="D121" s="7">
        <v>7357.3</v>
      </c>
      <c r="E121" s="7">
        <f>D121*1000</f>
        <v>7357300</v>
      </c>
      <c r="F121" s="10">
        <v>43.06</v>
      </c>
      <c r="G121" s="10">
        <v>7.93</v>
      </c>
      <c r="H121" s="10">
        <v>0</v>
      </c>
      <c r="I121" s="10">
        <v>0.73</v>
      </c>
      <c r="J121" s="11">
        <f t="shared" si="51"/>
        <v>4.3060000000000001E-2</v>
      </c>
      <c r="K121" s="11">
        <f t="shared" si="52"/>
        <v>7.9299999999999995E-3</v>
      </c>
      <c r="L121" s="11">
        <f t="shared" si="53"/>
        <v>0</v>
      </c>
      <c r="M121" s="11">
        <f t="shared" si="54"/>
        <v>7.2999999999999996E-4</v>
      </c>
      <c r="N121" s="7">
        <v>110</v>
      </c>
      <c r="O121" s="7">
        <v>11</v>
      </c>
      <c r="P121" s="7">
        <v>8</v>
      </c>
      <c r="Q121" s="7">
        <v>1.8</v>
      </c>
      <c r="R121" s="10">
        <f t="shared" si="55"/>
        <v>2880.0485272727274</v>
      </c>
      <c r="S121" s="10">
        <f t="shared" si="56"/>
        <v>5303.9444545454544</v>
      </c>
      <c r="T121" s="10">
        <f t="shared" si="57"/>
        <v>0</v>
      </c>
      <c r="U121" s="10">
        <f t="shared" si="58"/>
        <v>2983.7938888888889</v>
      </c>
      <c r="V121" s="12">
        <v>25452790526</v>
      </c>
      <c r="W121" s="12">
        <v>546384541</v>
      </c>
      <c r="X121" s="12">
        <v>56009594</v>
      </c>
      <c r="Y121" s="12">
        <v>55691</v>
      </c>
      <c r="Z121" s="12">
        <v>1694262</v>
      </c>
      <c r="AA121" s="12">
        <v>97316</v>
      </c>
      <c r="AB121" s="12">
        <v>173413021</v>
      </c>
      <c r="AC121" s="12">
        <v>156948</v>
      </c>
      <c r="AD121" s="12">
        <v>3103903012</v>
      </c>
      <c r="AE121" s="12">
        <f t="shared" si="59"/>
        <v>6.5021062653506736E+16</v>
      </c>
      <c r="AF121" s="12">
        <f t="shared" si="60"/>
        <v>1395780295169530.8</v>
      </c>
      <c r="AG121" s="12">
        <f t="shared" si="61"/>
        <v>143080709242916.88</v>
      </c>
      <c r="AH121" s="12">
        <f t="shared" si="62"/>
        <v>142266836971.66745</v>
      </c>
      <c r="AI121" s="12">
        <f t="shared" si="63"/>
        <v>4328119368323.27</v>
      </c>
      <c r="AJ121" s="12">
        <f t="shared" si="64"/>
        <v>248601021830.00464</v>
      </c>
      <c r="AK121" s="12">
        <f t="shared" si="65"/>
        <v>442996570134695.75</v>
      </c>
      <c r="AL121" s="12">
        <f t="shared" si="66"/>
        <v>400935438922.43378</v>
      </c>
      <c r="AM121" s="12">
        <f t="shared" si="67"/>
        <v>7929153072921505</v>
      </c>
    </row>
    <row r="122" spans="1:39" x14ac:dyDescent="0.3">
      <c r="A122" s="7">
        <v>33</v>
      </c>
      <c r="B122" s="8">
        <v>45749</v>
      </c>
      <c r="C122" s="8" t="s">
        <v>36</v>
      </c>
      <c r="D122" s="15"/>
      <c r="E122" s="15"/>
      <c r="F122" s="10">
        <v>1392.84</v>
      </c>
      <c r="G122" s="10">
        <v>147.13999999999999</v>
      </c>
      <c r="H122" s="10">
        <v>80.959999999999994</v>
      </c>
      <c r="I122" s="10">
        <v>12.25</v>
      </c>
      <c r="J122" s="11">
        <f t="shared" si="51"/>
        <v>1.3928399999999999</v>
      </c>
      <c r="K122" s="11">
        <f t="shared" si="52"/>
        <v>0.14713999999999999</v>
      </c>
      <c r="L122" s="11">
        <f t="shared" si="53"/>
        <v>8.095999999999999E-2</v>
      </c>
      <c r="M122" s="11">
        <f t="shared" si="54"/>
        <v>1.225E-2</v>
      </c>
      <c r="N122" s="7"/>
      <c r="O122" s="7"/>
      <c r="P122" s="7"/>
      <c r="Q122" s="7"/>
      <c r="R122" s="10" t="str">
        <f t="shared" si="55"/>
        <v/>
      </c>
      <c r="S122" s="10" t="str">
        <f t="shared" si="56"/>
        <v/>
      </c>
      <c r="T122" s="10" t="str">
        <f t="shared" si="57"/>
        <v/>
      </c>
      <c r="U122" s="10" t="str">
        <f t="shared" si="58"/>
        <v/>
      </c>
      <c r="V122" s="12">
        <v>8013112291382</v>
      </c>
      <c r="W122" s="12">
        <v>868695148</v>
      </c>
      <c r="X122" s="12">
        <v>1749866123</v>
      </c>
      <c r="Y122" s="12">
        <v>31084028</v>
      </c>
      <c r="Z122" s="12">
        <v>61569208390</v>
      </c>
      <c r="AA122" s="12">
        <v>22707567</v>
      </c>
      <c r="AB122" s="12">
        <v>76585502077</v>
      </c>
      <c r="AC122" s="12">
        <v>477050878</v>
      </c>
      <c r="AD122" s="12">
        <v>913719846</v>
      </c>
      <c r="AE122" s="12" t="str">
        <f t="shared" si="59"/>
        <v/>
      </c>
      <c r="AF122" s="12" t="str">
        <f t="shared" si="60"/>
        <v/>
      </c>
      <c r="AG122" s="12" t="str">
        <f t="shared" si="61"/>
        <v/>
      </c>
      <c r="AH122" s="12" t="str">
        <f t="shared" si="62"/>
        <v/>
      </c>
      <c r="AI122" s="12" t="str">
        <f t="shared" si="63"/>
        <v/>
      </c>
      <c r="AJ122" s="12" t="str">
        <f t="shared" si="64"/>
        <v/>
      </c>
      <c r="AK122" s="12" t="str">
        <f t="shared" si="65"/>
        <v/>
      </c>
      <c r="AL122" s="12" t="str">
        <f t="shared" si="66"/>
        <v/>
      </c>
      <c r="AM122" s="12" t="str">
        <f t="shared" si="67"/>
        <v/>
      </c>
    </row>
    <row r="123" spans="1:39" x14ac:dyDescent="0.3">
      <c r="A123" s="7">
        <v>33</v>
      </c>
      <c r="B123" s="8">
        <v>45749</v>
      </c>
      <c r="C123" s="8" t="s">
        <v>37</v>
      </c>
      <c r="D123" s="15"/>
      <c r="E123" s="15"/>
      <c r="F123" s="10">
        <v>1838.58</v>
      </c>
      <c r="G123" s="10">
        <v>124.81</v>
      </c>
      <c r="H123" s="10">
        <v>80.430000000000007</v>
      </c>
      <c r="I123" s="10">
        <v>22.02</v>
      </c>
      <c r="J123" s="11">
        <f t="shared" si="51"/>
        <v>1.8385799999999999</v>
      </c>
      <c r="K123" s="11">
        <f t="shared" si="52"/>
        <v>0.12481</v>
      </c>
      <c r="L123" s="11">
        <f t="shared" si="53"/>
        <v>8.0430000000000001E-2</v>
      </c>
      <c r="M123" s="11">
        <f t="shared" si="54"/>
        <v>2.2019999999999998E-2</v>
      </c>
      <c r="N123" s="7"/>
      <c r="O123" s="7"/>
      <c r="P123" s="7"/>
      <c r="Q123" s="7"/>
      <c r="R123" s="10" t="str">
        <f t="shared" si="55"/>
        <v/>
      </c>
      <c r="S123" s="10" t="str">
        <f t="shared" si="56"/>
        <v/>
      </c>
      <c r="T123" s="10" t="str">
        <f t="shared" si="57"/>
        <v/>
      </c>
      <c r="U123" s="10" t="str">
        <f t="shared" si="58"/>
        <v/>
      </c>
      <c r="V123" s="12">
        <v>14555815394530</v>
      </c>
      <c r="W123" s="12">
        <v>20296639466</v>
      </c>
      <c r="X123" s="12">
        <v>1828508482</v>
      </c>
      <c r="Y123" s="12">
        <v>28751998</v>
      </c>
      <c r="Z123" s="12">
        <v>142945284498</v>
      </c>
      <c r="AA123" s="12">
        <v>154023802</v>
      </c>
      <c r="AB123" s="12">
        <v>205256625960</v>
      </c>
      <c r="AC123" s="12">
        <v>496438601</v>
      </c>
      <c r="AD123" s="12">
        <v>3189540693</v>
      </c>
      <c r="AE123" s="12" t="str">
        <f t="shared" si="59"/>
        <v/>
      </c>
      <c r="AF123" s="12" t="str">
        <f t="shared" si="60"/>
        <v/>
      </c>
      <c r="AG123" s="12" t="str">
        <f t="shared" si="61"/>
        <v/>
      </c>
      <c r="AH123" s="12" t="str">
        <f t="shared" si="62"/>
        <v/>
      </c>
      <c r="AI123" s="12" t="str">
        <f t="shared" si="63"/>
        <v/>
      </c>
      <c r="AJ123" s="12" t="str">
        <f t="shared" si="64"/>
        <v/>
      </c>
      <c r="AK123" s="12" t="str">
        <f t="shared" si="65"/>
        <v/>
      </c>
      <c r="AL123" s="12" t="str">
        <f t="shared" si="66"/>
        <v/>
      </c>
      <c r="AM123" s="12" t="str">
        <f t="shared" si="67"/>
        <v/>
      </c>
    </row>
    <row r="124" spans="1:39" x14ac:dyDescent="0.3">
      <c r="A124" s="7">
        <v>33</v>
      </c>
      <c r="B124" s="8">
        <v>45749</v>
      </c>
      <c r="C124" s="8" t="s">
        <v>38</v>
      </c>
      <c r="D124" s="15"/>
      <c r="E124" s="15"/>
      <c r="F124" s="10">
        <v>1112.5899999999999</v>
      </c>
      <c r="G124" s="10">
        <v>104.02</v>
      </c>
      <c r="H124" s="10">
        <v>75.59</v>
      </c>
      <c r="I124" s="10">
        <v>9.27</v>
      </c>
      <c r="J124" s="11">
        <f t="shared" si="51"/>
        <v>1.11259</v>
      </c>
      <c r="K124" s="11">
        <f t="shared" si="52"/>
        <v>0.10402</v>
      </c>
      <c r="L124" s="11">
        <f t="shared" si="53"/>
        <v>7.5590000000000004E-2</v>
      </c>
      <c r="M124" s="11">
        <f t="shared" si="54"/>
        <v>9.2699999999999987E-3</v>
      </c>
      <c r="N124" s="7"/>
      <c r="O124" s="7"/>
      <c r="P124" s="7"/>
      <c r="Q124" s="7"/>
      <c r="R124" s="10" t="str">
        <f t="shared" si="55"/>
        <v/>
      </c>
      <c r="S124" s="10" t="str">
        <f t="shared" si="56"/>
        <v/>
      </c>
      <c r="T124" s="10" t="str">
        <f t="shared" si="57"/>
        <v/>
      </c>
      <c r="U124" s="10" t="str">
        <f t="shared" si="58"/>
        <v/>
      </c>
      <c r="V124" s="12">
        <v>6121364937711</v>
      </c>
      <c r="W124" s="12">
        <v>37653307</v>
      </c>
      <c r="X124" s="12">
        <v>3313398728</v>
      </c>
      <c r="Y124" s="12">
        <v>49786362</v>
      </c>
      <c r="Z124" s="12">
        <v>40443520725</v>
      </c>
      <c r="AA124" s="12">
        <v>15730491</v>
      </c>
      <c r="AB124" s="12">
        <v>61577605568</v>
      </c>
      <c r="AC124" s="12">
        <v>533584054</v>
      </c>
      <c r="AD124" s="12">
        <v>305010550</v>
      </c>
      <c r="AE124" s="12" t="str">
        <f t="shared" si="59"/>
        <v/>
      </c>
      <c r="AF124" s="12" t="str">
        <f t="shared" si="60"/>
        <v/>
      </c>
      <c r="AG124" s="12" t="str">
        <f t="shared" si="61"/>
        <v/>
      </c>
      <c r="AH124" s="12" t="str">
        <f t="shared" si="62"/>
        <v/>
      </c>
      <c r="AI124" s="12" t="str">
        <f t="shared" si="63"/>
        <v/>
      </c>
      <c r="AJ124" s="12" t="str">
        <f t="shared" si="64"/>
        <v/>
      </c>
      <c r="AK124" s="12" t="str">
        <f t="shared" si="65"/>
        <v/>
      </c>
      <c r="AL124" s="12" t="str">
        <f t="shared" si="66"/>
        <v/>
      </c>
      <c r="AM124" s="12" t="str">
        <f t="shared" si="67"/>
        <v/>
      </c>
    </row>
    <row r="125" spans="1:39" x14ac:dyDescent="0.3">
      <c r="A125" s="7">
        <v>33</v>
      </c>
      <c r="B125" s="8">
        <v>45749</v>
      </c>
      <c r="C125" s="8" t="s">
        <v>39</v>
      </c>
      <c r="D125" s="15"/>
      <c r="E125" s="15"/>
      <c r="F125" s="10">
        <v>797.68</v>
      </c>
      <c r="G125" s="10">
        <v>87.52</v>
      </c>
      <c r="H125" s="10">
        <v>60.17</v>
      </c>
      <c r="I125" s="10">
        <v>10.49</v>
      </c>
      <c r="J125" s="11">
        <f t="shared" si="51"/>
        <v>0.79767999999999994</v>
      </c>
      <c r="K125" s="11">
        <f t="shared" si="52"/>
        <v>8.7520000000000001E-2</v>
      </c>
      <c r="L125" s="11">
        <f t="shared" si="53"/>
        <v>6.0170000000000001E-2</v>
      </c>
      <c r="M125" s="11">
        <f t="shared" si="54"/>
        <v>1.0490000000000001E-2</v>
      </c>
      <c r="N125" s="7"/>
      <c r="O125" s="7"/>
      <c r="P125" s="7"/>
      <c r="Q125" s="7"/>
      <c r="R125" s="10" t="str">
        <f t="shared" si="55"/>
        <v/>
      </c>
      <c r="S125" s="10" t="str">
        <f t="shared" si="56"/>
        <v/>
      </c>
      <c r="T125" s="10" t="str">
        <f t="shared" si="57"/>
        <v/>
      </c>
      <c r="U125" s="10" t="str">
        <f t="shared" si="58"/>
        <v/>
      </c>
      <c r="V125" s="12">
        <v>1892757455218</v>
      </c>
      <c r="W125" s="12">
        <v>87937348959</v>
      </c>
      <c r="X125" s="12">
        <v>1334149541</v>
      </c>
      <c r="Y125" s="12">
        <v>33386372</v>
      </c>
      <c r="Z125" s="12">
        <v>23411416075</v>
      </c>
      <c r="AA125" s="12">
        <v>5029254</v>
      </c>
      <c r="AB125" s="12">
        <v>31661201595</v>
      </c>
      <c r="AC125" s="12">
        <v>265440441</v>
      </c>
      <c r="AD125" s="12">
        <v>340714358</v>
      </c>
      <c r="AE125" s="12" t="str">
        <f t="shared" si="59"/>
        <v/>
      </c>
      <c r="AF125" s="12" t="str">
        <f t="shared" si="60"/>
        <v/>
      </c>
      <c r="AG125" s="12" t="str">
        <f t="shared" si="61"/>
        <v/>
      </c>
      <c r="AH125" s="12" t="str">
        <f t="shared" si="62"/>
        <v/>
      </c>
      <c r="AI125" s="12" t="str">
        <f t="shared" si="63"/>
        <v/>
      </c>
      <c r="AJ125" s="12" t="str">
        <f t="shared" si="64"/>
        <v/>
      </c>
      <c r="AK125" s="12" t="str">
        <f t="shared" si="65"/>
        <v/>
      </c>
      <c r="AL125" s="12" t="str">
        <f t="shared" si="66"/>
        <v/>
      </c>
      <c r="AM125" s="12" t="str">
        <f t="shared" si="67"/>
        <v/>
      </c>
    </row>
    <row r="126" spans="1:39" x14ac:dyDescent="0.3">
      <c r="A126" s="7">
        <v>33</v>
      </c>
      <c r="B126" s="8">
        <v>45749</v>
      </c>
      <c r="C126" s="8" t="s">
        <v>40</v>
      </c>
      <c r="D126" s="15"/>
      <c r="E126" s="15"/>
      <c r="F126" s="10">
        <v>1759.12</v>
      </c>
      <c r="G126" s="10">
        <v>139.74</v>
      </c>
      <c r="H126" s="10">
        <v>94.54</v>
      </c>
      <c r="I126" s="10">
        <v>20.010000000000002</v>
      </c>
      <c r="J126" s="11">
        <f t="shared" si="51"/>
        <v>1.7591199999999998</v>
      </c>
      <c r="K126" s="11">
        <f t="shared" si="52"/>
        <v>0.13974</v>
      </c>
      <c r="L126" s="11">
        <f t="shared" si="53"/>
        <v>9.4540000000000013E-2</v>
      </c>
      <c r="M126" s="11">
        <f t="shared" si="54"/>
        <v>2.001E-2</v>
      </c>
      <c r="N126" s="7"/>
      <c r="O126" s="7"/>
      <c r="P126" s="7"/>
      <c r="Q126" s="7"/>
      <c r="R126" s="10" t="str">
        <f t="shared" si="55"/>
        <v/>
      </c>
      <c r="S126" s="10" t="str">
        <f t="shared" si="56"/>
        <v/>
      </c>
      <c r="T126" s="10" t="str">
        <f t="shared" si="57"/>
        <v/>
      </c>
      <c r="U126" s="10" t="str">
        <f t="shared" si="58"/>
        <v/>
      </c>
      <c r="V126" s="12">
        <v>75220616136</v>
      </c>
      <c r="W126" s="12">
        <v>8046636474</v>
      </c>
      <c r="X126" s="12">
        <v>1260412418</v>
      </c>
      <c r="Y126" s="12">
        <v>4977668</v>
      </c>
      <c r="Z126" s="12">
        <v>3873630479</v>
      </c>
      <c r="AA126" s="12">
        <v>14845245</v>
      </c>
      <c r="AB126" s="12">
        <v>18574532666</v>
      </c>
      <c r="AC126" s="12">
        <v>149028059</v>
      </c>
      <c r="AD126" s="12">
        <v>91609218</v>
      </c>
      <c r="AE126" s="12" t="str">
        <f t="shared" si="59"/>
        <v/>
      </c>
      <c r="AF126" s="12" t="str">
        <f t="shared" si="60"/>
        <v/>
      </c>
      <c r="AG126" s="12" t="str">
        <f t="shared" si="61"/>
        <v/>
      </c>
      <c r="AH126" s="12" t="str">
        <f t="shared" si="62"/>
        <v/>
      </c>
      <c r="AI126" s="12" t="str">
        <f t="shared" si="63"/>
        <v/>
      </c>
      <c r="AJ126" s="12" t="str">
        <f t="shared" si="64"/>
        <v/>
      </c>
      <c r="AK126" s="12" t="str">
        <f t="shared" si="65"/>
        <v/>
      </c>
      <c r="AL126" s="12" t="str">
        <f t="shared" si="66"/>
        <v/>
      </c>
      <c r="AM126" s="12" t="str">
        <f t="shared" si="67"/>
        <v/>
      </c>
    </row>
    <row r="127" spans="1:39" x14ac:dyDescent="0.3">
      <c r="A127" s="7">
        <v>33</v>
      </c>
      <c r="B127" s="8">
        <v>45749</v>
      </c>
      <c r="C127" s="8" t="s">
        <v>41</v>
      </c>
      <c r="D127" s="15"/>
      <c r="E127" s="15"/>
      <c r="F127" s="10">
        <v>770.61</v>
      </c>
      <c r="G127" s="10">
        <v>129.88</v>
      </c>
      <c r="H127" s="10">
        <v>81.48</v>
      </c>
      <c r="I127" s="10">
        <v>9.41</v>
      </c>
      <c r="J127" s="11">
        <f t="shared" si="51"/>
        <v>0.77061000000000002</v>
      </c>
      <c r="K127" s="11">
        <f t="shared" si="52"/>
        <v>0.12988</v>
      </c>
      <c r="L127" s="11">
        <f t="shared" si="53"/>
        <v>8.1480000000000011E-2</v>
      </c>
      <c r="M127" s="11">
        <f t="shared" si="54"/>
        <v>9.41E-3</v>
      </c>
      <c r="N127" s="7"/>
      <c r="O127" s="7"/>
      <c r="P127" s="7"/>
      <c r="Q127" s="7"/>
      <c r="R127" s="10" t="str">
        <f t="shared" si="55"/>
        <v/>
      </c>
      <c r="S127" s="10" t="str">
        <f t="shared" si="56"/>
        <v/>
      </c>
      <c r="T127" s="10" t="str">
        <f t="shared" si="57"/>
        <v/>
      </c>
      <c r="U127" s="10" t="str">
        <f t="shared" si="58"/>
        <v/>
      </c>
      <c r="V127" s="12">
        <v>3942566995592</v>
      </c>
      <c r="W127" s="12">
        <v>120750292307</v>
      </c>
      <c r="X127" s="12">
        <v>3186032193</v>
      </c>
      <c r="Y127" s="12">
        <v>35674333</v>
      </c>
      <c r="Z127" s="12">
        <v>19382031051</v>
      </c>
      <c r="AA127" s="12">
        <v>1294867</v>
      </c>
      <c r="AB127" s="12">
        <v>62728370856</v>
      </c>
      <c r="AC127" s="12">
        <v>884596265</v>
      </c>
      <c r="AD127" s="12">
        <v>580313802</v>
      </c>
      <c r="AE127" s="12" t="str">
        <f t="shared" si="59"/>
        <v/>
      </c>
      <c r="AF127" s="12" t="str">
        <f t="shared" si="60"/>
        <v/>
      </c>
      <c r="AG127" s="12" t="str">
        <f t="shared" si="61"/>
        <v/>
      </c>
      <c r="AH127" s="12" t="str">
        <f t="shared" si="62"/>
        <v/>
      </c>
      <c r="AI127" s="12" t="str">
        <f t="shared" si="63"/>
        <v/>
      </c>
      <c r="AJ127" s="12" t="str">
        <f t="shared" si="64"/>
        <v/>
      </c>
      <c r="AK127" s="12" t="str">
        <f t="shared" si="65"/>
        <v/>
      </c>
      <c r="AL127" s="12" t="str">
        <f t="shared" si="66"/>
        <v/>
      </c>
      <c r="AM127" s="12" t="str">
        <f t="shared" si="67"/>
        <v/>
      </c>
    </row>
    <row r="128" spans="1:39" x14ac:dyDescent="0.3">
      <c r="A128" s="7">
        <v>33</v>
      </c>
      <c r="B128" s="8">
        <v>45749</v>
      </c>
      <c r="C128" s="8" t="s">
        <v>42</v>
      </c>
      <c r="D128" s="15"/>
      <c r="E128" s="15"/>
      <c r="F128" s="10">
        <v>537.92999999999995</v>
      </c>
      <c r="G128" s="10">
        <v>107.77</v>
      </c>
      <c r="H128" s="10">
        <v>99.74</v>
      </c>
      <c r="I128" s="10">
        <v>10.77</v>
      </c>
      <c r="J128" s="11">
        <f t="shared" si="51"/>
        <v>0.53792999999999991</v>
      </c>
      <c r="K128" s="11">
        <f t="shared" si="52"/>
        <v>0.10776999999999999</v>
      </c>
      <c r="L128" s="11">
        <f t="shared" si="53"/>
        <v>9.9739999999999995E-2</v>
      </c>
      <c r="M128" s="11">
        <f t="shared" si="54"/>
        <v>1.077E-2</v>
      </c>
      <c r="N128" s="7"/>
      <c r="O128" s="7"/>
      <c r="P128" s="7"/>
      <c r="Q128" s="7"/>
      <c r="R128" s="10" t="str">
        <f t="shared" si="55"/>
        <v/>
      </c>
      <c r="S128" s="10" t="str">
        <f t="shared" si="56"/>
        <v/>
      </c>
      <c r="T128" s="10" t="str">
        <f t="shared" si="57"/>
        <v/>
      </c>
      <c r="U128" s="10" t="str">
        <f t="shared" si="58"/>
        <v/>
      </c>
      <c r="V128" s="12">
        <v>4862831959004</v>
      </c>
      <c r="W128" s="12">
        <v>308994810364</v>
      </c>
      <c r="X128" s="12">
        <v>1197784953</v>
      </c>
      <c r="Y128" s="12">
        <v>7764181</v>
      </c>
      <c r="Z128" s="12">
        <v>37524826562</v>
      </c>
      <c r="AA128" s="12">
        <v>22215236</v>
      </c>
      <c r="AB128" s="12">
        <v>187751196511</v>
      </c>
      <c r="AC128" s="12">
        <v>268106176</v>
      </c>
      <c r="AD128" s="12">
        <v>335772085</v>
      </c>
      <c r="AE128" s="12" t="str">
        <f t="shared" si="59"/>
        <v/>
      </c>
      <c r="AF128" s="12" t="str">
        <f t="shared" si="60"/>
        <v/>
      </c>
      <c r="AG128" s="12" t="str">
        <f t="shared" si="61"/>
        <v/>
      </c>
      <c r="AH128" s="12" t="str">
        <f t="shared" si="62"/>
        <v/>
      </c>
      <c r="AI128" s="12" t="str">
        <f t="shared" si="63"/>
        <v/>
      </c>
      <c r="AJ128" s="12" t="str">
        <f t="shared" si="64"/>
        <v/>
      </c>
      <c r="AK128" s="12" t="str">
        <f t="shared" si="65"/>
        <v/>
      </c>
      <c r="AL128" s="12" t="str">
        <f t="shared" si="66"/>
        <v/>
      </c>
      <c r="AM128" s="12" t="str">
        <f t="shared" si="67"/>
        <v/>
      </c>
    </row>
    <row r="129" spans="1:39" x14ac:dyDescent="0.3">
      <c r="A129" s="7">
        <v>33</v>
      </c>
      <c r="B129" s="8">
        <v>45749</v>
      </c>
      <c r="C129" s="13" t="s">
        <v>43</v>
      </c>
      <c r="D129" s="7">
        <v>362.3</v>
      </c>
      <c r="E129" s="7">
        <f>D129*1000</f>
        <v>362300</v>
      </c>
      <c r="F129" s="10">
        <v>615.25</v>
      </c>
      <c r="G129" s="10">
        <v>125.52</v>
      </c>
      <c r="H129" s="10">
        <v>185.75</v>
      </c>
      <c r="I129" s="10">
        <v>13.53</v>
      </c>
      <c r="J129" s="11">
        <f t="shared" si="51"/>
        <v>0.61524999999999996</v>
      </c>
      <c r="K129" s="11">
        <f t="shared" si="52"/>
        <v>0.12551999999999999</v>
      </c>
      <c r="L129" s="11">
        <f t="shared" si="53"/>
        <v>0.18575</v>
      </c>
      <c r="M129" s="11">
        <f t="shared" si="54"/>
        <v>1.3529999999999999E-2</v>
      </c>
      <c r="N129" s="7">
        <v>110</v>
      </c>
      <c r="O129" s="7">
        <v>11</v>
      </c>
      <c r="P129" s="7">
        <v>8</v>
      </c>
      <c r="Q129" s="7">
        <v>1.8</v>
      </c>
      <c r="R129" s="10">
        <f t="shared" si="55"/>
        <v>2026.4097727272726</v>
      </c>
      <c r="S129" s="10">
        <f t="shared" si="56"/>
        <v>4134.172363636364</v>
      </c>
      <c r="T129" s="10">
        <f t="shared" si="57"/>
        <v>8412.1531250000007</v>
      </c>
      <c r="U129" s="10">
        <f t="shared" si="58"/>
        <v>2723.2883333333334</v>
      </c>
      <c r="V129" s="12">
        <v>18715753372895</v>
      </c>
      <c r="W129" s="12">
        <v>28943780709</v>
      </c>
      <c r="X129" s="12">
        <v>1414785380</v>
      </c>
      <c r="Y129" s="12">
        <v>65097359</v>
      </c>
      <c r="Z129" s="12">
        <v>2753428904</v>
      </c>
      <c r="AA129" s="12">
        <v>55883856</v>
      </c>
      <c r="AB129" s="12">
        <v>12852129696</v>
      </c>
      <c r="AC129" s="12">
        <v>31558145</v>
      </c>
      <c r="AD129" s="12">
        <v>162727374</v>
      </c>
      <c r="AE129" s="12">
        <f t="shared" si="59"/>
        <v>3.3461728907248276E+18</v>
      </c>
      <c r="AF129" s="12">
        <f t="shared" si="60"/>
        <v>5174832796407965</v>
      </c>
      <c r="AG129" s="12">
        <f t="shared" si="61"/>
        <v>252948219097927.69</v>
      </c>
      <c r="AH129" s="12">
        <f t="shared" si="62"/>
        <v>11638698886631.451</v>
      </c>
      <c r="AI129" s="12">
        <f t="shared" si="63"/>
        <v>492283103518894.75</v>
      </c>
      <c r="AJ129" s="12">
        <f t="shared" si="64"/>
        <v>9991424884193.418</v>
      </c>
      <c r="AK129" s="12">
        <f t="shared" si="65"/>
        <v>2297820831466883.5</v>
      </c>
      <c r="AL129" s="12">
        <f t="shared" si="66"/>
        <v>5642252661519.708</v>
      </c>
      <c r="AM129" s="12">
        <f t="shared" si="67"/>
        <v>29093882389272.656</v>
      </c>
    </row>
    <row r="130" spans="1:39" x14ac:dyDescent="0.3">
      <c r="A130" s="7">
        <v>33</v>
      </c>
      <c r="B130" s="8">
        <v>45749</v>
      </c>
      <c r="C130" s="13" t="s">
        <v>44</v>
      </c>
      <c r="D130" s="7">
        <v>9436.2999999999993</v>
      </c>
      <c r="E130" s="7">
        <f>D130*1000</f>
        <v>9436300</v>
      </c>
      <c r="F130" s="10">
        <v>518.9</v>
      </c>
      <c r="G130" s="10">
        <v>114.45</v>
      </c>
      <c r="H130" s="10">
        <v>72.69</v>
      </c>
      <c r="I130" s="10">
        <v>10.71</v>
      </c>
      <c r="J130" s="11">
        <f t="shared" ref="J130:J142" si="68">F130/1000</f>
        <v>0.51890000000000003</v>
      </c>
      <c r="K130" s="11">
        <f t="shared" ref="K130:K142" si="69">G130/1000</f>
        <v>0.11445</v>
      </c>
      <c r="L130" s="11">
        <f t="shared" ref="L130:L142" si="70">H130/1000</f>
        <v>7.2690000000000005E-2</v>
      </c>
      <c r="M130" s="11">
        <f t="shared" ref="M130:M142" si="71">I130/1000</f>
        <v>1.0710000000000001E-2</v>
      </c>
      <c r="N130" s="7">
        <v>110</v>
      </c>
      <c r="O130" s="7">
        <v>11</v>
      </c>
      <c r="P130" s="7">
        <v>8</v>
      </c>
      <c r="Q130" s="7">
        <v>1.8</v>
      </c>
      <c r="R130" s="10">
        <f t="shared" ref="R130:R142" si="72">IFERROR((J130*$E130)/N130, "")</f>
        <v>44513.600636363641</v>
      </c>
      <c r="S130" s="10">
        <f t="shared" ref="S130:S142" si="73">IFERROR((K130*$E130)/O130, "")</f>
        <v>98180.412272727262</v>
      </c>
      <c r="T130" s="10">
        <f t="shared" ref="T130:T142" si="74">IFERROR((L130*$E130)/P130, "")</f>
        <v>85740.580875</v>
      </c>
      <c r="U130" s="10">
        <f t="shared" ref="U130:U142" si="75">IFERROR((M130*$E130)/Q130, "")</f>
        <v>56145.985000000001</v>
      </c>
      <c r="V130" s="12">
        <v>9678498157952</v>
      </c>
      <c r="W130" s="12">
        <v>1900078102</v>
      </c>
      <c r="X130" s="12">
        <v>1680651012</v>
      </c>
      <c r="Y130" s="12">
        <v>12684252</v>
      </c>
      <c r="Z130" s="12">
        <v>76286554093</v>
      </c>
      <c r="AA130" s="12">
        <v>165018701</v>
      </c>
      <c r="AB130" s="12">
        <v>142573482398</v>
      </c>
      <c r="AC130" s="12">
        <v>296196248</v>
      </c>
      <c r="AD130" s="12">
        <v>2567007470</v>
      </c>
      <c r="AE130" s="12">
        <f t="shared" ref="AE130:AE142" si="76">IFERROR(((V130*$E130)/$R130)*1000, "")</f>
        <v>2.0517147762087491E+18</v>
      </c>
      <c r="AF130" s="12">
        <f t="shared" ref="AF130:AF142" si="77">IFERROR(((W130*$E130)/$R130)*1000, "")</f>
        <v>402791657776064.69</v>
      </c>
      <c r="AG130" s="12">
        <f t="shared" ref="AG130:AG142" si="78">IFERROR(((X130*$E130)/$R130)*1000, "")</f>
        <v>356275990210059.69</v>
      </c>
      <c r="AH130" s="12">
        <f t="shared" ref="AH130:AH142" si="79">IFERROR(((Y130*$E130)/$R130)*1000, "")</f>
        <v>2688895201387.5503</v>
      </c>
      <c r="AI130" s="12">
        <f t="shared" ref="AI130:AI142" si="80">IFERROR(((Z130*$E130)/$R130)*1000, "")</f>
        <v>1.6171749759549042E+16</v>
      </c>
      <c r="AJ130" s="12">
        <f t="shared" ref="AJ130:AJ142" si="81">IFERROR(((AA130*$E130)/$R130)*1000, "")</f>
        <v>34981802100597.414</v>
      </c>
      <c r="AK130" s="12">
        <f t="shared" ref="AK130:AK142" si="82">IFERROR(((AB130*$E130)/$R130)*1000, "")</f>
        <v>3.0223709893582576E+16</v>
      </c>
      <c r="AL130" s="12">
        <f t="shared" ref="AL130:AL142" si="83">IFERROR(((AC130*$E130)/$R130)*1000, "")</f>
        <v>62789723029485.445</v>
      </c>
      <c r="AM130" s="12">
        <f t="shared" ref="AM130:AM142" si="84">IFERROR(((AD130*$E130)/$R130)*1000, "")</f>
        <v>544171943919830.38</v>
      </c>
    </row>
    <row r="131" spans="1:39" x14ac:dyDescent="0.3">
      <c r="A131" s="7">
        <v>33</v>
      </c>
      <c r="B131" s="8">
        <v>45749</v>
      </c>
      <c r="C131" s="13" t="s">
        <v>45</v>
      </c>
      <c r="D131" s="7">
        <v>7458.8</v>
      </c>
      <c r="E131" s="7">
        <f>D131*1000</f>
        <v>7458800</v>
      </c>
      <c r="F131" s="10">
        <v>41.57</v>
      </c>
      <c r="G131" s="10">
        <v>8.2100000000000009</v>
      </c>
      <c r="H131" s="10">
        <v>0</v>
      </c>
      <c r="I131" s="10">
        <v>0.79</v>
      </c>
      <c r="J131" s="11">
        <f t="shared" si="68"/>
        <v>4.1570000000000003E-2</v>
      </c>
      <c r="K131" s="11">
        <f t="shared" si="69"/>
        <v>8.2100000000000003E-3</v>
      </c>
      <c r="L131" s="11">
        <f t="shared" si="70"/>
        <v>0</v>
      </c>
      <c r="M131" s="11">
        <f t="shared" si="71"/>
        <v>7.9000000000000001E-4</v>
      </c>
      <c r="N131" s="7">
        <v>110</v>
      </c>
      <c r="O131" s="7">
        <v>11</v>
      </c>
      <c r="P131" s="7">
        <v>8</v>
      </c>
      <c r="Q131" s="7">
        <v>1.8</v>
      </c>
      <c r="R131" s="10">
        <f t="shared" si="72"/>
        <v>2818.7483272727277</v>
      </c>
      <c r="S131" s="10">
        <f t="shared" si="73"/>
        <v>5566.9770909090912</v>
      </c>
      <c r="T131" s="10">
        <f t="shared" si="74"/>
        <v>0</v>
      </c>
      <c r="U131" s="10">
        <f t="shared" si="75"/>
        <v>3273.5844444444447</v>
      </c>
      <c r="V131" s="12">
        <v>18006461381</v>
      </c>
      <c r="W131" s="12">
        <v>605789296</v>
      </c>
      <c r="X131" s="12">
        <v>57254327</v>
      </c>
      <c r="Y131" s="12">
        <v>63163</v>
      </c>
      <c r="Z131" s="12">
        <v>1699317</v>
      </c>
      <c r="AA131" s="12">
        <v>90679</v>
      </c>
      <c r="AB131" s="12">
        <v>181574447</v>
      </c>
      <c r="AC131" s="12">
        <v>151859</v>
      </c>
      <c r="AD131" s="12">
        <v>3008967163</v>
      </c>
      <c r="AE131" s="12">
        <f t="shared" si="76"/>
        <v>4.764760047895116E+16</v>
      </c>
      <c r="AF131" s="12">
        <f t="shared" si="77"/>
        <v>1603002707721914.5</v>
      </c>
      <c r="AG131" s="12">
        <f t="shared" si="78"/>
        <v>151502910031272.53</v>
      </c>
      <c r="AH131" s="12">
        <f t="shared" si="79"/>
        <v>167138080346.40363</v>
      </c>
      <c r="AI131" s="12">
        <f t="shared" si="80"/>
        <v>4496629059417.8486</v>
      </c>
      <c r="AJ131" s="12">
        <f t="shared" si="81"/>
        <v>239949242242.0014</v>
      </c>
      <c r="AK131" s="12">
        <f t="shared" si="82"/>
        <v>480471233341351.88</v>
      </c>
      <c r="AL131" s="12">
        <f t="shared" si="83"/>
        <v>401840028866.97131</v>
      </c>
      <c r="AM131" s="12">
        <f t="shared" si="84"/>
        <v>7962145487851815</v>
      </c>
    </row>
    <row r="132" spans="1:39" x14ac:dyDescent="0.3">
      <c r="A132" s="7">
        <v>34</v>
      </c>
      <c r="B132" s="8">
        <v>45763</v>
      </c>
      <c r="C132" s="8" t="s">
        <v>36</v>
      </c>
      <c r="D132" s="15"/>
      <c r="E132" s="15"/>
      <c r="F132" s="10">
        <v>1279.48</v>
      </c>
      <c r="G132" s="10">
        <v>161.16</v>
      </c>
      <c r="H132" s="10">
        <v>89.11</v>
      </c>
      <c r="I132" s="10">
        <v>12.96</v>
      </c>
      <c r="J132" s="11">
        <f t="shared" si="68"/>
        <v>1.27948</v>
      </c>
      <c r="K132" s="11">
        <f t="shared" si="69"/>
        <v>0.16116</v>
      </c>
      <c r="L132" s="11">
        <f t="shared" si="70"/>
        <v>8.9109999999999995E-2</v>
      </c>
      <c r="M132" s="11">
        <f t="shared" si="71"/>
        <v>1.2960000000000001E-2</v>
      </c>
      <c r="N132" s="7"/>
      <c r="O132" s="7"/>
      <c r="P132" s="7"/>
      <c r="Q132" s="7"/>
      <c r="R132" s="10" t="str">
        <f t="shared" si="72"/>
        <v/>
      </c>
      <c r="S132" s="10" t="str">
        <f t="shared" si="73"/>
        <v/>
      </c>
      <c r="T132" s="10" t="str">
        <f t="shared" si="74"/>
        <v/>
      </c>
      <c r="U132" s="10" t="str">
        <f t="shared" si="75"/>
        <v/>
      </c>
      <c r="V132" s="12">
        <v>7730302970960</v>
      </c>
      <c r="W132" s="12">
        <v>909384910</v>
      </c>
      <c r="X132" s="12">
        <v>1402718265</v>
      </c>
      <c r="Y132" s="12">
        <v>30037809</v>
      </c>
      <c r="Z132" s="12">
        <v>54024405335</v>
      </c>
      <c r="AA132" s="12">
        <v>28239083</v>
      </c>
      <c r="AB132" s="12">
        <v>76482464946</v>
      </c>
      <c r="AC132" s="12">
        <v>549508546</v>
      </c>
      <c r="AD132" s="12">
        <v>976281574</v>
      </c>
      <c r="AE132" s="12" t="str">
        <f t="shared" si="76"/>
        <v/>
      </c>
      <c r="AF132" s="12" t="str">
        <f t="shared" si="77"/>
        <v/>
      </c>
      <c r="AG132" s="12" t="str">
        <f t="shared" si="78"/>
        <v/>
      </c>
      <c r="AH132" s="12" t="str">
        <f t="shared" si="79"/>
        <v/>
      </c>
      <c r="AI132" s="12" t="str">
        <f t="shared" si="80"/>
        <v/>
      </c>
      <c r="AJ132" s="12" t="str">
        <f t="shared" si="81"/>
        <v/>
      </c>
      <c r="AK132" s="12" t="str">
        <f t="shared" si="82"/>
        <v/>
      </c>
      <c r="AL132" s="12" t="str">
        <f t="shared" si="83"/>
        <v/>
      </c>
      <c r="AM132" s="12" t="str">
        <f t="shared" si="84"/>
        <v/>
      </c>
    </row>
    <row r="133" spans="1:39" x14ac:dyDescent="0.3">
      <c r="A133" s="7">
        <v>34</v>
      </c>
      <c r="B133" s="8">
        <v>45763</v>
      </c>
      <c r="C133" s="8" t="s">
        <v>37</v>
      </c>
      <c r="D133" s="15"/>
      <c r="E133" s="15"/>
      <c r="F133" s="10">
        <v>1686.77</v>
      </c>
      <c r="G133" s="10">
        <v>123.5</v>
      </c>
      <c r="H133" s="10">
        <v>74.260000000000005</v>
      </c>
      <c r="I133" s="10">
        <v>25.13</v>
      </c>
      <c r="J133" s="11">
        <f t="shared" si="68"/>
        <v>1.6867699999999999</v>
      </c>
      <c r="K133" s="11">
        <f t="shared" si="69"/>
        <v>0.1235</v>
      </c>
      <c r="L133" s="11">
        <f t="shared" si="70"/>
        <v>7.4260000000000007E-2</v>
      </c>
      <c r="M133" s="11">
        <f t="shared" si="71"/>
        <v>2.513E-2</v>
      </c>
      <c r="N133" s="7"/>
      <c r="O133" s="7"/>
      <c r="P133" s="7"/>
      <c r="Q133" s="7"/>
      <c r="R133" s="10" t="str">
        <f t="shared" si="72"/>
        <v/>
      </c>
      <c r="S133" s="10" t="str">
        <f t="shared" si="73"/>
        <v/>
      </c>
      <c r="T133" s="10" t="str">
        <f t="shared" si="74"/>
        <v/>
      </c>
      <c r="U133" s="10" t="str">
        <f t="shared" si="75"/>
        <v/>
      </c>
      <c r="V133" s="12">
        <v>12511068317931</v>
      </c>
      <c r="W133" s="12">
        <v>18960192050</v>
      </c>
      <c r="X133" s="12">
        <v>1533431415</v>
      </c>
      <c r="Y133" s="12">
        <v>27562048</v>
      </c>
      <c r="Z133" s="12">
        <v>130426205400</v>
      </c>
      <c r="AA133" s="12">
        <v>163690575</v>
      </c>
      <c r="AB133" s="12">
        <v>202097615518</v>
      </c>
      <c r="AC133" s="12">
        <v>535045736</v>
      </c>
      <c r="AD133" s="12">
        <v>3692047052</v>
      </c>
      <c r="AE133" s="12" t="str">
        <f t="shared" si="76"/>
        <v/>
      </c>
      <c r="AF133" s="12" t="str">
        <f t="shared" si="77"/>
        <v/>
      </c>
      <c r="AG133" s="12" t="str">
        <f t="shared" si="78"/>
        <v/>
      </c>
      <c r="AH133" s="12" t="str">
        <f t="shared" si="79"/>
        <v/>
      </c>
      <c r="AI133" s="12" t="str">
        <f t="shared" si="80"/>
        <v/>
      </c>
      <c r="AJ133" s="12" t="str">
        <f t="shared" si="81"/>
        <v/>
      </c>
      <c r="AK133" s="12" t="str">
        <f t="shared" si="82"/>
        <v/>
      </c>
      <c r="AL133" s="12" t="str">
        <f t="shared" si="83"/>
        <v/>
      </c>
      <c r="AM133" s="12" t="str">
        <f t="shared" si="84"/>
        <v/>
      </c>
    </row>
    <row r="134" spans="1:39" x14ac:dyDescent="0.3">
      <c r="A134" s="7">
        <v>34</v>
      </c>
      <c r="B134" s="8">
        <v>45763</v>
      </c>
      <c r="C134" s="8" t="s">
        <v>38</v>
      </c>
      <c r="D134" s="15"/>
      <c r="E134" s="15"/>
      <c r="F134" s="10">
        <v>1074.8</v>
      </c>
      <c r="G134" s="10">
        <v>114.69</v>
      </c>
      <c r="H134" s="10">
        <v>75.8</v>
      </c>
      <c r="I134" s="10">
        <v>10</v>
      </c>
      <c r="J134" s="11">
        <f t="shared" si="68"/>
        <v>1.0748</v>
      </c>
      <c r="K134" s="11">
        <f t="shared" si="69"/>
        <v>0.11469</v>
      </c>
      <c r="L134" s="11">
        <f t="shared" si="70"/>
        <v>7.5799999999999992E-2</v>
      </c>
      <c r="M134" s="11">
        <f t="shared" si="71"/>
        <v>0.01</v>
      </c>
      <c r="N134" s="7"/>
      <c r="O134" s="7"/>
      <c r="P134" s="7"/>
      <c r="Q134" s="7"/>
      <c r="R134" s="10" t="str">
        <f t="shared" si="72"/>
        <v/>
      </c>
      <c r="S134" s="10" t="str">
        <f t="shared" si="73"/>
        <v/>
      </c>
      <c r="T134" s="10" t="str">
        <f t="shared" si="74"/>
        <v/>
      </c>
      <c r="U134" s="10" t="str">
        <f t="shared" si="75"/>
        <v/>
      </c>
      <c r="V134" s="12">
        <v>5301557123006</v>
      </c>
      <c r="W134" s="12">
        <v>37113692</v>
      </c>
      <c r="X134" s="12">
        <v>2970830056</v>
      </c>
      <c r="Y134" s="12">
        <v>50301472</v>
      </c>
      <c r="Z134" s="12">
        <v>44136466678</v>
      </c>
      <c r="AA134" s="12">
        <v>16206633</v>
      </c>
      <c r="AB134" s="12">
        <v>70366561890</v>
      </c>
      <c r="AC134" s="12">
        <v>573965091</v>
      </c>
      <c r="AD134" s="12">
        <v>301075743</v>
      </c>
      <c r="AE134" s="12" t="str">
        <f t="shared" si="76"/>
        <v/>
      </c>
      <c r="AF134" s="12" t="str">
        <f t="shared" si="77"/>
        <v/>
      </c>
      <c r="AG134" s="12" t="str">
        <f t="shared" si="78"/>
        <v/>
      </c>
      <c r="AH134" s="12" t="str">
        <f t="shared" si="79"/>
        <v/>
      </c>
      <c r="AI134" s="12" t="str">
        <f t="shared" si="80"/>
        <v/>
      </c>
      <c r="AJ134" s="12" t="str">
        <f t="shared" si="81"/>
        <v/>
      </c>
      <c r="AK134" s="12" t="str">
        <f t="shared" si="82"/>
        <v/>
      </c>
      <c r="AL134" s="12" t="str">
        <f t="shared" si="83"/>
        <v/>
      </c>
      <c r="AM134" s="12" t="str">
        <f t="shared" si="84"/>
        <v/>
      </c>
    </row>
    <row r="135" spans="1:39" x14ac:dyDescent="0.3">
      <c r="A135" s="7">
        <v>34</v>
      </c>
      <c r="B135" s="8">
        <v>45763</v>
      </c>
      <c r="C135" s="8" t="s">
        <v>39</v>
      </c>
      <c r="D135" s="15"/>
      <c r="E135" s="15"/>
      <c r="F135" s="10">
        <v>738.24</v>
      </c>
      <c r="G135" s="10">
        <v>90.78</v>
      </c>
      <c r="H135" s="10">
        <v>61.19</v>
      </c>
      <c r="I135" s="10">
        <v>11.77</v>
      </c>
      <c r="J135" s="11">
        <f t="shared" si="68"/>
        <v>0.73824000000000001</v>
      </c>
      <c r="K135" s="11">
        <f t="shared" si="69"/>
        <v>9.078E-2</v>
      </c>
      <c r="L135" s="11">
        <f t="shared" si="70"/>
        <v>6.1189999999999994E-2</v>
      </c>
      <c r="M135" s="11">
        <f t="shared" si="71"/>
        <v>1.1769999999999999E-2</v>
      </c>
      <c r="N135" s="7"/>
      <c r="O135" s="7"/>
      <c r="P135" s="7"/>
      <c r="Q135" s="7"/>
      <c r="R135" s="10" t="str">
        <f t="shared" si="72"/>
        <v/>
      </c>
      <c r="S135" s="10" t="str">
        <f t="shared" si="73"/>
        <v/>
      </c>
      <c r="T135" s="10" t="str">
        <f t="shared" si="74"/>
        <v/>
      </c>
      <c r="U135" s="10" t="str">
        <f t="shared" si="75"/>
        <v/>
      </c>
      <c r="V135" s="12">
        <v>1822866779610</v>
      </c>
      <c r="W135" s="12">
        <v>80172242774</v>
      </c>
      <c r="X135" s="12">
        <v>1125762714</v>
      </c>
      <c r="Y135" s="12">
        <v>40183042</v>
      </c>
      <c r="Z135" s="12">
        <v>19441296530</v>
      </c>
      <c r="AA135" s="12">
        <v>4521664</v>
      </c>
      <c r="AB135" s="12">
        <v>25854470870</v>
      </c>
      <c r="AC135" s="12">
        <v>267958089</v>
      </c>
      <c r="AD135" s="12">
        <v>309295804</v>
      </c>
      <c r="AE135" s="12" t="str">
        <f t="shared" si="76"/>
        <v/>
      </c>
      <c r="AF135" s="12" t="str">
        <f t="shared" si="77"/>
        <v/>
      </c>
      <c r="AG135" s="12" t="str">
        <f t="shared" si="78"/>
        <v/>
      </c>
      <c r="AH135" s="12" t="str">
        <f t="shared" si="79"/>
        <v/>
      </c>
      <c r="AI135" s="12" t="str">
        <f t="shared" si="80"/>
        <v/>
      </c>
      <c r="AJ135" s="12" t="str">
        <f t="shared" si="81"/>
        <v/>
      </c>
      <c r="AK135" s="12" t="str">
        <f t="shared" si="82"/>
        <v/>
      </c>
      <c r="AL135" s="12" t="str">
        <f t="shared" si="83"/>
        <v/>
      </c>
      <c r="AM135" s="12" t="str">
        <f t="shared" si="84"/>
        <v/>
      </c>
    </row>
    <row r="136" spans="1:39" x14ac:dyDescent="0.3">
      <c r="A136" s="7">
        <v>34</v>
      </c>
      <c r="B136" s="8">
        <v>45763</v>
      </c>
      <c r="C136" s="8" t="s">
        <v>40</v>
      </c>
      <c r="D136" s="15"/>
      <c r="E136" s="15"/>
      <c r="F136" s="10">
        <v>1798.47</v>
      </c>
      <c r="G136" s="10">
        <v>153.77000000000001</v>
      </c>
      <c r="H136" s="10">
        <v>98.33</v>
      </c>
      <c r="I136" s="10">
        <v>21.16</v>
      </c>
      <c r="J136" s="11">
        <f t="shared" si="68"/>
        <v>1.79847</v>
      </c>
      <c r="K136" s="11">
        <f t="shared" si="69"/>
        <v>0.15377000000000002</v>
      </c>
      <c r="L136" s="11">
        <f t="shared" si="70"/>
        <v>9.8330000000000001E-2</v>
      </c>
      <c r="M136" s="11">
        <f t="shared" si="71"/>
        <v>2.1160000000000002E-2</v>
      </c>
      <c r="N136" s="7"/>
      <c r="O136" s="7"/>
      <c r="P136" s="7"/>
      <c r="Q136" s="7"/>
      <c r="R136" s="10" t="str">
        <f t="shared" si="72"/>
        <v/>
      </c>
      <c r="S136" s="10" t="str">
        <f t="shared" si="73"/>
        <v/>
      </c>
      <c r="T136" s="10" t="str">
        <f t="shared" si="74"/>
        <v/>
      </c>
      <c r="U136" s="10" t="str">
        <f t="shared" si="75"/>
        <v/>
      </c>
      <c r="V136" s="12">
        <v>82752180034</v>
      </c>
      <c r="W136" s="12">
        <v>8181884085</v>
      </c>
      <c r="X136" s="12">
        <v>1159177874</v>
      </c>
      <c r="Y136" s="12">
        <v>4667886</v>
      </c>
      <c r="Z136" s="12">
        <v>4479164195</v>
      </c>
      <c r="AA136" s="12">
        <v>15813499</v>
      </c>
      <c r="AB136" s="12">
        <v>17226219620</v>
      </c>
      <c r="AC136" s="12">
        <v>170073448</v>
      </c>
      <c r="AD136" s="12">
        <v>105991357</v>
      </c>
      <c r="AE136" s="12" t="str">
        <f t="shared" si="76"/>
        <v/>
      </c>
      <c r="AF136" s="12" t="str">
        <f t="shared" si="77"/>
        <v/>
      </c>
      <c r="AG136" s="12" t="str">
        <f t="shared" si="78"/>
        <v/>
      </c>
      <c r="AH136" s="12" t="str">
        <f t="shared" si="79"/>
        <v/>
      </c>
      <c r="AI136" s="12" t="str">
        <f t="shared" si="80"/>
        <v/>
      </c>
      <c r="AJ136" s="12" t="str">
        <f t="shared" si="81"/>
        <v/>
      </c>
      <c r="AK136" s="12" t="str">
        <f t="shared" si="82"/>
        <v/>
      </c>
      <c r="AL136" s="12" t="str">
        <f t="shared" si="83"/>
        <v/>
      </c>
      <c r="AM136" s="12" t="str">
        <f t="shared" si="84"/>
        <v/>
      </c>
    </row>
    <row r="137" spans="1:39" x14ac:dyDescent="0.3">
      <c r="A137" s="7">
        <v>34</v>
      </c>
      <c r="B137" s="8">
        <v>45763</v>
      </c>
      <c r="C137" s="8" t="s">
        <v>41</v>
      </c>
      <c r="D137" s="15"/>
      <c r="E137" s="15"/>
      <c r="F137" s="10">
        <v>753.89</v>
      </c>
      <c r="G137" s="10">
        <v>133.66999999999999</v>
      </c>
      <c r="H137" s="10">
        <v>83.61</v>
      </c>
      <c r="I137" s="10">
        <v>9.33</v>
      </c>
      <c r="J137" s="11">
        <f t="shared" si="68"/>
        <v>0.75388999999999995</v>
      </c>
      <c r="K137" s="11">
        <f t="shared" si="69"/>
        <v>0.13366999999999998</v>
      </c>
      <c r="L137" s="11">
        <f t="shared" si="70"/>
        <v>8.3610000000000004E-2</v>
      </c>
      <c r="M137" s="11">
        <f t="shared" si="71"/>
        <v>9.3299999999999998E-3</v>
      </c>
      <c r="N137" s="7"/>
      <c r="O137" s="7"/>
      <c r="P137" s="7"/>
      <c r="Q137" s="7"/>
      <c r="R137" s="10" t="str">
        <f t="shared" si="72"/>
        <v/>
      </c>
      <c r="S137" s="10" t="str">
        <f t="shared" si="73"/>
        <v/>
      </c>
      <c r="T137" s="10" t="str">
        <f t="shared" si="74"/>
        <v/>
      </c>
      <c r="U137" s="10" t="str">
        <f t="shared" si="75"/>
        <v/>
      </c>
      <c r="V137" s="12">
        <v>4689524674233</v>
      </c>
      <c r="W137" s="12">
        <v>100600057701</v>
      </c>
      <c r="X137" s="12">
        <v>3297977966</v>
      </c>
      <c r="Y137" s="12">
        <v>37192266</v>
      </c>
      <c r="Z137" s="12">
        <v>20350328722</v>
      </c>
      <c r="AA137" s="12">
        <v>1082417</v>
      </c>
      <c r="AB137" s="12">
        <v>56879031516</v>
      </c>
      <c r="AC137" s="12">
        <v>742187378</v>
      </c>
      <c r="AD137" s="12">
        <v>527876808</v>
      </c>
      <c r="AE137" s="12" t="str">
        <f t="shared" si="76"/>
        <v/>
      </c>
      <c r="AF137" s="12" t="str">
        <f t="shared" si="77"/>
        <v/>
      </c>
      <c r="AG137" s="12" t="str">
        <f t="shared" si="78"/>
        <v/>
      </c>
      <c r="AH137" s="12" t="str">
        <f t="shared" si="79"/>
        <v/>
      </c>
      <c r="AI137" s="12" t="str">
        <f t="shared" si="80"/>
        <v/>
      </c>
      <c r="AJ137" s="12" t="str">
        <f t="shared" si="81"/>
        <v/>
      </c>
      <c r="AK137" s="12" t="str">
        <f t="shared" si="82"/>
        <v/>
      </c>
      <c r="AL137" s="12" t="str">
        <f t="shared" si="83"/>
        <v/>
      </c>
      <c r="AM137" s="12" t="str">
        <f t="shared" si="84"/>
        <v/>
      </c>
    </row>
    <row r="138" spans="1:39" x14ac:dyDescent="0.3">
      <c r="A138" s="7">
        <v>34</v>
      </c>
      <c r="B138" s="8">
        <v>45763</v>
      </c>
      <c r="C138" s="8" t="s">
        <v>42</v>
      </c>
      <c r="D138" s="15"/>
      <c r="E138" s="15"/>
      <c r="F138" s="10">
        <v>480.41</v>
      </c>
      <c r="G138" s="10">
        <v>106.27</v>
      </c>
      <c r="H138" s="10">
        <v>91.31</v>
      </c>
      <c r="I138" s="10">
        <v>11.68</v>
      </c>
      <c r="J138" s="11">
        <f t="shared" si="68"/>
        <v>0.48041</v>
      </c>
      <c r="K138" s="11">
        <f t="shared" si="69"/>
        <v>0.10626999999999999</v>
      </c>
      <c r="L138" s="11">
        <f t="shared" si="70"/>
        <v>9.1310000000000002E-2</v>
      </c>
      <c r="M138" s="11">
        <f t="shared" si="71"/>
        <v>1.1679999999999999E-2</v>
      </c>
      <c r="N138" s="7"/>
      <c r="O138" s="7"/>
      <c r="P138" s="7"/>
      <c r="Q138" s="7"/>
      <c r="R138" s="10" t="str">
        <f t="shared" si="72"/>
        <v/>
      </c>
      <c r="S138" s="10" t="str">
        <f t="shared" si="73"/>
        <v/>
      </c>
      <c r="T138" s="10" t="str">
        <f t="shared" si="74"/>
        <v/>
      </c>
      <c r="U138" s="10" t="str">
        <f t="shared" si="75"/>
        <v/>
      </c>
      <c r="V138" s="12">
        <v>4349960570167</v>
      </c>
      <c r="W138" s="12">
        <v>362069746945</v>
      </c>
      <c r="X138" s="12">
        <v>1395778388</v>
      </c>
      <c r="Y138" s="12">
        <v>9339065</v>
      </c>
      <c r="Z138" s="12">
        <v>35377808360</v>
      </c>
      <c r="AA138" s="12">
        <v>20823147</v>
      </c>
      <c r="AB138" s="12">
        <v>172299574632</v>
      </c>
      <c r="AC138" s="12">
        <v>231329611</v>
      </c>
      <c r="AD138" s="12">
        <v>338025353</v>
      </c>
      <c r="AE138" s="12" t="str">
        <f t="shared" si="76"/>
        <v/>
      </c>
      <c r="AF138" s="12" t="str">
        <f t="shared" si="77"/>
        <v/>
      </c>
      <c r="AG138" s="12" t="str">
        <f t="shared" si="78"/>
        <v/>
      </c>
      <c r="AH138" s="12" t="str">
        <f t="shared" si="79"/>
        <v/>
      </c>
      <c r="AI138" s="12" t="str">
        <f t="shared" si="80"/>
        <v/>
      </c>
      <c r="AJ138" s="12" t="str">
        <f t="shared" si="81"/>
        <v/>
      </c>
      <c r="AK138" s="12" t="str">
        <f t="shared" si="82"/>
        <v/>
      </c>
      <c r="AL138" s="12" t="str">
        <f t="shared" si="83"/>
        <v/>
      </c>
      <c r="AM138" s="12" t="str">
        <f t="shared" si="84"/>
        <v/>
      </c>
    </row>
    <row r="139" spans="1:39" x14ac:dyDescent="0.3">
      <c r="A139" s="7">
        <v>34</v>
      </c>
      <c r="B139" s="8">
        <v>45763</v>
      </c>
      <c r="C139" s="13" t="s">
        <v>43</v>
      </c>
      <c r="D139" s="7">
        <v>362.3</v>
      </c>
      <c r="E139" s="7">
        <f>D139*1000</f>
        <v>362300</v>
      </c>
      <c r="F139" s="10">
        <v>592.04</v>
      </c>
      <c r="G139" s="10">
        <v>148.79</v>
      </c>
      <c r="H139" s="10">
        <v>185.31</v>
      </c>
      <c r="I139" s="10">
        <v>13.29</v>
      </c>
      <c r="J139" s="11">
        <f t="shared" si="68"/>
        <v>0.59204000000000001</v>
      </c>
      <c r="K139" s="11">
        <f t="shared" si="69"/>
        <v>0.14879000000000001</v>
      </c>
      <c r="L139" s="11">
        <f t="shared" si="70"/>
        <v>0.18531</v>
      </c>
      <c r="M139" s="11">
        <f t="shared" si="71"/>
        <v>1.329E-2</v>
      </c>
      <c r="N139" s="7">
        <v>110</v>
      </c>
      <c r="O139" s="7">
        <v>11</v>
      </c>
      <c r="P139" s="7">
        <v>8</v>
      </c>
      <c r="Q139" s="7">
        <v>1.8</v>
      </c>
      <c r="R139" s="10">
        <f t="shared" si="72"/>
        <v>1949.9644727272728</v>
      </c>
      <c r="S139" s="10">
        <f t="shared" si="73"/>
        <v>4900.6015454545459</v>
      </c>
      <c r="T139" s="10">
        <f t="shared" si="74"/>
        <v>8392.2266249999993</v>
      </c>
      <c r="U139" s="10">
        <f t="shared" si="75"/>
        <v>2674.9816666666666</v>
      </c>
      <c r="V139" s="12">
        <v>14612617814599</v>
      </c>
      <c r="W139" s="12">
        <v>23983493613</v>
      </c>
      <c r="X139" s="12">
        <v>1440573896</v>
      </c>
      <c r="Y139" s="12">
        <v>56314408</v>
      </c>
      <c r="Z139" s="12">
        <v>2937619804</v>
      </c>
      <c r="AA139" s="12">
        <v>56904264</v>
      </c>
      <c r="AB139" s="12">
        <v>14905278961</v>
      </c>
      <c r="AC139" s="12">
        <v>32534645</v>
      </c>
      <c r="AD139" s="12">
        <v>176190436</v>
      </c>
      <c r="AE139" s="12">
        <f t="shared" si="76"/>
        <v>2.7149989183262787E+18</v>
      </c>
      <c r="AF139" s="12">
        <f t="shared" si="77"/>
        <v>4456091307056955</v>
      </c>
      <c r="AG139" s="12">
        <f t="shared" si="78"/>
        <v>267656118775758.41</v>
      </c>
      <c r="AH139" s="12">
        <f t="shared" si="79"/>
        <v>10463118843321.398</v>
      </c>
      <c r="AI139" s="12">
        <f t="shared" si="80"/>
        <v>545804638943314.63</v>
      </c>
      <c r="AJ139" s="12">
        <f t="shared" si="81"/>
        <v>10572713059928.383</v>
      </c>
      <c r="AK139" s="12">
        <f t="shared" si="82"/>
        <v>2769374849182488</v>
      </c>
      <c r="AL139" s="12">
        <f t="shared" si="83"/>
        <v>6044880329031.8223</v>
      </c>
      <c r="AM139" s="12">
        <f t="shared" si="84"/>
        <v>32735875886764.406</v>
      </c>
    </row>
    <row r="140" spans="1:39" x14ac:dyDescent="0.3">
      <c r="A140" s="7">
        <v>34</v>
      </c>
      <c r="B140" s="8">
        <v>45763</v>
      </c>
      <c r="C140" s="13" t="s">
        <v>44</v>
      </c>
      <c r="D140" s="7">
        <v>9436.2999999999993</v>
      </c>
      <c r="E140" s="7">
        <f>D140*1000</f>
        <v>9436300</v>
      </c>
      <c r="F140" s="10">
        <v>546.77</v>
      </c>
      <c r="G140" s="10">
        <v>103.23</v>
      </c>
      <c r="H140" s="10">
        <v>79.84</v>
      </c>
      <c r="I140" s="10">
        <v>10.25</v>
      </c>
      <c r="J140" s="11">
        <f t="shared" si="68"/>
        <v>0.54676999999999998</v>
      </c>
      <c r="K140" s="11">
        <f t="shared" si="69"/>
        <v>0.10323</v>
      </c>
      <c r="L140" s="11">
        <f t="shared" si="70"/>
        <v>7.9840000000000008E-2</v>
      </c>
      <c r="M140" s="11">
        <f t="shared" si="71"/>
        <v>1.025E-2</v>
      </c>
      <c r="N140" s="7">
        <v>110</v>
      </c>
      <c r="O140" s="7">
        <v>11</v>
      </c>
      <c r="P140" s="7">
        <v>8</v>
      </c>
      <c r="Q140" s="7">
        <v>1.8</v>
      </c>
      <c r="R140" s="10">
        <f t="shared" si="72"/>
        <v>46904.415918181818</v>
      </c>
      <c r="S140" s="10">
        <f t="shared" si="73"/>
        <v>88555.386272727279</v>
      </c>
      <c r="T140" s="10">
        <f t="shared" si="74"/>
        <v>94174.274000000005</v>
      </c>
      <c r="U140" s="10">
        <f t="shared" si="75"/>
        <v>53734.486111111109</v>
      </c>
      <c r="V140" s="12">
        <v>9197065708189</v>
      </c>
      <c r="W140" s="12">
        <v>1656862058</v>
      </c>
      <c r="X140" s="12">
        <v>1785711549</v>
      </c>
      <c r="Y140" s="12">
        <v>13859711</v>
      </c>
      <c r="Z140" s="12">
        <v>72316817480</v>
      </c>
      <c r="AA140" s="12">
        <v>180588769</v>
      </c>
      <c r="AB140" s="12">
        <v>173344550052</v>
      </c>
      <c r="AC140" s="12">
        <v>295386474</v>
      </c>
      <c r="AD140" s="12">
        <v>3169747458</v>
      </c>
      <c r="AE140" s="12">
        <f t="shared" si="76"/>
        <v>1.8502793275066115E+18</v>
      </c>
      <c r="AF140" s="12">
        <f t="shared" si="77"/>
        <v>333329967591491.88</v>
      </c>
      <c r="AG140" s="12">
        <f t="shared" si="78"/>
        <v>359252099401942.31</v>
      </c>
      <c r="AH140" s="12">
        <f t="shared" si="79"/>
        <v>2788317226621.7969</v>
      </c>
      <c r="AI140" s="12">
        <f t="shared" si="80"/>
        <v>1.4548804657900032E+16</v>
      </c>
      <c r="AJ140" s="12">
        <f t="shared" si="81"/>
        <v>36331116538946.906</v>
      </c>
      <c r="AK140" s="12">
        <f t="shared" si="82"/>
        <v>3.4873713820655856E+16</v>
      </c>
      <c r="AL140" s="12">
        <f t="shared" si="83"/>
        <v>59426289189238.617</v>
      </c>
      <c r="AM140" s="12">
        <f t="shared" si="84"/>
        <v>637694497466942.25</v>
      </c>
    </row>
    <row r="141" spans="1:39" x14ac:dyDescent="0.3">
      <c r="A141" s="7">
        <v>34</v>
      </c>
      <c r="B141" s="8">
        <v>45763</v>
      </c>
      <c r="C141" s="13" t="s">
        <v>45</v>
      </c>
      <c r="D141" s="7">
        <v>7458.8</v>
      </c>
      <c r="E141" s="7">
        <f>D141*1000</f>
        <v>7458800</v>
      </c>
      <c r="F141" s="10">
        <v>44.98</v>
      </c>
      <c r="G141" s="10">
        <v>7.85</v>
      </c>
      <c r="H141" s="10">
        <v>0</v>
      </c>
      <c r="I141" s="10">
        <v>0.75</v>
      </c>
      <c r="J141" s="11">
        <f t="shared" si="68"/>
        <v>4.4979999999999999E-2</v>
      </c>
      <c r="K141" s="11">
        <f t="shared" si="69"/>
        <v>7.8499999999999993E-3</v>
      </c>
      <c r="L141" s="11">
        <f t="shared" si="70"/>
        <v>0</v>
      </c>
      <c r="M141" s="11">
        <f t="shared" si="71"/>
        <v>7.5000000000000002E-4</v>
      </c>
      <c r="N141" s="7">
        <v>110</v>
      </c>
      <c r="O141" s="7">
        <v>11</v>
      </c>
      <c r="P141" s="7">
        <v>8</v>
      </c>
      <c r="Q141" s="7">
        <v>1.8</v>
      </c>
      <c r="R141" s="10">
        <f t="shared" si="72"/>
        <v>3049.9711272727277</v>
      </c>
      <c r="S141" s="10">
        <f t="shared" si="73"/>
        <v>5322.8709090909088</v>
      </c>
      <c r="T141" s="10">
        <f t="shared" si="74"/>
        <v>0</v>
      </c>
      <c r="U141" s="10">
        <f t="shared" si="75"/>
        <v>3107.8333333333335</v>
      </c>
      <c r="V141" s="12">
        <v>19017685540</v>
      </c>
      <c r="W141" s="12">
        <v>663770575</v>
      </c>
      <c r="X141" s="12">
        <v>52695614</v>
      </c>
      <c r="Y141" s="12">
        <v>67303</v>
      </c>
      <c r="Z141" s="12">
        <v>1776527</v>
      </c>
      <c r="AA141" s="12">
        <v>102305</v>
      </c>
      <c r="AB141" s="12">
        <v>191333731</v>
      </c>
      <c r="AC141" s="12">
        <v>161350</v>
      </c>
      <c r="AD141" s="12">
        <v>3315036446</v>
      </c>
      <c r="AE141" s="12">
        <f t="shared" si="76"/>
        <v>4.650834614050688E+16</v>
      </c>
      <c r="AF141" s="12">
        <f t="shared" si="77"/>
        <v>1623271748554913</v>
      </c>
      <c r="AG141" s="12">
        <f t="shared" si="78"/>
        <v>128868775900400.16</v>
      </c>
      <c r="AH141" s="12">
        <f t="shared" si="79"/>
        <v>164591596265.00665</v>
      </c>
      <c r="AI141" s="12">
        <f t="shared" si="80"/>
        <v>4344552467763.4497</v>
      </c>
      <c r="AJ141" s="12">
        <f t="shared" si="81"/>
        <v>250190084481.99194</v>
      </c>
      <c r="AK141" s="12">
        <f t="shared" si="82"/>
        <v>467912636949755.38</v>
      </c>
      <c r="AL141" s="12">
        <f t="shared" si="83"/>
        <v>394586482881.28052</v>
      </c>
      <c r="AM141" s="12">
        <f t="shared" si="84"/>
        <v>8107025546020452</v>
      </c>
    </row>
    <row r="142" spans="1:39" x14ac:dyDescent="0.3">
      <c r="A142" s="7">
        <v>18</v>
      </c>
      <c r="B142" s="8">
        <v>45370</v>
      </c>
      <c r="C142" s="8" t="s">
        <v>37</v>
      </c>
      <c r="D142" s="15"/>
      <c r="E142" s="15"/>
      <c r="F142" s="10">
        <v>1732.43</v>
      </c>
      <c r="G142" s="10">
        <v>125.63</v>
      </c>
      <c r="H142" s="10">
        <v>81.28</v>
      </c>
      <c r="I142" s="10">
        <v>24.71</v>
      </c>
      <c r="J142" s="11">
        <f t="shared" si="68"/>
        <v>1.7324300000000001</v>
      </c>
      <c r="K142" s="11">
        <f t="shared" si="69"/>
        <v>0.12562999999999999</v>
      </c>
      <c r="L142" s="11">
        <f t="shared" si="70"/>
        <v>8.1280000000000005E-2</v>
      </c>
      <c r="M142" s="11">
        <f t="shared" si="71"/>
        <v>2.4709999999999999E-2</v>
      </c>
      <c r="N142" s="7"/>
      <c r="O142" s="7"/>
      <c r="P142" s="7"/>
      <c r="Q142" s="7"/>
      <c r="R142" s="10" t="str">
        <f t="shared" si="72"/>
        <v/>
      </c>
      <c r="S142" s="10" t="str">
        <f t="shared" si="73"/>
        <v/>
      </c>
      <c r="T142" s="10" t="str">
        <f t="shared" si="74"/>
        <v/>
      </c>
      <c r="U142" s="10" t="str">
        <f t="shared" si="75"/>
        <v/>
      </c>
      <c r="V142" s="12">
        <v>13626360994918</v>
      </c>
      <c r="W142" s="12">
        <v>21456646832</v>
      </c>
      <c r="X142" s="12">
        <v>1730564016</v>
      </c>
      <c r="Y142" s="12">
        <v>28714295</v>
      </c>
      <c r="Z142" s="12">
        <v>141913471284</v>
      </c>
      <c r="AA142" s="12">
        <v>152778809</v>
      </c>
      <c r="AB142" s="12">
        <v>216788601199</v>
      </c>
      <c r="AC142" s="12">
        <v>484327653</v>
      </c>
      <c r="AD142" s="12">
        <v>2695027645</v>
      </c>
      <c r="AE142" s="12" t="str">
        <f t="shared" si="76"/>
        <v/>
      </c>
      <c r="AF142" s="12" t="str">
        <f t="shared" si="77"/>
        <v/>
      </c>
      <c r="AG142" s="12" t="str">
        <f t="shared" si="78"/>
        <v/>
      </c>
      <c r="AH142" s="12" t="str">
        <f t="shared" si="79"/>
        <v/>
      </c>
      <c r="AI142" s="12" t="str">
        <f t="shared" si="80"/>
        <v/>
      </c>
      <c r="AJ142" s="12" t="str">
        <f t="shared" si="81"/>
        <v/>
      </c>
      <c r="AK142" s="12" t="str">
        <f t="shared" si="82"/>
        <v/>
      </c>
      <c r="AL142" s="12" t="str">
        <f t="shared" si="83"/>
        <v/>
      </c>
      <c r="AM142" s="12" t="str">
        <f t="shared" si="8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Naziri</dc:creator>
  <cp:lastModifiedBy>Marios Kyriakou</cp:lastModifiedBy>
  <dcterms:created xsi:type="dcterms:W3CDTF">2025-07-25T11:55:50Z</dcterms:created>
  <dcterms:modified xsi:type="dcterms:W3CDTF">2025-10-08T12:42:21Z</dcterms:modified>
</cp:coreProperties>
</file>