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brekken/Documents/GitHub/Multi-Physics-Modeling/LTspice model/"/>
    </mc:Choice>
  </mc:AlternateContent>
  <xr:revisionPtr revIDLastSave="0" documentId="13_ncr:1_{EECB21B1-C8C8-E647-A77A-09B2F669943B}" xr6:coauthVersionLast="47" xr6:coauthVersionMax="47" xr10:uidLastSave="{00000000-0000-0000-0000-000000000000}"/>
  <bookViews>
    <workbookView xWindow="0" yWindow="500" windowWidth="33600" windowHeight="20500" xr2:uid="{944238C0-9ED7-AF4D-8719-DD7952FA6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7" i="1"/>
  <c r="B13" i="1"/>
  <c r="B8" i="1"/>
  <c r="B9" i="1"/>
  <c r="B11" i="1" s="1"/>
  <c r="B12" i="1" s="1"/>
  <c r="B14" i="1" l="1"/>
  <c r="B16" i="1" s="1"/>
  <c r="B10" i="1"/>
  <c r="B18" i="1" l="1"/>
</calcChain>
</file>

<file path=xl/sharedStrings.xml><?xml version="1.0" encoding="utf-8"?>
<sst xmlns="http://schemas.openxmlformats.org/spreadsheetml/2006/main" count="16" uniqueCount="16">
  <si>
    <t>WEC LTSpice Supporting Calculations</t>
  </si>
  <si>
    <t>T</t>
  </si>
  <si>
    <t>phase_shift_deg</t>
  </si>
  <si>
    <t>R0</t>
  </si>
  <si>
    <t>X</t>
  </si>
  <si>
    <t>L</t>
  </si>
  <si>
    <t>Xp</t>
  </si>
  <si>
    <t>C</t>
  </si>
  <si>
    <t>Wave amplitude</t>
  </si>
  <si>
    <t>Wave power (W/m)</t>
  </si>
  <si>
    <t>Heave force amplitude (N)</t>
  </si>
  <si>
    <t>Phase speed (m/s)</t>
  </si>
  <si>
    <t>Group speed (m/s)</t>
  </si>
  <si>
    <t>Wavelength (m)</t>
  </si>
  <si>
    <t>Heave power (W/m)</t>
  </si>
  <si>
    <t>Heave velocity amplitude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</si>
</sst>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11" fontId="0" fillId="0" borderId="0" xfId="0" applyNumberFormat="1"/>
    <xf numFmtId="11" fontId="0" fillId="0" borderId="2" xfId="0" applyNumberFormat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D673-CC02-274B-9FE7-3B468C9D74DC}">
  <dimension ref="A1:B21"/>
  <sheetViews>
    <sheetView tabSelected="1" zoomScale="130" zoomScaleNormal="130" workbookViewId="0">
      <selection activeCell="B13" sqref="B13"/>
    </sheetView>
  </sheetViews>
  <sheetFormatPr baseColWidth="10" defaultRowHeight="16" x14ac:dyDescent="0.2"/>
  <cols>
    <col min="1" max="1" width="28.1640625" customWidth="1"/>
    <col min="2" max="2" width="12.1640625" bestFit="1" customWidth="1"/>
  </cols>
  <sheetData>
    <row r="1" spans="1:2" x14ac:dyDescent="0.2">
      <c r="A1" t="s">
        <v>0</v>
      </c>
    </row>
    <row r="4" spans="1:2" x14ac:dyDescent="0.2">
      <c r="A4" t="s">
        <v>8</v>
      </c>
      <c r="B4">
        <v>1</v>
      </c>
    </row>
    <row r="5" spans="1:2" x14ac:dyDescent="0.2">
      <c r="A5" t="s">
        <v>1</v>
      </c>
      <c r="B5">
        <v>5</v>
      </c>
    </row>
    <row r="6" spans="1:2" x14ac:dyDescent="0.2">
      <c r="A6" t="s">
        <v>2</v>
      </c>
      <c r="B6">
        <v>-45</v>
      </c>
    </row>
    <row r="8" spans="1:2" x14ac:dyDescent="0.2">
      <c r="A8" t="s">
        <v>11</v>
      </c>
      <c r="B8" s="3">
        <f>9.8*B5/(2*PI())</f>
        <v>7.7985922115028714</v>
      </c>
    </row>
    <row r="9" spans="1:2" x14ac:dyDescent="0.2">
      <c r="A9" t="s">
        <v>12</v>
      </c>
      <c r="B9" s="3">
        <f>B8*0.5</f>
        <v>3.8992961057514357</v>
      </c>
    </row>
    <row r="10" spans="1:2" x14ac:dyDescent="0.2">
      <c r="A10" t="s">
        <v>13</v>
      </c>
      <c r="B10" s="3">
        <f>B8*B5</f>
        <v>38.992961057514357</v>
      </c>
    </row>
    <row r="11" spans="1:2" x14ac:dyDescent="0.2">
      <c r="A11" t="s">
        <v>9</v>
      </c>
      <c r="B11" s="3">
        <f>0.25*1000*9.8*B4^2*B9</f>
        <v>9553.2754590910172</v>
      </c>
    </row>
    <row r="12" spans="1:2" x14ac:dyDescent="0.2">
      <c r="A12" t="s">
        <v>14</v>
      </c>
      <c r="B12" s="3">
        <f>0.5*B11</f>
        <v>4776.6377295455086</v>
      </c>
    </row>
    <row r="13" spans="1:2" x14ac:dyDescent="0.2">
      <c r="A13" t="s">
        <v>15</v>
      </c>
      <c r="B13" s="3">
        <f>B4*2*PI()/B5</f>
        <v>1.2566370614359172</v>
      </c>
    </row>
    <row r="14" spans="1:2" x14ac:dyDescent="0.2">
      <c r="A14" t="s">
        <v>10</v>
      </c>
      <c r="B14" s="3">
        <f>B12/(B13/SQRT(2))*SQRT(2)</f>
        <v>7602.2550601641569</v>
      </c>
    </row>
    <row r="15" spans="1:2" x14ac:dyDescent="0.2">
      <c r="B15" s="3"/>
    </row>
    <row r="16" spans="1:2" x14ac:dyDescent="0.2">
      <c r="A16" t="s">
        <v>3</v>
      </c>
      <c r="B16" s="3">
        <f>B13/B14</f>
        <v>1.6529793482208981E-4</v>
      </c>
    </row>
    <row r="17" spans="1:2" x14ac:dyDescent="0.2">
      <c r="A17" t="s">
        <v>4</v>
      </c>
      <c r="B17" s="3">
        <f>-B16*TAN(B6*PI()/180/2)</f>
        <v>6.8468646435573496E-5</v>
      </c>
    </row>
    <row r="18" spans="1:2" x14ac:dyDescent="0.2">
      <c r="A18" t="s">
        <v>6</v>
      </c>
      <c r="B18" s="3">
        <f>B16*B16/B17</f>
        <v>3.9906451607975318E-4</v>
      </c>
    </row>
    <row r="20" spans="1:2" x14ac:dyDescent="0.2">
      <c r="A20" s="1" t="s">
        <v>5</v>
      </c>
      <c r="B20" s="4">
        <f>B17/(2*PI()/B5)</f>
        <v>5.4485617635164012E-5</v>
      </c>
    </row>
    <row r="21" spans="1:2" x14ac:dyDescent="0.2">
      <c r="A21" s="2" t="s">
        <v>7</v>
      </c>
      <c r="B21" s="5">
        <f>1/(2*PI()/B5*B18)</f>
        <v>1994.1004108228981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Brekken, Ted</dc:creator>
  <cp:lastModifiedBy>Brekken, Ted</cp:lastModifiedBy>
  <dcterms:created xsi:type="dcterms:W3CDTF">2024-11-19T01:00:16Z</dcterms:created>
  <dcterms:modified xsi:type="dcterms:W3CDTF">2025-01-07T15:22:11Z</dcterms:modified>
</cp:coreProperties>
</file>