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Центр" sheetId="1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Центр'!$A$1:$E$26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25" i="1"/>
  <c r="C24" i="1" l="1"/>
  <c r="I16" i="1"/>
  <c r="I15" i="1" l="1"/>
  <c r="I17" i="1"/>
  <c r="I14" i="1"/>
  <c r="G10" i="1" l="1"/>
  <c r="H5" i="1" l="1"/>
  <c r="G26" i="1" l="1"/>
  <c r="C7" i="1" l="1"/>
  <c r="C23" i="1" l="1"/>
  <c r="C26" i="1" s="1"/>
  <c r="H24" i="1"/>
  <c r="G18" i="1" l="1"/>
  <c r="H23" i="1" l="1"/>
  <c r="H16" i="1"/>
  <c r="H15" i="1"/>
  <c r="H14" i="1"/>
  <c r="H7" i="1"/>
  <c r="H6" i="1"/>
  <c r="I10" i="1" l="1"/>
  <c r="H10" i="1" s="1"/>
  <c r="H17" i="6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1" l="1"/>
  <c r="C18" i="1" l="1"/>
  <c r="C10" i="1"/>
  <c r="H18" i="1" l="1"/>
  <c r="I18" i="1" s="1"/>
  <c r="F18" i="1" l="1"/>
  <c r="F25" i="1"/>
  <c r="H22" i="1" l="1"/>
  <c r="H26" i="1" s="1"/>
  <c r="L26" i="1" s="1"/>
  <c r="K26" i="1"/>
  <c r="I26" i="1" l="1"/>
  <c r="K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<sst xmlns="http://schemas.openxmlformats.org/spreadsheetml/2006/main" count="259" uniqueCount="94">
  <si>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</si>
  <si>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</si>
  <si>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</si>
  <si>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</si>
  <si>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</si>
  <si>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</si>
  <si>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</si>
  <si>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</si>
  <si>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</si>
  <si>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</si>
  <si>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</si>
  <si>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</si>
  <si>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</si>
  <si>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</si>
  <si>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</si>
  <si>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</si>
  <si>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</si>
  <si>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</si>
  <si>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</si>
  <si>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</si>
  <si>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</si>
  <si>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</si>
  <si>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</si>
  <si>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</si>
  <si>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</si>
  <si>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</si>
  <si>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</si>
  <si>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</si>
  <si>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</si>
  <si>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</si>
  <si>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</si>
  <si>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</si>
  <si>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</si>
  <si>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</si>
  <si>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</si>
  <si>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</si>
  <si>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</si>
  <si>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</si>
  <si>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</si>
  <si>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</si>
  <si>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</si>
  <si>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</si>
  <si>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</si>
  <si>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</si>
  <si>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</si>
  <si>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</si>
  <si>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</si>
  <si>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</si>
  <si>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</si>
  <si>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</si>
  <si>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</si>
  <si>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</si>
  <si>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</si>
  <si>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</si>
  <si>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</si>
  <si>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</si>
  <si>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</si>
  <si>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</si>
  <si>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</si>
  <si>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</si>
  <si>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</si>
  <si>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</si>
  <si>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</si>
  <si>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</si>
  <si>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</si>
  <si>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</si>
  <si>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</si>
  <si>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</si>
  <si>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</si>
  <si>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</si>
  <si>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</si>
  <si>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</si>
  <si>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</si>
  <si>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</si>
  <si>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</si>
  <si>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</si>
  <si>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</si>
  <si>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</si>
  <si>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</si>
  <si>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</si>
  <si>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</si>
  <si>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</si>
  <si>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</si>
  <si>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</si>
  <si>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</si>
  <si>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</si>
  <si>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</si>
  <si>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</si>
  <si>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</si>
  <si>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всего 3 ПТК
за 2023</t>
  </si>
  <si>
    <t>всего 3 ПТК
за июнь 2023</t>
  </si>
  <si>
    <t>Январь-июль</t>
  </si>
  <si>
    <t>ГРИНВЭЙ - Центр</t>
  </si>
  <si>
    <t>pt_grinvey_ptkdzerg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</si>
</sst>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A3C7B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1A3C7B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4" fontId="15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7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7" fillId="6" borderId="1" xfId="0" applyNumberFormat="1" applyFont="1" applyFill="1" applyBorder="1"/>
    <xf numFmtId="4" fontId="18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7" fontId="0" fillId="0" borderId="0" xfId="0" applyNumberFormat="1"/>
    <xf numFmtId="0" fontId="22" fillId="0" borderId="1" xfId="0" applyFont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6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0" xfId="0" applyFont="1" applyAlignment="1">
      <alignment horizontal="left"/>
    </xf>
    <xf numFmtId="0" fontId="27" fillId="0" borderId="0" xfId="0" applyFont="1"/>
    <xf numFmtId="4" fontId="27" fillId="0" borderId="0" xfId="0" applyNumberFormat="1" applyFont="1"/>
    <xf numFmtId="4" fontId="0" fillId="0" borderId="0" xfId="0" applyNumberForma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2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28" fillId="0" borderId="0" xfId="0" applyNumberFormat="1" applyFont="1" applyAlignment="1">
      <alignment horizontal="center"/>
    </xf>
    <xf numFmtId="4" fontId="31" fillId="3" borderId="1" xfId="0" applyNumberFormat="1" applyFont="1" applyFill="1" applyBorder="1" applyAlignment="1">
      <alignment horizontal="right" vertical="center" wrapText="1" readingOrder="1"/>
    </xf>
    <xf numFmtId="4" fontId="28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28" fillId="0" borderId="0" xfId="0" applyNumberFormat="1" applyFon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8.5" x14ac:dyDescent="0.4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4" style="118" hidden="1" customWidth="1"/>
    <col min="8" max="8" width="24.54296875" style="119" hidden="1" customWidth="1"/>
    <col min="9" max="9" width="14" style="119" hidden="1" customWidth="1"/>
    <col min="10" max="10" width="14" style="118" hidden="1" customWidth="1"/>
    <col min="11" max="11" width="19.81640625" style="118" hidden="1" customWidth="1"/>
    <col min="12" max="12" width="20" style="118" hidden="1" customWidth="1"/>
    <col min="13" max="14" width="14" hidden="1" customWidth="1"/>
    <col min="15" max="15" width="14" customWidth="1"/>
    <col min="16" max="16" width="19" customWidth="1"/>
  </cols>
  <sheetData>
    <row r="1" spans="1:12" x14ac:dyDescent="0.45">
      <c r="A1" s="7" t="s">
        <v>92</v>
      </c>
    </row>
    <row r="2" spans="1:12" x14ac:dyDescent="0.45">
      <c r="A2" t="s">
        <v>93</v>
      </c>
      <c r="B2" s="7" t="s">
        <v>20</v>
      </c>
      <c r="C2" s="8" t="s">
        <v>19</v>
      </c>
      <c r="D2" s="130" t="s">
        <v>8</v>
      </c>
      <c r="E2" s="10">
        <v>2024</v>
      </c>
    </row>
    <row r="3" spans="1:12" x14ac:dyDescent="0.45">
      <c r="B3" s="7"/>
      <c r="C3" s="7"/>
      <c r="D3" s="9" t="s">
        <v>21</v>
      </c>
      <c r="F3" s="91"/>
    </row>
    <row r="4" spans="1:12" x14ac:dyDescent="0.45">
      <c r="A4" s="11" t="s">
        <v>23</v>
      </c>
      <c r="C4" s="6" t="s">
        <v>25</v>
      </c>
      <c r="D4" s="134" t="s">
        <v>27</v>
      </c>
      <c r="E4" s="134"/>
      <c r="G4" s="131" t="s">
        <v>12</v>
      </c>
    </row>
    <row r="5" spans="1:12" ht="78.75" customHeight="1" x14ac:dyDescent="0.45">
      <c r="A5" s="1" t="s">
        <v>0</v>
      </c>
      <c r="B5" s="1" t="s">
        <v>1</v>
      </c>
      <c r="C5" s="12" t="s">
        <v>24</v>
      </c>
      <c r="G5" s="120" t="s">
        <v>88</v>
      </c>
      <c r="H5" s="121" t="str">
        <f>D2</f>
        <v>Февраль</v>
      </c>
      <c r="I5" s="131" t="s">
        <v>91</v>
      </c>
      <c r="K5" s="129" t="s">
        <v>89</v>
      </c>
      <c r="L5" s="129" t="s">
        <v>90</v>
      </c>
    </row>
    <row r="6" spans="1:12" x14ac:dyDescent="0.45">
      <c r="A6" s="2">
        <v>1</v>
      </c>
      <c r="B6" s="3" t="s">
        <v>2</v>
      </c>
      <c r="C6" s="4">
        <v>13875.617550000001</v>
      </c>
      <c r="G6" s="123">
        <v>0</v>
      </c>
      <c r="H6" s="124">
        <f t="shared" ref="H6:H7" si="0">C6-G6</f>
        <v>13875.617550000001</v>
      </c>
      <c r="I6" s="124">
        <v>0</v>
      </c>
    </row>
    <row r="7" spans="1:12" x14ac:dyDescent="0.45">
      <c r="A7" s="2">
        <v>2</v>
      </c>
      <c r="B7" s="3" t="s">
        <v>3</v>
      </c>
      <c r="C7" s="4">
        <f t="shared" ref="C7" si="1">I7</f>
        <v>0</v>
      </c>
      <c r="G7" s="123">
        <v>0</v>
      </c>
      <c r="H7" s="124">
        <f t="shared" si="0"/>
        <v>0</v>
      </c>
      <c r="I7" s="124">
        <v>0</v>
      </c>
    </row>
    <row r="8" spans="1:12" x14ac:dyDescent="0.45">
      <c r="A8" s="2">
        <v>3</v>
      </c>
      <c r="B8" s="3" t="s">
        <v>4</v>
      </c>
      <c r="C8" s="4">
        <v>0</v>
      </c>
      <c r="G8" s="124">
        <v>2914.7821300000001</v>
      </c>
      <c r="H8" s="124">
        <f>I8-G8</f>
        <v>0</v>
      </c>
      <c r="I8" s="119">
        <v>2914.7821300000001</v>
      </c>
    </row>
    <row r="9" spans="1:12" x14ac:dyDescent="0.45">
      <c r="A9" s="2">
        <v>4</v>
      </c>
      <c r="B9" s="3" t="s">
        <v>5</v>
      </c>
      <c r="C9" s="4">
        <v>18158.39098</v>
      </c>
      <c r="G9" s="124">
        <v>71986.218250000005</v>
      </c>
      <c r="H9" s="124">
        <f>I9-G9</f>
        <v>27408.210289999988</v>
      </c>
      <c r="I9" s="119">
        <v>99394.428539999994</v>
      </c>
      <c r="J9" s="132"/>
    </row>
    <row r="10" spans="1:12" x14ac:dyDescent="0.45">
      <c r="A10" s="133" t="s">
        <v>6</v>
      </c>
      <c r="B10" s="133"/>
      <c r="C10" s="5">
        <f>SUM(C6:C9)</f>
        <v>32034.008529999999</v>
      </c>
      <c r="G10" s="125">
        <f>SUM(G6:G9)</f>
        <v>74901.000380000012</v>
      </c>
      <c r="H10" s="124">
        <f t="shared" ref="H10" si="2">I10-G10</f>
        <v>27408.210289999988</v>
      </c>
      <c r="I10" s="124">
        <f>SUM(I6:I9)</f>
        <v>102309.21067</v>
      </c>
      <c r="K10" s="126" t="e">
        <f>C10+#REF!+#REF!</f>
        <v>#REF!</v>
      </c>
      <c r="L10" s="126" t="e">
        <f>H10+#REF!+#REF!</f>
        <v>#REF!</v>
      </c>
    </row>
    <row r="12" spans="1:12" x14ac:dyDescent="0.45">
      <c r="A12" s="11" t="s">
        <v>22</v>
      </c>
      <c r="C12" s="6" t="s">
        <v>25</v>
      </c>
      <c r="G12" s="122" t="s">
        <v>25</v>
      </c>
    </row>
    <row r="13" spans="1:12" ht="74" x14ac:dyDescent="0.45">
      <c r="A13" s="1" t="s">
        <v>0</v>
      </c>
      <c r="B13" s="1" t="s">
        <v>1</v>
      </c>
      <c r="C13" s="12" t="s">
        <v>24</v>
      </c>
      <c r="G13" s="120" t="s">
        <v>88</v>
      </c>
    </row>
    <row r="14" spans="1:12" x14ac:dyDescent="0.45">
      <c r="A14" s="2">
        <v>1</v>
      </c>
      <c r="B14" s="3" t="s">
        <v>2</v>
      </c>
      <c r="C14" s="4">
        <v>13875.617550000001</v>
      </c>
      <c r="G14" s="123">
        <v>0</v>
      </c>
      <c r="H14" s="124">
        <f t="shared" ref="H14:H17" si="3">C14-G14</f>
        <v>13875.617550000001</v>
      </c>
      <c r="I14" s="124">
        <f>I6</f>
        <v>0</v>
      </c>
    </row>
    <row r="15" spans="1:12" x14ac:dyDescent="0.45">
      <c r="A15" s="2">
        <v>2</v>
      </c>
      <c r="B15" s="3" t="s">
        <v>3</v>
      </c>
      <c r="C15" s="4">
        <v>0</v>
      </c>
      <c r="F15" s="115"/>
      <c r="G15" s="123">
        <v>0</v>
      </c>
      <c r="H15" s="124">
        <f t="shared" si="3"/>
        <v>0</v>
      </c>
      <c r="I15" s="124">
        <f t="shared" ref="I15" si="4">I7</f>
        <v>0</v>
      </c>
    </row>
    <row r="16" spans="1:12" x14ac:dyDescent="0.45">
      <c r="A16" s="2">
        <v>3</v>
      </c>
      <c r="B16" s="3" t="s">
        <v>4</v>
      </c>
      <c r="C16" s="4">
        <v>0</v>
      </c>
      <c r="F16" s="115"/>
      <c r="G16" s="123">
        <v>0</v>
      </c>
      <c r="H16" s="124">
        <f t="shared" si="3"/>
        <v>0</v>
      </c>
      <c r="I16" s="124">
        <f>G8</f>
        <v>2914.7821300000001</v>
      </c>
    </row>
    <row r="17" spans="1:14" x14ac:dyDescent="0.45">
      <c r="A17" s="2">
        <v>4</v>
      </c>
      <c r="B17" s="3" t="s">
        <v>5</v>
      </c>
      <c r="C17" s="4">
        <v>18158.39098</v>
      </c>
      <c r="F17" s="115"/>
      <c r="G17" s="123">
        <v>99394.428539999994</v>
      </c>
      <c r="H17" s="124">
        <f t="shared" si="3"/>
        <v>-81236.037559999997</v>
      </c>
      <c r="I17" s="124">
        <f>G9</f>
        <v>71986.218250000005</v>
      </c>
    </row>
    <row r="18" spans="1:14" x14ac:dyDescent="0.45">
      <c r="A18" s="133" t="s">
        <v>6</v>
      </c>
      <c r="B18" s="133"/>
      <c r="C18" s="5">
        <f>SUM(C14:C17)</f>
        <v>32034.008529999999</v>
      </c>
      <c r="F18" s="116" t="e">
        <f>C18+#REF!+#REF!</f>
        <v>#REF!</v>
      </c>
      <c r="G18" s="125">
        <f>G17</f>
        <v>99394.428539999994</v>
      </c>
      <c r="H18" s="124">
        <f>C18-G18</f>
        <v>-67360.420010000002</v>
      </c>
      <c r="I18" s="124">
        <f>H18+G18</f>
        <v>32034.008529999992</v>
      </c>
    </row>
    <row r="19" spans="1:14" x14ac:dyDescent="0.45">
      <c r="F19" s="115"/>
      <c r="H19" s="124"/>
      <c r="I19" s="124"/>
    </row>
    <row r="20" spans="1:14" x14ac:dyDescent="0.45">
      <c r="A20" s="11" t="s">
        <v>26</v>
      </c>
      <c r="C20" s="6" t="s">
        <v>25</v>
      </c>
      <c r="F20" s="115"/>
      <c r="G20" s="122" t="s">
        <v>25</v>
      </c>
    </row>
    <row r="21" spans="1:14" ht="74" x14ac:dyDescent="0.45">
      <c r="A21" s="1" t="s">
        <v>0</v>
      </c>
      <c r="B21" s="1" t="s">
        <v>1</v>
      </c>
      <c r="C21" s="12" t="s">
        <v>24</v>
      </c>
      <c r="F21" s="115"/>
      <c r="G21" s="120" t="s">
        <v>88</v>
      </c>
      <c r="H21" s="124"/>
      <c r="I21" s="124"/>
    </row>
    <row r="22" spans="1:14" x14ac:dyDescent="0.45">
      <c r="A22" s="2">
        <v>1</v>
      </c>
      <c r="B22" s="3" t="s">
        <v>2</v>
      </c>
      <c r="C22" s="4">
        <v>13875.617550000001</v>
      </c>
      <c r="F22" s="115"/>
      <c r="G22" s="123">
        <v>0</v>
      </c>
      <c r="H22" s="124">
        <f t="shared" ref="H22:H23" si="5">C22-G22</f>
        <v>13875.617550000001</v>
      </c>
      <c r="I22" s="124">
        <v>0</v>
      </c>
    </row>
    <row r="23" spans="1:14" x14ac:dyDescent="0.45">
      <c r="A23" s="2">
        <v>2</v>
      </c>
      <c r="B23" s="3" t="s">
        <v>3</v>
      </c>
      <c r="C23" s="4">
        <f t="shared" ref="C23" si="6">I23</f>
        <v>0</v>
      </c>
      <c r="F23" s="115"/>
      <c r="G23" s="123">
        <v>0</v>
      </c>
      <c r="H23" s="124">
        <f t="shared" si="5"/>
        <v>0</v>
      </c>
      <c r="I23" s="124">
        <v>0</v>
      </c>
    </row>
    <row r="24" spans="1:14" x14ac:dyDescent="0.45">
      <c r="A24" s="2">
        <v>3</v>
      </c>
      <c r="B24" s="3" t="s">
        <v>4</v>
      </c>
      <c r="C24" s="4">
        <f>I24</f>
        <v>0</v>
      </c>
      <c r="F24" s="115"/>
      <c r="G24" s="123">
        <v>0</v>
      </c>
      <c r="H24" s="124">
        <f>C24-G24</f>
        <v>0</v>
      </c>
      <c r="I24" s="124">
        <v>0</v>
      </c>
    </row>
    <row r="25" spans="1:14" x14ac:dyDescent="0.45">
      <c r="A25" s="2">
        <v>4</v>
      </c>
      <c r="B25" s="3" t="s">
        <v>5</v>
      </c>
      <c r="C25" s="4">
        <v>27504.41993</v>
      </c>
      <c r="F25" s="116" t="e">
        <f>C25+#REF!+#REF!</f>
        <v>#REF!</v>
      </c>
      <c r="G25" s="123">
        <v>82684.370410000003</v>
      </c>
      <c r="H25" s="124">
        <f>G25-I25</f>
        <v>18816.168700000002</v>
      </c>
      <c r="I25" s="124">
        <v>63868.201710000001</v>
      </c>
      <c r="J25" s="132"/>
    </row>
    <row r="26" spans="1:14" x14ac:dyDescent="0.45">
      <c r="A26" s="133" t="s">
        <v>6</v>
      </c>
      <c r="B26" s="133"/>
      <c r="C26" s="5">
        <f>SUM(C22:C25)</f>
        <v>41380.037479999999</v>
      </c>
      <c r="F26" s="115"/>
      <c r="G26" s="125">
        <f>SUM(G22:G25)</f>
        <v>82684.370410000003</v>
      </c>
      <c r="H26" s="124">
        <f>SUM(H22:H25)</f>
        <v>32691.786250000005</v>
      </c>
      <c r="I26" s="124">
        <f>SUM(I22:I25)</f>
        <v>63868.201710000001</v>
      </c>
      <c r="K26" s="126" t="e">
        <f>C26+#REF!+#REF!</f>
        <v>#REF!</v>
      </c>
      <c r="L26" s="126" t="e">
        <f>H26+#REF!+#REF!</f>
        <v>#REF!</v>
      </c>
      <c r="N26" s="117"/>
    </row>
    <row r="27" spans="1:14" x14ac:dyDescent="0.45">
      <c r="F27" s="115"/>
      <c r="G27" s="127"/>
      <c r="H27" s="128"/>
    </row>
    <row r="28" spans="1:14" ht="71.25" customHeight="1" x14ac:dyDescent="0.45">
      <c r="F28" s="115"/>
      <c r="G28" s="135"/>
      <c r="H28" s="135"/>
    </row>
    <row r="29" spans="1:14" x14ac:dyDescent="0.45">
      <c r="A29" s="13"/>
      <c r="B29" s="13"/>
    </row>
    <row r="30" spans="1:14" x14ac:dyDescent="0.45">
      <c r="A30" s="13"/>
      <c r="B30" s="13"/>
    </row>
  </sheetData>
  <mergeCells count="5">
    <mergeCell ref="A10:B10"/>
    <mergeCell ref="A18:B18"/>
    <mergeCell ref="A26:B26"/>
    <mergeCell ref="D4:E4"/>
    <mergeCell ref="G28:H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39" t="s">
        <v>52</v>
      </c>
      <c r="J3" s="139" t="s">
        <v>53</v>
      </c>
    </row>
    <row r="4" spans="1:12" s="10" customFormat="1" x14ac:dyDescent="0.35">
      <c r="A4" s="144"/>
      <c r="B4" s="138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39"/>
      <c r="J4" s="139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43" t="s">
        <v>47</v>
      </c>
      <c r="B21" s="138" t="s">
        <v>44</v>
      </c>
      <c r="C21" s="145" t="s">
        <v>33</v>
      </c>
      <c r="D21" s="145"/>
      <c r="E21" s="146" t="s">
        <v>34</v>
      </c>
      <c r="F21" s="146"/>
      <c r="G21" s="147" t="s">
        <v>46</v>
      </c>
      <c r="H21" s="147"/>
      <c r="I21" s="142" t="s">
        <v>52</v>
      </c>
      <c r="J21" s="142" t="s">
        <v>53</v>
      </c>
    </row>
    <row r="22" spans="1:12" s="7" customFormat="1" x14ac:dyDescent="0.35">
      <c r="A22" s="144"/>
      <c r="B22" s="138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42"/>
      <c r="J22" s="142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43" t="s">
        <v>47</v>
      </c>
      <c r="B39" s="138" t="s">
        <v>44</v>
      </c>
      <c r="C39" s="145" t="s">
        <v>33</v>
      </c>
      <c r="D39" s="145"/>
      <c r="E39" s="146" t="s">
        <v>34</v>
      </c>
      <c r="F39" s="146"/>
      <c r="G39" s="147" t="s">
        <v>46</v>
      </c>
      <c r="H39" s="147"/>
      <c r="I39" s="142" t="s">
        <v>52</v>
      </c>
      <c r="J39" s="142" t="s">
        <v>53</v>
      </c>
    </row>
    <row r="40" spans="1:12" s="7" customFormat="1" x14ac:dyDescent="0.35">
      <c r="A40" s="144"/>
      <c r="B40" s="138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42"/>
      <c r="J40" s="142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7" customWidth="1"/>
    <col min="10" max="10" width="45.54296875" style="97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48" t="s">
        <v>52</v>
      </c>
      <c r="J3" s="148" t="s">
        <v>53</v>
      </c>
    </row>
    <row r="4" spans="1:12" s="10" customFormat="1" x14ac:dyDescent="0.35">
      <c r="A4" s="144"/>
      <c r="B4" s="138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48"/>
      <c r="J4" s="148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3">
        <f t="shared" si="0"/>
        <v>-2270.2599999999998</v>
      </c>
      <c r="H5" s="94">
        <f t="shared" si="0"/>
        <v>-17626.73</v>
      </c>
      <c r="I5" s="98"/>
      <c r="J5" s="99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5">
        <f>E6-C6</f>
        <v>0</v>
      </c>
      <c r="H6" s="96">
        <f>F6-D6</f>
        <v>0</v>
      </c>
      <c r="I6" s="100"/>
      <c r="J6" s="101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5">
        <f t="shared" ref="G7:H8" si="1">E7-C7</f>
        <v>0</v>
      </c>
      <c r="H7" s="96">
        <f t="shared" si="1"/>
        <v>0</v>
      </c>
      <c r="I7" s="100"/>
      <c r="J7" s="101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5">
        <f t="shared" si="1"/>
        <v>0</v>
      </c>
      <c r="H8" s="96">
        <f t="shared" si="1"/>
        <v>-9884</v>
      </c>
      <c r="I8" s="100"/>
      <c r="J8" s="102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5">
        <f t="shared" si="2"/>
        <v>-2270.2599999999998</v>
      </c>
      <c r="H9" s="96">
        <f t="shared" si="2"/>
        <v>-7742.73</v>
      </c>
      <c r="I9" s="100"/>
      <c r="J9" s="101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5">
        <f t="shared" ref="G10:H16" si="3">E10-C10</f>
        <v>113.77</v>
      </c>
      <c r="H10" s="96">
        <f t="shared" si="3"/>
        <v>113.77</v>
      </c>
      <c r="I10" s="103" t="s">
        <v>79</v>
      </c>
      <c r="J10" s="103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5">
        <f t="shared" si="3"/>
        <v>0</v>
      </c>
      <c r="H11" s="96">
        <f t="shared" si="3"/>
        <v>0</v>
      </c>
      <c r="I11" s="100"/>
      <c r="J11" s="101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5">
        <f t="shared" si="4"/>
        <v>-2384.0299999999997</v>
      </c>
      <c r="H12" s="95">
        <f t="shared" si="4"/>
        <v>-7856.5</v>
      </c>
      <c r="I12" s="100"/>
      <c r="J12" s="101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5">
        <f t="shared" si="3"/>
        <v>-2700</v>
      </c>
      <c r="H13" s="96">
        <f t="shared" si="3"/>
        <v>-1890</v>
      </c>
      <c r="I13" s="102" t="s">
        <v>71</v>
      </c>
      <c r="J13" s="102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5">
        <f t="shared" si="3"/>
        <v>0</v>
      </c>
      <c r="H14" s="96">
        <f t="shared" si="3"/>
        <v>0</v>
      </c>
      <c r="I14" s="102"/>
      <c r="J14" s="92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5">
        <f t="shared" si="3"/>
        <v>220.65</v>
      </c>
      <c r="H15" s="95">
        <f t="shared" si="3"/>
        <v>0</v>
      </c>
      <c r="I15" s="102" t="s">
        <v>83</v>
      </c>
      <c r="J15" s="102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5">
        <f t="shared" si="3"/>
        <v>0</v>
      </c>
      <c r="H16" s="95">
        <f t="shared" si="3"/>
        <v>-4937.5</v>
      </c>
      <c r="I16" s="104" t="s">
        <v>84</v>
      </c>
      <c r="J16" s="104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5">
        <f t="shared" ref="G17" si="5">E17-C17</f>
        <v>95.319999999999936</v>
      </c>
      <c r="H17" s="95">
        <f t="shared" ref="H17" si="6">F17-D17</f>
        <v>-1029</v>
      </c>
      <c r="I17" s="104"/>
      <c r="J17" s="105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5"/>
      <c r="H18" s="95"/>
      <c r="I18" s="104"/>
      <c r="J18" s="106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7"/>
      <c r="J19" s="108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7"/>
      <c r="J20" s="108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9"/>
      <c r="J21" s="108"/>
      <c r="K21" s="24"/>
    </row>
    <row r="22" spans="1:11" s="7" customFormat="1" x14ac:dyDescent="0.35">
      <c r="A22" s="143" t="s">
        <v>47</v>
      </c>
      <c r="B22" s="138" t="s">
        <v>44</v>
      </c>
      <c r="C22" s="145" t="s">
        <v>33</v>
      </c>
      <c r="D22" s="145"/>
      <c r="E22" s="146" t="s">
        <v>34</v>
      </c>
      <c r="F22" s="146"/>
      <c r="G22" s="147" t="s">
        <v>46</v>
      </c>
      <c r="H22" s="147"/>
      <c r="I22" s="149" t="s">
        <v>52</v>
      </c>
      <c r="J22" s="149" t="s">
        <v>53</v>
      </c>
    </row>
    <row r="23" spans="1:11" s="7" customFormat="1" x14ac:dyDescent="0.35">
      <c r="A23" s="144"/>
      <c r="B23" s="138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49"/>
      <c r="J23" s="149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8"/>
      <c r="J24" s="110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100"/>
      <c r="J25" s="106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100"/>
      <c r="J26" s="106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2" t="s">
        <v>77</v>
      </c>
      <c r="J27" s="102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100"/>
      <c r="J28" s="106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3" t="s">
        <v>79</v>
      </c>
      <c r="J29" s="103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100"/>
      <c r="J30" s="106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100"/>
      <c r="J31" s="106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2" t="s">
        <v>71</v>
      </c>
      <c r="J32" s="102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2"/>
      <c r="J33" s="106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2" t="s">
        <v>76</v>
      </c>
      <c r="J34" s="102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4" t="s">
        <v>73</v>
      </c>
      <c r="J35" s="104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4"/>
      <c r="J36" s="105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4" t="s">
        <v>70</v>
      </c>
      <c r="J37" s="105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7"/>
      <c r="J38" s="111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7"/>
      <c r="J39" s="111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9"/>
      <c r="J40" s="108"/>
    </row>
    <row r="41" spans="1:12" s="7" customFormat="1" x14ac:dyDescent="0.35">
      <c r="A41" s="143" t="s">
        <v>47</v>
      </c>
      <c r="B41" s="138" t="s">
        <v>44</v>
      </c>
      <c r="C41" s="145" t="s">
        <v>33</v>
      </c>
      <c r="D41" s="145"/>
      <c r="E41" s="146" t="s">
        <v>34</v>
      </c>
      <c r="F41" s="146"/>
      <c r="G41" s="147" t="s">
        <v>46</v>
      </c>
      <c r="H41" s="147"/>
      <c r="I41" s="149" t="s">
        <v>52</v>
      </c>
      <c r="J41" s="149" t="s">
        <v>53</v>
      </c>
    </row>
    <row r="42" spans="1:12" s="7" customFormat="1" x14ac:dyDescent="0.35">
      <c r="A42" s="144"/>
      <c r="B42" s="138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49"/>
      <c r="J42" s="149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8"/>
      <c r="J43" s="110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100"/>
      <c r="J44" s="106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100"/>
      <c r="J45" s="106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2"/>
      <c r="J46" s="102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100"/>
      <c r="J47" s="106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100"/>
      <c r="J48" s="106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100"/>
      <c r="J49" s="106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100"/>
      <c r="J50" s="102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2" t="s">
        <v>71</v>
      </c>
      <c r="J51" s="102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2"/>
      <c r="J52" s="106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2"/>
      <c r="J53" s="106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2"/>
      <c r="J54" s="113"/>
    </row>
    <row r="55" spans="1:10" x14ac:dyDescent="0.35">
      <c r="C55" s="69"/>
      <c r="D55" s="69"/>
      <c r="E55" s="70"/>
      <c r="F55" s="70"/>
      <c r="G55" s="71"/>
      <c r="H55" s="71"/>
      <c r="I55" s="114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Центр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Центр'!Область_печати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2024-07-16T11:52:05Z</dcterms:modified>
</cp:coreProperties>
</file>