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070" yWindow="0" windowWidth="9710" windowHeight="11630"/>
  </bookViews>
  <sheets>
    <sheet name="ПТК Восток" sheetId="3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Восток'!$A$1:$E$26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15" i="3" l="1"/>
  <c r="G16" i="3"/>
  <c r="G14" i="3"/>
  <c r="H5" i="3" l="1"/>
  <c r="H9" i="3" l="1"/>
  <c r="I15" i="3"/>
  <c r="I16" i="3"/>
  <c r="I14" i="3"/>
  <c r="H24" i="3" l="1"/>
  <c r="G26" i="3"/>
  <c r="H22" i="3"/>
  <c r="G18" i="3" l="1"/>
  <c r="G10" i="3"/>
  <c r="H7" i="3" l="1"/>
  <c r="H8" i="3"/>
  <c r="H14" i="3"/>
  <c r="H15" i="3"/>
  <c r="H16" i="3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3" l="1"/>
  <c r="C18" i="3"/>
  <c r="H18" i="3" l="1"/>
  <c r="I18" i="3" s="1"/>
  <c r="F19" i="3"/>
  <c r="I26" i="3"/>
  <c r="H23" i="3"/>
  <c r="C26" i="3" l="1"/>
  <c r="H26" i="3" s="1"/>
  <c r="I10" i="3" l="1"/>
  <c r="H6" i="3"/>
  <c r="C10" i="3" l="1"/>
  <c r="H10" i="3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<sst xmlns="http://schemas.openxmlformats.org/spreadsheetml/2006/main" count="257" uniqueCount="92">
  <si>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</si>
  <si>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</si>
  <si>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</si>
  <si>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</si>
  <si>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</si>
  <si>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</si>
  <si>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</si>
  <si>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</si>
  <si>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</si>
  <si>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</si>
  <si>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</si>
  <si>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</si>
  <si>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</si>
  <si>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</si>
  <si>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</si>
  <si>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</si>
  <si>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</si>
  <si>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</si>
  <si>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</si>
  <si>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</si>
  <si>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</si>
  <si>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</si>
  <si>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</si>
  <si>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</si>
  <si>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</si>
  <si>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</si>
  <si>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</si>
  <si>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</si>
  <si>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</si>
  <si>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</si>
  <si>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</si>
  <si>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</si>
  <si>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</si>
  <si>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</si>
  <si>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</si>
  <si>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</si>
  <si>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</si>
  <si>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</si>
  <si>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</si>
  <si>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</si>
  <si>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</si>
  <si>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</si>
  <si>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</si>
  <si>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</si>
  <si>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</si>
  <si>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</si>
  <si>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</si>
  <si>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</si>
  <si>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</si>
  <si>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</si>
  <si>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</si>
  <si>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</si>
  <si>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</si>
  <si>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</si>
  <si>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</si>
  <si>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</si>
  <si>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</si>
  <si>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</si>
  <si>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</si>
  <si>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</si>
  <si>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</si>
  <si>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</si>
  <si>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</si>
  <si>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</si>
  <si>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</si>
  <si>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</si>
  <si>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</si>
  <si>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</si>
  <si>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</si>
  <si>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</si>
  <si>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</si>
  <si>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</si>
  <si>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</si>
  <si>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</si>
  <si>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</si>
  <si>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</si>
  <si>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</si>
  <si>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</si>
  <si>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</si>
  <si>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</si>
  <si>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</si>
  <si>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</si>
  <si>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</si>
  <si>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</si>
  <si>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</si>
  <si>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</si>
  <si>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</si>
  <si>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</si>
  <si>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</si>
  <si>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Январь-ё</t>
  </si>
  <si>
    <t>ГРИНВЭЙ - Восток</t>
  </si>
  <si>
    <t>pt_grinvey_ptkussib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</si>
</sst>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Normal="100" zoomScaleSheetLayoutView="100" workbookViewId="0">
      <selection activeCell="O13" sqref="O13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8.26953125" hidden="1" customWidth="1"/>
    <col min="8" max="9" width="14" hidden="1" customWidth="1"/>
    <col min="10" max="15" width="14" customWidth="1"/>
  </cols>
  <sheetData>
    <row r="1" spans="1:15" x14ac:dyDescent="0.35">
      <c r="A1" s="7" t="s">
        <v>90</v>
      </c>
    </row>
    <row r="2" spans="1:15" x14ac:dyDescent="0.35">
      <c r="A2" t="s">
        <v>91</v>
      </c>
      <c r="B2" s="7" t="s">
        <v>20</v>
      </c>
      <c r="C2" s="8" t="s">
        <v>19</v>
      </c>
      <c r="D2" s="116" t="s">
        <v>11</v>
      </c>
      <c r="E2" s="10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1" t="s">
        <v>23</v>
      </c>
      <c r="C4" s="6" t="s">
        <v>25</v>
      </c>
      <c r="D4" s="120" t="s">
        <v>28</v>
      </c>
      <c r="E4" s="120"/>
      <c r="G4" t="s">
        <v>13</v>
      </c>
      <c r="O4" s="6"/>
    </row>
    <row r="5" spans="1:15" ht="49.5" x14ac:dyDescent="0.35">
      <c r="A5" s="1" t="s">
        <v>0</v>
      </c>
      <c r="B5" s="1" t="s">
        <v>1</v>
      </c>
      <c r="C5" s="12" t="s">
        <v>24</v>
      </c>
      <c r="G5" s="12" t="s">
        <v>88</v>
      </c>
      <c r="H5" s="115" t="str">
        <f>D2</f>
        <v>Май</v>
      </c>
      <c r="I5" s="117" t="s">
        <v>89</v>
      </c>
    </row>
    <row r="6" spans="1:15" ht="18.5" x14ac:dyDescent="0.35">
      <c r="A6" s="2">
        <v>1</v>
      </c>
      <c r="B6" s="3" t="s">
        <v>2</v>
      </c>
      <c r="C6" s="4">
        <v>0</v>
      </c>
      <c r="G6" s="4">
        <v>0</v>
      </c>
      <c r="H6" s="114">
        <f t="shared" ref="H6:H8" si="0">C6-G6</f>
        <v>0</v>
      </c>
      <c r="I6" s="114">
        <v>0</v>
      </c>
    </row>
    <row r="7" spans="1:15" ht="18.5" x14ac:dyDescent="0.35">
      <c r="A7" s="2">
        <v>2</v>
      </c>
      <c r="B7" s="3" t="s">
        <v>3</v>
      </c>
      <c r="C7" s="4">
        <v>0</v>
      </c>
      <c r="G7" s="4">
        <v>0</v>
      </c>
      <c r="H7" s="114">
        <f t="shared" si="0"/>
        <v>0</v>
      </c>
      <c r="I7" s="114">
        <v>0</v>
      </c>
    </row>
    <row r="8" spans="1:15" ht="18.5" x14ac:dyDescent="0.35">
      <c r="A8" s="2">
        <v>3</v>
      </c>
      <c r="B8" s="3" t="s">
        <v>4</v>
      </c>
      <c r="C8" s="4">
        <v>23822.96861</v>
      </c>
      <c r="G8" s="4">
        <v>0</v>
      </c>
      <c r="H8" s="114">
        <f t="shared" si="0"/>
        <v>23822.96861</v>
      </c>
      <c r="I8" s="114">
        <v>0</v>
      </c>
    </row>
    <row r="9" spans="1:15" ht="18.5" x14ac:dyDescent="0.35">
      <c r="A9" s="2">
        <v>4</v>
      </c>
      <c r="B9" s="3" t="s">
        <v>5</v>
      </c>
      <c r="C9" s="4">
        <v>82067.488979999995</v>
      </c>
      <c r="G9" s="4">
        <v>155113.87943</v>
      </c>
      <c r="H9" s="114">
        <f>C9-G9</f>
        <v>-73046.390450000006</v>
      </c>
      <c r="I9" s="114">
        <v>211336.13096000001</v>
      </c>
      <c r="K9" s="118"/>
    </row>
    <row r="10" spans="1:15" ht="18.5" x14ac:dyDescent="0.35">
      <c r="A10" s="119" t="s">
        <v>6</v>
      </c>
      <c r="B10" s="119"/>
      <c r="C10" s="5">
        <f>SUM(C6:C9)</f>
        <v>105890.45758999999</v>
      </c>
      <c r="G10" s="5">
        <f>G9</f>
        <v>155113.87943</v>
      </c>
      <c r="H10" s="114">
        <f>C10-G10</f>
        <v>-49223.42184000001</v>
      </c>
      <c r="I10" s="114">
        <f>SUM(I6:I9)</f>
        <v>211336.13096000001</v>
      </c>
    </row>
    <row r="12" spans="1:15" ht="18.5" x14ac:dyDescent="0.45">
      <c r="A12" s="11" t="s">
        <v>22</v>
      </c>
      <c r="C12" s="6" t="s">
        <v>25</v>
      </c>
      <c r="G12" s="6" t="s">
        <v>25</v>
      </c>
    </row>
    <row r="13" spans="1:15" ht="49.5" x14ac:dyDescent="0.35">
      <c r="A13" s="1" t="s">
        <v>0</v>
      </c>
      <c r="B13" s="1" t="s">
        <v>1</v>
      </c>
      <c r="C13" s="12" t="s">
        <v>24</v>
      </c>
      <c r="G13" s="12" t="s">
        <v>88</v>
      </c>
    </row>
    <row r="14" spans="1:15" ht="18.5" x14ac:dyDescent="0.35">
      <c r="A14" s="2">
        <v>1</v>
      </c>
      <c r="B14" s="3" t="s">
        <v>2</v>
      </c>
      <c r="C14" s="4">
        <v>0</v>
      </c>
      <c r="G14" s="4">
        <f>G6</f>
        <v>0</v>
      </c>
      <c r="H14" s="114">
        <f t="shared" ref="H14:H17" si="1">C14-G14</f>
        <v>0</v>
      </c>
      <c r="I14" s="114">
        <f>I6</f>
        <v>0</v>
      </c>
    </row>
    <row r="15" spans="1:15" ht="18.5" x14ac:dyDescent="0.35">
      <c r="A15" s="2">
        <v>2</v>
      </c>
      <c r="B15" s="3" t="s">
        <v>3</v>
      </c>
      <c r="C15" s="4">
        <v>0</v>
      </c>
      <c r="G15" s="4">
        <f t="shared" ref="G15:G16" si="2">G7</f>
        <v>0</v>
      </c>
      <c r="H15" s="114">
        <f t="shared" si="1"/>
        <v>0</v>
      </c>
      <c r="I15" s="114">
        <f t="shared" ref="I15:I16" si="3">I7</f>
        <v>0</v>
      </c>
    </row>
    <row r="16" spans="1:15" ht="18.5" x14ac:dyDescent="0.35">
      <c r="A16" s="2">
        <v>3</v>
      </c>
      <c r="B16" s="3" t="s">
        <v>4</v>
      </c>
      <c r="C16" s="4">
        <v>23822.96861</v>
      </c>
      <c r="G16" s="4">
        <f t="shared" si="2"/>
        <v>0</v>
      </c>
      <c r="H16" s="114">
        <f t="shared" si="1"/>
        <v>23822.96861</v>
      </c>
      <c r="I16" s="114">
        <f t="shared" si="3"/>
        <v>0</v>
      </c>
    </row>
    <row r="17" spans="1:11" ht="18.5" x14ac:dyDescent="0.35">
      <c r="A17" s="2">
        <v>4</v>
      </c>
      <c r="B17" s="3" t="s">
        <v>5</v>
      </c>
      <c r="C17" s="4">
        <v>82067.488979999995</v>
      </c>
      <c r="G17" s="4">
        <v>155113.87943</v>
      </c>
      <c r="H17" s="114">
        <f t="shared" si="1"/>
        <v>-73046.390450000006</v>
      </c>
      <c r="I17" s="114">
        <v>211336.13096000001</v>
      </c>
    </row>
    <row r="18" spans="1:11" ht="18.5" x14ac:dyDescent="0.35">
      <c r="A18" s="119" t="s">
        <v>6</v>
      </c>
      <c r="B18" s="119"/>
      <c r="C18" s="5">
        <f>SUM(C14:C17)</f>
        <v>105890.45758999999</v>
      </c>
      <c r="F18">
        <v>383500</v>
      </c>
      <c r="G18" s="5">
        <f>G17</f>
        <v>155113.87943</v>
      </c>
      <c r="H18" s="114">
        <f>C18-G18</f>
        <v>-49223.42184000001</v>
      </c>
      <c r="I18" s="114">
        <f>H18+G18</f>
        <v>105890.45758999999</v>
      </c>
    </row>
    <row r="19" spans="1:11" x14ac:dyDescent="0.35">
      <c r="F19" s="114">
        <f>F18+C18</f>
        <v>489390.45759000001</v>
      </c>
      <c r="H19" s="114"/>
      <c r="I19" s="114"/>
    </row>
    <row r="20" spans="1:11" ht="18.5" x14ac:dyDescent="0.45">
      <c r="A20" s="11" t="s">
        <v>26</v>
      </c>
      <c r="C20" s="6" t="s">
        <v>25</v>
      </c>
      <c r="G20" s="6" t="s">
        <v>25</v>
      </c>
    </row>
    <row r="21" spans="1:11" ht="49.5" x14ac:dyDescent="0.35">
      <c r="A21" s="1" t="s">
        <v>0</v>
      </c>
      <c r="B21" s="1" t="s">
        <v>1</v>
      </c>
      <c r="C21" s="12" t="s">
        <v>24</v>
      </c>
      <c r="G21" s="12" t="s">
        <v>88</v>
      </c>
      <c r="H21" s="114"/>
      <c r="I21" s="114"/>
    </row>
    <row r="22" spans="1:11" ht="18.5" x14ac:dyDescent="0.35">
      <c r="A22" s="2">
        <v>1</v>
      </c>
      <c r="B22" s="3" t="s">
        <v>2</v>
      </c>
      <c r="C22" s="4">
        <v>0</v>
      </c>
      <c r="G22" s="4">
        <v>1300000</v>
      </c>
      <c r="H22" s="114">
        <f>C22-G22</f>
        <v>-1300000</v>
      </c>
      <c r="I22" s="114">
        <v>1300000</v>
      </c>
      <c r="K22" s="118"/>
    </row>
    <row r="23" spans="1:11" ht="18.5" x14ac:dyDescent="0.35">
      <c r="A23" s="2">
        <v>2</v>
      </c>
      <c r="B23" s="3" t="s">
        <v>3</v>
      </c>
      <c r="C23" s="4">
        <v>0</v>
      </c>
      <c r="G23" s="4">
        <v>0</v>
      </c>
      <c r="H23" s="114">
        <f>C23-G23</f>
        <v>0</v>
      </c>
      <c r="I23" s="114">
        <v>0</v>
      </c>
      <c r="K23" s="118"/>
    </row>
    <row r="24" spans="1:11" ht="18.5" x14ac:dyDescent="0.35">
      <c r="A24" s="2">
        <v>3</v>
      </c>
      <c r="B24" s="3" t="s">
        <v>4</v>
      </c>
      <c r="C24" s="4">
        <v>0</v>
      </c>
      <c r="G24" s="4">
        <v>59947.902000000002</v>
      </c>
      <c r="H24" s="114">
        <f t="shared" ref="H24:H25" si="4">C24-G24</f>
        <v>-59947.902000000002</v>
      </c>
      <c r="I24" s="114">
        <v>59947.902000000002</v>
      </c>
      <c r="K24" s="118"/>
    </row>
    <row r="25" spans="1:11" ht="18.5" x14ac:dyDescent="0.35">
      <c r="A25" s="2">
        <v>4</v>
      </c>
      <c r="B25" s="3" t="s">
        <v>5</v>
      </c>
      <c r="C25" s="4">
        <v>85354.240869999994</v>
      </c>
      <c r="G25" s="4">
        <v>162673.01840999999</v>
      </c>
      <c r="H25" s="114">
        <f t="shared" si="4"/>
        <v>-77318.777539999995</v>
      </c>
      <c r="I25" s="114">
        <v>206771.67491999999</v>
      </c>
      <c r="K25" s="118"/>
    </row>
    <row r="26" spans="1:11" ht="18.5" x14ac:dyDescent="0.35">
      <c r="A26" s="119" t="s">
        <v>6</v>
      </c>
      <c r="B26" s="119"/>
      <c r="C26" s="5">
        <f>SUM(C22:C25)</f>
        <v>85354.240869999994</v>
      </c>
      <c r="G26" s="5">
        <f>SUM(G22:G25)</f>
        <v>1522620.92041</v>
      </c>
      <c r="H26" s="114">
        <f>C26-G26</f>
        <v>-1437266.6795399999</v>
      </c>
      <c r="I26" s="114">
        <f>SUM(I22:I25)</f>
        <v>1566719.5769199999</v>
      </c>
    </row>
    <row r="27" spans="1:11" x14ac:dyDescent="0.35">
      <c r="H27" s="114"/>
      <c r="I27" s="114"/>
    </row>
    <row r="28" spans="1:11" x14ac:dyDescent="0.35">
      <c r="A28" s="121"/>
      <c r="B28" s="121"/>
    </row>
    <row r="29" spans="1:11" x14ac:dyDescent="0.35">
      <c r="A29" s="13"/>
      <c r="B29" s="13"/>
    </row>
    <row r="30" spans="1:11" x14ac:dyDescent="0.35">
      <c r="A30" s="13"/>
      <c r="B30" s="13"/>
    </row>
  </sheetData>
  <mergeCells count="5">
    <mergeCell ref="A10:B10"/>
    <mergeCell ref="A18:B18"/>
    <mergeCell ref="A26:B26"/>
    <mergeCell ref="D4:E4"/>
    <mergeCell ref="A28:B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4" t="s">
        <v>47</v>
      </c>
      <c r="B3" s="126" t="s">
        <v>44</v>
      </c>
      <c r="C3" s="130" t="s">
        <v>33</v>
      </c>
      <c r="D3" s="130"/>
      <c r="E3" s="131" t="s">
        <v>34</v>
      </c>
      <c r="F3" s="131"/>
      <c r="G3" s="132" t="s">
        <v>46</v>
      </c>
      <c r="H3" s="133"/>
      <c r="I3" s="122" t="s">
        <v>52</v>
      </c>
      <c r="J3" s="122" t="s">
        <v>53</v>
      </c>
    </row>
    <row r="4" spans="1:12" s="10" customFormat="1" x14ac:dyDescent="0.35">
      <c r="A4" s="125"/>
      <c r="B4" s="126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22"/>
      <c r="J4" s="122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24" t="s">
        <v>47</v>
      </c>
      <c r="B21" s="126" t="s">
        <v>44</v>
      </c>
      <c r="C21" s="127" t="s">
        <v>33</v>
      </c>
      <c r="D21" s="127"/>
      <c r="E21" s="128" t="s">
        <v>34</v>
      </c>
      <c r="F21" s="128"/>
      <c r="G21" s="129" t="s">
        <v>46</v>
      </c>
      <c r="H21" s="129"/>
      <c r="I21" s="123" t="s">
        <v>52</v>
      </c>
      <c r="J21" s="123" t="s">
        <v>53</v>
      </c>
    </row>
    <row r="22" spans="1:12" s="7" customFormat="1" x14ac:dyDescent="0.35">
      <c r="A22" s="125"/>
      <c r="B22" s="126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23"/>
      <c r="J22" s="123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24" t="s">
        <v>47</v>
      </c>
      <c r="B39" s="126" t="s">
        <v>44</v>
      </c>
      <c r="C39" s="127" t="s">
        <v>33</v>
      </c>
      <c r="D39" s="127"/>
      <c r="E39" s="128" t="s">
        <v>34</v>
      </c>
      <c r="F39" s="128"/>
      <c r="G39" s="129" t="s">
        <v>46</v>
      </c>
      <c r="H39" s="129"/>
      <c r="I39" s="123" t="s">
        <v>52</v>
      </c>
      <c r="J39" s="123" t="s">
        <v>53</v>
      </c>
    </row>
    <row r="40" spans="1:12" s="7" customFormat="1" x14ac:dyDescent="0.35">
      <c r="A40" s="125"/>
      <c r="B40" s="126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23"/>
      <c r="J40" s="123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C3:D3"/>
    <mergeCell ref="E3:F3"/>
    <mergeCell ref="B3:B4"/>
    <mergeCell ref="I3:I4"/>
    <mergeCell ref="G3:H3"/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6" customWidth="1"/>
    <col min="10" max="10" width="45.54296875" style="96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4" t="s">
        <v>47</v>
      </c>
      <c r="B3" s="126" t="s">
        <v>44</v>
      </c>
      <c r="C3" s="130" t="s">
        <v>33</v>
      </c>
      <c r="D3" s="130"/>
      <c r="E3" s="131" t="s">
        <v>34</v>
      </c>
      <c r="F3" s="131"/>
      <c r="G3" s="132" t="s">
        <v>46</v>
      </c>
      <c r="H3" s="133"/>
      <c r="I3" s="135" t="s">
        <v>52</v>
      </c>
      <c r="J3" s="135" t="s">
        <v>53</v>
      </c>
    </row>
    <row r="4" spans="1:12" s="10" customFormat="1" x14ac:dyDescent="0.35">
      <c r="A4" s="125"/>
      <c r="B4" s="126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35"/>
      <c r="J4" s="135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2">
        <f t="shared" si="0"/>
        <v>-2270.2599999999998</v>
      </c>
      <c r="H5" s="93">
        <f t="shared" si="0"/>
        <v>-17626.73</v>
      </c>
      <c r="I5" s="97"/>
      <c r="J5" s="98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4">
        <f>E6-C6</f>
        <v>0</v>
      </c>
      <c r="H6" s="95">
        <f>F6-D6</f>
        <v>0</v>
      </c>
      <c r="I6" s="99"/>
      <c r="J6" s="100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4">
        <f t="shared" ref="G7:H8" si="1">E7-C7</f>
        <v>0</v>
      </c>
      <c r="H7" s="95">
        <f t="shared" si="1"/>
        <v>0</v>
      </c>
      <c r="I7" s="99"/>
      <c r="J7" s="100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4">
        <f t="shared" si="1"/>
        <v>0</v>
      </c>
      <c r="H8" s="95">
        <f t="shared" si="1"/>
        <v>-9884</v>
      </c>
      <c r="I8" s="99"/>
      <c r="J8" s="101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4">
        <f t="shared" si="2"/>
        <v>-2270.2599999999998</v>
      </c>
      <c r="H9" s="95">
        <f t="shared" si="2"/>
        <v>-7742.73</v>
      </c>
      <c r="I9" s="99"/>
      <c r="J9" s="100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4">
        <f t="shared" ref="G10:H16" si="3">E10-C10</f>
        <v>113.77</v>
      </c>
      <c r="H10" s="95">
        <f t="shared" si="3"/>
        <v>113.77</v>
      </c>
      <c r="I10" s="102" t="s">
        <v>79</v>
      </c>
      <c r="J10" s="102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4">
        <f t="shared" si="3"/>
        <v>0</v>
      </c>
      <c r="H11" s="95">
        <f t="shared" si="3"/>
        <v>0</v>
      </c>
      <c r="I11" s="99"/>
      <c r="J11" s="100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4">
        <f t="shared" si="4"/>
        <v>-2384.0299999999997</v>
      </c>
      <c r="H12" s="94">
        <f t="shared" si="4"/>
        <v>-7856.5</v>
      </c>
      <c r="I12" s="99"/>
      <c r="J12" s="100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4">
        <f t="shared" si="3"/>
        <v>-2700</v>
      </c>
      <c r="H13" s="95">
        <f t="shared" si="3"/>
        <v>-1890</v>
      </c>
      <c r="I13" s="101" t="s">
        <v>71</v>
      </c>
      <c r="J13" s="101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4">
        <f t="shared" si="3"/>
        <v>0</v>
      </c>
      <c r="H14" s="95">
        <f t="shared" si="3"/>
        <v>0</v>
      </c>
      <c r="I14" s="101"/>
      <c r="J14" s="91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4">
        <f t="shared" si="3"/>
        <v>220.65</v>
      </c>
      <c r="H15" s="94">
        <f t="shared" si="3"/>
        <v>0</v>
      </c>
      <c r="I15" s="101" t="s">
        <v>83</v>
      </c>
      <c r="J15" s="101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4">
        <f t="shared" si="3"/>
        <v>0</v>
      </c>
      <c r="H16" s="94">
        <f t="shared" si="3"/>
        <v>-4937.5</v>
      </c>
      <c r="I16" s="103" t="s">
        <v>84</v>
      </c>
      <c r="J16" s="103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4">
        <f t="shared" ref="G17" si="5">E17-C17</f>
        <v>95.319999999999936</v>
      </c>
      <c r="H17" s="94">
        <f t="shared" ref="H17" si="6">F17-D17</f>
        <v>-1029</v>
      </c>
      <c r="I17" s="103"/>
      <c r="J17" s="104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4"/>
      <c r="H18" s="94"/>
      <c r="I18" s="103"/>
      <c r="J18" s="105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6"/>
      <c r="J19" s="107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6"/>
      <c r="J20" s="107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8"/>
      <c r="J21" s="107"/>
      <c r="K21" s="24"/>
    </row>
    <row r="22" spans="1:11" s="7" customFormat="1" x14ac:dyDescent="0.35">
      <c r="A22" s="124" t="s">
        <v>47</v>
      </c>
      <c r="B22" s="126" t="s">
        <v>44</v>
      </c>
      <c r="C22" s="127" t="s">
        <v>33</v>
      </c>
      <c r="D22" s="127"/>
      <c r="E22" s="128" t="s">
        <v>34</v>
      </c>
      <c r="F22" s="128"/>
      <c r="G22" s="129" t="s">
        <v>46</v>
      </c>
      <c r="H22" s="129"/>
      <c r="I22" s="134" t="s">
        <v>52</v>
      </c>
      <c r="J22" s="134" t="s">
        <v>53</v>
      </c>
    </row>
    <row r="23" spans="1:11" s="7" customFormat="1" x14ac:dyDescent="0.35">
      <c r="A23" s="125"/>
      <c r="B23" s="126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34"/>
      <c r="J23" s="134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7"/>
      <c r="J24" s="109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99"/>
      <c r="J25" s="105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99"/>
      <c r="J26" s="105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1" t="s">
        <v>77</v>
      </c>
      <c r="J27" s="101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99"/>
      <c r="J28" s="105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2" t="s">
        <v>79</v>
      </c>
      <c r="J29" s="102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99"/>
      <c r="J30" s="105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99"/>
      <c r="J31" s="105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1" t="s">
        <v>71</v>
      </c>
      <c r="J32" s="101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1"/>
      <c r="J33" s="105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1" t="s">
        <v>76</v>
      </c>
      <c r="J34" s="101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3" t="s">
        <v>73</v>
      </c>
      <c r="J35" s="103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3"/>
      <c r="J36" s="104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3" t="s">
        <v>70</v>
      </c>
      <c r="J37" s="104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6"/>
      <c r="J38" s="110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6"/>
      <c r="J39" s="110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8"/>
      <c r="J40" s="107"/>
    </row>
    <row r="41" spans="1:12" s="7" customFormat="1" x14ac:dyDescent="0.35">
      <c r="A41" s="124" t="s">
        <v>47</v>
      </c>
      <c r="B41" s="126" t="s">
        <v>44</v>
      </c>
      <c r="C41" s="127" t="s">
        <v>33</v>
      </c>
      <c r="D41" s="127"/>
      <c r="E41" s="128" t="s">
        <v>34</v>
      </c>
      <c r="F41" s="128"/>
      <c r="G41" s="129" t="s">
        <v>46</v>
      </c>
      <c r="H41" s="129"/>
      <c r="I41" s="134" t="s">
        <v>52</v>
      </c>
      <c r="J41" s="134" t="s">
        <v>53</v>
      </c>
    </row>
    <row r="42" spans="1:12" s="7" customFormat="1" x14ac:dyDescent="0.35">
      <c r="A42" s="125"/>
      <c r="B42" s="126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34"/>
      <c r="J42" s="134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7"/>
      <c r="J43" s="109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99"/>
      <c r="J44" s="105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99"/>
      <c r="J45" s="105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1"/>
      <c r="J46" s="101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99"/>
      <c r="J47" s="105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99"/>
      <c r="J48" s="105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99"/>
      <c r="J49" s="105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99"/>
      <c r="J50" s="101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1" t="s">
        <v>71</v>
      </c>
      <c r="J51" s="101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1"/>
      <c r="J52" s="105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1"/>
      <c r="J53" s="105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1"/>
      <c r="J54" s="112"/>
    </row>
    <row r="55" spans="1:10" x14ac:dyDescent="0.35">
      <c r="C55" s="69"/>
      <c r="D55" s="69"/>
      <c r="E55" s="70"/>
      <c r="F55" s="70"/>
      <c r="G55" s="71"/>
      <c r="H55" s="71"/>
      <c r="I55" s="113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  <mergeCell ref="J41:J42"/>
    <mergeCell ref="A41:A42"/>
    <mergeCell ref="B41:B42"/>
    <mergeCell ref="C41:D41"/>
    <mergeCell ref="E41:F41"/>
    <mergeCell ref="G41:H41"/>
    <mergeCell ref="I41:I42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Восток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Восток'!Область_печати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2024-07-16T11:50:58Z</dcterms:modified>
</cp:coreProperties>
</file>