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KJP_Biolabor\Projekte\RAISE_GENIC\docs\"/>
    </mc:Choice>
  </mc:AlternateContent>
  <bookViews>
    <workbookView xWindow="0" yWindow="0" windowWidth="23040" windowHeight="9192"/>
  </bookViews>
  <sheets>
    <sheet name="Tabelle1" sheetId="5" r:id="rId1"/>
    <sheet name="CBZ VA hel 46.11" sheetId="1" r:id="rId2"/>
    <sheet name="CBZ VA hel 24.3" sheetId="2" r:id="rId3"/>
    <sheet name="LAC LEV 46.11 " sheetId="4" r:id="rId4"/>
    <sheet name="LAC LEV hel 24.3" sheetId="3" r:id="rId5"/>
    <sheet name="wrapped up " sheetId="6" r:id="rId6"/>
  </sheets>
  <definedNames>
    <definedName name="_xlnm._FilterDatabase" localSheetId="2" hidden="1">'CBZ VA hel 24.3'!$A$1:$F$7</definedName>
    <definedName name="_xlnm._FilterDatabase" localSheetId="1" hidden="1">'CBZ VA hel 46.11'!$A$1:$F$18</definedName>
    <definedName name="_xlnm._FilterDatabase" localSheetId="3" hidden="1">'LAC LEV 46.11 '!$A$1:$E$7</definedName>
    <definedName name="_xlnm._FilterDatabase" localSheetId="4" hidden="1">'LAC LEV hel 24.3'!$A$1:$E$7</definedName>
    <definedName name="_xlnm._FilterDatabase" localSheetId="0" hidden="1">Tabelle1!$A$1:$A$19</definedName>
    <definedName name="_xlnm._FilterDatabase" localSheetId="5" hidden="1">'wrapped up '!$A$1:$E$1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" i="5"/>
</calcChain>
</file>

<file path=xl/sharedStrings.xml><?xml version="1.0" encoding="utf-8"?>
<sst xmlns="http://schemas.openxmlformats.org/spreadsheetml/2006/main" count="325" uniqueCount="107">
  <si>
    <t xml:space="preserve">Sample </t>
  </si>
  <si>
    <t>260/280</t>
  </si>
  <si>
    <t>260/230</t>
  </si>
  <si>
    <t>[RNA] ng/µl</t>
  </si>
  <si>
    <t>Volume (µl)</t>
  </si>
  <si>
    <t>hel 46.11Carbamazepine 0,05 Mm</t>
  </si>
  <si>
    <t>hel 46.11Carbamazepine 0,017 Mm</t>
  </si>
  <si>
    <t xml:space="preserve">hel 46.11  No treatment </t>
  </si>
  <si>
    <t>hel 46.11 Valproic Acid  1 Mm</t>
  </si>
  <si>
    <t>hel 46.11 Valproic Acid  0,33 Mm</t>
  </si>
  <si>
    <t xml:space="preserve">hel 46.11 No treatment </t>
  </si>
  <si>
    <t>hel 24.3.Carbamazepine 0,05 Mm</t>
  </si>
  <si>
    <t>hel 24.3 Carbamazepine 0,017 Mm</t>
  </si>
  <si>
    <t xml:space="preserve">hel 24.3  No treatment </t>
  </si>
  <si>
    <t>hel 24.3 Valproic Acid  1 Mm</t>
  </si>
  <si>
    <t>hel 24.3 Valproic Acid  0,33 Mm</t>
  </si>
  <si>
    <t xml:space="preserve">hel 24.3 No treatment </t>
  </si>
  <si>
    <t>243.81</t>
  </si>
  <si>
    <t>500.41</t>
  </si>
  <si>
    <t>1.99</t>
  </si>
  <si>
    <t>223.65</t>
  </si>
  <si>
    <t>385.07</t>
  </si>
  <si>
    <t>2.17</t>
  </si>
  <si>
    <t>501.50</t>
  </si>
  <si>
    <t>2.14</t>
  </si>
  <si>
    <t>2.15</t>
  </si>
  <si>
    <t>448.50</t>
  </si>
  <si>
    <t>2.13</t>
  </si>
  <si>
    <t>2.19</t>
  </si>
  <si>
    <t>hel 24.3.Lacosamide  0,1Mm</t>
  </si>
  <si>
    <t>hel 24.3 Lacosamide  0,033 Mm</t>
  </si>
  <si>
    <t>hel 24.3 Levetiracetam 0,1 Mm</t>
  </si>
  <si>
    <t>hel 24.3 Levetiracetam  0,033 Mm</t>
  </si>
  <si>
    <t>hel 46.11.Lacosamide  0,1Mm</t>
  </si>
  <si>
    <t>hel 46.11 Lacosamide  0,033 Mm</t>
  </si>
  <si>
    <t>hel 46.11 Levetiracetam 0,1 Mm</t>
  </si>
  <si>
    <t>hel 46.11 Levetiracetam  0,033 Mm</t>
  </si>
  <si>
    <t>833.00</t>
  </si>
  <si>
    <t>2.09</t>
  </si>
  <si>
    <t>619.11</t>
  </si>
  <si>
    <t>2.10</t>
  </si>
  <si>
    <t>382.19</t>
  </si>
  <si>
    <t>1.84</t>
  </si>
  <si>
    <t>549.43</t>
  </si>
  <si>
    <t>2.02</t>
  </si>
  <si>
    <t>764.73</t>
  </si>
  <si>
    <t>2.12</t>
  </si>
  <si>
    <t>902.42</t>
  </si>
  <si>
    <t xml:space="preserve">lac </t>
  </si>
  <si>
    <t>929.02</t>
  </si>
  <si>
    <t>730.94</t>
  </si>
  <si>
    <t>2.16</t>
  </si>
  <si>
    <t>635.07</t>
  </si>
  <si>
    <t>531.10</t>
  </si>
  <si>
    <t>793.70</t>
  </si>
  <si>
    <t>2.18</t>
  </si>
  <si>
    <t>530.75</t>
  </si>
  <si>
    <t>1.90</t>
  </si>
  <si>
    <t>1.70</t>
  </si>
  <si>
    <t>OriginalName</t>
  </si>
  <si>
    <t>CellLine</t>
  </si>
  <si>
    <t>hel46_11</t>
  </si>
  <si>
    <t>hel24_3</t>
  </si>
  <si>
    <t>Experiment</t>
  </si>
  <si>
    <t>CBZ</t>
  </si>
  <si>
    <t>VPA</t>
  </si>
  <si>
    <t>LCA</t>
  </si>
  <si>
    <t>LTA</t>
  </si>
  <si>
    <t>Dose</t>
  </si>
  <si>
    <t>unit</t>
  </si>
  <si>
    <t>mM</t>
  </si>
  <si>
    <t>Name</t>
  </si>
  <si>
    <t>0.05</t>
  </si>
  <si>
    <t>0.017</t>
  </si>
  <si>
    <t>0.33</t>
  </si>
  <si>
    <t>0.1</t>
  </si>
  <si>
    <t>0.033</t>
  </si>
  <si>
    <t>-</t>
  </si>
  <si>
    <t>Target conz</t>
  </si>
  <si>
    <t xml:space="preserve">Target Vol </t>
  </si>
  <si>
    <t>µlRNA</t>
  </si>
  <si>
    <t>µlWater</t>
  </si>
  <si>
    <t>Total ng</t>
  </si>
  <si>
    <t>hel46_11_CBZ_0.05_mM</t>
  </si>
  <si>
    <t>hel46_11_CBZ_0.017_mM</t>
  </si>
  <si>
    <t>hel46_11_CBZ_0_mM</t>
  </si>
  <si>
    <t>hel46_11_VPA_1_mM</t>
  </si>
  <si>
    <t>hel46_11_VPA_0.33_mM</t>
  </si>
  <si>
    <t>hel46_11_VPA_0_mM</t>
  </si>
  <si>
    <t>hel24_3_CBZ_0.05_mM</t>
  </si>
  <si>
    <t>hel24_3_CBZ_0.017_mM</t>
  </si>
  <si>
    <t>hel24_3_CBZ_0_mM</t>
  </si>
  <si>
    <t>hel24_3_VPA_1_mM</t>
  </si>
  <si>
    <t>hel24_3_VPA_0.33_mM</t>
  </si>
  <si>
    <t>hel24_3_VPA_0_mM</t>
  </si>
  <si>
    <t>hel46_11_LCA_0.1_mM</t>
  </si>
  <si>
    <t>hel46_11_LCA_0.033_mM</t>
  </si>
  <si>
    <t>hel46_11_LCA_0_mM</t>
  </si>
  <si>
    <t>hel46_11_LTA_0.1_mM</t>
  </si>
  <si>
    <t>hel46_11_LTA_0.033_mM</t>
  </si>
  <si>
    <t>hel46_11_LTA_0_mM</t>
  </si>
  <si>
    <t>hel24_3_LCA_0.1_mM</t>
  </si>
  <si>
    <t>hel24_3_LCA_0.033_mM</t>
  </si>
  <si>
    <t>hel24_3_LCA_0_mM</t>
  </si>
  <si>
    <t>hel24_3_LTA_0.1_mM</t>
  </si>
  <si>
    <t>hel24_3_LTA_0.033_mM</t>
  </si>
  <si>
    <t>hel24_3_LTA_0_mM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</si>
</sst>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F19" sqref="F19"/>
    </sheetView>
  </sheetViews>
  <sheetFormatPr baseColWidth="10" defaultRowHeight="14.4" x14ac:dyDescent="0.3"/>
  <cols>
    <col min="1" max="1" width="34.109375" customWidth="1"/>
    <col min="6" max="6" width="26" customWidth="1"/>
    <col min="15" max="15" width="9.5546875" customWidth="1"/>
  </cols>
  <sheetData>
    <row r="1" spans="1:15" x14ac:dyDescent="0.3">
      <c r="A1" s="4" t="s">
        <v>59</v>
      </c>
      <c r="B1" s="4" t="s">
        <v>60</v>
      </c>
      <c r="C1" s="4" t="s">
        <v>63</v>
      </c>
      <c r="D1" s="4" t="s">
        <v>68</v>
      </c>
      <c r="E1" s="4" t="s">
        <v>69</v>
      </c>
      <c r="F1" s="4" t="s">
        <v>71</v>
      </c>
      <c r="G1" s="1" t="s">
        <v>3</v>
      </c>
      <c r="H1" s="1" t="s">
        <v>1</v>
      </c>
      <c r="I1" s="1" t="s">
        <v>2</v>
      </c>
      <c r="J1" s="1" t="s">
        <v>4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</row>
    <row r="2" spans="1:15" x14ac:dyDescent="0.3">
      <c r="A2" t="s">
        <v>5</v>
      </c>
      <c r="B2" t="s">
        <v>61</v>
      </c>
      <c r="C2" t="s">
        <v>64</v>
      </c>
      <c r="D2" t="s">
        <v>72</v>
      </c>
      <c r="E2" t="s">
        <v>70</v>
      </c>
      <c r="F2" t="s">
        <v>83</v>
      </c>
      <c r="G2">
        <v>779.09</v>
      </c>
      <c r="H2">
        <v>2.12</v>
      </c>
      <c r="I2">
        <v>2.14</v>
      </c>
      <c r="J2">
        <v>30</v>
      </c>
      <c r="K2">
        <v>200</v>
      </c>
      <c r="L2">
        <v>20</v>
      </c>
      <c r="M2">
        <f>ROUNDUP(K2*L2/G2,1)</f>
        <v>5.1999999999999993</v>
      </c>
      <c r="N2">
        <f>L2-M2</f>
        <v>14.8</v>
      </c>
      <c r="O2">
        <f>ROUND(M2*G2,0)</f>
        <v>4051</v>
      </c>
    </row>
    <row r="3" spans="1:15" x14ac:dyDescent="0.3">
      <c r="A3" t="s">
        <v>6</v>
      </c>
      <c r="B3" t="s">
        <v>61</v>
      </c>
      <c r="C3" t="s">
        <v>64</v>
      </c>
      <c r="D3" t="s">
        <v>73</v>
      </c>
      <c r="E3" t="s">
        <v>70</v>
      </c>
      <c r="F3" t="s">
        <v>84</v>
      </c>
      <c r="G3">
        <v>640.94000000000005</v>
      </c>
      <c r="H3">
        <v>2.12</v>
      </c>
      <c r="I3">
        <v>2.1800000000000002</v>
      </c>
      <c r="J3">
        <v>30</v>
      </c>
      <c r="K3">
        <v>200</v>
      </c>
      <c r="L3">
        <v>20</v>
      </c>
      <c r="M3">
        <f t="shared" ref="M3:M25" si="0">ROUNDUP(K3*L3/G3,1)</f>
        <v>6.3</v>
      </c>
      <c r="N3">
        <f t="shared" ref="N3:N25" si="1">L3-M3</f>
        <v>13.7</v>
      </c>
      <c r="O3">
        <f t="shared" ref="O3:O25" si="2">ROUND(M3*G3,0)</f>
        <v>4038</v>
      </c>
    </row>
    <row r="4" spans="1:15" x14ac:dyDescent="0.3">
      <c r="A4" t="s">
        <v>7</v>
      </c>
      <c r="B4" t="s">
        <v>61</v>
      </c>
      <c r="C4" t="s">
        <v>64</v>
      </c>
      <c r="D4">
        <v>0</v>
      </c>
      <c r="E4" t="s">
        <v>70</v>
      </c>
      <c r="F4" t="s">
        <v>85</v>
      </c>
      <c r="G4">
        <v>606</v>
      </c>
      <c r="H4">
        <v>2.13</v>
      </c>
      <c r="I4">
        <v>2.13</v>
      </c>
      <c r="J4">
        <v>30</v>
      </c>
      <c r="K4">
        <v>200</v>
      </c>
      <c r="L4">
        <v>20</v>
      </c>
      <c r="M4">
        <f t="shared" si="0"/>
        <v>6.6999999999999993</v>
      </c>
      <c r="N4">
        <f t="shared" si="1"/>
        <v>13.3</v>
      </c>
      <c r="O4">
        <f t="shared" si="2"/>
        <v>4060</v>
      </c>
    </row>
    <row r="5" spans="1:15" x14ac:dyDescent="0.3">
      <c r="A5" t="s">
        <v>8</v>
      </c>
      <c r="B5" t="s">
        <v>61</v>
      </c>
      <c r="C5" t="s">
        <v>65</v>
      </c>
      <c r="D5">
        <v>1</v>
      </c>
      <c r="E5" t="s">
        <v>70</v>
      </c>
      <c r="F5" t="s">
        <v>86</v>
      </c>
      <c r="G5">
        <v>682.21</v>
      </c>
      <c r="H5">
        <v>2.12</v>
      </c>
      <c r="I5">
        <v>2.14</v>
      </c>
      <c r="J5">
        <v>30</v>
      </c>
      <c r="K5">
        <v>200</v>
      </c>
      <c r="L5">
        <v>20</v>
      </c>
      <c r="M5">
        <f t="shared" si="0"/>
        <v>5.8999999999999995</v>
      </c>
      <c r="N5">
        <f t="shared" si="1"/>
        <v>14.100000000000001</v>
      </c>
      <c r="O5">
        <f t="shared" si="2"/>
        <v>4025</v>
      </c>
    </row>
    <row r="6" spans="1:15" x14ac:dyDescent="0.3">
      <c r="A6" t="s">
        <v>9</v>
      </c>
      <c r="B6" t="s">
        <v>61</v>
      </c>
      <c r="C6" t="s">
        <v>65</v>
      </c>
      <c r="D6" t="s">
        <v>74</v>
      </c>
      <c r="E6" t="s">
        <v>70</v>
      </c>
      <c r="F6" t="s">
        <v>87</v>
      </c>
      <c r="G6">
        <v>951.99</v>
      </c>
      <c r="H6">
        <v>2.13</v>
      </c>
      <c r="I6">
        <v>2.19</v>
      </c>
      <c r="J6">
        <v>30</v>
      </c>
      <c r="K6">
        <v>200</v>
      </c>
      <c r="L6">
        <v>20</v>
      </c>
      <c r="M6">
        <f t="shared" si="0"/>
        <v>4.3</v>
      </c>
      <c r="N6">
        <f t="shared" si="1"/>
        <v>15.7</v>
      </c>
      <c r="O6">
        <f t="shared" si="2"/>
        <v>4094</v>
      </c>
    </row>
    <row r="7" spans="1:15" x14ac:dyDescent="0.3">
      <c r="A7" t="s">
        <v>10</v>
      </c>
      <c r="B7" t="s">
        <v>61</v>
      </c>
      <c r="C7" t="s">
        <v>65</v>
      </c>
      <c r="D7">
        <v>0</v>
      </c>
      <c r="E7" t="s">
        <v>70</v>
      </c>
      <c r="F7" t="s">
        <v>88</v>
      </c>
      <c r="G7">
        <v>510.17</v>
      </c>
      <c r="H7">
        <v>2.13</v>
      </c>
      <c r="I7">
        <v>2.1800000000000002</v>
      </c>
      <c r="J7">
        <v>30</v>
      </c>
      <c r="K7">
        <v>200</v>
      </c>
      <c r="L7">
        <v>20</v>
      </c>
      <c r="M7">
        <f t="shared" si="0"/>
        <v>7.8999999999999995</v>
      </c>
      <c r="N7">
        <f t="shared" si="1"/>
        <v>12.100000000000001</v>
      </c>
      <c r="O7">
        <f t="shared" si="2"/>
        <v>4030</v>
      </c>
    </row>
    <row r="8" spans="1:15" x14ac:dyDescent="0.3">
      <c r="A8" t="s">
        <v>11</v>
      </c>
      <c r="B8" t="s">
        <v>62</v>
      </c>
      <c r="C8" t="s">
        <v>64</v>
      </c>
      <c r="D8" t="s">
        <v>72</v>
      </c>
      <c r="E8" t="s">
        <v>70</v>
      </c>
      <c r="F8" t="s">
        <v>89</v>
      </c>
      <c r="G8">
        <v>243.81</v>
      </c>
      <c r="H8">
        <v>2.11</v>
      </c>
      <c r="I8">
        <v>2.0299999999999998</v>
      </c>
      <c r="J8">
        <v>30</v>
      </c>
      <c r="K8">
        <v>200</v>
      </c>
      <c r="L8">
        <v>20</v>
      </c>
      <c r="M8">
        <f t="shared" si="0"/>
        <v>16.5</v>
      </c>
      <c r="N8">
        <f t="shared" si="1"/>
        <v>3.5</v>
      </c>
      <c r="O8">
        <f t="shared" si="2"/>
        <v>4023</v>
      </c>
    </row>
    <row r="9" spans="1:15" x14ac:dyDescent="0.3">
      <c r="A9" t="s">
        <v>12</v>
      </c>
      <c r="B9" t="s">
        <v>62</v>
      </c>
      <c r="C9" t="s">
        <v>64</v>
      </c>
      <c r="D9" t="s">
        <v>73</v>
      </c>
      <c r="E9" t="s">
        <v>70</v>
      </c>
      <c r="F9" t="s">
        <v>90</v>
      </c>
      <c r="G9">
        <v>500.41</v>
      </c>
      <c r="H9">
        <v>2.12</v>
      </c>
      <c r="I9">
        <v>2.17</v>
      </c>
      <c r="J9">
        <v>30</v>
      </c>
      <c r="K9">
        <v>200</v>
      </c>
      <c r="L9">
        <v>20</v>
      </c>
      <c r="M9">
        <f t="shared" si="0"/>
        <v>8</v>
      </c>
      <c r="N9">
        <f t="shared" si="1"/>
        <v>12</v>
      </c>
      <c r="O9">
        <f t="shared" si="2"/>
        <v>4003</v>
      </c>
    </row>
    <row r="10" spans="1:15" x14ac:dyDescent="0.3">
      <c r="A10" t="s">
        <v>13</v>
      </c>
      <c r="B10" t="s">
        <v>62</v>
      </c>
      <c r="C10" t="s">
        <v>64</v>
      </c>
      <c r="D10">
        <v>0</v>
      </c>
      <c r="E10" t="s">
        <v>70</v>
      </c>
      <c r="F10" t="s">
        <v>91</v>
      </c>
      <c r="G10">
        <v>223.65</v>
      </c>
      <c r="H10">
        <v>2.16</v>
      </c>
      <c r="I10">
        <v>1.82</v>
      </c>
      <c r="J10">
        <v>30</v>
      </c>
      <c r="K10">
        <v>200</v>
      </c>
      <c r="L10">
        <v>20</v>
      </c>
      <c r="M10">
        <f t="shared" si="0"/>
        <v>17.900000000000002</v>
      </c>
      <c r="N10">
        <f t="shared" si="1"/>
        <v>2.0999999999999979</v>
      </c>
      <c r="O10">
        <f t="shared" si="2"/>
        <v>4003</v>
      </c>
    </row>
    <row r="11" spans="1:15" x14ac:dyDescent="0.3">
      <c r="A11" t="s">
        <v>14</v>
      </c>
      <c r="B11" t="s">
        <v>62</v>
      </c>
      <c r="C11" t="s">
        <v>65</v>
      </c>
      <c r="D11">
        <v>1</v>
      </c>
      <c r="E11" t="s">
        <v>70</v>
      </c>
      <c r="F11" t="s">
        <v>92</v>
      </c>
      <c r="G11">
        <v>385.07</v>
      </c>
      <c r="H11">
        <v>2.08</v>
      </c>
      <c r="I11">
        <v>1.99</v>
      </c>
      <c r="J11">
        <v>30</v>
      </c>
      <c r="K11">
        <v>200</v>
      </c>
      <c r="L11">
        <v>20</v>
      </c>
      <c r="M11">
        <f t="shared" si="0"/>
        <v>10.4</v>
      </c>
      <c r="N11">
        <f t="shared" si="1"/>
        <v>9.6</v>
      </c>
      <c r="O11">
        <f t="shared" si="2"/>
        <v>4005</v>
      </c>
    </row>
    <row r="12" spans="1:15" ht="15.6" customHeight="1" x14ac:dyDescent="0.3">
      <c r="A12" t="s">
        <v>15</v>
      </c>
      <c r="B12" t="s">
        <v>62</v>
      </c>
      <c r="C12" t="s">
        <v>65</v>
      </c>
      <c r="D12" t="s">
        <v>74</v>
      </c>
      <c r="E12" t="s">
        <v>70</v>
      </c>
      <c r="F12" t="s">
        <v>93</v>
      </c>
      <c r="G12">
        <v>501.5</v>
      </c>
      <c r="H12">
        <v>2.14</v>
      </c>
      <c r="I12">
        <v>2.15</v>
      </c>
      <c r="J12">
        <v>30</v>
      </c>
      <c r="K12">
        <v>200</v>
      </c>
      <c r="L12">
        <v>20</v>
      </c>
      <c r="M12">
        <f t="shared" si="0"/>
        <v>8</v>
      </c>
      <c r="N12">
        <f t="shared" si="1"/>
        <v>12</v>
      </c>
      <c r="O12">
        <f t="shared" si="2"/>
        <v>4012</v>
      </c>
    </row>
    <row r="13" spans="1:15" x14ac:dyDescent="0.3">
      <c r="A13" t="s">
        <v>16</v>
      </c>
      <c r="B13" t="s">
        <v>62</v>
      </c>
      <c r="C13" t="s">
        <v>65</v>
      </c>
      <c r="D13">
        <v>0</v>
      </c>
      <c r="E13" t="s">
        <v>70</v>
      </c>
      <c r="F13" t="s">
        <v>94</v>
      </c>
      <c r="G13">
        <v>448.5</v>
      </c>
      <c r="H13">
        <v>2.13</v>
      </c>
      <c r="I13">
        <v>2.19</v>
      </c>
      <c r="J13">
        <v>30</v>
      </c>
      <c r="K13">
        <v>200</v>
      </c>
      <c r="L13">
        <v>20</v>
      </c>
      <c r="M13">
        <f t="shared" si="0"/>
        <v>9</v>
      </c>
      <c r="N13">
        <f t="shared" si="1"/>
        <v>11</v>
      </c>
      <c r="O13">
        <f t="shared" si="2"/>
        <v>4037</v>
      </c>
    </row>
    <row r="14" spans="1:15" x14ac:dyDescent="0.3">
      <c r="A14" t="s">
        <v>33</v>
      </c>
      <c r="B14" t="s">
        <v>61</v>
      </c>
      <c r="C14" t="s">
        <v>66</v>
      </c>
      <c r="D14" t="s">
        <v>75</v>
      </c>
      <c r="E14" t="s">
        <v>70</v>
      </c>
      <c r="F14" t="s">
        <v>95</v>
      </c>
      <c r="G14">
        <v>833</v>
      </c>
      <c r="H14">
        <v>2.09</v>
      </c>
      <c r="I14">
        <v>2.13</v>
      </c>
      <c r="J14">
        <v>30</v>
      </c>
      <c r="K14">
        <v>200</v>
      </c>
      <c r="L14">
        <v>20</v>
      </c>
      <c r="M14">
        <f t="shared" si="0"/>
        <v>4.8999999999999995</v>
      </c>
      <c r="N14">
        <f t="shared" si="1"/>
        <v>15.100000000000001</v>
      </c>
      <c r="O14">
        <f t="shared" si="2"/>
        <v>4082</v>
      </c>
    </row>
    <row r="15" spans="1:15" x14ac:dyDescent="0.3">
      <c r="A15" t="s">
        <v>34</v>
      </c>
      <c r="B15" t="s">
        <v>61</v>
      </c>
      <c r="C15" t="s">
        <v>66</v>
      </c>
      <c r="D15" t="s">
        <v>76</v>
      </c>
      <c r="E15" t="s">
        <v>70</v>
      </c>
      <c r="F15" t="s">
        <v>96</v>
      </c>
      <c r="G15">
        <v>619.11</v>
      </c>
      <c r="H15">
        <v>2.14</v>
      </c>
      <c r="I15">
        <v>2.1</v>
      </c>
      <c r="J15">
        <v>30</v>
      </c>
      <c r="K15">
        <v>200</v>
      </c>
      <c r="L15">
        <v>20</v>
      </c>
      <c r="M15">
        <f t="shared" si="0"/>
        <v>6.5</v>
      </c>
      <c r="N15">
        <f t="shared" si="1"/>
        <v>13.5</v>
      </c>
      <c r="O15">
        <f t="shared" si="2"/>
        <v>4024</v>
      </c>
    </row>
    <row r="16" spans="1:15" x14ac:dyDescent="0.3">
      <c r="A16" t="s">
        <v>7</v>
      </c>
      <c r="B16" t="s">
        <v>61</v>
      </c>
      <c r="C16" t="s">
        <v>66</v>
      </c>
      <c r="D16">
        <v>0</v>
      </c>
      <c r="E16" t="s">
        <v>70</v>
      </c>
      <c r="F16" t="s">
        <v>97</v>
      </c>
      <c r="G16">
        <v>606</v>
      </c>
      <c r="H16">
        <v>2.13</v>
      </c>
      <c r="I16">
        <v>2.13</v>
      </c>
      <c r="J16">
        <v>30</v>
      </c>
      <c r="K16">
        <v>200</v>
      </c>
      <c r="L16">
        <v>20</v>
      </c>
      <c r="M16">
        <f t="shared" si="0"/>
        <v>6.6999999999999993</v>
      </c>
      <c r="N16">
        <f t="shared" si="1"/>
        <v>13.3</v>
      </c>
      <c r="O16">
        <f t="shared" si="2"/>
        <v>4060</v>
      </c>
    </row>
    <row r="17" spans="1:15" x14ac:dyDescent="0.3">
      <c r="A17" t="s">
        <v>35</v>
      </c>
      <c r="B17" t="s">
        <v>61</v>
      </c>
      <c r="C17" t="s">
        <v>67</v>
      </c>
      <c r="D17" t="s">
        <v>75</v>
      </c>
      <c r="E17" t="s">
        <v>70</v>
      </c>
      <c r="F17" t="s">
        <v>98</v>
      </c>
      <c r="G17">
        <v>549.42999999999995</v>
      </c>
      <c r="H17">
        <v>2.1</v>
      </c>
      <c r="I17">
        <v>2.02</v>
      </c>
      <c r="J17">
        <v>30</v>
      </c>
      <c r="K17">
        <v>200</v>
      </c>
      <c r="L17">
        <v>20</v>
      </c>
      <c r="M17">
        <f t="shared" si="0"/>
        <v>7.3</v>
      </c>
      <c r="N17">
        <f t="shared" si="1"/>
        <v>12.7</v>
      </c>
      <c r="O17">
        <f t="shared" si="2"/>
        <v>4011</v>
      </c>
    </row>
    <row r="18" spans="1:15" x14ac:dyDescent="0.3">
      <c r="A18" t="s">
        <v>36</v>
      </c>
      <c r="B18" t="s">
        <v>61</v>
      </c>
      <c r="C18" t="s">
        <v>67</v>
      </c>
      <c r="D18" t="s">
        <v>76</v>
      </c>
      <c r="E18" t="s">
        <v>70</v>
      </c>
      <c r="F18" t="s">
        <v>99</v>
      </c>
      <c r="G18">
        <v>764.73</v>
      </c>
      <c r="H18">
        <v>2.12</v>
      </c>
      <c r="I18">
        <v>2.17</v>
      </c>
      <c r="J18">
        <v>30</v>
      </c>
      <c r="K18">
        <v>200</v>
      </c>
      <c r="L18">
        <v>20</v>
      </c>
      <c r="M18">
        <f t="shared" si="0"/>
        <v>5.3</v>
      </c>
      <c r="N18">
        <f t="shared" si="1"/>
        <v>14.7</v>
      </c>
      <c r="O18">
        <f t="shared" si="2"/>
        <v>4053</v>
      </c>
    </row>
    <row r="19" spans="1:15" x14ac:dyDescent="0.3">
      <c r="A19" t="s">
        <v>10</v>
      </c>
      <c r="B19" t="s">
        <v>61</v>
      </c>
      <c r="C19" t="s">
        <v>67</v>
      </c>
      <c r="D19">
        <v>0</v>
      </c>
      <c r="E19" t="s">
        <v>70</v>
      </c>
      <c r="F19" t="s">
        <v>100</v>
      </c>
      <c r="G19">
        <v>510.17</v>
      </c>
      <c r="H19">
        <v>2.13</v>
      </c>
      <c r="I19">
        <v>2.1800000000000002</v>
      </c>
      <c r="J19">
        <v>30</v>
      </c>
      <c r="K19">
        <v>200</v>
      </c>
      <c r="L19">
        <v>20</v>
      </c>
      <c r="M19">
        <f t="shared" si="0"/>
        <v>7.8999999999999995</v>
      </c>
      <c r="N19">
        <f t="shared" si="1"/>
        <v>12.100000000000001</v>
      </c>
      <c r="O19">
        <f t="shared" si="2"/>
        <v>4030</v>
      </c>
    </row>
    <row r="20" spans="1:15" x14ac:dyDescent="0.3">
      <c r="A20" t="s">
        <v>29</v>
      </c>
      <c r="B20" t="s">
        <v>62</v>
      </c>
      <c r="C20" t="s">
        <v>66</v>
      </c>
      <c r="D20" t="s">
        <v>75</v>
      </c>
      <c r="E20" t="s">
        <v>70</v>
      </c>
      <c r="F20" t="s">
        <v>101</v>
      </c>
      <c r="G20">
        <v>531.1</v>
      </c>
      <c r="H20">
        <v>2.16</v>
      </c>
      <c r="I20">
        <v>2.17</v>
      </c>
      <c r="J20">
        <v>30</v>
      </c>
      <c r="K20">
        <v>200</v>
      </c>
      <c r="L20">
        <v>20</v>
      </c>
      <c r="M20">
        <f t="shared" si="0"/>
        <v>7.6</v>
      </c>
      <c r="N20">
        <f t="shared" si="1"/>
        <v>12.4</v>
      </c>
      <c r="O20">
        <f t="shared" si="2"/>
        <v>4036</v>
      </c>
    </row>
    <row r="21" spans="1:15" x14ac:dyDescent="0.3">
      <c r="A21" t="s">
        <v>30</v>
      </c>
      <c r="B21" t="s">
        <v>62</v>
      </c>
      <c r="C21" t="s">
        <v>66</v>
      </c>
      <c r="D21" t="s">
        <v>76</v>
      </c>
      <c r="E21" t="s">
        <v>70</v>
      </c>
      <c r="F21" t="s">
        <v>102</v>
      </c>
      <c r="G21">
        <v>793.7</v>
      </c>
      <c r="H21">
        <v>2.15</v>
      </c>
      <c r="I21">
        <v>2.1800000000000002</v>
      </c>
      <c r="J21">
        <v>30</v>
      </c>
      <c r="K21">
        <v>200</v>
      </c>
      <c r="L21">
        <v>20</v>
      </c>
      <c r="M21">
        <f t="shared" si="0"/>
        <v>5.0999999999999996</v>
      </c>
      <c r="N21">
        <f t="shared" si="1"/>
        <v>14.9</v>
      </c>
      <c r="O21">
        <f t="shared" si="2"/>
        <v>4048</v>
      </c>
    </row>
    <row r="22" spans="1:15" x14ac:dyDescent="0.3">
      <c r="A22" t="s">
        <v>13</v>
      </c>
      <c r="B22" t="s">
        <v>62</v>
      </c>
      <c r="C22" t="s">
        <v>66</v>
      </c>
      <c r="D22">
        <v>0</v>
      </c>
      <c r="E22" t="s">
        <v>70</v>
      </c>
      <c r="F22" t="s">
        <v>103</v>
      </c>
      <c r="G22">
        <v>223.65</v>
      </c>
      <c r="H22">
        <v>2.16</v>
      </c>
      <c r="I22">
        <v>1.82</v>
      </c>
      <c r="J22">
        <v>30</v>
      </c>
      <c r="K22">
        <v>200</v>
      </c>
      <c r="L22">
        <v>20</v>
      </c>
      <c r="M22">
        <f t="shared" si="0"/>
        <v>17.900000000000002</v>
      </c>
      <c r="N22">
        <f t="shared" si="1"/>
        <v>2.0999999999999979</v>
      </c>
      <c r="O22">
        <f t="shared" si="2"/>
        <v>4003</v>
      </c>
    </row>
    <row r="23" spans="1:15" x14ac:dyDescent="0.3">
      <c r="A23" t="s">
        <v>31</v>
      </c>
      <c r="B23" t="s">
        <v>62</v>
      </c>
      <c r="C23" t="s">
        <v>67</v>
      </c>
      <c r="D23" t="s">
        <v>75</v>
      </c>
      <c r="E23" t="s">
        <v>70</v>
      </c>
      <c r="F23" t="s">
        <v>104</v>
      </c>
      <c r="G23">
        <v>929.02</v>
      </c>
      <c r="H23">
        <v>2.15</v>
      </c>
      <c r="I23">
        <v>2.17</v>
      </c>
      <c r="J23">
        <v>30</v>
      </c>
      <c r="K23">
        <v>200</v>
      </c>
      <c r="L23">
        <v>20</v>
      </c>
      <c r="M23">
        <f t="shared" si="0"/>
        <v>4.3999999999999995</v>
      </c>
      <c r="N23">
        <f t="shared" si="1"/>
        <v>15.600000000000001</v>
      </c>
      <c r="O23">
        <f t="shared" si="2"/>
        <v>4088</v>
      </c>
    </row>
    <row r="24" spans="1:15" x14ac:dyDescent="0.3">
      <c r="A24" t="s">
        <v>32</v>
      </c>
      <c r="B24" t="s">
        <v>62</v>
      </c>
      <c r="C24" t="s">
        <v>67</v>
      </c>
      <c r="D24" t="s">
        <v>76</v>
      </c>
      <c r="E24" t="s">
        <v>70</v>
      </c>
      <c r="F24" t="s">
        <v>105</v>
      </c>
      <c r="G24">
        <v>730.94</v>
      </c>
      <c r="H24">
        <v>2.16</v>
      </c>
      <c r="I24">
        <v>1.7</v>
      </c>
      <c r="J24">
        <v>30</v>
      </c>
      <c r="K24">
        <v>200</v>
      </c>
      <c r="L24">
        <v>20</v>
      </c>
      <c r="M24">
        <f t="shared" si="0"/>
        <v>5.5</v>
      </c>
      <c r="N24">
        <f t="shared" si="1"/>
        <v>14.5</v>
      </c>
      <c r="O24">
        <f t="shared" si="2"/>
        <v>4020</v>
      </c>
    </row>
    <row r="25" spans="1:15" x14ac:dyDescent="0.3">
      <c r="A25" t="s">
        <v>16</v>
      </c>
      <c r="B25" t="s">
        <v>62</v>
      </c>
      <c r="C25" t="s">
        <v>67</v>
      </c>
      <c r="D25">
        <v>0</v>
      </c>
      <c r="E25" t="s">
        <v>70</v>
      </c>
      <c r="F25" t="s">
        <v>106</v>
      </c>
      <c r="G25">
        <v>448.5</v>
      </c>
      <c r="H25">
        <v>2.13</v>
      </c>
      <c r="I25">
        <v>2.19</v>
      </c>
      <c r="J25">
        <v>30</v>
      </c>
      <c r="K25">
        <v>200</v>
      </c>
      <c r="L25">
        <v>20</v>
      </c>
      <c r="M25">
        <f t="shared" si="0"/>
        <v>9</v>
      </c>
      <c r="N25">
        <f t="shared" si="1"/>
        <v>11</v>
      </c>
      <c r="O25">
        <f t="shared" si="2"/>
        <v>4037</v>
      </c>
    </row>
  </sheetData>
  <autoFilter ref="A1:A19"/>
  <conditionalFormatting sqref="G2:G2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"/>
  <sheetViews>
    <sheetView workbookViewId="0">
      <selection sqref="A1:E1"/>
    </sheetView>
  </sheetViews>
  <sheetFormatPr baseColWidth="10" defaultColWidth="8.88671875" defaultRowHeight="14.4" x14ac:dyDescent="0.3"/>
  <cols>
    <col min="1" max="1" width="45.88671875" customWidth="1"/>
  </cols>
  <sheetData>
    <row r="1" spans="1:6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2"/>
    </row>
    <row r="2" spans="1:6" hidden="1" x14ac:dyDescent="0.3">
      <c r="A2" s="1" t="s">
        <v>77</v>
      </c>
      <c r="B2" s="2" t="s">
        <v>77</v>
      </c>
      <c r="C2" s="2" t="s">
        <v>77</v>
      </c>
      <c r="D2" s="2" t="s">
        <v>77</v>
      </c>
      <c r="E2" s="2" t="s">
        <v>77</v>
      </c>
      <c r="F2" s="2"/>
    </row>
    <row r="3" spans="1:6" x14ac:dyDescent="0.3">
      <c r="A3" s="1" t="s">
        <v>5</v>
      </c>
      <c r="B3" s="3">
        <v>779.09</v>
      </c>
      <c r="C3" s="3">
        <v>2.12</v>
      </c>
      <c r="D3" s="3">
        <v>2.14</v>
      </c>
      <c r="E3" s="3">
        <v>30</v>
      </c>
      <c r="F3" s="3"/>
    </row>
    <row r="4" spans="1:6" hidden="1" x14ac:dyDescent="0.3">
      <c r="A4" s="2" t="s">
        <v>77</v>
      </c>
      <c r="B4" s="3" t="s">
        <v>77</v>
      </c>
      <c r="C4" s="3" t="s">
        <v>77</v>
      </c>
      <c r="D4" s="3" t="s">
        <v>77</v>
      </c>
      <c r="E4" s="3" t="s">
        <v>77</v>
      </c>
      <c r="F4" s="3"/>
    </row>
    <row r="5" spans="1:6" hidden="1" x14ac:dyDescent="0.3">
      <c r="A5" s="2" t="s">
        <v>77</v>
      </c>
      <c r="B5" s="3" t="s">
        <v>77</v>
      </c>
      <c r="C5" s="3" t="s">
        <v>77</v>
      </c>
      <c r="D5" s="3" t="s">
        <v>77</v>
      </c>
      <c r="E5" s="3" t="s">
        <v>77</v>
      </c>
      <c r="F5" s="3"/>
    </row>
    <row r="6" spans="1:6" x14ac:dyDescent="0.3">
      <c r="A6" s="1" t="s">
        <v>6</v>
      </c>
      <c r="B6" s="3">
        <v>640.94000000000005</v>
      </c>
      <c r="C6" s="3">
        <v>2.12</v>
      </c>
      <c r="D6" s="3">
        <v>2.1800000000000002</v>
      </c>
      <c r="E6" s="3">
        <v>30</v>
      </c>
      <c r="F6" s="3"/>
    </row>
    <row r="7" spans="1:6" hidden="1" x14ac:dyDescent="0.3">
      <c r="A7" s="2" t="s">
        <v>77</v>
      </c>
      <c r="B7" s="3" t="s">
        <v>77</v>
      </c>
      <c r="C7" s="3" t="s">
        <v>77</v>
      </c>
      <c r="D7" s="3" t="s">
        <v>77</v>
      </c>
      <c r="E7" s="3" t="s">
        <v>77</v>
      </c>
      <c r="F7" s="3"/>
    </row>
    <row r="8" spans="1:6" hidden="1" x14ac:dyDescent="0.3">
      <c r="A8" s="2" t="s">
        <v>77</v>
      </c>
      <c r="B8" s="3" t="s">
        <v>77</v>
      </c>
      <c r="C8" s="3" t="s">
        <v>77</v>
      </c>
      <c r="D8" s="3" t="s">
        <v>77</v>
      </c>
      <c r="E8" s="3" t="s">
        <v>77</v>
      </c>
      <c r="F8" s="3"/>
    </row>
    <row r="9" spans="1:6" x14ac:dyDescent="0.3">
      <c r="A9" s="1" t="s">
        <v>7</v>
      </c>
      <c r="B9" s="3">
        <v>606</v>
      </c>
      <c r="C9" s="3">
        <v>2.13</v>
      </c>
      <c r="D9" s="3">
        <v>2.13</v>
      </c>
      <c r="E9" s="3">
        <v>30</v>
      </c>
      <c r="F9" s="3"/>
    </row>
    <row r="10" spans="1:6" hidden="1" x14ac:dyDescent="0.3">
      <c r="A10" s="2" t="s">
        <v>77</v>
      </c>
      <c r="B10" s="3" t="s">
        <v>77</v>
      </c>
      <c r="C10" s="3" t="s">
        <v>77</v>
      </c>
      <c r="D10" s="3" t="s">
        <v>77</v>
      </c>
      <c r="E10" s="3" t="s">
        <v>77</v>
      </c>
      <c r="F10" s="3"/>
    </row>
    <row r="11" spans="1:6" hidden="1" x14ac:dyDescent="0.3">
      <c r="A11" s="2" t="s">
        <v>77</v>
      </c>
      <c r="B11" s="3" t="s">
        <v>77</v>
      </c>
      <c r="C11" s="3" t="s">
        <v>77</v>
      </c>
      <c r="D11" s="3" t="s">
        <v>77</v>
      </c>
      <c r="E11" s="3" t="s">
        <v>77</v>
      </c>
      <c r="F11" s="3"/>
    </row>
    <row r="12" spans="1:6" x14ac:dyDescent="0.3">
      <c r="A12" s="1" t="s">
        <v>8</v>
      </c>
      <c r="B12" s="3">
        <v>682.21</v>
      </c>
      <c r="C12" s="3">
        <v>2.12</v>
      </c>
      <c r="D12" s="3">
        <v>2.14</v>
      </c>
      <c r="E12" s="3">
        <v>30</v>
      </c>
      <c r="F12" s="3"/>
    </row>
    <row r="13" spans="1:6" hidden="1" x14ac:dyDescent="0.3">
      <c r="A13" s="2" t="s">
        <v>77</v>
      </c>
      <c r="B13" s="3" t="s">
        <v>77</v>
      </c>
      <c r="C13" s="3" t="s">
        <v>77</v>
      </c>
      <c r="D13" s="3" t="s">
        <v>77</v>
      </c>
      <c r="E13" s="3" t="s">
        <v>77</v>
      </c>
      <c r="F13" s="3"/>
    </row>
    <row r="14" spans="1:6" hidden="1" x14ac:dyDescent="0.3">
      <c r="A14" s="2" t="s">
        <v>77</v>
      </c>
      <c r="B14" s="3" t="s">
        <v>77</v>
      </c>
      <c r="C14" s="3" t="s">
        <v>77</v>
      </c>
      <c r="D14" s="3" t="s">
        <v>77</v>
      </c>
      <c r="E14" s="3" t="s">
        <v>77</v>
      </c>
      <c r="F14" s="3"/>
    </row>
    <row r="15" spans="1:6" x14ac:dyDescent="0.3">
      <c r="A15" s="1" t="s">
        <v>9</v>
      </c>
      <c r="B15" s="3">
        <v>951.99</v>
      </c>
      <c r="C15" s="3">
        <v>2.13</v>
      </c>
      <c r="D15" s="3">
        <v>2.19</v>
      </c>
      <c r="E15" s="3">
        <v>30</v>
      </c>
      <c r="F15" s="3"/>
    </row>
    <row r="16" spans="1:6" hidden="1" x14ac:dyDescent="0.3">
      <c r="A16" s="2" t="s">
        <v>77</v>
      </c>
      <c r="B16" s="3" t="s">
        <v>77</v>
      </c>
      <c r="C16" s="3" t="s">
        <v>77</v>
      </c>
      <c r="D16" s="3" t="s">
        <v>77</v>
      </c>
      <c r="E16" s="3" t="s">
        <v>77</v>
      </c>
      <c r="F16" s="3"/>
    </row>
    <row r="17" spans="1:6" hidden="1" x14ac:dyDescent="0.3">
      <c r="A17" s="2" t="s">
        <v>77</v>
      </c>
      <c r="B17" s="3" t="s">
        <v>77</v>
      </c>
      <c r="C17" s="3" t="s">
        <v>77</v>
      </c>
      <c r="D17" s="3" t="s">
        <v>77</v>
      </c>
      <c r="E17" s="3" t="s">
        <v>77</v>
      </c>
      <c r="F17" s="3"/>
    </row>
    <row r="18" spans="1:6" x14ac:dyDescent="0.3">
      <c r="A18" s="1" t="s">
        <v>10</v>
      </c>
      <c r="B18" s="3">
        <v>510.17</v>
      </c>
      <c r="C18" s="3">
        <v>2.13</v>
      </c>
      <c r="D18" s="3">
        <v>2.1800000000000002</v>
      </c>
      <c r="E18" s="3">
        <v>30</v>
      </c>
      <c r="F18" s="3"/>
    </row>
    <row r="19" spans="1:6" x14ac:dyDescent="0.3">
      <c r="A19" s="2"/>
      <c r="B19" s="3"/>
      <c r="C19" s="3"/>
      <c r="D19" s="3"/>
      <c r="E19" s="3"/>
      <c r="F19" s="3"/>
    </row>
    <row r="20" spans="1:6" x14ac:dyDescent="0.3">
      <c r="A20" s="2"/>
      <c r="B20" s="3"/>
      <c r="C20" s="3"/>
      <c r="D20" s="3"/>
      <c r="E20" s="3"/>
      <c r="F20" s="3"/>
    </row>
  </sheetData>
  <autoFilter ref="A1:F18">
    <filterColumn colId="0">
      <filters>
        <filter val="hel 46.11  No treatment"/>
        <filter val="hel 46.11 No treatment"/>
        <filter val="hel 46.11 Valproic Acid  0,33 Mm"/>
        <filter val="hel 46.11 Valproic Acid  1 Mm"/>
        <filter val="hel 46.11Carbamazepine 0,017 Mm"/>
        <filter val="hel 46.11Carbamazepine 0,05 M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E7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2"/>
    </row>
    <row r="2" spans="1:6" x14ac:dyDescent="0.3">
      <c r="A2" s="1" t="s">
        <v>11</v>
      </c>
      <c r="B2" s="3" t="s">
        <v>17</v>
      </c>
      <c r="C2" s="3">
        <v>2.11</v>
      </c>
      <c r="D2" s="3">
        <v>2.0299999999999998</v>
      </c>
      <c r="E2" s="3">
        <v>30</v>
      </c>
      <c r="F2" s="3"/>
    </row>
    <row r="3" spans="1:6" x14ac:dyDescent="0.3">
      <c r="A3" s="1" t="s">
        <v>12</v>
      </c>
      <c r="B3" s="3" t="s">
        <v>18</v>
      </c>
      <c r="C3" s="3">
        <v>2.12</v>
      </c>
      <c r="D3" s="3" t="s">
        <v>22</v>
      </c>
      <c r="E3" s="3">
        <v>30</v>
      </c>
      <c r="F3" s="3"/>
    </row>
    <row r="4" spans="1:6" x14ac:dyDescent="0.3">
      <c r="A4" s="1" t="s">
        <v>13</v>
      </c>
      <c r="B4" s="3" t="s">
        <v>20</v>
      </c>
      <c r="C4" s="3">
        <v>2.16</v>
      </c>
      <c r="D4" s="3">
        <v>1.82</v>
      </c>
      <c r="E4" s="3">
        <v>30</v>
      </c>
      <c r="F4" s="3"/>
    </row>
    <row r="5" spans="1:6" x14ac:dyDescent="0.3">
      <c r="A5" s="1" t="s">
        <v>14</v>
      </c>
      <c r="B5" s="3" t="s">
        <v>21</v>
      </c>
      <c r="C5" s="3">
        <v>2.08</v>
      </c>
      <c r="D5" s="3" t="s">
        <v>19</v>
      </c>
      <c r="E5" s="3">
        <v>30</v>
      </c>
      <c r="F5" s="3"/>
    </row>
    <row r="6" spans="1:6" x14ac:dyDescent="0.3">
      <c r="A6" s="1" t="s">
        <v>15</v>
      </c>
      <c r="B6" s="3" t="s">
        <v>23</v>
      </c>
      <c r="C6" s="3" t="s">
        <v>24</v>
      </c>
      <c r="D6" s="3" t="s">
        <v>25</v>
      </c>
      <c r="E6" s="3">
        <v>30</v>
      </c>
      <c r="F6" s="3"/>
    </row>
    <row r="7" spans="1:6" x14ac:dyDescent="0.3">
      <c r="A7" s="1" t="s">
        <v>16</v>
      </c>
      <c r="B7" s="3" t="s">
        <v>26</v>
      </c>
      <c r="C7" s="3" t="s">
        <v>27</v>
      </c>
      <c r="D7" s="3" t="s">
        <v>28</v>
      </c>
      <c r="E7" s="3">
        <v>30</v>
      </c>
      <c r="F7" s="3"/>
    </row>
  </sheetData>
  <autoFilter ref="A1:F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E7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2"/>
    </row>
    <row r="2" spans="1:6" x14ac:dyDescent="0.3">
      <c r="A2" s="1" t="s">
        <v>33</v>
      </c>
      <c r="B2" s="3" t="s">
        <v>37</v>
      </c>
      <c r="C2" s="3" t="s">
        <v>38</v>
      </c>
      <c r="D2" s="3" t="s">
        <v>27</v>
      </c>
      <c r="E2" s="3">
        <v>30</v>
      </c>
      <c r="F2" s="3"/>
    </row>
    <row r="3" spans="1:6" x14ac:dyDescent="0.3">
      <c r="A3" s="1" t="s">
        <v>34</v>
      </c>
      <c r="B3" s="3" t="s">
        <v>39</v>
      </c>
      <c r="C3" s="3" t="s">
        <v>24</v>
      </c>
      <c r="D3" s="3" t="s">
        <v>40</v>
      </c>
      <c r="E3" s="3">
        <v>30</v>
      </c>
      <c r="F3" s="3"/>
    </row>
    <row r="4" spans="1:6" x14ac:dyDescent="0.3">
      <c r="A4" s="1" t="s">
        <v>7</v>
      </c>
      <c r="B4" s="3" t="s">
        <v>41</v>
      </c>
      <c r="C4" s="3" t="s">
        <v>24</v>
      </c>
      <c r="D4" s="3" t="s">
        <v>42</v>
      </c>
      <c r="E4" s="3">
        <v>30</v>
      </c>
      <c r="F4" s="3"/>
    </row>
    <row r="5" spans="1:6" x14ac:dyDescent="0.3">
      <c r="A5" s="1" t="s">
        <v>35</v>
      </c>
      <c r="B5" s="3" t="s">
        <v>43</v>
      </c>
      <c r="C5" s="3" t="s">
        <v>40</v>
      </c>
      <c r="D5" s="3" t="s">
        <v>44</v>
      </c>
      <c r="E5" s="3">
        <v>30</v>
      </c>
      <c r="F5" s="3"/>
    </row>
    <row r="6" spans="1:6" x14ac:dyDescent="0.3">
      <c r="A6" s="1" t="s">
        <v>36</v>
      </c>
      <c r="B6" s="3" t="s">
        <v>45</v>
      </c>
      <c r="C6" s="3" t="s">
        <v>46</v>
      </c>
      <c r="D6" s="3" t="s">
        <v>22</v>
      </c>
      <c r="E6" s="3">
        <v>30</v>
      </c>
      <c r="F6" s="3"/>
    </row>
    <row r="7" spans="1:6" x14ac:dyDescent="0.3">
      <c r="A7" s="1" t="s">
        <v>10</v>
      </c>
      <c r="B7" s="3" t="s">
        <v>47</v>
      </c>
      <c r="C7" s="3" t="s">
        <v>46</v>
      </c>
      <c r="D7" s="3" t="s">
        <v>28</v>
      </c>
      <c r="E7" s="3">
        <v>30</v>
      </c>
      <c r="F7" s="3"/>
    </row>
  </sheetData>
  <autoFilter ref="A1:E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E7"/>
    </sheetView>
  </sheetViews>
  <sheetFormatPr baseColWidth="10" defaultRowHeight="14.4" x14ac:dyDescent="0.3"/>
  <sheetData>
    <row r="1" spans="1:6" x14ac:dyDescent="0.3">
      <c r="A1" s="1" t="s">
        <v>48</v>
      </c>
      <c r="B1" s="1" t="s">
        <v>3</v>
      </c>
      <c r="C1" s="1" t="s">
        <v>1</v>
      </c>
      <c r="D1" s="1" t="s">
        <v>2</v>
      </c>
      <c r="E1" s="1" t="s">
        <v>4</v>
      </c>
      <c r="F1" s="2"/>
    </row>
    <row r="2" spans="1:6" x14ac:dyDescent="0.3">
      <c r="A2" s="1" t="s">
        <v>29</v>
      </c>
      <c r="B2" s="3" t="s">
        <v>53</v>
      </c>
      <c r="C2" s="3" t="s">
        <v>51</v>
      </c>
      <c r="D2" s="3" t="s">
        <v>22</v>
      </c>
      <c r="E2" s="3">
        <v>30</v>
      </c>
      <c r="F2" s="3"/>
    </row>
    <row r="3" spans="1:6" x14ac:dyDescent="0.3">
      <c r="A3" s="1" t="s">
        <v>30</v>
      </c>
      <c r="B3" s="3" t="s">
        <v>54</v>
      </c>
      <c r="C3" s="3" t="s">
        <v>25</v>
      </c>
      <c r="D3" s="3" t="s">
        <v>55</v>
      </c>
      <c r="E3" s="3">
        <v>30</v>
      </c>
      <c r="F3" s="3"/>
    </row>
    <row r="4" spans="1:6" x14ac:dyDescent="0.3">
      <c r="A4" s="1" t="s">
        <v>13</v>
      </c>
      <c r="B4" s="3" t="s">
        <v>56</v>
      </c>
      <c r="C4" s="3" t="s">
        <v>22</v>
      </c>
      <c r="D4" s="3" t="s">
        <v>57</v>
      </c>
      <c r="E4" s="3">
        <v>30</v>
      </c>
      <c r="F4" s="3"/>
    </row>
    <row r="5" spans="1:6" x14ac:dyDescent="0.3">
      <c r="A5" s="1" t="s">
        <v>31</v>
      </c>
      <c r="B5" s="3" t="s">
        <v>49</v>
      </c>
      <c r="C5" s="3" t="s">
        <v>25</v>
      </c>
      <c r="D5" s="3" t="s">
        <v>22</v>
      </c>
      <c r="E5" s="3">
        <v>30</v>
      </c>
      <c r="F5" s="3"/>
    </row>
    <row r="6" spans="1:6" x14ac:dyDescent="0.3">
      <c r="A6" s="1" t="s">
        <v>32</v>
      </c>
      <c r="B6" s="3" t="s">
        <v>50</v>
      </c>
      <c r="C6" s="3" t="s">
        <v>51</v>
      </c>
      <c r="D6" s="3" t="s">
        <v>58</v>
      </c>
      <c r="E6" s="3">
        <v>30</v>
      </c>
      <c r="F6" s="3"/>
    </row>
    <row r="7" spans="1:6" x14ac:dyDescent="0.3">
      <c r="A7" s="1" t="s">
        <v>16</v>
      </c>
      <c r="B7" s="3" t="s">
        <v>52</v>
      </c>
      <c r="C7" s="3" t="s">
        <v>25</v>
      </c>
      <c r="D7" s="3" t="s">
        <v>22</v>
      </c>
      <c r="E7" s="3">
        <v>30</v>
      </c>
      <c r="F7" s="3"/>
    </row>
    <row r="8" spans="1:6" x14ac:dyDescent="0.3">
      <c r="A8" s="2"/>
      <c r="B8" s="3"/>
      <c r="C8" s="3"/>
      <c r="D8" s="3"/>
      <c r="E8" s="3"/>
      <c r="F8" s="3"/>
    </row>
    <row r="9" spans="1:6" x14ac:dyDescent="0.3">
      <c r="A9" s="2"/>
      <c r="B9" s="3"/>
      <c r="C9" s="3"/>
      <c r="D9" s="3"/>
      <c r="E9" s="3"/>
      <c r="F9" s="3"/>
    </row>
  </sheetData>
  <autoFilter ref="A1:E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1" sqref="B11"/>
    </sheetView>
  </sheetViews>
  <sheetFormatPr baseColWidth="10" defaultRowHeight="14.4" x14ac:dyDescent="0.3"/>
  <cols>
    <col min="1" max="1" width="32.77734375" customWidth="1"/>
  </cols>
  <sheetData>
    <row r="1" spans="1:5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">
      <c r="A2" s="1" t="s">
        <v>11</v>
      </c>
      <c r="B2" s="3">
        <v>243.81</v>
      </c>
      <c r="C2" s="3">
        <v>2.11</v>
      </c>
      <c r="D2" s="3">
        <v>2.0299999999999998</v>
      </c>
      <c r="E2" s="3">
        <v>30</v>
      </c>
    </row>
    <row r="3" spans="1:5" x14ac:dyDescent="0.3">
      <c r="A3" s="1" t="s">
        <v>12</v>
      </c>
      <c r="B3" s="3">
        <v>500.41</v>
      </c>
      <c r="C3" s="3">
        <v>2.12</v>
      </c>
      <c r="D3" s="3">
        <v>2.17</v>
      </c>
      <c r="E3" s="3">
        <v>30</v>
      </c>
    </row>
    <row r="4" spans="1:5" x14ac:dyDescent="0.3">
      <c r="A4" s="1" t="s">
        <v>13</v>
      </c>
      <c r="B4" s="3">
        <v>223.65</v>
      </c>
      <c r="C4" s="3">
        <v>2.16</v>
      </c>
      <c r="D4" s="3">
        <v>1.82</v>
      </c>
      <c r="E4" s="3">
        <v>30</v>
      </c>
    </row>
    <row r="5" spans="1:5" x14ac:dyDescent="0.3">
      <c r="A5" s="1" t="s">
        <v>14</v>
      </c>
      <c r="B5" s="3">
        <v>385.07</v>
      </c>
      <c r="C5" s="3">
        <v>2.08</v>
      </c>
      <c r="D5" s="3">
        <v>1.99</v>
      </c>
      <c r="E5" s="3">
        <v>30</v>
      </c>
    </row>
    <row r="6" spans="1:5" x14ac:dyDescent="0.3">
      <c r="A6" s="1" t="s">
        <v>15</v>
      </c>
      <c r="B6" s="3">
        <v>501.5</v>
      </c>
      <c r="C6" s="3">
        <v>2.14</v>
      </c>
      <c r="D6" s="3">
        <v>2.15</v>
      </c>
      <c r="E6" s="3">
        <v>30</v>
      </c>
    </row>
    <row r="7" spans="1:5" x14ac:dyDescent="0.3">
      <c r="A7" s="1" t="s">
        <v>16</v>
      </c>
      <c r="B7" s="3">
        <v>448.5</v>
      </c>
      <c r="C7" s="3">
        <v>2.13</v>
      </c>
      <c r="D7" s="3">
        <v>2.19</v>
      </c>
      <c r="E7" s="3">
        <v>30</v>
      </c>
    </row>
    <row r="8" spans="1:5" x14ac:dyDescent="0.3">
      <c r="A8" s="1" t="s">
        <v>5</v>
      </c>
      <c r="B8" s="3">
        <v>779.09</v>
      </c>
      <c r="C8" s="3">
        <v>2.12</v>
      </c>
      <c r="D8" s="3">
        <v>2.14</v>
      </c>
      <c r="E8" s="3">
        <v>30</v>
      </c>
    </row>
    <row r="9" spans="1:5" x14ac:dyDescent="0.3">
      <c r="A9" s="1" t="s">
        <v>6</v>
      </c>
      <c r="B9" s="3">
        <v>640.94000000000005</v>
      </c>
      <c r="C9" s="3">
        <v>2.12</v>
      </c>
      <c r="D9" s="3">
        <v>2.1800000000000002</v>
      </c>
      <c r="E9" s="3">
        <v>30</v>
      </c>
    </row>
    <row r="10" spans="1:5" x14ac:dyDescent="0.3">
      <c r="A10" s="1" t="s">
        <v>7</v>
      </c>
      <c r="B10" s="3">
        <v>606</v>
      </c>
      <c r="C10" s="3">
        <v>2.13</v>
      </c>
      <c r="D10" s="3">
        <v>2.13</v>
      </c>
      <c r="E10" s="3">
        <v>30</v>
      </c>
    </row>
    <row r="11" spans="1:5" x14ac:dyDescent="0.3">
      <c r="A11" s="1" t="s">
        <v>8</v>
      </c>
      <c r="B11" s="3">
        <v>682.21</v>
      </c>
      <c r="C11" s="3">
        <v>2.12</v>
      </c>
      <c r="D11" s="3">
        <v>2.14</v>
      </c>
      <c r="E11" s="3">
        <v>30</v>
      </c>
    </row>
    <row r="12" spans="1:5" x14ac:dyDescent="0.3">
      <c r="A12" s="1" t="s">
        <v>9</v>
      </c>
      <c r="B12" s="3">
        <v>951.99</v>
      </c>
      <c r="C12" s="3">
        <v>2.13</v>
      </c>
      <c r="D12" s="3">
        <v>2.19</v>
      </c>
      <c r="E12" s="3">
        <v>30</v>
      </c>
    </row>
    <row r="13" spans="1:5" x14ac:dyDescent="0.3">
      <c r="A13" s="1" t="s">
        <v>10</v>
      </c>
      <c r="B13" s="3">
        <v>510.17</v>
      </c>
      <c r="C13" s="3">
        <v>2.13</v>
      </c>
      <c r="D13" s="3">
        <v>2.1800000000000002</v>
      </c>
      <c r="E13" s="3">
        <v>30</v>
      </c>
    </row>
    <row r="14" spans="1:5" x14ac:dyDescent="0.3">
      <c r="A14" s="1" t="s">
        <v>33</v>
      </c>
      <c r="B14" s="3">
        <v>833</v>
      </c>
      <c r="C14" s="3">
        <v>2.09</v>
      </c>
      <c r="D14" s="3">
        <v>2.13</v>
      </c>
      <c r="E14" s="3">
        <v>30</v>
      </c>
    </row>
    <row r="15" spans="1:5" x14ac:dyDescent="0.3">
      <c r="A15" s="1" t="s">
        <v>34</v>
      </c>
      <c r="B15" s="3">
        <v>619.11</v>
      </c>
      <c r="C15" s="3">
        <v>2.14</v>
      </c>
      <c r="D15" s="3">
        <v>2.1</v>
      </c>
      <c r="E15" s="3">
        <v>30</v>
      </c>
    </row>
    <row r="16" spans="1:5" x14ac:dyDescent="0.3">
      <c r="A16" s="1" t="s">
        <v>7</v>
      </c>
      <c r="B16" s="3">
        <v>382.19</v>
      </c>
      <c r="C16" s="3">
        <v>2.14</v>
      </c>
      <c r="D16" s="3">
        <v>1.84</v>
      </c>
      <c r="E16" s="3">
        <v>30</v>
      </c>
    </row>
    <row r="17" spans="1:5" x14ac:dyDescent="0.3">
      <c r="A17" s="1" t="s">
        <v>35</v>
      </c>
      <c r="B17" s="3">
        <v>549.42999999999995</v>
      </c>
      <c r="C17" s="3">
        <v>2.1</v>
      </c>
      <c r="D17" s="3">
        <v>2.02</v>
      </c>
      <c r="E17" s="3">
        <v>30</v>
      </c>
    </row>
    <row r="18" spans="1:5" x14ac:dyDescent="0.3">
      <c r="A18" s="1" t="s">
        <v>36</v>
      </c>
      <c r="B18" s="3">
        <v>764.73</v>
      </c>
      <c r="C18" s="3">
        <v>2.12</v>
      </c>
      <c r="D18" s="3">
        <v>2.17</v>
      </c>
      <c r="E18" s="3">
        <v>30</v>
      </c>
    </row>
    <row r="19" spans="1:5" x14ac:dyDescent="0.3">
      <c r="A19" s="1" t="s">
        <v>10</v>
      </c>
      <c r="B19" s="3">
        <v>902.42</v>
      </c>
      <c r="C19" s="3">
        <v>2.12</v>
      </c>
      <c r="D19" s="3">
        <v>2.19</v>
      </c>
      <c r="E19" s="3">
        <v>30</v>
      </c>
    </row>
    <row r="20" spans="1:5" x14ac:dyDescent="0.3">
      <c r="A20" s="1" t="s">
        <v>29</v>
      </c>
      <c r="B20" s="3">
        <v>531.1</v>
      </c>
      <c r="C20" s="3">
        <v>2.16</v>
      </c>
      <c r="D20" s="3">
        <v>2.17</v>
      </c>
      <c r="E20" s="3">
        <v>30</v>
      </c>
    </row>
    <row r="21" spans="1:5" x14ac:dyDescent="0.3">
      <c r="A21" s="1" t="s">
        <v>30</v>
      </c>
      <c r="B21" s="3">
        <v>793.7</v>
      </c>
      <c r="C21" s="3">
        <v>2.15</v>
      </c>
      <c r="D21" s="3">
        <v>2.1800000000000002</v>
      </c>
      <c r="E21" s="3">
        <v>30</v>
      </c>
    </row>
    <row r="22" spans="1:5" x14ac:dyDescent="0.3">
      <c r="A22" s="1" t="s">
        <v>13</v>
      </c>
      <c r="B22" s="3">
        <v>530.75</v>
      </c>
      <c r="C22" s="3">
        <v>2.17</v>
      </c>
      <c r="D22" s="3">
        <v>1.9</v>
      </c>
      <c r="E22" s="3">
        <v>30</v>
      </c>
    </row>
    <row r="23" spans="1:5" x14ac:dyDescent="0.3">
      <c r="A23" s="1" t="s">
        <v>31</v>
      </c>
      <c r="B23" s="3">
        <v>929.02</v>
      </c>
      <c r="C23" s="3">
        <v>2.15</v>
      </c>
      <c r="D23" s="3">
        <v>2.17</v>
      </c>
      <c r="E23" s="3">
        <v>30</v>
      </c>
    </row>
    <row r="24" spans="1:5" x14ac:dyDescent="0.3">
      <c r="A24" s="1" t="s">
        <v>32</v>
      </c>
      <c r="B24" s="3">
        <v>730.94</v>
      </c>
      <c r="C24" s="3">
        <v>2.16</v>
      </c>
      <c r="D24" s="3">
        <v>1.7</v>
      </c>
      <c r="E24" s="3">
        <v>30</v>
      </c>
    </row>
    <row r="25" spans="1:5" x14ac:dyDescent="0.3">
      <c r="A25" s="1" t="s">
        <v>16</v>
      </c>
      <c r="B25" s="3">
        <v>635.07000000000005</v>
      </c>
      <c r="C25" s="3">
        <v>2.15</v>
      </c>
      <c r="D25" s="3">
        <v>2.17</v>
      </c>
      <c r="E25" s="3">
        <v>30</v>
      </c>
    </row>
  </sheetData>
  <autoFilter ref="A1:E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CBZ VA hel 46.11</vt:lpstr>
      <vt:lpstr>CBZ VA hel 24.3</vt:lpstr>
      <vt:lpstr>LAC LEV 46.11 </vt:lpstr>
      <vt:lpstr>LAC LEV hel 24.3</vt:lpstr>
      <vt:lpstr>wrapped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</dc:creator>
  <cp:lastModifiedBy>Andreas Geburtig-Chiocchetti</cp:lastModifiedBy>
  <cp:lastPrinted>2021-04-15T12:59:20Z</cp:lastPrinted>
  <dcterms:created xsi:type="dcterms:W3CDTF">2020-12-16T11:45:57Z</dcterms:created>
  <dcterms:modified xsi:type="dcterms:W3CDTF">2021-05-11T16:44:40Z</dcterms:modified>
</cp:coreProperties>
</file>