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leen/Documents/GitHub/HomeostaticReset/"/>
    </mc:Choice>
  </mc:AlternateContent>
  <xr:revisionPtr revIDLastSave="0" documentId="13_ncr:1_{E6E327E5-9D5D-4246-96B4-B70BB146A419}" xr6:coauthVersionLast="47" xr6:coauthVersionMax="47" xr10:uidLastSave="{00000000-0000-0000-0000-000000000000}"/>
  <bookViews>
    <workbookView xWindow="1220" yWindow="500" windowWidth="27580" windowHeight="17500" xr2:uid="{B1A36337-1432-A843-9B36-85E26D682A67}"/>
  </bookViews>
  <sheets>
    <sheet name="Calcium-model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0" l="1"/>
  <c r="D30" i="10"/>
  <c r="D27" i="10"/>
  <c r="C31" i="10"/>
  <c r="C30" i="10"/>
  <c r="C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tc={5DE4C8D4-64BE-D940-B619-55573B5E1155}</author>
    <author>tc={3E476F81-E2F3-0A47-A8C5-66E593751969}</author>
    <author>tc={12DBFAFE-A740-4F4F-9686-0EF095F3F11C}</author>
    <author>tc={901363D1-395B-5346-AAC5-9A09DFFBCF89}</author>
    <author>tc={19EE30B3-DFFF-4246-A6FE-57B830046961}</author>
    <author>tc={D53DF503-44A2-7947-A5E0-1F2BB9CAD0DF}</author>
  </authors>
  <commentList>
    <comment ref="J4" authorId="0" shapeId="0" xr:uid="{5DE4C8D4-64BE-D940-B619-55573B5E115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60 pulses</t>
      </text>
    </comment>
    <comment ref="K4" authorId="1" shapeId="0" xr:uid="{3E476F81-E2F3-0A47-A8C5-66E593751969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60 pulses
</t>
      </text>
    </comment>
    <comment ref="L4" authorId="2" shapeId="0" xr:uid="{12DBFAFE-A740-4F4F-9686-0EF095F3F1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60 pulses</t>
      </text>
    </comment>
    <comment ref="M4" authorId="3" shapeId="0" xr:uid="{901363D1-395B-5346-AAC5-9A09DFFBCF89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60 pulses
</t>
      </text>
    </comment>
    <comment ref="N4" authorId="4" shapeId="0" xr:uid="{19EE30B3-DFFF-4246-A6FE-57B83004696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60 pulses
</t>
      </text>
    </comment>
    <comment ref="O4" authorId="5" shapeId="0" xr:uid="{D53DF503-44A2-7947-A5E0-1F2BB9CAD0DF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60 pulses
</t>
      </text>
    </comment>
  </commentList>
</comments>
</file>

<file path=xl/sharedStrings.xml><?xml version="1.0" encoding="utf-8"?>
<sst xmlns="http://schemas.openxmlformats.org/spreadsheetml/2006/main" count="335" uniqueCount="117">
  <si>
    <t>Calcium dynamics</t>
  </si>
  <si>
    <t>GB2016</t>
  </si>
  <si>
    <t>Omega</t>
  </si>
  <si>
    <t>Bounds</t>
  </si>
  <si>
    <t>FileName</t>
  </si>
  <si>
    <t>Values</t>
  </si>
  <si>
    <t>tau,Ca</t>
  </si>
  <si>
    <t>Cpre</t>
  </si>
  <si>
    <t>Cpost</t>
  </si>
  <si>
    <t>D</t>
  </si>
  <si>
    <t>tau,w</t>
  </si>
  <si>
    <t>theta,p</t>
  </si>
  <si>
    <t>theta,d</t>
  </si>
  <si>
    <t>Omega,d</t>
  </si>
  <si>
    <t>Omega,p</t>
  </si>
  <si>
    <t>Omega,0</t>
  </si>
  <si>
    <t>tau,p</t>
  </si>
  <si>
    <t>tau,d</t>
  </si>
  <si>
    <t>tau,0</t>
  </si>
  <si>
    <t>gamma,p</t>
  </si>
  <si>
    <t>gamma,d</t>
  </si>
  <si>
    <t>Omega,P = gamma,p/(gamma,p+gamma,d)</t>
  </si>
  <si>
    <t>Omega,D = 0</t>
  </si>
  <si>
    <t>tau,p = tau,w/(gamma,p+gamma,d)</t>
  </si>
  <si>
    <t>tau,d = tau,w/gamma,d</t>
  </si>
  <si>
    <t>gEC</t>
  </si>
  <si>
    <t>kernel_DP</t>
  </si>
  <si>
    <t>/</t>
  </si>
  <si>
    <t>HB</t>
  </si>
  <si>
    <t>(Omega) dw/dt =Omega-w or (Rel) dw/dt = Omega</t>
  </si>
  <si>
    <t>SB</t>
  </si>
  <si>
    <t>GB2012</t>
  </si>
  <si>
    <t>gamma</t>
  </si>
  <si>
    <t xml:space="preserve">Shouval CC rel </t>
  </si>
  <si>
    <t>Burst (weak)</t>
  </si>
  <si>
    <t>yes</t>
  </si>
  <si>
    <t>sigmoid</t>
  </si>
  <si>
    <t>a0 = 0,5</t>
  </si>
  <si>
    <t>a1 = 1,31</t>
  </si>
  <si>
    <t>a2 = 1,8</t>
  </si>
  <si>
    <t>b1 = 20</t>
  </si>
  <si>
    <t>b2 = 40</t>
  </si>
  <si>
    <t>m2 = OmegaP</t>
  </si>
  <si>
    <t>p1 = 0.1*4e4</t>
  </si>
  <si>
    <t>P2=P1*1e-6</t>
  </si>
  <si>
    <t>P3=2.4</t>
  </si>
  <si>
    <t>P4=1</t>
  </si>
  <si>
    <t>gamma,p*0.5-gamma,d*0.5</t>
  </si>
  <si>
    <t>(-) gamma,d*0,5</t>
  </si>
  <si>
    <t>a1 = 1</t>
  </si>
  <si>
    <t>a2 = 2</t>
  </si>
  <si>
    <t>b1 = 40</t>
  </si>
  <si>
    <t>b2 = 10</t>
  </si>
  <si>
    <t>m2 = 0,5</t>
  </si>
  <si>
    <t>m1=0.25</t>
  </si>
  <si>
    <t>Dep</t>
  </si>
  <si>
    <t>CONTROL</t>
  </si>
  <si>
    <t>w,init (tonic)</t>
  </si>
  <si>
    <t>ref/param origin</t>
  </si>
  <si>
    <t>CC</t>
  </si>
  <si>
    <t>cortex</t>
  </si>
  <si>
    <t>DP</t>
  </si>
  <si>
    <t>Deperrois</t>
  </si>
  <si>
    <t>STD</t>
  </si>
  <si>
    <t>reset</t>
  </si>
  <si>
    <t>U=0,3838</t>
  </si>
  <si>
    <t>tau_res = 148,9192</t>
  </si>
  <si>
    <t>DD-rel-half</t>
  </si>
  <si>
    <t>saturation</t>
  </si>
  <si>
    <t>P1 = 0.1*4e4</t>
  </si>
  <si>
    <t>Dep_DD_rel</t>
  </si>
  <si>
    <t>Dep_CC_rel</t>
  </si>
  <si>
    <t>STD_DD_rel</t>
  </si>
  <si>
    <t>STD_CC_rel</t>
  </si>
  <si>
    <t>MODEL #</t>
  </si>
  <si>
    <t>coupling wCpre</t>
  </si>
  <si>
    <t xml:space="preserve">Short term depression </t>
  </si>
  <si>
    <t>no</t>
  </si>
  <si>
    <t>region</t>
  </si>
  <si>
    <t>hippocampus</t>
  </si>
  <si>
    <t>protocols</t>
  </si>
  <si>
    <t>w(f)</t>
  </si>
  <si>
    <t>w(∆t)</t>
  </si>
  <si>
    <t>GB (gamma)</t>
  </si>
  <si>
    <t>fit</t>
  </si>
  <si>
    <t>wMAX</t>
  </si>
  <si>
    <t>ressources (STD)</t>
  </si>
  <si>
    <t>Standard form</t>
  </si>
  <si>
    <t>rule</t>
  </si>
  <si>
    <t>sigmoid+coupling</t>
  </si>
  <si>
    <t>sigmoid+STD</t>
  </si>
  <si>
    <t>soft bound</t>
  </si>
  <si>
    <t>hard bound</t>
  </si>
  <si>
    <t>DepxShou</t>
  </si>
  <si>
    <t>STDxShou</t>
  </si>
  <si>
    <t>Shouval (GBxShou)</t>
  </si>
  <si>
    <t>a2 = 1.55</t>
  </si>
  <si>
    <t>m1 = 0.25</t>
  </si>
  <si>
    <t>m2 = 0.5</t>
  </si>
  <si>
    <t>P1=0.1*4e4</t>
  </si>
  <si>
    <t>a1 = 1.1</t>
  </si>
  <si>
    <t>a2 = 1.7</t>
  </si>
  <si>
    <t>gamma+coupling</t>
  </si>
  <si>
    <t>see article and datasheet</t>
  </si>
  <si>
    <t>Ca&gt;theta_p: dw/dt = gamma_p(1-w)-gamma_d w</t>
  </si>
  <si>
    <t>Ca in theta_d; theta_p:  dw/dt = -gamma_d w</t>
  </si>
  <si>
    <t>Ca &lt; theta_d: dwt/dt = 0</t>
  </si>
  <si>
    <t xml:space="preserve">Omega: standard diff. equation form </t>
  </si>
  <si>
    <t>Ca&gt;theta_p: tau_p dw/dt = Omega_p - w</t>
  </si>
  <si>
    <t>Ca in theta_d; theta_p:  tau_d dw/dt = Omega_d-w</t>
  </si>
  <si>
    <t xml:space="preserve">Ca&gt;theta_p: tau_p dw/dt = Omega_p </t>
  </si>
  <si>
    <t>Ca in theta_d; theta_p:  tau_d dw/dt = Omega_d</t>
  </si>
  <si>
    <t>Equations</t>
  </si>
  <si>
    <t>calcium dynamics</t>
  </si>
  <si>
    <t>COMPARATIVE TABLE (by region, bounds and equation form)</t>
  </si>
  <si>
    <t>0.5*(gamma_p-gamma_d)</t>
  </si>
  <si>
    <t>-0.5*gamma_d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</si>
</sst>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 (Corps)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color rgb="FFDBCEFF"/>
      <name val="Calibri"/>
      <family val="2"/>
      <scheme val="minor"/>
    </font>
    <font>
      <sz val="12"/>
      <color rgb="FFF6D0DD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CE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FDAFF"/>
        <bgColor indexed="64"/>
      </patternFill>
    </fill>
    <fill>
      <patternFill patternType="solid">
        <fgColor rgb="FFF6D0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1" fillId="3" borderId="0" xfId="0" applyFont="1" applyFill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1" xfId="0" applyBorder="1"/>
    <xf numFmtId="0" fontId="1" fillId="2" borderId="0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5" fillId="0" borderId="0" xfId="0" applyFont="1" applyBorder="1"/>
    <xf numFmtId="0" fontId="0" fillId="0" borderId="0" xfId="0" applyFont="1" applyFill="1" applyBorder="1"/>
    <xf numFmtId="0" fontId="2" fillId="0" borderId="0" xfId="0" applyFont="1" applyBorder="1"/>
    <xf numFmtId="11" fontId="0" fillId="0" borderId="0" xfId="0" applyNumberFormat="1" applyBorder="1"/>
    <xf numFmtId="0" fontId="0" fillId="0" borderId="0" xfId="0" applyFont="1"/>
    <xf numFmtId="0" fontId="0" fillId="0" borderId="0" xfId="0" applyFill="1" applyBorder="1"/>
    <xf numFmtId="0" fontId="6" fillId="0" borderId="0" xfId="0" applyFont="1" applyBorder="1"/>
    <xf numFmtId="0" fontId="7" fillId="0" borderId="0" xfId="0" applyFont="1" applyBorder="1"/>
    <xf numFmtId="11" fontId="7" fillId="0" borderId="0" xfId="0" applyNumberFormat="1" applyFont="1" applyBorder="1"/>
    <xf numFmtId="0" fontId="7" fillId="0" borderId="0" xfId="0" applyFont="1" applyFill="1" applyBorder="1"/>
    <xf numFmtId="0" fontId="8" fillId="0" borderId="0" xfId="0" applyFont="1" applyBorder="1"/>
    <xf numFmtId="0" fontId="0" fillId="0" borderId="0" xfId="0" applyFont="1" applyBorder="1"/>
    <xf numFmtId="11" fontId="0" fillId="0" borderId="0" xfId="0" applyNumberFormat="1" applyFill="1" applyBorder="1"/>
    <xf numFmtId="0" fontId="0" fillId="0" borderId="0" xfId="0" applyAlignment="1"/>
    <xf numFmtId="0" fontId="0" fillId="5" borderId="0" xfId="0" applyFill="1" applyBorder="1"/>
    <xf numFmtId="0" fontId="4" fillId="5" borderId="0" xfId="0" applyFont="1" applyFill="1" applyBorder="1"/>
    <xf numFmtId="0" fontId="4" fillId="5" borderId="0" xfId="0" applyFont="1" applyFill="1"/>
    <xf numFmtId="0" fontId="0" fillId="6" borderId="0" xfId="0" applyFill="1" applyBorder="1"/>
    <xf numFmtId="0" fontId="0" fillId="7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10" fillId="0" borderId="0" xfId="0" applyFont="1" applyFill="1" applyBorder="1"/>
    <xf numFmtId="0" fontId="0" fillId="9" borderId="0" xfId="0" applyFill="1" applyBorder="1"/>
    <xf numFmtId="0" fontId="0" fillId="9" borderId="0" xfId="0" applyFont="1" applyFill="1" applyBorder="1"/>
    <xf numFmtId="0" fontId="10" fillId="0" borderId="0" xfId="0" applyFont="1" applyBorder="1"/>
    <xf numFmtId="11" fontId="10" fillId="0" borderId="0" xfId="0" applyNumberFormat="1" applyFont="1" applyBorder="1"/>
    <xf numFmtId="0" fontId="6" fillId="0" borderId="0" xfId="0" applyFont="1" applyFill="1" applyBorder="1"/>
    <xf numFmtId="0" fontId="1" fillId="10" borderId="0" xfId="0" applyFont="1" applyFill="1" applyBorder="1"/>
    <xf numFmtId="0" fontId="0" fillId="10" borderId="0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12" fillId="0" borderId="0" xfId="0" applyFont="1" applyFill="1"/>
    <xf numFmtId="0" fontId="0" fillId="4" borderId="0" xfId="0" applyFill="1" applyBorder="1"/>
    <xf numFmtId="0" fontId="4" fillId="4" borderId="0" xfId="0" applyFont="1" applyFill="1" applyBorder="1"/>
    <xf numFmtId="0" fontId="13" fillId="11" borderId="0" xfId="0" applyFont="1" applyFill="1"/>
    <xf numFmtId="0" fontId="1" fillId="0" borderId="0" xfId="0" applyFont="1" applyAlignment="1">
      <alignment horizontal="center"/>
    </xf>
    <xf numFmtId="0" fontId="13" fillId="11" borderId="0" xfId="0" applyFont="1" applyFill="1" applyAlignment="1">
      <alignment horizontal="center"/>
    </xf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6D0DD"/>
      <color rgb="FFDBCEFF"/>
      <color rgb="FFDFDAFF"/>
      <color rgb="FFDCF1E9"/>
      <color rgb="FFD6E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Jacquerie" id="{2A9AB4DC-C78A-E644-923D-F16A8F9F5F93}" userId="b4f6b6dba48c291a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2-05-13T09:29:18.03" personId="{2A9AB4DC-C78A-E644-923D-F16A8F9F5F93}" id="{5DE4C8D4-64BE-D940-B619-55573B5E1155}">
    <text>60 pulses</text>
  </threadedComment>
  <threadedComment ref="K4" dT="2022-05-13T09:35:25.46" personId="{2A9AB4DC-C78A-E644-923D-F16A8F9F5F93}" id="{3E476F81-E2F3-0A47-A8C5-66E593751969}">
    <text xml:space="preserve">60 pulses
</text>
  </threadedComment>
  <threadedComment ref="L4" dT="2022-05-13T09:35:35.03" personId="{2A9AB4DC-C78A-E644-923D-F16A8F9F5F93}" id="{12DBFAFE-A740-4F4F-9686-0EF095F3F11C}">
    <text>60 pulses</text>
  </threadedComment>
  <threadedComment ref="M4" dT="2022-05-13T15:01:55.73" personId="{2A9AB4DC-C78A-E644-923D-F16A8F9F5F93}" id="{901363D1-395B-5346-AAC5-9A09DFFBCF89}">
    <text xml:space="preserve">60 pulses
</text>
  </threadedComment>
  <threadedComment ref="N4" dT="2022-05-13T15:05:45.81" personId="{2A9AB4DC-C78A-E644-923D-F16A8F9F5F93}" id="{19EE30B3-DFFF-4246-A6FE-57B830046961}">
    <text xml:space="preserve">60 pulses
</text>
  </threadedComment>
  <threadedComment ref="O4" dT="2022-05-13T15:05:45.81" personId="{2A9AB4DC-C78A-E644-923D-F16A8F9F5F93}" id="{D53DF503-44A2-7947-A5E0-1F2BB9CAD0DF}">
    <text xml:space="preserve">60 pulses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0E45-0EFF-8845-944C-F4624CFE1FC1}">
  <dimension ref="A1:X61"/>
  <sheetViews>
    <sheetView tabSelected="1" zoomScale="75" zoomScaleNormal="137" workbookViewId="0">
      <selection activeCell="G38" sqref="G38"/>
    </sheetView>
  </sheetViews>
  <sheetFormatPr baseColWidth="10" defaultRowHeight="16" x14ac:dyDescent="0.2"/>
  <cols>
    <col min="1" max="1" width="16.83203125" customWidth="1"/>
    <col min="2" max="2" width="15.5" style="12" customWidth="1"/>
    <col min="3" max="3" width="15.83203125" style="12" customWidth="1"/>
    <col min="4" max="4" width="15.5" style="12" customWidth="1"/>
    <col min="5" max="5" width="16.83203125" style="12" customWidth="1"/>
    <col min="6" max="6" width="10.1640625" style="12" customWidth="1"/>
    <col min="7" max="7" width="15.83203125" style="12" customWidth="1"/>
    <col min="8" max="8" width="15.83203125" customWidth="1"/>
    <col min="9" max="9" width="13.83203125" customWidth="1"/>
    <col min="10" max="10" width="18.5" style="12" customWidth="1"/>
    <col min="11" max="11" width="13.1640625" style="12" customWidth="1"/>
    <col min="12" max="12" width="15.5" customWidth="1"/>
    <col min="13" max="13" width="15.6640625" customWidth="1"/>
    <col min="14" max="14" width="14" customWidth="1"/>
    <col min="15" max="15" width="15" customWidth="1"/>
    <col min="18" max="18" width="16.1640625" customWidth="1"/>
    <col min="19" max="19" width="15.83203125" customWidth="1"/>
    <col min="20" max="21" width="14.33203125" customWidth="1"/>
    <col min="22" max="22" width="13" customWidth="1"/>
  </cols>
  <sheetData>
    <row r="1" spans="1:22" ht="21" x14ac:dyDescent="0.25">
      <c r="A1" s="51" t="s">
        <v>74</v>
      </c>
      <c r="B1" s="12">
        <v>1</v>
      </c>
      <c r="C1" s="12">
        <v>2</v>
      </c>
      <c r="D1" s="12">
        <v>3</v>
      </c>
      <c r="E1" s="9">
        <v>4</v>
      </c>
      <c r="F1" s="9">
        <v>5</v>
      </c>
      <c r="G1" s="9">
        <v>6</v>
      </c>
      <c r="H1">
        <v>7</v>
      </c>
      <c r="I1">
        <v>8</v>
      </c>
      <c r="J1" s="9">
        <v>9</v>
      </c>
      <c r="K1" s="12">
        <v>10</v>
      </c>
      <c r="L1" s="18">
        <v>11</v>
      </c>
      <c r="M1" s="18">
        <v>12</v>
      </c>
      <c r="N1" s="18">
        <v>13</v>
      </c>
      <c r="O1" s="18">
        <v>14</v>
      </c>
      <c r="R1" s="53" t="s">
        <v>114</v>
      </c>
      <c r="S1" s="53"/>
      <c r="T1" s="53"/>
      <c r="U1" s="53"/>
      <c r="V1" s="53"/>
    </row>
    <row r="2" spans="1:22" x14ac:dyDescent="0.2">
      <c r="A2" s="2" t="s">
        <v>4</v>
      </c>
      <c r="B2" s="10" t="s">
        <v>83</v>
      </c>
      <c r="C2" s="10" t="s">
        <v>56</v>
      </c>
      <c r="D2" s="10" t="s">
        <v>26</v>
      </c>
      <c r="E2" s="10" t="s">
        <v>60</v>
      </c>
      <c r="F2" s="10" t="s">
        <v>61</v>
      </c>
      <c r="G2" s="10" t="s">
        <v>59</v>
      </c>
      <c r="H2" s="5" t="s">
        <v>55</v>
      </c>
      <c r="I2" s="5" t="s">
        <v>63</v>
      </c>
      <c r="J2" s="10" t="s">
        <v>67</v>
      </c>
      <c r="K2" s="10" t="s">
        <v>33</v>
      </c>
      <c r="L2" s="10" t="s">
        <v>70</v>
      </c>
      <c r="M2" s="10" t="s">
        <v>71</v>
      </c>
      <c r="N2" s="10" t="s">
        <v>72</v>
      </c>
      <c r="O2" s="10" t="s">
        <v>73</v>
      </c>
      <c r="T2" s="52" t="s">
        <v>60</v>
      </c>
      <c r="U2" s="52"/>
      <c r="V2" s="4" t="s">
        <v>79</v>
      </c>
    </row>
    <row r="3" spans="1:22" x14ac:dyDescent="0.2">
      <c r="A3" s="7" t="s">
        <v>78</v>
      </c>
      <c r="B3" s="14" t="s">
        <v>60</v>
      </c>
      <c r="C3" s="14" t="s">
        <v>60</v>
      </c>
      <c r="D3" s="44" t="s">
        <v>79</v>
      </c>
      <c r="E3" s="14" t="s">
        <v>60</v>
      </c>
      <c r="F3" s="45" t="s">
        <v>79</v>
      </c>
      <c r="G3" s="14" t="s">
        <v>60</v>
      </c>
      <c r="H3" s="14" t="s">
        <v>60</v>
      </c>
      <c r="I3" s="14" t="s">
        <v>60</v>
      </c>
      <c r="J3" s="14" t="s">
        <v>60</v>
      </c>
      <c r="K3" s="14" t="s">
        <v>60</v>
      </c>
      <c r="L3" s="14" t="s">
        <v>60</v>
      </c>
      <c r="M3" s="14" t="s">
        <v>60</v>
      </c>
      <c r="N3" s="14" t="s">
        <v>60</v>
      </c>
      <c r="O3" s="14" t="s">
        <v>60</v>
      </c>
      <c r="R3" t="s">
        <v>113</v>
      </c>
      <c r="S3" t="s">
        <v>88</v>
      </c>
      <c r="T3" s="32" t="s">
        <v>91</v>
      </c>
      <c r="U3" s="33" t="s">
        <v>92</v>
      </c>
    </row>
    <row r="4" spans="1:22" x14ac:dyDescent="0.2">
      <c r="A4" s="7" t="s">
        <v>80</v>
      </c>
      <c r="B4" s="14" t="s">
        <v>81</v>
      </c>
      <c r="C4" s="14" t="s">
        <v>81</v>
      </c>
      <c r="D4" s="14" t="s">
        <v>82</v>
      </c>
      <c r="E4" s="14" t="s">
        <v>81</v>
      </c>
      <c r="F4" s="14" t="s">
        <v>82</v>
      </c>
      <c r="G4" s="14" t="s">
        <v>81</v>
      </c>
      <c r="H4" s="14" t="s">
        <v>81</v>
      </c>
      <c r="I4" s="14" t="s">
        <v>81</v>
      </c>
      <c r="J4" s="14" t="s">
        <v>81</v>
      </c>
      <c r="K4" s="14" t="s">
        <v>81</v>
      </c>
      <c r="L4" s="14" t="s">
        <v>81</v>
      </c>
      <c r="M4" s="14" t="s">
        <v>81</v>
      </c>
      <c r="N4" s="14" t="s">
        <v>81</v>
      </c>
      <c r="O4" s="14" t="s">
        <v>81</v>
      </c>
      <c r="R4" t="s">
        <v>31</v>
      </c>
      <c r="S4" t="s">
        <v>32</v>
      </c>
      <c r="T4">
        <v>4</v>
      </c>
      <c r="V4">
        <v>5</v>
      </c>
    </row>
    <row r="5" spans="1:22" x14ac:dyDescent="0.2">
      <c r="A5" s="7" t="s">
        <v>34</v>
      </c>
      <c r="B5" s="14" t="s">
        <v>64</v>
      </c>
      <c r="C5" s="14" t="s">
        <v>64</v>
      </c>
      <c r="D5" s="14" t="s">
        <v>64</v>
      </c>
      <c r="E5" s="14" t="s">
        <v>64</v>
      </c>
      <c r="F5" s="14" t="s">
        <v>64</v>
      </c>
      <c r="G5" s="14" t="s">
        <v>64</v>
      </c>
      <c r="H5" s="7" t="s">
        <v>64</v>
      </c>
      <c r="I5" s="8" t="s">
        <v>64</v>
      </c>
      <c r="J5" s="14" t="s">
        <v>68</v>
      </c>
      <c r="K5" s="14" t="s">
        <v>68</v>
      </c>
      <c r="L5" s="14" t="s">
        <v>68</v>
      </c>
      <c r="M5" s="14" t="s">
        <v>68</v>
      </c>
      <c r="N5" s="14" t="s">
        <v>68</v>
      </c>
      <c r="O5" s="14" t="s">
        <v>68</v>
      </c>
      <c r="R5" t="s">
        <v>1</v>
      </c>
      <c r="S5" t="s">
        <v>32</v>
      </c>
      <c r="T5">
        <v>1</v>
      </c>
    </row>
    <row r="6" spans="1:22" x14ac:dyDescent="0.2">
      <c r="A6" s="6"/>
      <c r="B6" s="14"/>
      <c r="C6" s="14"/>
      <c r="D6" s="11"/>
      <c r="E6" s="11"/>
      <c r="F6" s="15"/>
      <c r="G6" s="11"/>
      <c r="H6" s="6"/>
      <c r="I6" s="6"/>
      <c r="J6" s="11"/>
      <c r="K6" s="11"/>
      <c r="R6" s="14" t="s">
        <v>87</v>
      </c>
      <c r="S6" t="s">
        <v>2</v>
      </c>
      <c r="T6" s="26">
        <v>2</v>
      </c>
      <c r="U6" s="26">
        <v>9</v>
      </c>
      <c r="V6">
        <v>3</v>
      </c>
    </row>
    <row r="7" spans="1:22" x14ac:dyDescent="0.2">
      <c r="A7" s="6"/>
      <c r="B7" s="14"/>
      <c r="C7" s="14"/>
      <c r="D7" s="11"/>
      <c r="E7" s="11"/>
      <c r="G7" s="11"/>
      <c r="H7" s="6"/>
      <c r="I7" s="6"/>
      <c r="J7" s="11"/>
      <c r="K7" s="11"/>
      <c r="R7" t="s">
        <v>95</v>
      </c>
      <c r="S7" s="34" t="s">
        <v>36</v>
      </c>
      <c r="T7">
        <v>6</v>
      </c>
      <c r="U7">
        <v>10</v>
      </c>
    </row>
    <row r="8" spans="1:22" x14ac:dyDescent="0.2">
      <c r="A8" s="6"/>
      <c r="B8" s="14"/>
      <c r="C8" s="14"/>
      <c r="E8" s="18"/>
      <c r="G8" s="11"/>
      <c r="H8" s="6"/>
      <c r="I8" s="6"/>
      <c r="J8" s="11"/>
      <c r="K8" s="11"/>
      <c r="R8" t="s">
        <v>62</v>
      </c>
      <c r="S8" t="s">
        <v>102</v>
      </c>
      <c r="T8">
        <v>7</v>
      </c>
      <c r="U8">
        <v>11</v>
      </c>
    </row>
    <row r="9" spans="1:22" x14ac:dyDescent="0.2">
      <c r="A9" s="2" t="s">
        <v>58</v>
      </c>
      <c r="B9" s="11" t="s">
        <v>1</v>
      </c>
      <c r="C9" s="11" t="s">
        <v>84</v>
      </c>
      <c r="D9" s="11" t="s">
        <v>84</v>
      </c>
      <c r="E9" s="18" t="s">
        <v>31</v>
      </c>
      <c r="F9" s="12" t="s">
        <v>31</v>
      </c>
      <c r="G9" s="11" t="s">
        <v>84</v>
      </c>
      <c r="H9" s="18" t="s">
        <v>62</v>
      </c>
      <c r="I9" s="18" t="s">
        <v>62</v>
      </c>
      <c r="J9" s="11" t="s">
        <v>84</v>
      </c>
      <c r="K9" s="11" t="s">
        <v>84</v>
      </c>
      <c r="L9" s="11" t="s">
        <v>84</v>
      </c>
      <c r="M9" s="11" t="s">
        <v>84</v>
      </c>
      <c r="N9" s="11" t="s">
        <v>84</v>
      </c>
      <c r="O9" s="11" t="s">
        <v>84</v>
      </c>
      <c r="R9" t="s">
        <v>93</v>
      </c>
      <c r="S9" s="34" t="s">
        <v>89</v>
      </c>
      <c r="U9">
        <v>12</v>
      </c>
    </row>
    <row r="10" spans="1:22" x14ac:dyDescent="0.2">
      <c r="A10" s="1" t="s">
        <v>0</v>
      </c>
      <c r="B10" s="18" t="s">
        <v>1</v>
      </c>
      <c r="C10" s="18" t="s">
        <v>1</v>
      </c>
      <c r="D10" s="18" t="s">
        <v>1</v>
      </c>
      <c r="E10" s="18" t="s">
        <v>31</v>
      </c>
      <c r="F10" s="18" t="s">
        <v>31</v>
      </c>
      <c r="G10" s="12" t="s">
        <v>1</v>
      </c>
      <c r="H10" s="18" t="s">
        <v>62</v>
      </c>
      <c r="I10" t="s">
        <v>62</v>
      </c>
      <c r="J10" s="12" t="s">
        <v>1</v>
      </c>
      <c r="K10" s="12" t="s">
        <v>1</v>
      </c>
      <c r="L10" s="18" t="s">
        <v>62</v>
      </c>
      <c r="M10" s="18" t="s">
        <v>62</v>
      </c>
      <c r="N10" s="18" t="s">
        <v>62</v>
      </c>
      <c r="O10" s="18" t="s">
        <v>62</v>
      </c>
      <c r="R10" s="14" t="s">
        <v>94</v>
      </c>
      <c r="S10" s="34" t="s">
        <v>90</v>
      </c>
      <c r="U10">
        <v>14</v>
      </c>
    </row>
    <row r="11" spans="1:22" x14ac:dyDescent="0.2">
      <c r="A11" s="1" t="s">
        <v>29</v>
      </c>
      <c r="B11" s="39" t="s">
        <v>32</v>
      </c>
      <c r="C11" s="49" t="s">
        <v>2</v>
      </c>
      <c r="D11" s="49" t="s">
        <v>2</v>
      </c>
      <c r="E11" s="40" t="s">
        <v>32</v>
      </c>
      <c r="F11" s="39" t="s">
        <v>32</v>
      </c>
      <c r="G11" s="27" t="s">
        <v>36</v>
      </c>
      <c r="H11" s="39" t="s">
        <v>32</v>
      </c>
      <c r="I11" s="39" t="s">
        <v>32</v>
      </c>
      <c r="J11" s="49" t="s">
        <v>2</v>
      </c>
      <c r="K11" s="27" t="s">
        <v>36</v>
      </c>
      <c r="L11" s="49" t="s">
        <v>2</v>
      </c>
      <c r="M11" s="27" t="s">
        <v>36</v>
      </c>
      <c r="N11" s="49" t="s">
        <v>2</v>
      </c>
      <c r="O11" s="27" t="s">
        <v>36</v>
      </c>
    </row>
    <row r="12" spans="1:22" x14ac:dyDescent="0.2">
      <c r="A12" s="1" t="s">
        <v>3</v>
      </c>
      <c r="B12" s="30" t="s">
        <v>30</v>
      </c>
      <c r="C12" s="30" t="s">
        <v>30</v>
      </c>
      <c r="D12" s="30" t="s">
        <v>30</v>
      </c>
      <c r="E12" s="30" t="s">
        <v>30</v>
      </c>
      <c r="F12" s="30" t="s">
        <v>30</v>
      </c>
      <c r="G12" s="30" t="s">
        <v>30</v>
      </c>
      <c r="H12" s="30" t="s">
        <v>30</v>
      </c>
      <c r="I12" s="30" t="s">
        <v>30</v>
      </c>
      <c r="J12" s="31" t="s">
        <v>28</v>
      </c>
      <c r="K12" s="31" t="s">
        <v>28</v>
      </c>
      <c r="L12" s="31" t="s">
        <v>28</v>
      </c>
      <c r="M12" s="31" t="s">
        <v>28</v>
      </c>
      <c r="N12" s="31" t="s">
        <v>28</v>
      </c>
      <c r="O12" s="31" t="s">
        <v>28</v>
      </c>
    </row>
    <row r="13" spans="1:22" x14ac:dyDescent="0.2">
      <c r="A13" s="1" t="s">
        <v>75</v>
      </c>
      <c r="B13" s="18" t="s">
        <v>77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35</v>
      </c>
      <c r="I13" s="18" t="s">
        <v>35</v>
      </c>
      <c r="J13" s="18" t="s">
        <v>77</v>
      </c>
      <c r="K13" s="18" t="s">
        <v>77</v>
      </c>
      <c r="L13" s="18" t="s">
        <v>35</v>
      </c>
      <c r="M13" s="18" t="s">
        <v>35</v>
      </c>
      <c r="N13" s="18" t="s">
        <v>35</v>
      </c>
      <c r="O13" s="18" t="s">
        <v>35</v>
      </c>
    </row>
    <row r="14" spans="1:22" x14ac:dyDescent="0.2">
      <c r="A14" s="1" t="s">
        <v>76</v>
      </c>
      <c r="B14" s="18" t="s">
        <v>77</v>
      </c>
      <c r="C14" s="18" t="s">
        <v>77</v>
      </c>
      <c r="D14" s="18" t="s">
        <v>77</v>
      </c>
      <c r="E14" s="18" t="s">
        <v>77</v>
      </c>
      <c r="F14" s="18" t="s">
        <v>77</v>
      </c>
      <c r="G14" s="18" t="s">
        <v>77</v>
      </c>
      <c r="H14" s="18" t="s">
        <v>77</v>
      </c>
      <c r="I14" s="18" t="s">
        <v>35</v>
      </c>
      <c r="J14" s="18" t="s">
        <v>77</v>
      </c>
      <c r="K14" s="18" t="s">
        <v>77</v>
      </c>
      <c r="L14" s="18" t="s">
        <v>77</v>
      </c>
      <c r="M14" s="18" t="s">
        <v>77</v>
      </c>
      <c r="N14" s="18" t="s">
        <v>35</v>
      </c>
      <c r="O14" s="18" t="s">
        <v>35</v>
      </c>
    </row>
    <row r="15" spans="1:22" x14ac:dyDescent="0.2">
      <c r="A15" s="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2" x14ac:dyDescent="0.2">
      <c r="A16" s="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">
      <c r="A17" s="2" t="s">
        <v>5</v>
      </c>
      <c r="B17" s="11"/>
      <c r="C17" s="11"/>
    </row>
    <row r="18" spans="1:15" x14ac:dyDescent="0.2">
      <c r="A18" s="1" t="s">
        <v>6</v>
      </c>
      <c r="B18" s="12">
        <v>22.272120000000001</v>
      </c>
      <c r="C18" s="12">
        <v>22.272120000000001</v>
      </c>
      <c r="D18" s="12">
        <v>22.272120000000001</v>
      </c>
      <c r="E18" s="18">
        <v>22.6936</v>
      </c>
      <c r="F18" s="12">
        <v>20</v>
      </c>
      <c r="G18" s="12">
        <v>22.272120000000001</v>
      </c>
      <c r="H18">
        <v>32.190075399999998</v>
      </c>
      <c r="I18">
        <v>38.349208300000001</v>
      </c>
      <c r="J18" s="12">
        <v>22.272120000000001</v>
      </c>
      <c r="K18" s="12">
        <v>22.272120000000001</v>
      </c>
      <c r="L18">
        <v>32.190075399999998</v>
      </c>
      <c r="M18">
        <v>32.190075399999998</v>
      </c>
      <c r="N18">
        <v>38.349208300000001</v>
      </c>
      <c r="O18">
        <v>38.349208300000001</v>
      </c>
    </row>
    <row r="19" spans="1:15" x14ac:dyDescent="0.2">
      <c r="A19" s="1" t="s">
        <v>7</v>
      </c>
      <c r="B19" s="12">
        <v>0.84409999999999996</v>
      </c>
      <c r="C19" s="12">
        <v>0.84409999999999996</v>
      </c>
      <c r="D19" s="12">
        <v>0.84409999999999996</v>
      </c>
      <c r="E19" s="18">
        <v>0.56175390000000003</v>
      </c>
      <c r="F19" s="12">
        <v>1</v>
      </c>
      <c r="G19" s="12">
        <v>0.84409999999999996</v>
      </c>
      <c r="H19">
        <v>1.60681037</v>
      </c>
      <c r="I19">
        <v>3.99132241</v>
      </c>
      <c r="J19" s="12">
        <v>0.84409999999999996</v>
      </c>
      <c r="K19" s="12">
        <v>0.84409999999999996</v>
      </c>
      <c r="L19">
        <v>1.60681037</v>
      </c>
      <c r="M19">
        <v>1.60681037</v>
      </c>
      <c r="N19">
        <v>3.99132241</v>
      </c>
      <c r="O19">
        <v>3.99132241</v>
      </c>
    </row>
    <row r="20" spans="1:15" x14ac:dyDescent="0.2">
      <c r="A20" s="1" t="s">
        <v>8</v>
      </c>
      <c r="B20" s="12">
        <v>1.62138</v>
      </c>
      <c r="C20" s="12">
        <v>1.62138</v>
      </c>
      <c r="D20" s="12">
        <v>1.62138</v>
      </c>
      <c r="E20" s="18">
        <v>1.2396400000000001</v>
      </c>
      <c r="F20" s="12">
        <v>2</v>
      </c>
      <c r="G20" s="12">
        <v>1.62138</v>
      </c>
      <c r="H20">
        <v>1.1243642</v>
      </c>
      <c r="I20">
        <v>1.1294083399999999</v>
      </c>
      <c r="J20" s="12">
        <v>1.62138</v>
      </c>
      <c r="K20" s="12">
        <v>1.62138</v>
      </c>
      <c r="L20">
        <v>1.1243642</v>
      </c>
      <c r="M20">
        <v>1.1243642</v>
      </c>
      <c r="N20">
        <v>1.1294083399999999</v>
      </c>
      <c r="O20">
        <v>1.1294083399999999</v>
      </c>
    </row>
    <row r="21" spans="1:15" x14ac:dyDescent="0.2">
      <c r="A21" s="1" t="s">
        <v>9</v>
      </c>
      <c r="B21" s="12">
        <v>9.5370899999999992</v>
      </c>
      <c r="C21" s="12">
        <v>9.5370899999999992</v>
      </c>
      <c r="D21" s="12">
        <v>9.5370899999999992</v>
      </c>
      <c r="E21" s="18">
        <v>4.6097999999999999</v>
      </c>
      <c r="F21" s="12">
        <v>13.7</v>
      </c>
      <c r="G21" s="12">
        <v>9.5370899999999992</v>
      </c>
      <c r="H21">
        <v>5.7527237700000002</v>
      </c>
      <c r="I21">
        <v>9.2354584099999997</v>
      </c>
      <c r="J21" s="12">
        <v>9.5370899999999992</v>
      </c>
      <c r="K21" s="12">
        <v>9.5370899999999992</v>
      </c>
      <c r="L21">
        <v>5.7527237700000002</v>
      </c>
      <c r="M21">
        <v>5.7527237700000002</v>
      </c>
      <c r="N21">
        <v>9.2354584099999997</v>
      </c>
      <c r="O21">
        <v>9.2354584099999997</v>
      </c>
    </row>
    <row r="22" spans="1:15" x14ac:dyDescent="0.2">
      <c r="A22" s="1" t="s">
        <v>10</v>
      </c>
      <c r="B22" s="16">
        <v>520761.29</v>
      </c>
      <c r="C22" s="16">
        <v>520761.29</v>
      </c>
      <c r="D22" s="16">
        <v>520761.29</v>
      </c>
      <c r="E22" s="25">
        <v>346361.5</v>
      </c>
      <c r="F22" s="16">
        <v>150000</v>
      </c>
      <c r="G22" s="12">
        <v>520761.29</v>
      </c>
      <c r="H22" s="3">
        <v>79975.657300000006</v>
      </c>
      <c r="I22" s="3">
        <v>299877.8</v>
      </c>
      <c r="J22" s="12">
        <v>520761.29</v>
      </c>
      <c r="K22" s="12">
        <v>520761.29</v>
      </c>
      <c r="L22" s="3">
        <v>79975.657300000006</v>
      </c>
      <c r="M22" s="3">
        <v>79975.657300000006</v>
      </c>
      <c r="N22" s="3">
        <v>299877.8</v>
      </c>
      <c r="O22" s="3">
        <v>299877.8</v>
      </c>
    </row>
    <row r="23" spans="1:15" x14ac:dyDescent="0.2">
      <c r="A23" s="1" t="s">
        <v>11</v>
      </c>
      <c r="B23" s="12">
        <v>2.0092889999999999</v>
      </c>
      <c r="C23" s="12">
        <v>2.0092889999999999</v>
      </c>
      <c r="D23" s="19">
        <v>1.45</v>
      </c>
      <c r="E23" s="18">
        <v>1.3</v>
      </c>
      <c r="F23" s="12">
        <v>1.3</v>
      </c>
      <c r="G23" s="12">
        <v>2.0092889999999999</v>
      </c>
      <c r="H23">
        <v>1.63069609</v>
      </c>
      <c r="I23">
        <v>1.63069609</v>
      </c>
      <c r="J23" s="12">
        <v>2.0092889999999999</v>
      </c>
      <c r="K23" s="12">
        <v>2.0092889999999999</v>
      </c>
      <c r="L23">
        <v>1.63069609</v>
      </c>
      <c r="M23">
        <v>1.63069609</v>
      </c>
      <c r="N23">
        <v>1.63069609</v>
      </c>
      <c r="O23">
        <v>1.63069609</v>
      </c>
    </row>
    <row r="24" spans="1:15" x14ac:dyDescent="0.2">
      <c r="A24" s="1" t="s">
        <v>12</v>
      </c>
      <c r="B24" s="12">
        <v>1</v>
      </c>
      <c r="C24" s="12">
        <v>1</v>
      </c>
      <c r="D24" s="12">
        <v>1</v>
      </c>
      <c r="E24" s="18">
        <v>1</v>
      </c>
      <c r="F24" s="12">
        <v>1</v>
      </c>
      <c r="G24" s="12">
        <v>1</v>
      </c>
      <c r="H24">
        <v>1</v>
      </c>
      <c r="I24">
        <v>1</v>
      </c>
      <c r="J24" s="12">
        <v>1</v>
      </c>
      <c r="K24" s="12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 s="1" t="s">
        <v>19</v>
      </c>
      <c r="B25" s="12">
        <v>597.08921999999995</v>
      </c>
      <c r="C25" s="12">
        <v>597.08921999999995</v>
      </c>
      <c r="D25" s="12">
        <v>597.08921999999995</v>
      </c>
      <c r="E25" s="18">
        <v>725.08500000000004</v>
      </c>
      <c r="F25" s="15">
        <v>321.80799999999999</v>
      </c>
      <c r="G25" s="12">
        <v>597.08921999999995</v>
      </c>
      <c r="H25">
        <v>161.98798500000001</v>
      </c>
      <c r="I25">
        <v>564.39297499999998</v>
      </c>
      <c r="J25" s="12">
        <v>597.08921999999995</v>
      </c>
      <c r="K25" s="18">
        <v>597.08921999999995</v>
      </c>
      <c r="L25">
        <v>161.98798500000001</v>
      </c>
      <c r="M25">
        <v>161.98798500000001</v>
      </c>
      <c r="N25">
        <v>564.39297499999998</v>
      </c>
      <c r="O25">
        <v>564.39297499999998</v>
      </c>
    </row>
    <row r="26" spans="1:15" x14ac:dyDescent="0.2">
      <c r="A26" s="1" t="s">
        <v>20</v>
      </c>
      <c r="B26" s="12">
        <v>137.7586</v>
      </c>
      <c r="C26" s="12">
        <v>137.7586</v>
      </c>
      <c r="D26" s="12">
        <v>137.7586</v>
      </c>
      <c r="E26" s="18">
        <v>331.90899999999999</v>
      </c>
      <c r="F26" s="12">
        <v>200</v>
      </c>
      <c r="G26" s="12">
        <v>137.7586</v>
      </c>
      <c r="H26">
        <v>31.975988300000001</v>
      </c>
      <c r="I26">
        <v>111.320539</v>
      </c>
      <c r="J26" s="12">
        <v>137.7586</v>
      </c>
      <c r="K26" s="18">
        <v>137.7586</v>
      </c>
      <c r="L26">
        <v>31.975988300000001</v>
      </c>
      <c r="M26">
        <v>31.975988300000001</v>
      </c>
      <c r="N26">
        <v>111.320539</v>
      </c>
      <c r="O26">
        <v>111.320539</v>
      </c>
    </row>
    <row r="27" spans="1:15" x14ac:dyDescent="0.2">
      <c r="A27" s="1" t="s">
        <v>14</v>
      </c>
      <c r="B27" s="41" t="s">
        <v>27</v>
      </c>
      <c r="C27" s="20">
        <f>C25/(C25+C26)</f>
        <v>0.81253451905184937</v>
      </c>
      <c r="D27" s="12">
        <f>D25/(D25+D26)</f>
        <v>0.81253451905184937</v>
      </c>
      <c r="E27" s="41" t="s">
        <v>27</v>
      </c>
      <c r="F27" s="41" t="s">
        <v>27</v>
      </c>
      <c r="G27" s="24">
        <v>0.81253451905184937</v>
      </c>
      <c r="H27" s="46" t="s">
        <v>27</v>
      </c>
      <c r="I27" s="47" t="s">
        <v>27</v>
      </c>
      <c r="J27" s="13" t="s">
        <v>47</v>
      </c>
      <c r="K27" s="37" t="s">
        <v>27</v>
      </c>
      <c r="L27" s="13" t="s">
        <v>47</v>
      </c>
      <c r="M27" s="35" t="s">
        <v>27</v>
      </c>
      <c r="N27" s="1" t="s">
        <v>115</v>
      </c>
      <c r="O27" s="35" t="s">
        <v>27</v>
      </c>
    </row>
    <row r="28" spans="1:15" x14ac:dyDescent="0.2">
      <c r="A28" s="1" t="s">
        <v>13</v>
      </c>
      <c r="B28" s="41" t="s">
        <v>27</v>
      </c>
      <c r="C28" s="20">
        <v>0</v>
      </c>
      <c r="D28" s="12">
        <v>0</v>
      </c>
      <c r="E28" s="41" t="s">
        <v>27</v>
      </c>
      <c r="F28" s="41" t="s">
        <v>27</v>
      </c>
      <c r="G28" s="12">
        <v>0</v>
      </c>
      <c r="H28" s="46" t="s">
        <v>27</v>
      </c>
      <c r="I28" s="47" t="s">
        <v>27</v>
      </c>
      <c r="J28" s="12" t="s">
        <v>48</v>
      </c>
      <c r="K28" s="37" t="s">
        <v>27</v>
      </c>
      <c r="L28" s="12" t="s">
        <v>48</v>
      </c>
      <c r="M28" s="36" t="s">
        <v>27</v>
      </c>
      <c r="N28" s="1" t="s">
        <v>116</v>
      </c>
      <c r="O28" s="35" t="s">
        <v>27</v>
      </c>
    </row>
    <row r="29" spans="1:15" x14ac:dyDescent="0.2">
      <c r="A29" s="1" t="s">
        <v>15</v>
      </c>
      <c r="B29" s="41" t="s">
        <v>27</v>
      </c>
      <c r="C29" s="20">
        <v>0</v>
      </c>
      <c r="D29" s="12">
        <v>0</v>
      </c>
      <c r="E29" s="41" t="s">
        <v>27</v>
      </c>
      <c r="F29" s="41" t="s">
        <v>27</v>
      </c>
      <c r="G29" s="12">
        <v>0</v>
      </c>
      <c r="H29" s="46" t="s">
        <v>27</v>
      </c>
      <c r="I29" s="47" t="s">
        <v>27</v>
      </c>
      <c r="J29" s="12">
        <v>0</v>
      </c>
      <c r="K29" s="37" t="s">
        <v>27</v>
      </c>
      <c r="L29" s="18">
        <v>0</v>
      </c>
      <c r="M29" s="36" t="s">
        <v>27</v>
      </c>
      <c r="N29" s="1">
        <v>0</v>
      </c>
      <c r="O29" s="35" t="s">
        <v>27</v>
      </c>
    </row>
    <row r="30" spans="1:15" x14ac:dyDescent="0.2">
      <c r="A30" s="1" t="s">
        <v>16</v>
      </c>
      <c r="B30" s="38" t="s">
        <v>27</v>
      </c>
      <c r="C30" s="20">
        <f t="shared" ref="C30" si="0">C22/(C25+C26)</f>
        <v>708.6654894070449</v>
      </c>
      <c r="D30" s="12">
        <f>D22/(D25+D26)</f>
        <v>708.6654894070449</v>
      </c>
      <c r="E30" s="41" t="s">
        <v>27</v>
      </c>
      <c r="F30" s="41" t="s">
        <v>27</v>
      </c>
      <c r="G30" s="23" t="s">
        <v>27</v>
      </c>
      <c r="H30" s="46" t="s">
        <v>27</v>
      </c>
      <c r="I30" s="48" t="s">
        <v>27</v>
      </c>
      <c r="J30" s="12" t="s">
        <v>10</v>
      </c>
      <c r="K30" s="37" t="s">
        <v>27</v>
      </c>
      <c r="L30" t="s">
        <v>10</v>
      </c>
      <c r="M30" s="36" t="s">
        <v>27</v>
      </c>
      <c r="N30" s="1" t="s">
        <v>10</v>
      </c>
      <c r="O30" s="35" t="s">
        <v>27</v>
      </c>
    </row>
    <row r="31" spans="1:15" x14ac:dyDescent="0.2">
      <c r="A31" s="1" t="s">
        <v>17</v>
      </c>
      <c r="B31" s="42" t="s">
        <v>27</v>
      </c>
      <c r="C31" s="21">
        <f>C22/(C26)</f>
        <v>3780.2452260693703</v>
      </c>
      <c r="D31" s="16">
        <f>D22/(D26)</f>
        <v>3780.2452260693703</v>
      </c>
      <c r="E31" s="41" t="s">
        <v>27</v>
      </c>
      <c r="F31" s="41" t="s">
        <v>27</v>
      </c>
      <c r="G31" s="23" t="s">
        <v>27</v>
      </c>
      <c r="H31" s="46" t="s">
        <v>27</v>
      </c>
      <c r="I31" s="48" t="s">
        <v>27</v>
      </c>
      <c r="J31" s="12" t="s">
        <v>10</v>
      </c>
      <c r="K31" s="37" t="s">
        <v>27</v>
      </c>
      <c r="L31" t="s">
        <v>10</v>
      </c>
      <c r="M31" s="36" t="s">
        <v>27</v>
      </c>
      <c r="N31" s="1" t="s">
        <v>10</v>
      </c>
      <c r="O31" s="35" t="s">
        <v>27</v>
      </c>
    </row>
    <row r="32" spans="1:15" x14ac:dyDescent="0.2">
      <c r="A32" s="1" t="s">
        <v>18</v>
      </c>
      <c r="B32" s="38" t="s">
        <v>27</v>
      </c>
      <c r="C32" s="22">
        <v>0</v>
      </c>
      <c r="D32" s="12">
        <v>0</v>
      </c>
      <c r="E32" s="41" t="s">
        <v>27</v>
      </c>
      <c r="F32" s="41" t="s">
        <v>27</v>
      </c>
      <c r="G32" s="24">
        <v>0</v>
      </c>
      <c r="H32" s="46" t="s">
        <v>27</v>
      </c>
      <c r="I32" s="47" t="s">
        <v>27</v>
      </c>
      <c r="J32" s="12">
        <v>0</v>
      </c>
      <c r="K32" s="37" t="s">
        <v>27</v>
      </c>
      <c r="L32">
        <v>0</v>
      </c>
      <c r="M32" s="36" t="s">
        <v>27</v>
      </c>
      <c r="N32" s="1">
        <v>0</v>
      </c>
      <c r="O32" s="35" t="s">
        <v>27</v>
      </c>
    </row>
    <row r="33" spans="1:24" x14ac:dyDescent="0.2">
      <c r="A33" s="1" t="s">
        <v>25</v>
      </c>
      <c r="B33" s="18">
        <v>0.01</v>
      </c>
      <c r="C33" s="18">
        <v>0.01</v>
      </c>
      <c r="D33" s="18">
        <v>0.01</v>
      </c>
      <c r="E33" s="12">
        <v>0.01</v>
      </c>
      <c r="F33" s="12">
        <v>0.01</v>
      </c>
      <c r="G33" s="12">
        <v>0.01</v>
      </c>
      <c r="H33">
        <v>0.01</v>
      </c>
      <c r="I33">
        <v>0.01</v>
      </c>
      <c r="J33" s="12">
        <v>0.01</v>
      </c>
      <c r="K33" s="12">
        <v>0.01</v>
      </c>
      <c r="L33" s="18">
        <v>0.01</v>
      </c>
      <c r="M33" s="18">
        <v>0.01</v>
      </c>
      <c r="N33" s="18">
        <v>0.01</v>
      </c>
      <c r="O33">
        <v>0.01</v>
      </c>
    </row>
    <row r="34" spans="1:24" x14ac:dyDescent="0.2">
      <c r="A34" s="1" t="s">
        <v>57</v>
      </c>
      <c r="B34" s="18">
        <v>0.5</v>
      </c>
      <c r="C34" s="22">
        <v>0.5</v>
      </c>
      <c r="E34" s="12">
        <v>0.5</v>
      </c>
      <c r="F34" s="12">
        <v>0.5</v>
      </c>
      <c r="G34" s="18">
        <v>0.5</v>
      </c>
      <c r="H34" s="18">
        <v>0.5</v>
      </c>
      <c r="I34" s="18">
        <v>0.5</v>
      </c>
      <c r="J34" s="18">
        <v>0.5</v>
      </c>
      <c r="K34" s="12">
        <v>0.5</v>
      </c>
      <c r="L34" s="18">
        <v>0.5</v>
      </c>
      <c r="M34">
        <v>0.5</v>
      </c>
      <c r="N34">
        <v>0.5</v>
      </c>
      <c r="O34">
        <v>0.5</v>
      </c>
    </row>
    <row r="35" spans="1:24" x14ac:dyDescent="0.2">
      <c r="A35" s="1" t="s">
        <v>85</v>
      </c>
      <c r="B35" s="18" t="s">
        <v>30</v>
      </c>
      <c r="C35" s="43" t="s">
        <v>30</v>
      </c>
      <c r="D35" s="24" t="s">
        <v>30</v>
      </c>
      <c r="E35" s="14" t="s">
        <v>30</v>
      </c>
      <c r="F35" s="14" t="s">
        <v>30</v>
      </c>
      <c r="G35" s="14" t="s">
        <v>30</v>
      </c>
      <c r="H35" s="17" t="s">
        <v>30</v>
      </c>
      <c r="I35" s="18" t="s">
        <v>30</v>
      </c>
      <c r="J35" s="18">
        <v>1</v>
      </c>
      <c r="K35" s="18">
        <v>1</v>
      </c>
      <c r="L35" s="18">
        <v>1</v>
      </c>
      <c r="M35" s="1">
        <v>1</v>
      </c>
      <c r="N35" s="1">
        <v>1</v>
      </c>
      <c r="O35" s="1">
        <v>1</v>
      </c>
    </row>
    <row r="36" spans="1:24" s="1" customFormat="1" x14ac:dyDescent="0.2">
      <c r="A36" s="1" t="s">
        <v>86</v>
      </c>
      <c r="B36" s="18"/>
      <c r="C36" s="22"/>
      <c r="D36" s="18"/>
      <c r="E36" s="18"/>
      <c r="F36" s="18"/>
      <c r="G36" s="12"/>
      <c r="H36" s="17"/>
      <c r="I36" s="17" t="s">
        <v>65</v>
      </c>
      <c r="J36" s="12"/>
      <c r="K36" s="12"/>
      <c r="N36" s="17" t="s">
        <v>65</v>
      </c>
      <c r="O36" s="17" t="s">
        <v>65</v>
      </c>
      <c r="R36"/>
      <c r="S36"/>
      <c r="T36"/>
      <c r="U36"/>
      <c r="V36"/>
      <c r="W36"/>
      <c r="X36"/>
    </row>
    <row r="37" spans="1:24" s="1" customFormat="1" x14ac:dyDescent="0.2">
      <c r="B37" s="18"/>
      <c r="C37" s="22"/>
      <c r="D37" s="18"/>
      <c r="E37" s="18"/>
      <c r="F37" s="18"/>
      <c r="G37" s="12"/>
      <c r="H37" s="17"/>
      <c r="I37" t="s">
        <v>66</v>
      </c>
      <c r="J37" s="12"/>
      <c r="K37" s="12"/>
      <c r="N37" t="s">
        <v>66</v>
      </c>
      <c r="O37" t="s">
        <v>66</v>
      </c>
    </row>
    <row r="38" spans="1:24" x14ac:dyDescent="0.2">
      <c r="R38" s="1"/>
      <c r="S38" s="1"/>
      <c r="T38" s="1"/>
      <c r="U38" s="1"/>
      <c r="V38" s="1"/>
      <c r="W38" s="1"/>
      <c r="X38" s="1"/>
    </row>
    <row r="39" spans="1:24" ht="21" x14ac:dyDescent="0.25">
      <c r="A39" s="51" t="s">
        <v>112</v>
      </c>
      <c r="F39" s="18"/>
    </row>
    <row r="40" spans="1:24" x14ac:dyDescent="0.2">
      <c r="A40" s="39" t="s">
        <v>32</v>
      </c>
      <c r="G40" s="28" t="s">
        <v>36</v>
      </c>
      <c r="K40" s="28" t="s">
        <v>36</v>
      </c>
      <c r="M40" s="28" t="s">
        <v>36</v>
      </c>
      <c r="O40" s="29" t="s">
        <v>36</v>
      </c>
    </row>
    <row r="41" spans="1:24" x14ac:dyDescent="0.2">
      <c r="A41" s="12" t="s">
        <v>104</v>
      </c>
      <c r="G41" s="12" t="s">
        <v>37</v>
      </c>
      <c r="K41" s="12" t="s">
        <v>49</v>
      </c>
      <c r="M41" t="s">
        <v>100</v>
      </c>
      <c r="O41" s="8" t="s">
        <v>100</v>
      </c>
    </row>
    <row r="42" spans="1:24" x14ac:dyDescent="0.2">
      <c r="A42" s="18" t="s">
        <v>105</v>
      </c>
      <c r="G42" s="12" t="s">
        <v>38</v>
      </c>
      <c r="K42" s="12" t="s">
        <v>50</v>
      </c>
      <c r="M42" t="s">
        <v>101</v>
      </c>
      <c r="O42" s="8" t="s">
        <v>96</v>
      </c>
    </row>
    <row r="43" spans="1:24" x14ac:dyDescent="0.2">
      <c r="A43" s="18" t="s">
        <v>106</v>
      </c>
      <c r="G43" s="12" t="s">
        <v>39</v>
      </c>
      <c r="K43" t="s">
        <v>54</v>
      </c>
      <c r="M43" t="s">
        <v>97</v>
      </c>
      <c r="O43" s="8" t="s">
        <v>97</v>
      </c>
    </row>
    <row r="44" spans="1:24" x14ac:dyDescent="0.2">
      <c r="G44" s="12" t="s">
        <v>40</v>
      </c>
      <c r="K44" s="12" t="s">
        <v>51</v>
      </c>
      <c r="M44" t="s">
        <v>51</v>
      </c>
      <c r="O44" s="8" t="s">
        <v>51</v>
      </c>
    </row>
    <row r="45" spans="1:24" x14ac:dyDescent="0.2">
      <c r="G45" s="12" t="s">
        <v>41</v>
      </c>
      <c r="K45" s="12" t="s">
        <v>52</v>
      </c>
      <c r="M45" t="s">
        <v>52</v>
      </c>
      <c r="O45" s="8" t="s">
        <v>52</v>
      </c>
    </row>
    <row r="46" spans="1:24" x14ac:dyDescent="0.2">
      <c r="A46" s="50" t="s">
        <v>107</v>
      </c>
      <c r="B46" s="49"/>
      <c r="G46" s="12" t="s">
        <v>42</v>
      </c>
      <c r="K46" s="12" t="s">
        <v>53</v>
      </c>
      <c r="M46" t="s">
        <v>98</v>
      </c>
      <c r="O46" s="8" t="s">
        <v>98</v>
      </c>
    </row>
    <row r="47" spans="1:24" x14ac:dyDescent="0.2">
      <c r="A47" t="s">
        <v>21</v>
      </c>
      <c r="G47" s="12" t="s">
        <v>69</v>
      </c>
      <c r="K47" s="12" t="s">
        <v>43</v>
      </c>
      <c r="M47" t="s">
        <v>99</v>
      </c>
      <c r="O47" s="8" t="s">
        <v>99</v>
      </c>
    </row>
    <row r="48" spans="1:24" x14ac:dyDescent="0.2">
      <c r="A48" t="s">
        <v>22</v>
      </c>
      <c r="G48" s="12" t="s">
        <v>44</v>
      </c>
      <c r="K48" s="12" t="s">
        <v>44</v>
      </c>
      <c r="M48" t="s">
        <v>44</v>
      </c>
      <c r="O48" s="8" t="s">
        <v>44</v>
      </c>
    </row>
    <row r="49" spans="1:15" x14ac:dyDescent="0.2">
      <c r="A49" t="s">
        <v>23</v>
      </c>
      <c r="G49" s="12" t="s">
        <v>45</v>
      </c>
      <c r="K49" s="12" t="s">
        <v>45</v>
      </c>
      <c r="M49" t="s">
        <v>45</v>
      </c>
      <c r="O49" s="8" t="s">
        <v>45</v>
      </c>
    </row>
    <row r="50" spans="1:15" x14ac:dyDescent="0.2">
      <c r="A50" t="s">
        <v>24</v>
      </c>
      <c r="G50" s="12" t="s">
        <v>46</v>
      </c>
      <c r="K50" s="12" t="s">
        <v>46</v>
      </c>
      <c r="M50" t="s">
        <v>46</v>
      </c>
      <c r="O50" s="8" t="s">
        <v>46</v>
      </c>
    </row>
    <row r="51" spans="1:15" x14ac:dyDescent="0.2">
      <c r="A51" t="s">
        <v>22</v>
      </c>
    </row>
    <row r="52" spans="1:15" x14ac:dyDescent="0.2">
      <c r="A52" t="s">
        <v>23</v>
      </c>
    </row>
    <row r="53" spans="1:15" x14ac:dyDescent="0.2">
      <c r="A53" t="s">
        <v>24</v>
      </c>
    </row>
    <row r="54" spans="1:15" x14ac:dyDescent="0.2">
      <c r="A54" s="32" t="s">
        <v>30</v>
      </c>
      <c r="D54" s="31" t="s">
        <v>28</v>
      </c>
    </row>
    <row r="55" spans="1:15" x14ac:dyDescent="0.2">
      <c r="A55" s="12" t="s">
        <v>108</v>
      </c>
      <c r="D55" s="12" t="s">
        <v>110</v>
      </c>
    </row>
    <row r="56" spans="1:15" x14ac:dyDescent="0.2">
      <c r="A56" s="18" t="s">
        <v>109</v>
      </c>
      <c r="D56" s="18" t="s">
        <v>111</v>
      </c>
    </row>
    <row r="57" spans="1:15" x14ac:dyDescent="0.2">
      <c r="A57" s="18" t="s">
        <v>106</v>
      </c>
      <c r="D57" s="18" t="s">
        <v>106</v>
      </c>
    </row>
    <row r="60" spans="1:15" x14ac:dyDescent="0.2">
      <c r="A60" s="28" t="s">
        <v>36</v>
      </c>
    </row>
    <row r="61" spans="1:15" x14ac:dyDescent="0.2">
      <c r="A61" t="s">
        <v>103</v>
      </c>
    </row>
  </sheetData>
  <mergeCells count="2">
    <mergeCell ref="T2:U2"/>
    <mergeCell ref="R1:V1"/>
  </mergeCells>
  <conditionalFormatting sqref="B5:C8 H5:H8 J5:K8 D4:D7 L5:O5 R6">
    <cfRule type="containsText" dxfId="22" priority="52" operator="containsText" text="done">
      <formula>NOT(ISERROR(SEARCH("done",B4)))</formula>
    </cfRule>
    <cfRule type="containsText" dxfId="21" priority="53" operator="containsText" text="no">
      <formula>NOT(ISERROR(SEARCH("no",B4)))</formula>
    </cfRule>
  </conditionalFormatting>
  <conditionalFormatting sqref="B5:D5 H5 J5:O5 R6">
    <cfRule type="containsText" dxfId="20" priority="51" operator="containsText" text="à ploter">
      <formula>NOT(ISERROR(SEARCH("à ploter",B5)))</formula>
    </cfRule>
  </conditionalFormatting>
  <conditionalFormatting sqref="G6:G8">
    <cfRule type="containsText" dxfId="19" priority="30" operator="containsText" text="done">
      <formula>NOT(ISERROR(SEARCH("done",G6)))</formula>
    </cfRule>
    <cfRule type="containsText" dxfId="18" priority="31" operator="containsText" text="no">
      <formula>NOT(ISERROR(SEARCH("no",G6)))</formula>
    </cfRule>
  </conditionalFormatting>
  <conditionalFormatting sqref="I6:I8">
    <cfRule type="containsText" dxfId="17" priority="24" operator="containsText" text="done">
      <formula>NOT(ISERROR(SEARCH("done",I6)))</formula>
    </cfRule>
    <cfRule type="containsText" dxfId="16" priority="25" operator="containsText" text="no">
      <formula>NOT(ISERROR(SEARCH("no",I6)))</formula>
    </cfRule>
  </conditionalFormatting>
  <conditionalFormatting sqref="D5">
    <cfRule type="containsText" dxfId="15" priority="22" operator="containsText" text="à ploter">
      <formula>NOT(ISERROR(SEARCH("à ploter",D5)))</formula>
    </cfRule>
  </conditionalFormatting>
  <conditionalFormatting sqref="E5">
    <cfRule type="containsText" dxfId="14" priority="20" operator="containsText" text="done">
      <formula>NOT(ISERROR(SEARCH("done",E5)))</formula>
    </cfRule>
    <cfRule type="containsText" dxfId="13" priority="21" operator="containsText" text="no">
      <formula>NOT(ISERROR(SEARCH("no",E5)))</formula>
    </cfRule>
  </conditionalFormatting>
  <conditionalFormatting sqref="E5">
    <cfRule type="containsText" dxfId="12" priority="19" operator="containsText" text="à ploter">
      <formula>NOT(ISERROR(SEARCH("à ploter",E5)))</formula>
    </cfRule>
  </conditionalFormatting>
  <conditionalFormatting sqref="F5">
    <cfRule type="containsText" dxfId="11" priority="17" operator="containsText" text="done">
      <formula>NOT(ISERROR(SEARCH("done",F5)))</formula>
    </cfRule>
    <cfRule type="containsText" dxfId="10" priority="18" operator="containsText" text="no">
      <formula>NOT(ISERROR(SEARCH("no",F5)))</formula>
    </cfRule>
  </conditionalFormatting>
  <conditionalFormatting sqref="F5">
    <cfRule type="containsText" dxfId="9" priority="16" operator="containsText" text="à ploter">
      <formula>NOT(ISERROR(SEARCH("à ploter",F5)))</formula>
    </cfRule>
  </conditionalFormatting>
  <conditionalFormatting sqref="G5">
    <cfRule type="containsText" dxfId="8" priority="14" operator="containsText" text="done">
      <formula>NOT(ISERROR(SEARCH("done",G5)))</formula>
    </cfRule>
    <cfRule type="containsText" dxfId="7" priority="15" operator="containsText" text="no">
      <formula>NOT(ISERROR(SEARCH("no",G5)))</formula>
    </cfRule>
  </conditionalFormatting>
  <conditionalFormatting sqref="G5">
    <cfRule type="containsText" dxfId="6" priority="13" operator="containsText" text="à ploter">
      <formula>NOT(ISERROR(SEARCH("à ploter",G5)))</formula>
    </cfRule>
  </conditionalFormatting>
  <conditionalFormatting sqref="D4">
    <cfRule type="containsText" dxfId="5" priority="6" operator="containsText" text="done">
      <formula>NOT(ISERROR(SEARCH("done",D4)))</formula>
    </cfRule>
  </conditionalFormatting>
  <conditionalFormatting sqref="D4">
    <cfRule type="containsText" dxfId="4" priority="5" operator="containsText" text="à ploter">
      <formula>NOT(ISERROR(SEARCH("à ploter",D4)))</formula>
    </cfRule>
  </conditionalFormatting>
  <conditionalFormatting sqref="F4">
    <cfRule type="containsText" dxfId="3" priority="4" operator="containsText" text="done">
      <formula>NOT(ISERROR(SEARCH("done",F4)))</formula>
    </cfRule>
  </conditionalFormatting>
  <conditionalFormatting sqref="F4">
    <cfRule type="containsText" dxfId="2" priority="2" operator="containsText" text="done">
      <formula>NOT(ISERROR(SEARCH("done",F4)))</formula>
    </cfRule>
    <cfRule type="containsText" dxfId="1" priority="3" operator="containsText" text="no">
      <formula>NOT(ISERROR(SEARCH("no",F4)))</formula>
    </cfRule>
  </conditionalFormatting>
  <conditionalFormatting sqref="F4">
    <cfRule type="containsText" dxfId="0" priority="1" operator="containsText" text="à ploter">
      <formula>NOT(ISERROR(SEARCH("à ploter",F4)))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Calcium-models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Jacquerie</dc:creator>
  <cp:lastModifiedBy>Kathleen Jacquerie</cp:lastModifiedBy>
  <dcterms:created xsi:type="dcterms:W3CDTF">2022-02-07T10:47:52Z</dcterms:created>
  <dcterms:modified xsi:type="dcterms:W3CDTF">2022-06-02T12:11:22Z</dcterms:modified>
</cp:coreProperties>
</file>