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0.总览" sheetId="11" r:id="rId1"/>
    <sheet name="Bug列表" sheetId="23" r:id="rId2"/>
    <sheet name="1.基本信息" sheetId="12" r:id="rId3"/>
    <sheet name="2.基本输入输出" sheetId="14" r:id="rId4"/>
    <sheet name="3.节目搜索" sheetId="15" r:id="rId5"/>
    <sheet name="4.前面板与遥控器" sheetId="16" r:id="rId6"/>
    <sheet name="5.EPG相关功能" sheetId="17" r:id="rId7"/>
    <sheet name="6.PVR相关功能" sheetId="18" r:id="rId8"/>
    <sheet name="7.软件升级" sheetId="19" r:id="rId9"/>
    <sheet name="8.Subtitile和Teletext" sheetId="20" r:id="rId10"/>
    <sheet name="9.CA测试" sheetId="21" r:id="rId11"/>
    <sheet name="10.恢复出厂状态" sheetId="22" r:id="rId12"/>
    <sheet name="参考文档" sheetId="8" r:id="rId13"/>
  </sheets>
  <calcPr calcId="152511"/>
</workbook>
</file>

<file path=xl/calcChain.xml><?xml version="1.0" encoding="utf-8"?>
<calcChain xmlns="http://schemas.openxmlformats.org/spreadsheetml/2006/main">
  <c r="F23" i="11" l="1"/>
  <c r="G23" i="11"/>
  <c r="H23" i="11"/>
  <c r="E23" i="11"/>
  <c r="F22" i="11"/>
  <c r="G22" i="11"/>
  <c r="H22" i="11"/>
  <c r="E22" i="11"/>
  <c r="E12" i="22"/>
  <c r="E11" i="22"/>
  <c r="E10" i="22"/>
  <c r="E13" i="22" s="1"/>
  <c r="E19" i="21"/>
  <c r="E18" i="21"/>
  <c r="E17" i="21"/>
  <c r="E20" i="21" l="1"/>
  <c r="F20" i="11"/>
  <c r="G20" i="11"/>
  <c r="H20" i="11"/>
  <c r="E20" i="11"/>
  <c r="F18" i="11"/>
  <c r="G18" i="11"/>
  <c r="H18" i="11"/>
  <c r="E18" i="11"/>
  <c r="H17" i="11"/>
  <c r="G17" i="11"/>
  <c r="F17" i="11"/>
  <c r="E17" i="11"/>
  <c r="F16" i="11"/>
  <c r="G16" i="11"/>
  <c r="H16" i="11"/>
  <c r="E16" i="11"/>
  <c r="F15" i="11"/>
  <c r="G15" i="11"/>
  <c r="H15" i="11"/>
  <c r="E15" i="11"/>
  <c r="E16" i="19" l="1"/>
  <c r="E15" i="19"/>
  <c r="E14" i="19"/>
  <c r="E32" i="17"/>
  <c r="E31" i="17"/>
  <c r="E30" i="17"/>
  <c r="E47" i="16"/>
  <c r="E46" i="16"/>
  <c r="E45" i="16"/>
  <c r="E46" i="15"/>
  <c r="E45" i="15"/>
  <c r="E44" i="15"/>
  <c r="E76" i="14"/>
  <c r="E75" i="14"/>
  <c r="E74" i="14"/>
  <c r="E17" i="19" l="1"/>
  <c r="E33" i="17"/>
  <c r="E48" i="16"/>
  <c r="E47" i="15"/>
  <c r="E77" i="14"/>
  <c r="E27" i="12"/>
  <c r="H14" i="11" s="1"/>
  <c r="H13" i="11" s="1"/>
  <c r="E26" i="12"/>
  <c r="G14" i="11" s="1"/>
  <c r="G13" i="11" s="1"/>
  <c r="E25" i="12"/>
  <c r="F14" i="11" s="1"/>
  <c r="F13" i="11" s="1"/>
  <c r="E28" i="12" l="1"/>
  <c r="E14" i="11" s="1"/>
  <c r="E13" i="11" s="1"/>
</calcChain>
</file>

<file path=xl/sharedStrings.xml><?xml version="1.0" encoding="utf-8"?>
<sst xmlns="http://schemas.openxmlformats.org/spreadsheetml/2006/main" count="670" uniqueCount="444">
  <si>
    <t>序号</t>
    <phoneticPr fontId="1" type="noConversion"/>
  </si>
  <si>
    <t>备注</t>
    <phoneticPr fontId="1" type="noConversion"/>
  </si>
  <si>
    <t>测试结果</t>
    <phoneticPr fontId="1" type="noConversion"/>
  </si>
  <si>
    <t>预期结果</t>
    <phoneticPr fontId="1" type="noConversion"/>
  </si>
  <si>
    <t>操作</t>
    <phoneticPr fontId="1" type="noConversion"/>
  </si>
  <si>
    <t>2.1.2</t>
  </si>
  <si>
    <t>2.1.3</t>
  </si>
  <si>
    <t>2.1.4</t>
  </si>
  <si>
    <t>2.1.5</t>
  </si>
  <si>
    <t>8.参考文档</t>
    <phoneticPr fontId="1" type="noConversion"/>
  </si>
  <si>
    <t>参考文档</t>
    <phoneticPr fontId="1" type="noConversion"/>
  </si>
  <si>
    <t>测试类型</t>
    <phoneticPr fontId="1" type="noConversion"/>
  </si>
  <si>
    <t>测试日期</t>
    <phoneticPr fontId="1" type="noConversion"/>
  </si>
  <si>
    <t>2. 测试结果</t>
    <phoneticPr fontId="1" type="noConversion"/>
  </si>
  <si>
    <t>传输类型</t>
    <phoneticPr fontId="1" type="noConversion"/>
  </si>
  <si>
    <t>模块</t>
    <phoneticPr fontId="1" type="noConversion"/>
  </si>
  <si>
    <t>总测试项</t>
    <phoneticPr fontId="1" type="noConversion"/>
  </si>
  <si>
    <t>PASS</t>
    <phoneticPr fontId="1" type="noConversion"/>
  </si>
  <si>
    <t>FAIL</t>
    <phoneticPr fontId="1" type="noConversion"/>
  </si>
  <si>
    <t>NOT TEST</t>
    <phoneticPr fontId="1" type="noConversion"/>
  </si>
  <si>
    <t>无</t>
    <phoneticPr fontId="1" type="noConversion"/>
  </si>
  <si>
    <t>总计</t>
    <phoneticPr fontId="1" type="noConversion"/>
  </si>
  <si>
    <t>本节测试结果</t>
    <phoneticPr fontId="1" type="noConversion"/>
  </si>
  <si>
    <t>“PASS”项总计</t>
    <phoneticPr fontId="1" type="noConversion"/>
  </si>
  <si>
    <t>“NOT TEST”项总计</t>
    <phoneticPr fontId="1" type="noConversion"/>
  </si>
  <si>
    <t>“FAIL”项总计</t>
    <phoneticPr fontId="1" type="noConversion"/>
  </si>
  <si>
    <t>测试项总计</t>
    <phoneticPr fontId="1" type="noConversion"/>
  </si>
  <si>
    <t>更新日期</t>
    <phoneticPr fontId="1" type="noConversion"/>
  </si>
  <si>
    <t>更新内容</t>
    <phoneticPr fontId="1" type="noConversion"/>
  </si>
  <si>
    <t>审核</t>
    <phoneticPr fontId="1" type="noConversion"/>
  </si>
  <si>
    <t>版本号</t>
    <phoneticPr fontId="1" type="noConversion"/>
  </si>
  <si>
    <t>V1.0.0</t>
    <phoneticPr fontId="1" type="noConversion"/>
  </si>
  <si>
    <t>V1.1.0</t>
    <phoneticPr fontId="1" type="noConversion"/>
  </si>
  <si>
    <t>送样测试</t>
  </si>
  <si>
    <t>测试人员</t>
    <phoneticPr fontId="1" type="noConversion"/>
  </si>
  <si>
    <t>销售</t>
    <phoneticPr fontId="1" type="noConversion"/>
  </si>
  <si>
    <t>软件负责人</t>
    <phoneticPr fontId="1" type="noConversion"/>
  </si>
  <si>
    <t>硬件负责人</t>
    <phoneticPr fontId="1" type="noConversion"/>
  </si>
  <si>
    <t>测试完成日期</t>
    <phoneticPr fontId="1" type="noConversion"/>
  </si>
  <si>
    <t>SVN号</t>
    <phoneticPr fontId="1" type="noConversion"/>
  </si>
  <si>
    <t>SVN地址</t>
    <phoneticPr fontId="1" type="noConversion"/>
  </si>
  <si>
    <t>CA类型</t>
    <phoneticPr fontId="1" type="noConversion"/>
  </si>
  <si>
    <t>导入《送样测试报告 - 海外软件研发测试组》</t>
    <phoneticPr fontId="1" type="noConversion"/>
  </si>
  <si>
    <t>1.基本信息</t>
    <phoneticPr fontId="1" type="noConversion"/>
  </si>
  <si>
    <t>1.1 恢复出厂设置</t>
    <phoneticPr fontId="1" type="noConversion"/>
  </si>
  <si>
    <t>1.1.1</t>
    <phoneticPr fontId="1" type="noConversion"/>
  </si>
  <si>
    <t>进入菜单选择“Factory Reset”</t>
    <phoneticPr fontId="1" type="noConversion"/>
  </si>
  <si>
    <t>提示恢复出厂设置成功</t>
    <phoneticPr fontId="1" type="noConversion"/>
  </si>
  <si>
    <t>1.2 检查默认值</t>
    <phoneticPr fontId="1" type="noConversion"/>
  </si>
  <si>
    <t>1.2.1</t>
    <phoneticPr fontId="1" type="noConversion"/>
  </si>
  <si>
    <t>1.2.2</t>
  </si>
  <si>
    <t>1.2.3</t>
  </si>
  <si>
    <t>1.2.4</t>
  </si>
  <si>
    <t>1.2.5</t>
  </si>
  <si>
    <t>1.2.6</t>
  </si>
  <si>
    <t>1.2.7</t>
  </si>
  <si>
    <t>1.2.8</t>
  </si>
  <si>
    <r>
      <rPr>
        <b/>
        <sz val="11"/>
        <color theme="1"/>
        <rFont val="微软雅黑"/>
        <family val="2"/>
        <charset val="134"/>
      </rPr>
      <t>要求</t>
    </r>
    <r>
      <rPr>
        <sz val="11"/>
        <color theme="1"/>
        <rFont val="微软雅黑"/>
        <family val="2"/>
        <charset val="134"/>
      </rPr>
      <t>：恢复出厂设置后，</t>
    </r>
    <r>
      <rPr>
        <b/>
        <sz val="11"/>
        <color rgb="FFFF0000"/>
        <rFont val="微软雅黑"/>
        <family val="2"/>
        <charset val="134"/>
      </rPr>
      <t>重启机顶盒</t>
    </r>
    <phoneticPr fontId="1" type="noConversion"/>
  </si>
  <si>
    <t>预期结果</t>
    <phoneticPr fontId="1" type="noConversion"/>
  </si>
  <si>
    <t>记录实际值</t>
    <phoneticPr fontId="1" type="noConversion"/>
  </si>
  <si>
    <t>时区</t>
    <phoneticPr fontId="1" type="noConversion"/>
  </si>
  <si>
    <t>默认长宽比</t>
    <phoneticPr fontId="1" type="noConversion"/>
  </si>
  <si>
    <t>默认语言</t>
    <phoneticPr fontId="1" type="noConversion"/>
  </si>
  <si>
    <t>可选语言</t>
    <phoneticPr fontId="1" type="noConversion"/>
  </si>
  <si>
    <t>为送样目标所在地区对应的时区，在本行最后一列记录</t>
    <phoneticPr fontId="1" type="noConversion"/>
  </si>
  <si>
    <t>高清机顶盒较常设置为16:9，在本行最后一列记录</t>
    <phoneticPr fontId="1" type="noConversion"/>
  </si>
  <si>
    <t>应置为送样地区的母语，在本行最后一列记录</t>
    <phoneticPr fontId="1" type="noConversion"/>
  </si>
  <si>
    <t>在本行最后一列记录</t>
    <phoneticPr fontId="1" type="noConversion"/>
  </si>
  <si>
    <t>默认频点</t>
    <phoneticPr fontId="1" type="noConversion"/>
  </si>
  <si>
    <t>记录频点个数，和负责人确认客户是否有要求</t>
    <phoneticPr fontId="1" type="noConversion"/>
  </si>
  <si>
    <t>1.2.9</t>
  </si>
  <si>
    <t>软件版本（Software Version）</t>
    <phoneticPr fontId="1" type="noConversion"/>
  </si>
  <si>
    <t>记录版本和升级时间</t>
    <phoneticPr fontId="1" type="noConversion"/>
  </si>
  <si>
    <t>硬件版本（Hardware Version）</t>
    <phoneticPr fontId="1" type="noConversion"/>
  </si>
  <si>
    <r>
      <t>记录版本；</t>
    </r>
    <r>
      <rPr>
        <b/>
        <sz val="11"/>
        <color rgb="FFFF0000"/>
        <rFont val="微软雅黑"/>
        <family val="2"/>
        <charset val="134"/>
      </rPr>
      <t>如果最后两位不是“FF”，则本项“FAIL”</t>
    </r>
    <phoneticPr fontId="1" type="noConversion"/>
  </si>
  <si>
    <t>序列号</t>
    <phoneticPr fontId="1" type="noConversion"/>
  </si>
  <si>
    <r>
      <t>记录序列号；</t>
    </r>
    <r>
      <rPr>
        <b/>
        <sz val="11"/>
        <color rgb="FFFF0000"/>
        <rFont val="微软雅黑"/>
        <family val="2"/>
        <charset val="134"/>
      </rPr>
      <t>如果未烧写，本项“FAIL”</t>
    </r>
    <phoneticPr fontId="1" type="noConversion"/>
  </si>
  <si>
    <t>1.2.10</t>
  </si>
  <si>
    <t>1.2.11</t>
  </si>
  <si>
    <t>1.2.12</t>
  </si>
  <si>
    <t>正常工作时的LNB Power</t>
    <phoneticPr fontId="1" type="noConversion"/>
  </si>
  <si>
    <t>OTA升级时的LNB Power</t>
    <phoneticPr fontId="1" type="noConversion"/>
  </si>
  <si>
    <t>开机画面</t>
    <phoneticPr fontId="1" type="noConversion"/>
  </si>
  <si>
    <t>记录开机画面（可以的话贴图）；如果客户没有要求，最好使用中性图片（不允许有其他运营商标志）</t>
    <phoneticPr fontId="1" type="noConversion"/>
  </si>
  <si>
    <t>广播I帧图片</t>
    <phoneticPr fontId="1" type="noConversion"/>
  </si>
  <si>
    <t>同上</t>
    <phoneticPr fontId="1" type="noConversion"/>
  </si>
  <si>
    <t>2.基本输入输出</t>
    <phoneticPr fontId="1" type="noConversion"/>
  </si>
  <si>
    <t>本节主要检查机顶盒在送样前的一些默认信息是否符合要求</t>
    <phoneticPr fontId="1" type="noConversion"/>
  </si>
  <si>
    <t>本节主要检查机顶盒的各接口表现是否符合要求</t>
    <phoneticPr fontId="1" type="noConversion"/>
  </si>
  <si>
    <t>码流</t>
    <phoneticPr fontId="1" type="noConversion"/>
  </si>
  <si>
    <t>音频为AC3格式，如果芯片不支持杜比，不适合用此流</t>
    <phoneticPr fontId="1" type="noConversion"/>
  </si>
  <si>
    <t>适合大部分项目</t>
    <phoneticPr fontId="1" type="noConversion"/>
  </si>
  <si>
    <t xml:space="preserve">D:/通用测试/706 Sky News Emley Moor TS 18096267bps.mpg </t>
    <phoneticPr fontId="1" type="noConversion"/>
  </si>
  <si>
    <t>D:/通用测试/EPG/EPG/2008-07-17 TVP_EPG poland TS with EPG.trp</t>
    <phoneticPr fontId="1" type="noConversion"/>
  </si>
  <si>
    <t>2.1.1</t>
    <phoneticPr fontId="1" type="noConversion"/>
  </si>
  <si>
    <t>2.1.6</t>
  </si>
  <si>
    <t>2.1.7</t>
  </si>
  <si>
    <t>2.1.8</t>
  </si>
  <si>
    <r>
      <rPr>
        <b/>
        <sz val="11"/>
        <color theme="1"/>
        <rFont val="微软雅黑"/>
        <family val="2"/>
        <charset val="134"/>
      </rPr>
      <t>前置条件</t>
    </r>
    <r>
      <rPr>
        <sz val="11"/>
        <color theme="1"/>
        <rFont val="微软雅黑"/>
        <family val="2"/>
        <charset val="134"/>
      </rPr>
      <t>：搜索节目，确保码流中有广播和电视节目</t>
    </r>
    <phoneticPr fontId="1" type="noConversion"/>
  </si>
  <si>
    <t>使用HDMI输出，播放广播节目</t>
    <phoneticPr fontId="1" type="noConversion"/>
  </si>
  <si>
    <t>使用HDMI输出，播放电视节目</t>
    <phoneticPr fontId="1" type="noConversion"/>
  </si>
  <si>
    <t>使用AV输出，播放电视节目</t>
    <phoneticPr fontId="1" type="noConversion"/>
  </si>
  <si>
    <t>使用AV输出，播放广播节目</t>
    <phoneticPr fontId="1" type="noConversion"/>
  </si>
  <si>
    <t>1.视音频播放正常，视音频同步
2.换台时间间隔合理
3.检查输出模式，组合检查LetterBox/Pan Scan/Auto和16:9/4:3
4.调整分辨率，分别检查1080P/1080I、720P/720I、576P/576I</t>
    <phoneticPr fontId="1" type="noConversion"/>
  </si>
  <si>
    <t>使用YPbPr输出，播放电视节目</t>
    <phoneticPr fontId="1" type="noConversion"/>
  </si>
  <si>
    <t>使用YPbPr，播放广播节目</t>
    <phoneticPr fontId="1" type="noConversion"/>
  </si>
  <si>
    <t>2.1.9</t>
  </si>
  <si>
    <t>2.1.10</t>
  </si>
  <si>
    <t>使用SCART输出，播放电视节目</t>
    <phoneticPr fontId="1" type="noConversion"/>
  </si>
  <si>
    <t>使用SCART，播放广播节目</t>
    <phoneticPr fontId="1" type="noConversion"/>
  </si>
  <si>
    <t>1.视音频播放正常，视音频同步</t>
    <phoneticPr fontId="1" type="noConversion"/>
  </si>
  <si>
    <t>1.音频清晰，不会出现爆音</t>
    <phoneticPr fontId="1" type="noConversion"/>
  </si>
  <si>
    <r>
      <rPr>
        <b/>
        <sz val="11"/>
        <color theme="1"/>
        <rFont val="微软雅黑"/>
        <family val="2"/>
        <charset val="134"/>
      </rPr>
      <t>前置条件</t>
    </r>
    <r>
      <rPr>
        <sz val="11"/>
        <color theme="1"/>
        <rFont val="微软雅黑"/>
        <family val="2"/>
        <charset val="134"/>
      </rPr>
      <t>：无</t>
    </r>
    <phoneticPr fontId="1" type="noConversion"/>
  </si>
  <si>
    <t>2.2.1</t>
    <phoneticPr fontId="1" type="noConversion"/>
  </si>
  <si>
    <t>2.2.2</t>
  </si>
  <si>
    <t>2.2.3</t>
  </si>
  <si>
    <t>2.2.4</t>
  </si>
  <si>
    <t>2.2.5</t>
  </si>
  <si>
    <t>2.2.6</t>
  </si>
  <si>
    <t>使用HDMI输出，重启机顶盒</t>
    <phoneticPr fontId="1" type="noConversion"/>
  </si>
  <si>
    <r>
      <t xml:space="preserve">1. 视音频播放正常，视音频同步
2. 换台时间间隔合理
3. 检查输出模式，组合检查LetterBox/Pan Scan/Auto和16:9/4:3
4. 调整分辨率，分别检查1080P/1080I、720P/720I、576P/576I
</t>
    </r>
    <r>
      <rPr>
        <b/>
        <sz val="11"/>
        <color theme="1"/>
        <rFont val="微软雅黑"/>
        <family val="2"/>
        <charset val="134"/>
      </rPr>
      <t>6. 检查颜色和HDMI是否相差很多</t>
    </r>
    <phoneticPr fontId="1" type="noConversion"/>
  </si>
  <si>
    <t>1. 音频清晰，不会出现爆音
2. I帧使用的图片为中性或客户要求的
3. 换台过程中，I帧不会消失</t>
    <phoneticPr fontId="1" type="noConversion"/>
  </si>
  <si>
    <t>1. 视音频播放正常，视音频同步
2. 换台时间间隔合理
3. 检查输出模式，组合检查LetterBox/Pan Scan/Auto和16:9/4:3
4. 调整制式，分别检查PAL/NTSC</t>
    <phoneticPr fontId="1" type="noConversion"/>
  </si>
  <si>
    <t>1. 视音频播放正常，视音频同步
2. 换台时间间隔合理
3. 检查输出模式，组合检查LetterBox/Pan Scan/Auto和16:9/4:3
4. 调整分辨率，分别检查1080P/1080I、720P/720I、576P/576I</t>
    <phoneticPr fontId="1" type="noConversion"/>
  </si>
  <si>
    <t>开机过程中画面显示正常，没有明显花屏，没有杂音或爆音</t>
    <phoneticPr fontId="1" type="noConversion"/>
  </si>
  <si>
    <t>使用AV输出，重启机顶盒</t>
    <phoneticPr fontId="1" type="noConversion"/>
  </si>
  <si>
    <t>使用YPbPr输出，重启机顶盒</t>
    <phoneticPr fontId="1" type="noConversion"/>
  </si>
  <si>
    <t>使用SCART输出，重启机顶盒</t>
    <phoneticPr fontId="1" type="noConversion"/>
  </si>
  <si>
    <t>没有杂音或爆音</t>
  </si>
  <si>
    <t>检查并记录开机时间</t>
    <phoneticPr fontId="1" type="noConversion"/>
  </si>
  <si>
    <t>从上电到音频和视频都出现，一般不超过23秒</t>
    <phoneticPr fontId="1" type="noConversion"/>
  </si>
  <si>
    <t>2.3.1</t>
    <phoneticPr fontId="1" type="noConversion"/>
  </si>
  <si>
    <t>2.3.2</t>
  </si>
  <si>
    <t>2.3.3</t>
  </si>
  <si>
    <t>2.3.4</t>
  </si>
  <si>
    <t>2.3.5</t>
  </si>
  <si>
    <t>2.3.6</t>
  </si>
  <si>
    <t>能正常播放MP3；声音流畅无杂音</t>
    <phoneticPr fontId="1" type="noConversion"/>
  </si>
  <si>
    <t>使用HDMI输出播放MP3，并使用快进快退功能</t>
    <phoneticPr fontId="1" type="noConversion"/>
  </si>
  <si>
    <t>使用AV输出播放MP3，并使用快进快退功能</t>
    <phoneticPr fontId="1" type="noConversion"/>
  </si>
  <si>
    <t>使用YPbPr播放MP3，并使用快进快退功能</t>
    <phoneticPr fontId="1" type="noConversion"/>
  </si>
  <si>
    <t>使用SCART播放MP3，并使用快进快退功能</t>
    <phoneticPr fontId="1" type="noConversion"/>
  </si>
  <si>
    <r>
      <rPr>
        <b/>
        <sz val="11"/>
        <color theme="1"/>
        <rFont val="微软雅黑"/>
        <family val="2"/>
        <charset val="134"/>
      </rPr>
      <t>前置条件</t>
    </r>
    <r>
      <rPr>
        <sz val="11"/>
        <color theme="1"/>
        <rFont val="微软雅黑"/>
        <family val="2"/>
        <charset val="134"/>
      </rPr>
      <t>：准备U盘，里面有MP3、视频</t>
    </r>
    <phoneticPr fontId="1" type="noConversion"/>
  </si>
  <si>
    <t>使用HDMI（标清则用AV）输出，同时使用数字音频播放MP3，并使用快进快退功能</t>
    <phoneticPr fontId="1" type="noConversion"/>
  </si>
  <si>
    <t>使用HDMI（标清则用AV）输出，同时使用数字音频，播放电视节目</t>
    <phoneticPr fontId="1" type="noConversion"/>
  </si>
  <si>
    <t>使用HDMI（标清则用AV）输出，同时使用数字音频，播放广播节目</t>
    <phoneticPr fontId="1" type="noConversion"/>
  </si>
  <si>
    <t>使用HDMI输出（标清则用AV）先播放视频，再播放MP3</t>
    <phoneticPr fontId="1" type="noConversion"/>
  </si>
  <si>
    <t>视频能正常播放，MP3也能正常播放；声音流畅无杂音</t>
    <phoneticPr fontId="1" type="noConversion"/>
  </si>
  <si>
    <t>录制节目，分别切换为HDMI/AV/YPrPr/SCART</t>
    <phoneticPr fontId="1" type="noConversion"/>
  </si>
  <si>
    <t>录制过程中，视音频播放正常，视音频同步</t>
    <phoneticPr fontId="1" type="noConversion"/>
  </si>
  <si>
    <t>回放节目，分别切换为HDMI/AV/YPrPr/SCART</t>
    <phoneticPr fontId="1" type="noConversion"/>
  </si>
  <si>
    <t>2.4.1</t>
    <phoneticPr fontId="1" type="noConversion"/>
  </si>
  <si>
    <t>2.4.2</t>
  </si>
  <si>
    <t>2.4.3</t>
  </si>
  <si>
    <t>2.4.4</t>
  </si>
  <si>
    <t>2.3 MP3播放时各接口表现</t>
    <phoneticPr fontId="1" type="noConversion"/>
  </si>
  <si>
    <t>2.1 播放TV/广播时各接口表现</t>
    <phoneticPr fontId="1" type="noConversion"/>
  </si>
  <si>
    <t>2.2 各接口输出的开机画面</t>
    <phoneticPr fontId="1" type="noConversion"/>
  </si>
  <si>
    <t>删除录制节目，在电脑上检查是否删除</t>
    <phoneticPr fontId="1" type="noConversion"/>
  </si>
  <si>
    <t>PVR文件夹中应该没有文件</t>
    <phoneticPr fontId="1" type="noConversion"/>
  </si>
  <si>
    <t>2.5.1</t>
    <phoneticPr fontId="1" type="noConversion"/>
  </si>
  <si>
    <t>2.5.2</t>
  </si>
  <si>
    <t>2.5.3</t>
  </si>
  <si>
    <r>
      <rPr>
        <b/>
        <sz val="11"/>
        <color theme="1"/>
        <rFont val="微软雅黑"/>
        <family val="2"/>
        <charset val="134"/>
      </rPr>
      <t>前置条件</t>
    </r>
    <r>
      <rPr>
        <sz val="11"/>
        <color theme="1"/>
        <rFont val="微软雅黑"/>
        <family val="2"/>
        <charset val="134"/>
      </rPr>
      <t xml:space="preserve">：播放有多音轨、左右立体声道的码流
</t>
    </r>
    <r>
      <rPr>
        <b/>
        <sz val="11"/>
        <color theme="1"/>
        <rFont val="微软雅黑"/>
        <family val="2"/>
        <charset val="134"/>
      </rPr>
      <t>码流位置</t>
    </r>
    <r>
      <rPr>
        <sz val="11"/>
        <color theme="1"/>
        <rFont val="微软雅黑"/>
        <family val="2"/>
        <charset val="134"/>
      </rPr>
      <t>：D:\通用测试\声道\</t>
    </r>
    <phoneticPr fontId="1" type="noConversion"/>
  </si>
  <si>
    <t>使用HDMI输出，组合切换“Audio Language”和“Audio Track”</t>
    <phoneticPr fontId="1" type="noConversion"/>
  </si>
  <si>
    <t>使用AV输出，组合切换“Audio Language”和“Audio Track”</t>
    <phoneticPr fontId="1" type="noConversion"/>
  </si>
  <si>
    <t>使用YPbPr输出，组合切换“Audio Language”和“Audio Track”</t>
    <phoneticPr fontId="1" type="noConversion"/>
  </si>
  <si>
    <t>使用SCART输出，组合切换“Audio Language”和“Audio Track”</t>
    <phoneticPr fontId="1" type="noConversion"/>
  </si>
  <si>
    <t>使用HDMI输出，并使用数字音频输出，组合切换“Audio Language”和“Audio Track”</t>
    <phoneticPr fontId="1" type="noConversion"/>
  </si>
  <si>
    <t>各音频语言、声道都能正常播放</t>
    <phoneticPr fontId="1" type="noConversion"/>
  </si>
  <si>
    <t>2.4 多音轨、左右立体声</t>
    <phoneticPr fontId="1" type="noConversion"/>
  </si>
  <si>
    <t>2.4.5</t>
  </si>
  <si>
    <t>2.5 视频录制与回放各接口表现</t>
    <phoneticPr fontId="1" type="noConversion"/>
  </si>
  <si>
    <r>
      <rPr>
        <b/>
        <sz val="11"/>
        <color theme="1"/>
        <rFont val="微软雅黑"/>
        <family val="2"/>
        <charset val="134"/>
      </rPr>
      <t>前置条件</t>
    </r>
    <r>
      <rPr>
        <sz val="11"/>
        <color theme="1"/>
        <rFont val="微软雅黑"/>
        <family val="2"/>
        <charset val="134"/>
      </rPr>
      <t>：准备U盘，空间足够；清空PVR文件夹；插入U盘</t>
    </r>
    <phoneticPr fontId="1" type="noConversion"/>
  </si>
  <si>
    <t>按PLAY键播放节目，分别切换为HDMI/AV/YPrPr/SCART</t>
    <phoneticPr fontId="1" type="noConversion"/>
  </si>
  <si>
    <t>按PAUSE键暂停节目，分别切换为HDMI/AV/YPrPr/SCART</t>
    <phoneticPr fontId="1" type="noConversion"/>
  </si>
  <si>
    <t>音视频暂停</t>
    <phoneticPr fontId="1" type="noConversion"/>
  </si>
  <si>
    <t>视音频播放正常，视音频同步</t>
    <phoneticPr fontId="1" type="noConversion"/>
  </si>
  <si>
    <t>2.6.1</t>
    <phoneticPr fontId="1" type="noConversion"/>
  </si>
  <si>
    <t>2.6.2</t>
  </si>
  <si>
    <t>2.6.3</t>
  </si>
  <si>
    <t>按EXIT键退出时移，分别切换为HDMI/AV/YPrPr/SCART</t>
    <phoneticPr fontId="1" type="noConversion"/>
  </si>
  <si>
    <t>2.6 时移时各接口表现</t>
    <phoneticPr fontId="1" type="noConversion"/>
  </si>
  <si>
    <r>
      <rPr>
        <b/>
        <sz val="11"/>
        <color theme="1"/>
        <rFont val="微软雅黑"/>
        <family val="2"/>
        <charset val="134"/>
      </rPr>
      <t>前置条件</t>
    </r>
    <r>
      <rPr>
        <sz val="11"/>
        <color theme="1"/>
        <rFont val="微软雅黑"/>
        <family val="2"/>
        <charset val="134"/>
      </rPr>
      <t>：准备U盘，里面有视频/图片</t>
    </r>
    <phoneticPr fontId="1" type="noConversion"/>
  </si>
  <si>
    <t>2.7.1</t>
    <phoneticPr fontId="1" type="noConversion"/>
  </si>
  <si>
    <t>2.7.2</t>
  </si>
  <si>
    <t>2.7.3</t>
  </si>
  <si>
    <t>2.7.4</t>
  </si>
  <si>
    <t>2.7.5</t>
  </si>
  <si>
    <t>使用HDMI（标清则用AV）输出，同时使用数字音频，播放视频并使用快进快退功能</t>
    <phoneticPr fontId="1" type="noConversion"/>
  </si>
  <si>
    <t>使用HDMI输出，播放视频并使用快进快退功能</t>
    <phoneticPr fontId="1" type="noConversion"/>
  </si>
  <si>
    <t>使用AV输出，播放视频并使用快进快退功能</t>
    <phoneticPr fontId="1" type="noConversion"/>
  </si>
  <si>
    <t>使用YPbPr输出，播放视频并使用快进快退功能</t>
    <phoneticPr fontId="1" type="noConversion"/>
  </si>
  <si>
    <t>使用SCART输出，播放视频并使用快进快退功能</t>
    <phoneticPr fontId="1" type="noConversion"/>
  </si>
  <si>
    <t>3.节目搜索</t>
    <phoneticPr fontId="1" type="noConversion"/>
  </si>
  <si>
    <t>本节主要检查机顶盒的搜索性能</t>
    <phoneticPr fontId="1" type="noConversion"/>
  </si>
  <si>
    <t>3.1 有线</t>
    <phoneticPr fontId="1" type="noConversion"/>
  </si>
  <si>
    <t>3.1.1</t>
    <phoneticPr fontId="1" type="noConversion"/>
  </si>
  <si>
    <t>3.1.2</t>
  </si>
  <si>
    <t>3.1.3</t>
  </si>
  <si>
    <t>3.1.4</t>
  </si>
  <si>
    <t>3.1.5</t>
  </si>
  <si>
    <t>3.1.6</t>
  </si>
  <si>
    <t>能搜索到节目</t>
    <phoneticPr fontId="1" type="noConversion"/>
  </si>
  <si>
    <r>
      <t>单频点搜索取消后</t>
    </r>
    <r>
      <rPr>
        <b/>
        <sz val="11"/>
        <color theme="1"/>
        <rFont val="微软雅黑"/>
        <family val="2"/>
        <charset val="134"/>
      </rPr>
      <t xml:space="preserve"> 立即 </t>
    </r>
    <r>
      <rPr>
        <sz val="11"/>
        <color theme="1"/>
        <rFont val="微软雅黑"/>
        <family val="2"/>
        <charset val="134"/>
      </rPr>
      <t>再次搜索【重复5次】</t>
    </r>
    <phoneticPr fontId="1" type="noConversion"/>
  </si>
  <si>
    <t>正常播放节目时，环出信号给另一台机顶盒</t>
    <phoneticPr fontId="1" type="noConversion"/>
  </si>
  <si>
    <t>备注</t>
    <phoneticPr fontId="1" type="noConversion"/>
  </si>
  <si>
    <t>另一台机顶盒可正常播放</t>
    <phoneticPr fontId="1" type="noConversion"/>
  </si>
  <si>
    <t>将机顶盒待机</t>
    <phoneticPr fontId="1" type="noConversion"/>
  </si>
  <si>
    <t>另一台机顶盒仍然可以正常播放</t>
    <phoneticPr fontId="1" type="noConversion"/>
  </si>
  <si>
    <t>将机顶盒关机</t>
    <phoneticPr fontId="1" type="noConversion"/>
  </si>
  <si>
    <t>另一台机顶盒仍可以正常播放【视项目而定，记录在备注】</t>
    <phoneticPr fontId="1" type="noConversion"/>
  </si>
  <si>
    <t>开机后，全频段搜索</t>
    <phoneticPr fontId="1" type="noConversion"/>
  </si>
  <si>
    <r>
      <rPr>
        <b/>
        <sz val="11"/>
        <color theme="1"/>
        <rFont val="微软雅黑"/>
        <family val="2"/>
        <charset val="134"/>
      </rPr>
      <t>前置条件：</t>
    </r>
    <r>
      <rPr>
        <sz val="11"/>
        <color theme="1"/>
        <rFont val="微软雅黑"/>
        <family val="2"/>
        <charset val="134"/>
      </rPr>
      <t xml:space="preserve">恢复出厂设置
</t>
    </r>
    <r>
      <rPr>
        <b/>
        <sz val="11"/>
        <color theme="1"/>
        <rFont val="微软雅黑"/>
        <family val="2"/>
        <charset val="134"/>
      </rPr>
      <t>使用信号</t>
    </r>
    <r>
      <rPr>
        <sz val="11"/>
        <color theme="1"/>
        <rFont val="微软雅黑"/>
        <family val="2"/>
        <charset val="134"/>
      </rPr>
      <t>：使用天威信号</t>
    </r>
    <phoneticPr fontId="1" type="noConversion"/>
  </si>
  <si>
    <t>可以搜索出所有频点和频道</t>
    <phoneticPr fontId="1" type="noConversion"/>
  </si>
  <si>
    <t>插拔信号线【5+5次】</t>
    <phoneticPr fontId="1" type="noConversion"/>
  </si>
  <si>
    <t>不死机，拔出信号线再插入后可恢复播放，视音频同步</t>
    <phoneticPr fontId="1" type="noConversion"/>
  </si>
  <si>
    <t>3.2 地面</t>
    <phoneticPr fontId="1" type="noConversion"/>
  </si>
  <si>
    <r>
      <rPr>
        <b/>
        <sz val="11"/>
        <color theme="1"/>
        <rFont val="微软雅黑"/>
        <family val="2"/>
        <charset val="134"/>
      </rPr>
      <t>前置条件：</t>
    </r>
    <r>
      <rPr>
        <sz val="11"/>
        <color theme="1"/>
        <rFont val="微软雅黑"/>
        <family val="2"/>
        <charset val="134"/>
      </rPr>
      <t xml:space="preserve">恢复出厂设置
</t>
    </r>
    <r>
      <rPr>
        <b/>
        <sz val="11"/>
        <color theme="1"/>
        <rFont val="微软雅黑"/>
        <family val="2"/>
        <charset val="134"/>
      </rPr>
      <t>使用信号</t>
    </r>
    <r>
      <rPr>
        <sz val="11"/>
        <color theme="1"/>
        <rFont val="微软雅黑"/>
        <family val="2"/>
        <charset val="134"/>
      </rPr>
      <t>：使用两个播放卡</t>
    </r>
    <phoneticPr fontId="1" type="noConversion"/>
  </si>
  <si>
    <t>3.2.1</t>
    <phoneticPr fontId="1" type="noConversion"/>
  </si>
  <si>
    <t>3.2.2</t>
  </si>
  <si>
    <t>3.2.3</t>
  </si>
  <si>
    <t>3.2.4</t>
  </si>
  <si>
    <t>3.2.5</t>
  </si>
  <si>
    <t>3.2.6</t>
  </si>
  <si>
    <t>开机后，中心频点自动搜索</t>
    <phoneticPr fontId="1" type="noConversion"/>
  </si>
  <si>
    <t>可以搜索出两张播放卡对应的频点和频道</t>
    <phoneticPr fontId="1" type="noConversion"/>
  </si>
  <si>
    <t>3.2.7</t>
  </si>
  <si>
    <t>3.2.8</t>
  </si>
  <si>
    <t>3.3 卫星</t>
    <phoneticPr fontId="1" type="noConversion"/>
  </si>
  <si>
    <r>
      <rPr>
        <b/>
        <sz val="11"/>
        <color theme="1"/>
        <rFont val="微软雅黑"/>
        <family val="2"/>
        <charset val="134"/>
      </rPr>
      <t>前置条件：</t>
    </r>
    <r>
      <rPr>
        <sz val="11"/>
        <color theme="1"/>
        <rFont val="微软雅黑"/>
        <family val="2"/>
        <charset val="134"/>
      </rPr>
      <t xml:space="preserve">恢复出厂设置
</t>
    </r>
    <r>
      <rPr>
        <b/>
        <sz val="11"/>
        <color theme="1"/>
        <rFont val="微软雅黑"/>
        <family val="2"/>
        <charset val="134"/>
      </rPr>
      <t>使用信号</t>
    </r>
    <r>
      <rPr>
        <sz val="11"/>
        <color theme="1"/>
        <rFont val="微软雅黑"/>
        <family val="2"/>
        <charset val="134"/>
      </rPr>
      <t>：设置好一颗实际卫星</t>
    </r>
    <phoneticPr fontId="1" type="noConversion"/>
  </si>
  <si>
    <t>两次盲扫都能正常搜索、耗时正常；第二次盲扫后检查是否有重复节目</t>
    <phoneticPr fontId="1" type="noConversion"/>
  </si>
  <si>
    <t>开机后，恢复出厂设置；用一颗实际卫星盲扫两次</t>
    <phoneticPr fontId="1" type="noConversion"/>
  </si>
  <si>
    <t>盲扫结束后，播放节目，插拔信号线【5+5次】</t>
    <phoneticPr fontId="1" type="noConversion"/>
  </si>
  <si>
    <r>
      <rPr>
        <sz val="11"/>
        <color theme="1"/>
        <rFont val="微软雅黑"/>
        <family val="2"/>
        <charset val="134"/>
      </rPr>
      <t>记录电压值；</t>
    </r>
    <r>
      <rPr>
        <b/>
        <sz val="11"/>
        <color rgb="FFFF0000"/>
        <rFont val="微软雅黑"/>
        <family val="2"/>
        <charset val="134"/>
      </rPr>
      <t>DVB-T/T2务必确认高频头是否需要供电</t>
    </r>
    <phoneticPr fontId="1" type="noConversion"/>
  </si>
  <si>
    <r>
      <rPr>
        <sz val="11"/>
        <color theme="1"/>
        <rFont val="微软雅黑"/>
        <family val="2"/>
        <charset val="134"/>
      </rPr>
      <t>记录电压值；DVB-S/S2应为18/13V；</t>
    </r>
    <r>
      <rPr>
        <b/>
        <sz val="11"/>
        <color rgb="FFFF0000"/>
        <rFont val="微软雅黑"/>
        <family val="2"/>
        <charset val="134"/>
      </rPr>
      <t>DVB-T/T2务必确认高频头是否需要供电</t>
    </r>
    <phoneticPr fontId="1" type="noConversion"/>
  </si>
  <si>
    <t>记录电压值；DVB-S/S2应为18（水平极化,H）或13V（垂直极化,V）</t>
    <phoneticPr fontId="1" type="noConversion"/>
  </si>
  <si>
    <t>3.2.9</t>
  </si>
  <si>
    <t>3.2.10</t>
  </si>
  <si>
    <t>切换DisEqc时，四个灯对应点亮或熄灭</t>
    <phoneticPr fontId="1" type="noConversion"/>
  </si>
  <si>
    <t>使用LED灯测量22K二选一开关</t>
    <phoneticPr fontId="1" type="noConversion"/>
  </si>
  <si>
    <t>使用LED灯测量DisEqc四选一开关</t>
    <phoneticPr fontId="1" type="noConversion"/>
  </si>
  <si>
    <t>切换22K时，两个等对应熄灭或点亮</t>
    <phoneticPr fontId="1" type="noConversion"/>
  </si>
  <si>
    <t>机顶盒直接连接DisEqc，DisEqc的一个接口再连接22K开关，用LED灯测试</t>
    <phoneticPr fontId="1" type="noConversion"/>
  </si>
  <si>
    <t>组合切换DisEqc和22K</t>
    <phoneticPr fontId="1" type="noConversion"/>
  </si>
  <si>
    <t>4.前面板与遥控器</t>
    <phoneticPr fontId="1" type="noConversion"/>
  </si>
  <si>
    <t>本节主要检查前面板和遥控器是否能正常工作</t>
    <phoneticPr fontId="1" type="noConversion"/>
  </si>
  <si>
    <t>4.1 前面板</t>
    <phoneticPr fontId="1" type="noConversion"/>
  </si>
  <si>
    <t>4.1.1</t>
    <phoneticPr fontId="1" type="noConversion"/>
  </si>
  <si>
    <t>4.1.2</t>
  </si>
  <si>
    <t>4.1.3</t>
  </si>
  <si>
    <t>4.1.4</t>
  </si>
  <si>
    <t>4.1.5</t>
  </si>
  <si>
    <t>4.1.6</t>
  </si>
  <si>
    <t>逐个检查前面板按键</t>
    <phoneticPr fontId="1" type="noConversion"/>
  </si>
  <si>
    <t>按键手感适合，按键响应速度适合</t>
    <phoneticPr fontId="1" type="noConversion"/>
  </si>
  <si>
    <t>按住CH+/CH-，持续一分钟</t>
    <phoneticPr fontId="1" type="noConversion"/>
  </si>
  <si>
    <t>切台间隔时间固定，不会忽快忽慢；停止按键后不会积累</t>
    <phoneticPr fontId="1" type="noConversion"/>
  </si>
  <si>
    <t>可以正常响应待机和唤醒</t>
    <phoneticPr fontId="1" type="noConversion"/>
  </si>
  <si>
    <r>
      <rPr>
        <b/>
        <sz val="11"/>
        <color theme="1"/>
        <rFont val="微软雅黑"/>
        <family val="2"/>
        <charset val="134"/>
      </rPr>
      <t>前置条件：</t>
    </r>
    <r>
      <rPr>
        <sz val="11"/>
        <color theme="1"/>
        <rFont val="微软雅黑"/>
        <family val="2"/>
        <charset val="134"/>
      </rPr>
      <t>正常播放节目，播放有Subtitile和Teletext的节目</t>
    </r>
    <r>
      <rPr>
        <b/>
        <sz val="11"/>
        <color theme="1"/>
        <rFont val="微软雅黑"/>
        <family val="2"/>
        <charset val="134"/>
      </rPr>
      <t/>
    </r>
    <phoneticPr fontId="1" type="noConversion"/>
  </si>
  <si>
    <t xml:space="preserve">D:\通用测试\Teletext\Teletext_Test\SEVEN_REPAIRED_SHORT_TTXSubt_Teletext_SD.ts </t>
    <phoneticPr fontId="1" type="noConversion"/>
  </si>
  <si>
    <t>含有Teletext Subtitle和Teletext</t>
    <phoneticPr fontId="1" type="noConversion"/>
  </si>
  <si>
    <t>D:\通用测试\Subtitle\arirang_DVBSubt_SD.ts</t>
    <phoneticPr fontId="1" type="noConversion"/>
  </si>
  <si>
    <t>含有DVB Subtitle</t>
    <phoneticPr fontId="1" type="noConversion"/>
  </si>
  <si>
    <t>码流</t>
    <phoneticPr fontId="1" type="noConversion"/>
  </si>
  <si>
    <t>播放电视节目，连续待机/唤醒2次</t>
    <phoneticPr fontId="1" type="noConversion"/>
  </si>
  <si>
    <t>播放Teletext，连续待机/唤醒2次</t>
    <phoneticPr fontId="1" type="noConversion"/>
  </si>
  <si>
    <t>播放Teletext Subtitile，连续待机/唤醒2次</t>
    <phoneticPr fontId="1" type="noConversion"/>
  </si>
  <si>
    <t>播放DVB Subtitile，连续待机/唤醒2次</t>
    <phoneticPr fontId="1" type="noConversion"/>
  </si>
  <si>
    <t>4.1.7</t>
  </si>
  <si>
    <t>播放DVB Subtitile，连续待机/唤醒3次</t>
  </si>
  <si>
    <t>4.1.8</t>
  </si>
  <si>
    <t>播放DVB Subtitile，连续待机/唤醒4次</t>
  </si>
  <si>
    <t>4.2 遥控器</t>
    <phoneticPr fontId="1" type="noConversion"/>
  </si>
  <si>
    <t>4.1.9</t>
  </si>
  <si>
    <t>4.1.10</t>
  </si>
  <si>
    <t>4.1.11</t>
  </si>
  <si>
    <t>4.1.12</t>
  </si>
  <si>
    <t>4.1.13</t>
  </si>
  <si>
    <t>4.1.14</t>
  </si>
  <si>
    <t>4.1.15</t>
  </si>
  <si>
    <t>4.1.16</t>
  </si>
  <si>
    <t>重启机顶盒，在启动过程中，观察指示灯和数码管</t>
    <phoneticPr fontId="1" type="noConversion"/>
  </si>
  <si>
    <t>搜索节目，在搜索过程中，观察指示灯和数码管</t>
    <phoneticPr fontId="1" type="noConversion"/>
  </si>
  <si>
    <t>播放节目，在播放节目（电视和广播节目）时观察指示灯和数码管</t>
    <phoneticPr fontId="1" type="noConversion"/>
  </si>
  <si>
    <t>修改前面板显示（时间/频道号），在播放节目（电视和广播节目）时观察指示灯和数码管</t>
    <phoneticPr fontId="1" type="noConversion"/>
  </si>
  <si>
    <t>录制节目，观察指示灯和数码管</t>
    <phoneticPr fontId="1" type="noConversion"/>
  </si>
  <si>
    <t>回放录制的节目，观察指示灯和数码管</t>
    <phoneticPr fontId="1" type="noConversion"/>
  </si>
  <si>
    <t>时移，观察指示灯和数码管</t>
    <phoneticPr fontId="1" type="noConversion"/>
  </si>
  <si>
    <t>4.1.17</t>
  </si>
  <si>
    <t>4.1.18</t>
  </si>
  <si>
    <t>播放U盘/硬盘中的视频，观察指示灯和数码管</t>
    <phoneticPr fontId="1" type="noConversion"/>
  </si>
  <si>
    <t>OTA/USB升级，观察指示灯和数码管（可在升级测试中检查）</t>
    <phoneticPr fontId="1" type="noConversion"/>
  </si>
  <si>
    <t>待机，观察指示灯和数码管</t>
    <phoneticPr fontId="1" type="noConversion"/>
  </si>
  <si>
    <r>
      <t xml:space="preserve">一般情况下：
</t>
    </r>
    <r>
      <rPr>
        <b/>
        <sz val="11"/>
        <color theme="1"/>
        <rFont val="微软雅黑"/>
        <family val="2"/>
        <charset val="134"/>
      </rPr>
      <t>1. 前面板显示：</t>
    </r>
    <r>
      <rPr>
        <sz val="11"/>
        <color theme="1"/>
        <rFont val="微软雅黑"/>
        <family val="2"/>
        <charset val="134"/>
      </rPr>
      <t xml:space="preserve">
开机时显示:boot
电视节目播放时显示:CXXX或时间
广播节目播放时显示:AXXX或时间
节目PVR录制时显示：REC
节目PVR回放时显示：PLAY
媒体播放时显示：PLAY
搜索时显示：SCAN
升级时显示：升级状态
假待机时显示：时间
真待机时显示： 时间
</t>
    </r>
    <r>
      <rPr>
        <b/>
        <sz val="11"/>
        <color theme="1"/>
        <rFont val="微软雅黑"/>
        <family val="2"/>
        <charset val="134"/>
      </rPr>
      <t xml:space="preserve">2. LED指示灯：
</t>
    </r>
    <r>
      <rPr>
        <sz val="11"/>
        <color theme="1"/>
        <rFont val="微软雅黑"/>
        <family val="2"/>
        <charset val="134"/>
      </rPr>
      <t>待机为红色、开机为黄色；
信号指示灯锁定灯为绿色，没有信号时闪烁</t>
    </r>
    <phoneticPr fontId="1" type="noConversion"/>
  </si>
  <si>
    <t>4.2.1</t>
    <phoneticPr fontId="1" type="noConversion"/>
  </si>
  <si>
    <t>4.2.2</t>
  </si>
  <si>
    <t>4.2.3</t>
  </si>
  <si>
    <t>4.2.4</t>
  </si>
  <si>
    <t>4.2.5</t>
  </si>
  <si>
    <t>4.2.6</t>
  </si>
  <si>
    <t>4.2.7</t>
  </si>
  <si>
    <t>4.2.8</t>
  </si>
  <si>
    <t>4.2.9</t>
  </si>
  <si>
    <t>4.2.10</t>
  </si>
  <si>
    <t>遥控按待机，前面板唤醒；前面板待机，遥控唤醒</t>
    <phoneticPr fontId="1" type="noConversion"/>
  </si>
  <si>
    <t>重复5次，每次都能够唤醒</t>
    <phoneticPr fontId="1" type="noConversion"/>
  </si>
  <si>
    <t>5.EPG相关功能</t>
    <phoneticPr fontId="1" type="noConversion"/>
  </si>
  <si>
    <t>本节主要检查EPG相关功能是否正常，包括EPG信息显示、预定预录，定时待机和唤醒</t>
    <phoneticPr fontId="1" type="noConversion"/>
  </si>
  <si>
    <r>
      <rPr>
        <b/>
        <sz val="11"/>
        <color theme="1"/>
        <rFont val="微软雅黑"/>
        <family val="2"/>
        <charset val="134"/>
      </rPr>
      <t>前置条件：</t>
    </r>
    <r>
      <rPr>
        <sz val="11"/>
        <color theme="1"/>
        <rFont val="微软雅黑"/>
        <family val="2"/>
        <charset val="134"/>
      </rPr>
      <t>正常播放节目，播放有EPG信息的节目</t>
    </r>
    <r>
      <rPr>
        <b/>
        <sz val="11"/>
        <color theme="1"/>
        <rFont val="微软雅黑"/>
        <family val="2"/>
        <charset val="134"/>
      </rPr>
      <t/>
    </r>
    <phoneticPr fontId="1" type="noConversion"/>
  </si>
  <si>
    <t>5.1 基本预定预录功能</t>
    <phoneticPr fontId="1" type="noConversion"/>
  </si>
  <si>
    <t>5.1.1</t>
    <phoneticPr fontId="1" type="noConversion"/>
  </si>
  <si>
    <t>5.1.2</t>
  </si>
  <si>
    <t>5.1.3</t>
  </si>
  <si>
    <t>5.1.4</t>
  </si>
  <si>
    <t>预定一个节目（非当前播放的节目）</t>
    <phoneticPr fontId="1" type="noConversion"/>
  </si>
  <si>
    <t>预录一个节目（非当前播放的节目）</t>
    <phoneticPr fontId="1" type="noConversion"/>
  </si>
  <si>
    <t>预定一个广播节目（当前正在播放电视节目）</t>
    <phoneticPr fontId="1" type="noConversion"/>
  </si>
  <si>
    <t>预定一个电视节目（当前正在播放广播节目）</t>
    <phoneticPr fontId="1" type="noConversion"/>
  </si>
  <si>
    <t>预定一个节目，周期为每天；前端调整时间为第二天的前2分钟</t>
    <phoneticPr fontId="1" type="noConversion"/>
  </si>
  <si>
    <t>1分钟后将自动跳转到预定的节目；进入Timer Overview列表检查，可以看到下一次预定是在第三天同一时间</t>
    <phoneticPr fontId="1" type="noConversion"/>
  </si>
  <si>
    <t>预录一个节目，周期为每周；前端调整时间为下周的前2分钟</t>
    <phoneticPr fontId="1" type="noConversion"/>
  </si>
  <si>
    <t>1分钟后将自动跳转到预定的节目并录制，录制结束后自动停止；进入Timer Overview列表检查，可以看到下一次预定是在下三周同一时间</t>
    <phoneticPr fontId="1" type="noConversion"/>
  </si>
  <si>
    <t>预录一个节目，周期为一次。时间设置按如下要求：如果当前时间为10:00，则设为第二天的07:00；前端调整时间到第二天的06:58</t>
    <phoneticPr fontId="1" type="noConversion"/>
  </si>
  <si>
    <t>5.2 高级预定预录功能</t>
    <phoneticPr fontId="1" type="noConversion"/>
  </si>
  <si>
    <t>5.2.1</t>
    <phoneticPr fontId="1" type="noConversion"/>
  </si>
  <si>
    <t>5.2.2</t>
  </si>
  <si>
    <t>5.2.3</t>
  </si>
  <si>
    <t>1分钟后将自动跳转到预定的节目并录制，录制结束后自动停止；检查Timer Overview列表，本次预录记录已经消失</t>
    <phoneticPr fontId="1" type="noConversion"/>
  </si>
  <si>
    <t>到点前一分钟能自动跳转到电视节目；检查Timer Overview列表，本次预定记录已经消失</t>
    <phoneticPr fontId="1" type="noConversion"/>
  </si>
  <si>
    <t>到点前一分钟能自动跳转到广播节目；检查Timer Overview列表，本次预定记录已经消失</t>
    <phoneticPr fontId="1" type="noConversion"/>
  </si>
  <si>
    <t>到点前一分钟能自动跳转到该频道；到点后自动开始录制，录制结束后自动停止；检查Timer Overview列表，本次预定记录已经消失</t>
    <phoneticPr fontId="1" type="noConversion"/>
  </si>
  <si>
    <t>到点前一分钟能自动跳转到该频道；检查Timer Overview列表，本次预定记录已经消失</t>
    <phoneticPr fontId="1" type="noConversion"/>
  </si>
  <si>
    <t>5.3 定时待机和唤醒</t>
    <phoneticPr fontId="1" type="noConversion"/>
  </si>
  <si>
    <t>5.3.1</t>
    <phoneticPr fontId="1" type="noConversion"/>
  </si>
  <si>
    <t>5.3.2</t>
  </si>
  <si>
    <t>5.3.3</t>
  </si>
  <si>
    <t>到点能自动待机</t>
    <phoneticPr fontId="1" type="noConversion"/>
  </si>
  <si>
    <t>设置待机时间</t>
    <phoneticPr fontId="1" type="noConversion"/>
  </si>
  <si>
    <t>唤醒后，设置唤醒时间，重新待机</t>
    <phoneticPr fontId="1" type="noConversion"/>
  </si>
  <si>
    <t>到点能自动唤醒</t>
    <phoneticPr fontId="1" type="noConversion"/>
  </si>
  <si>
    <t>5.3.4</t>
  </si>
  <si>
    <t>到点自动待机，等待2分钟后，能自动唤醒</t>
    <phoneticPr fontId="1" type="noConversion"/>
  </si>
  <si>
    <t>设置待机时间和唤醒时间，间隔两分钟
待机：10:00
唤醒：10:02</t>
    <phoneticPr fontId="1" type="noConversion"/>
  </si>
  <si>
    <t>设置待机时间和唤醒时间，间隔两分钟；并关机
唤醒：10:00
待机：10:02</t>
    <phoneticPr fontId="1" type="noConversion"/>
  </si>
  <si>
    <r>
      <rPr>
        <b/>
        <sz val="11"/>
        <color theme="1"/>
        <rFont val="微软雅黑"/>
        <family val="2"/>
        <charset val="134"/>
      </rPr>
      <t>前置条件：</t>
    </r>
    <r>
      <rPr>
        <sz val="11"/>
        <color theme="1"/>
        <rFont val="微软雅黑"/>
        <family val="2"/>
        <charset val="134"/>
      </rPr>
      <t>正常播放节目；假设当前时间为09:58</t>
    </r>
    <phoneticPr fontId="1" type="noConversion"/>
  </si>
  <si>
    <t>到点自动唤醒，到10:02时，将自动待机</t>
    <phoneticPr fontId="1" type="noConversion"/>
  </si>
  <si>
    <t>前面几节已经涵盖了本节的测试项，不再赘述</t>
    <phoneticPr fontId="1" type="noConversion"/>
  </si>
  <si>
    <t>6.PVR相关功能</t>
    <phoneticPr fontId="1" type="noConversion"/>
  </si>
  <si>
    <t>7.软件升级</t>
    <phoneticPr fontId="1" type="noConversion"/>
  </si>
  <si>
    <t>本节主要检查机顶盒能否正常升级软件</t>
    <phoneticPr fontId="1" type="noConversion"/>
  </si>
  <si>
    <r>
      <rPr>
        <b/>
        <sz val="11"/>
        <color theme="1"/>
        <rFont val="微软雅黑"/>
        <family val="2"/>
        <charset val="134"/>
      </rPr>
      <t>前置条件：</t>
    </r>
    <r>
      <rPr>
        <sz val="11"/>
        <color theme="1"/>
        <rFont val="微软雅黑"/>
        <family val="2"/>
        <charset val="134"/>
      </rPr>
      <t>准备好Program.bin和对应的升级码流；OTA升级流的软件版本应当高于当前机顶盒的软件版本、高于Program.bin的软件版本</t>
    </r>
    <phoneticPr fontId="1" type="noConversion"/>
  </si>
  <si>
    <t>USB升级（菜单选项）</t>
  </si>
  <si>
    <r>
      <t>播放常用码流，搜台后切换码流为</t>
    </r>
    <r>
      <rPr>
        <b/>
        <sz val="11"/>
        <color theme="1"/>
        <rFont val="微软雅黑"/>
        <family val="2"/>
        <charset val="134"/>
      </rPr>
      <t>强制</t>
    </r>
    <r>
      <rPr>
        <sz val="11"/>
        <color theme="1"/>
        <rFont val="微软雅黑"/>
        <family val="2"/>
        <charset val="134"/>
      </rPr>
      <t>升级流</t>
    </r>
    <phoneticPr fontId="1" type="noConversion"/>
  </si>
  <si>
    <t>机顶盒能检测到有升级流，并强制升级；完成后检查软件版本是否正确</t>
    <phoneticPr fontId="1" type="noConversion"/>
  </si>
  <si>
    <t>机顶盒能开始升级；完成后检查软件版本是否正确</t>
    <phoneticPr fontId="1" type="noConversion"/>
  </si>
  <si>
    <r>
      <t>播放常用码流，搜台后切换码流为</t>
    </r>
    <r>
      <rPr>
        <b/>
        <sz val="11"/>
        <color theme="1"/>
        <rFont val="微软雅黑"/>
        <family val="2"/>
        <charset val="134"/>
      </rPr>
      <t>手动</t>
    </r>
    <r>
      <rPr>
        <sz val="11"/>
        <color theme="1"/>
        <rFont val="微软雅黑"/>
        <family val="2"/>
        <charset val="134"/>
      </rPr>
      <t>升级流</t>
    </r>
    <phoneticPr fontId="1" type="noConversion"/>
  </si>
  <si>
    <t>机顶盒能检测到有升级流，用户确认后开始升级；完成后检查软件版本是否正确</t>
    <phoneticPr fontId="1" type="noConversion"/>
  </si>
  <si>
    <t>注意：DVB-T/T2的项目，在OTA升级过程中会重启；重启时，拔出信号线，测量高频头电压，并记录在“3.节目搜索”中，之后再插上信号线继续升级</t>
    <phoneticPr fontId="1" type="noConversion"/>
  </si>
  <si>
    <t>2.7 播放U盘/硬盘中的视频/图片/游戏时各接口表现</t>
    <phoneticPr fontId="1" type="noConversion"/>
  </si>
  <si>
    <t>能正常播放，声音流畅无杂音，视音频同步；游戏画面正常</t>
    <phoneticPr fontId="1" type="noConversion"/>
  </si>
  <si>
    <t>打开NES游戏，选择一些游戏并操作</t>
    <phoneticPr fontId="1" type="noConversion"/>
  </si>
  <si>
    <t>按键响应正常</t>
    <phoneticPr fontId="1" type="noConversion"/>
  </si>
  <si>
    <t>8.Subtitile和Teletext</t>
    <phoneticPr fontId="1" type="noConversion"/>
  </si>
  <si>
    <t>《格鲁吉亚_KHDT862-W12(0)_送样测试报告_林晓州》</t>
    <phoneticPr fontId="1" type="noConversion"/>
  </si>
  <si>
    <t>X</t>
    <phoneticPr fontId="1" type="noConversion"/>
  </si>
  <si>
    <t>参考文档</t>
    <phoneticPr fontId="1" type="noConversion"/>
  </si>
  <si>
    <t>基本信息</t>
    <phoneticPr fontId="1" type="noConversion"/>
  </si>
  <si>
    <t>基本输入输出</t>
    <phoneticPr fontId="1" type="noConversion"/>
  </si>
  <si>
    <t>节目搜索</t>
    <phoneticPr fontId="1" type="noConversion"/>
  </si>
  <si>
    <t>前面板与遥控器</t>
    <phoneticPr fontId="1" type="noConversion"/>
  </si>
  <si>
    <t>EPG相关功能</t>
    <phoneticPr fontId="1" type="noConversion"/>
  </si>
  <si>
    <t>PVR相关功能</t>
    <phoneticPr fontId="1" type="noConversion"/>
  </si>
  <si>
    <t>软件升级</t>
    <phoneticPr fontId="1" type="noConversion"/>
  </si>
  <si>
    <t>Subtitile和Teletext</t>
    <phoneticPr fontId="1" type="noConversion"/>
  </si>
  <si>
    <t>《[待审]算通CA内部测试用例_20140725_林晓州.xlsx》</t>
    <phoneticPr fontId="1" type="noConversion"/>
  </si>
  <si>
    <t>根据《[待审]算通CA内部测试用例_20140725_林晓州.xlsx》设计数据统计和格式</t>
    <phoneticPr fontId="1" type="noConversion"/>
  </si>
  <si>
    <t>3.填写送样信息表</t>
    <phoneticPr fontId="1" type="noConversion"/>
  </si>
  <si>
    <t>步骤</t>
    <phoneticPr fontId="1" type="noConversion"/>
  </si>
  <si>
    <t>操作说明</t>
    <phoneticPr fontId="1" type="noConversion"/>
  </si>
  <si>
    <t>在项目根目录的 /image/ 下，双击“FirewareCreate.bat”后再双击“MakeFactoryBin.bat”生成Program.bin后，在 /image/Release/ 文件夹下会自动生成一个文件夹，文件名类似“Release_0x863153FF_0x00020100_2014-05-05_10-05-02”，复制该文件夹。</t>
    <phoneticPr fontId="1" type="noConversion"/>
  </si>
  <si>
    <t>将上面的文件夹拷贝到项目根目录的 /doc/Release/ 下，命名如“2014.01.03_SVN3723_DVBS2_送样香港”格式。</t>
    <phoneticPr fontId="1" type="noConversion"/>
  </si>
  <si>
    <t>如果后续测试中有Program.bin或mboot.bin的更新，也要替换该文件夹下原有的文件。</t>
    <phoneticPr fontId="1" type="noConversion"/>
  </si>
  <si>
    <t>4.填写送样记录表</t>
    <phoneticPr fontId="1" type="noConversion"/>
  </si>
  <si>
    <t>位置</t>
    <phoneticPr fontId="1" type="noConversion"/>
  </si>
  <si>
    <t xml:space="preserve">outseaManagement\01.项目开发中心（项目资料模板、开发工具、ECO、生产相关等）\1.送样管理\送样记录表_产品三部.xls </t>
    <phoneticPr fontId="1" type="noConversion"/>
  </si>
  <si>
    <t>说明</t>
    <phoneticPr fontId="1" type="noConversion"/>
  </si>
  <si>
    <t>所有信息在上面都能找到</t>
    <phoneticPr fontId="1" type="noConversion"/>
  </si>
  <si>
    <t>5.序列号命名规则和烧写方法</t>
    <phoneticPr fontId="1" type="noConversion"/>
  </si>
  <si>
    <t>规则</t>
    <phoneticPr fontId="1" type="noConversion"/>
  </si>
  <si>
    <r>
      <t>序列号命名规范共20位：新的是硬件版本（8位）+日期（8位）+名字缩写(2位)+样机号（2位） 如：</t>
    </r>
    <r>
      <rPr>
        <b/>
        <sz val="11"/>
        <color rgb="FFC00000"/>
        <rFont val="微软雅黑"/>
        <family val="2"/>
        <charset val="134"/>
      </rPr>
      <t>881130FF</t>
    </r>
    <r>
      <rPr>
        <b/>
        <sz val="11"/>
        <color rgb="FF0070C0"/>
        <rFont val="微软雅黑"/>
        <family val="2"/>
        <charset val="134"/>
      </rPr>
      <t>20140110</t>
    </r>
    <r>
      <rPr>
        <b/>
        <sz val="11"/>
        <color theme="9" tint="-0.249977111117893"/>
        <rFont val="微软雅黑"/>
        <family val="2"/>
        <charset val="134"/>
      </rPr>
      <t>LH</t>
    </r>
    <r>
      <rPr>
        <b/>
        <sz val="11"/>
        <color theme="1" tint="4.9989318521683403E-2"/>
        <rFont val="微软雅黑"/>
        <family val="2"/>
        <charset val="134"/>
      </rPr>
      <t>05</t>
    </r>
    <phoneticPr fontId="1" type="noConversion"/>
  </si>
  <si>
    <t>烧写方法</t>
    <phoneticPr fontId="1" type="noConversion"/>
  </si>
  <si>
    <t>1. ISP或串口接好机顶盒，运行串口烧写软件，选择好COM口；
2. 按下“Start”按钮，在输入框写入序列号后 按回车，在下方显示了类似右图的时候，即可重启机顶盒。
3. 如果烧写成功，会出现“burn ok”的提示</t>
    <phoneticPr fontId="1" type="noConversion"/>
  </si>
  <si>
    <t>6.烧写软件</t>
    <phoneticPr fontId="1" type="noConversion"/>
  </si>
  <si>
    <t>mboot.bin -&gt; ISP烧写
        编译成功后，在image文件夹下可获得mboot.bin文件，用ISP工具烧写进机顶盒即可。</t>
    <phoneticPr fontId="1" type="noConversion"/>
  </si>
  <si>
    <t>mboot.bin</t>
    <phoneticPr fontId="1" type="noConversion"/>
  </si>
  <si>
    <t>Program.bin</t>
    <phoneticPr fontId="1" type="noConversion"/>
  </si>
  <si>
    <t>Program.bin -&gt; U盘升级
        在烧写好mboot.bin后可用U盘升级。
        双击“FirewareCreate.bat”后再双击“MakeFactoryBin.bat”，可获得Program.bin（含mboot和app）。如果不想连mboot一起重写，则可双击“TakeTS.bat”，它也会生成一个Program.bin（app）
        升级方式可能有所不同，常见的方式是将Program.bin拷入U盘并插上机顶盒，重启机顶盒，在开机时按住CH+键；或按遥控器的EXIT键。</t>
    <phoneticPr fontId="1" type="noConversion"/>
  </si>
  <si>
    <t>7.测试用例版本信息</t>
    <phoneticPr fontId="1" type="noConversion"/>
  </si>
  <si>
    <r>
      <t xml:space="preserve">&lt;地区&gt;_&lt;项目名&gt;_送样测试报告  </t>
    </r>
    <r>
      <rPr>
        <sz val="11"/>
        <color theme="0"/>
        <rFont val="微软雅黑"/>
        <family val="2"/>
        <charset val="134"/>
      </rPr>
      <t>海外软件研发测试组</t>
    </r>
    <phoneticPr fontId="1" type="noConversion"/>
  </si>
  <si>
    <t>1. 项目名称：&lt;地区&gt;_&lt;项目名&gt;</t>
    <phoneticPr fontId="1" type="noConversion"/>
  </si>
  <si>
    <t>CA测试</t>
    <phoneticPr fontId="1" type="noConversion"/>
  </si>
  <si>
    <t>9.CA测试</t>
    <phoneticPr fontId="1" type="noConversion"/>
  </si>
  <si>
    <t>本节主要检查机顶盒能否正常播放加密节目，插拔卡是否能正常响应。如果需要详细测试，请发起对应CA的专项测试申请。</t>
    <phoneticPr fontId="1" type="noConversion"/>
  </si>
  <si>
    <t>F://CA码流/</t>
    <phoneticPr fontId="1" type="noConversion"/>
  </si>
  <si>
    <r>
      <rPr>
        <b/>
        <sz val="11"/>
        <color theme="1"/>
        <rFont val="微软雅黑"/>
        <family val="2"/>
        <charset val="134"/>
      </rPr>
      <t>前置条件：</t>
    </r>
    <r>
      <rPr>
        <sz val="11"/>
        <color theme="1"/>
        <rFont val="微软雅黑"/>
        <family val="2"/>
        <charset val="134"/>
      </rPr>
      <t>准备好智能卡</t>
    </r>
    <phoneticPr fontId="1" type="noConversion"/>
  </si>
  <si>
    <t>选项对应CA的文件夹</t>
    <phoneticPr fontId="1" type="noConversion"/>
  </si>
  <si>
    <t>插入智能卡播放加密节目</t>
    <phoneticPr fontId="1" type="noConversion"/>
  </si>
  <si>
    <t>能够正常播放加密节目</t>
    <phoneticPr fontId="1" type="noConversion"/>
  </si>
  <si>
    <t>拔出智能卡</t>
    <phoneticPr fontId="1" type="noConversion"/>
  </si>
  <si>
    <t>插入智能卡</t>
    <phoneticPr fontId="1" type="noConversion"/>
  </si>
  <si>
    <t>反复操作9.2和9.3</t>
    <phoneticPr fontId="1" type="noConversion"/>
  </si>
  <si>
    <t>十次以上，每次都能正常提示卡拔出或重新播放</t>
    <phoneticPr fontId="1" type="noConversion"/>
  </si>
  <si>
    <t>机顶盒能正常提示卡拔出，视音频停止</t>
    <phoneticPr fontId="1" type="noConversion"/>
  </si>
  <si>
    <t>机顶盒能很快识别，视音频重新播放</t>
    <phoneticPr fontId="1" type="noConversion"/>
  </si>
  <si>
    <t>播放邮件、OSD滚动码流</t>
    <phoneticPr fontId="1" type="noConversion"/>
  </si>
  <si>
    <t>能够正常收到邮件、出现OSD滚动</t>
    <phoneticPr fontId="1" type="noConversion"/>
  </si>
  <si>
    <t>设置CA的成人级，正确输入PIN码后重启机顶盒</t>
    <phoneticPr fontId="1" type="noConversion"/>
  </si>
  <si>
    <t>重置PIN码，再次设置成人级</t>
    <phoneticPr fontId="1" type="noConversion"/>
  </si>
  <si>
    <t>输入新PIN码能提示设置成功</t>
    <phoneticPr fontId="1" type="noConversion"/>
  </si>
  <si>
    <t>设置工作时段，正确输入PIN码后重启机顶盒</t>
    <phoneticPr fontId="1" type="noConversion"/>
  </si>
  <si>
    <t>成人级为设置的年龄</t>
    <phoneticPr fontId="1" type="noConversion"/>
  </si>
  <si>
    <t>工作时段为新设置的时间段</t>
    <phoneticPr fontId="1" type="noConversion"/>
  </si>
  <si>
    <t>10.恢复出厂状态</t>
    <phoneticPr fontId="1" type="noConversion"/>
  </si>
  <si>
    <t>本节的目的是保证送出去的样机是出厂状态，务必确认！！</t>
    <phoneticPr fontId="1" type="noConversion"/>
  </si>
  <si>
    <r>
      <rPr>
        <b/>
        <sz val="11"/>
        <color theme="1"/>
        <rFont val="微软雅黑"/>
        <family val="2"/>
        <charset val="134"/>
      </rPr>
      <t>前置条件：</t>
    </r>
    <r>
      <rPr>
        <sz val="11"/>
        <color theme="1"/>
        <rFont val="微软雅黑"/>
        <family val="2"/>
        <charset val="134"/>
      </rPr>
      <t>如果测试了CA，还需准备擦除CA Flash的Program.bin</t>
    </r>
    <phoneticPr fontId="1" type="noConversion"/>
  </si>
  <si>
    <t>恢复出厂设置</t>
    <phoneticPr fontId="1" type="noConversion"/>
  </si>
  <si>
    <t>用Program.bin擦除CA Flash</t>
    <phoneticPr fontId="1" type="noConversion"/>
  </si>
  <si>
    <t>在“9.CA测试”中出现的邮件被清空</t>
    <phoneticPr fontId="1" type="noConversion"/>
  </si>
  <si>
    <t>重启机顶盒进入StartWizard界面（或所有节目被清空，设置恢复成出厂设置）</t>
    <phoneticPr fontId="1" type="noConversion"/>
  </si>
  <si>
    <t>恢复出厂状态</t>
    <phoneticPr fontId="1" type="noConversion"/>
  </si>
  <si>
    <t>细节修改</t>
    <phoneticPr fontId="1" type="noConversion"/>
  </si>
  <si>
    <t>无</t>
    <phoneticPr fontId="1" type="noConversion"/>
  </si>
  <si>
    <t>V1.1.1</t>
    <phoneticPr fontId="1" type="noConversion"/>
  </si>
  <si>
    <t>Bug列表</t>
    <phoneticPr fontId="1" type="noConversion"/>
  </si>
  <si>
    <t>序号</t>
    <phoneticPr fontId="1" type="noConversion"/>
  </si>
  <si>
    <t>问题描述</t>
    <phoneticPr fontId="1" type="noConversion"/>
  </si>
  <si>
    <t>重现步骤</t>
    <phoneticPr fontId="1" type="noConversion"/>
  </si>
  <si>
    <t>严重程度</t>
    <phoneticPr fontId="1" type="noConversion"/>
  </si>
  <si>
    <t>频率</t>
    <phoneticPr fontId="1" type="noConversion"/>
  </si>
  <si>
    <t>送样测试用例：V1.1.2</t>
    <phoneticPr fontId="1" type="noConversion"/>
  </si>
  <si>
    <t>增加一个Bug列表</t>
    <phoneticPr fontId="1" type="noConversion"/>
  </si>
  <si>
    <t>无</t>
    <phoneticPr fontId="1" type="noConversion"/>
  </si>
  <si>
    <t>V1.1.2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</si>
</sst>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800]dddd\,\ mmmm\ dd\,\ yyyy"/>
  </numFmts>
  <fonts count="2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20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1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color theme="0"/>
      <name val="微软雅黑"/>
      <family val="2"/>
      <charset val="134"/>
    </font>
    <font>
      <i/>
      <sz val="9"/>
      <color theme="1"/>
      <name val="微软雅黑"/>
      <family val="2"/>
      <charset val="134"/>
    </font>
    <font>
      <u/>
      <sz val="11"/>
      <color theme="10"/>
      <name val="宋体"/>
      <family val="2"/>
      <scheme val="minor"/>
    </font>
    <font>
      <b/>
      <sz val="14"/>
      <color theme="0"/>
      <name val="微软雅黑"/>
      <family val="2"/>
      <charset val="134"/>
    </font>
    <font>
      <sz val="11"/>
      <color rgb="FFFF0000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rgb="FF0070C0"/>
      <name val="微软雅黑"/>
      <family val="2"/>
      <charset val="134"/>
    </font>
    <font>
      <b/>
      <sz val="11"/>
      <color theme="9" tint="-0.249977111117893"/>
      <name val="微软雅黑"/>
      <family val="2"/>
      <charset val="134"/>
    </font>
    <font>
      <b/>
      <sz val="11"/>
      <color theme="1" tint="4.9989318521683403E-2"/>
      <name val="微软雅黑"/>
      <family val="2"/>
      <charset val="134"/>
    </font>
    <font>
      <sz val="18"/>
      <color theme="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CDC0D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rgb="FF7030A0"/>
      </left>
      <right/>
      <top style="thin">
        <color rgb="FF7030A0"/>
      </top>
      <bottom style="thin">
        <color rgb="FF7030A0"/>
      </bottom>
      <diagonal/>
    </border>
    <border>
      <left/>
      <right/>
      <top style="thin">
        <color rgb="FF7030A0"/>
      </top>
      <bottom style="thin">
        <color rgb="FF7030A0"/>
      </bottom>
      <diagonal/>
    </border>
    <border>
      <left/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rgb="FF8E67D3"/>
      </left>
      <right style="thin">
        <color rgb="FF8E67D3"/>
      </right>
      <top style="thin">
        <color rgb="FF8E67D3"/>
      </top>
      <bottom style="thin">
        <color rgb="FF8E67D3"/>
      </bottom>
      <diagonal/>
    </border>
    <border>
      <left style="thin">
        <color rgb="FF8E67D3"/>
      </left>
      <right/>
      <top style="thin">
        <color rgb="FF8E67D3"/>
      </top>
      <bottom style="thin">
        <color rgb="FF8E67D3"/>
      </bottom>
      <diagonal/>
    </border>
    <border>
      <left/>
      <right/>
      <top style="thin">
        <color rgb="FF8E67D3"/>
      </top>
      <bottom style="thin">
        <color rgb="FF8E67D3"/>
      </bottom>
      <diagonal/>
    </border>
    <border>
      <left/>
      <right style="thin">
        <color rgb="FF8E67D3"/>
      </right>
      <top style="thin">
        <color rgb="FF8E67D3"/>
      </top>
      <bottom style="thin">
        <color rgb="FF8E67D3"/>
      </bottom>
      <diagonal/>
    </border>
    <border>
      <left style="thin">
        <color rgb="FFAD9CD8"/>
      </left>
      <right style="thin">
        <color rgb="FFAD9CD8"/>
      </right>
      <top style="thin">
        <color rgb="FFAD9CD8"/>
      </top>
      <bottom style="thin">
        <color rgb="FFAD9CD8"/>
      </bottom>
      <diagonal/>
    </border>
    <border>
      <left style="thin">
        <color rgb="FFAD9CD8"/>
      </left>
      <right/>
      <top style="thin">
        <color rgb="FFAD9CD8"/>
      </top>
      <bottom style="thin">
        <color rgb="FFAD9CD8"/>
      </bottom>
      <diagonal/>
    </border>
    <border>
      <left/>
      <right style="thin">
        <color rgb="FFAD9CD8"/>
      </right>
      <top style="thin">
        <color rgb="FFAD9CD8"/>
      </top>
      <bottom style="thin">
        <color rgb="FFAD9CD8"/>
      </bottom>
      <diagonal/>
    </border>
    <border>
      <left style="thin">
        <color rgb="FF8E67D3"/>
      </left>
      <right style="thin">
        <color rgb="FF8E67D3"/>
      </right>
      <top style="thin">
        <color rgb="FF8E67D3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rgb="FF8E67D3"/>
      </left>
      <right style="thin">
        <color rgb="FF8E67D3"/>
      </right>
      <top/>
      <bottom/>
      <diagonal/>
    </border>
    <border>
      <left style="thin">
        <color rgb="FF8E67D3"/>
      </left>
      <right style="thin">
        <color rgb="FF8E67D3"/>
      </right>
      <top/>
      <bottom style="thin">
        <color rgb="FF8E67D3"/>
      </bottom>
      <diagonal/>
    </border>
    <border>
      <left/>
      <right/>
      <top/>
      <bottom style="thin">
        <color rgb="FF8E67D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rgb="FFAD9CD8"/>
      </top>
      <bottom style="thin">
        <color rgb="FFAD9CD8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98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176" fontId="2" fillId="0" borderId="5" xfId="0" applyNumberFormat="1" applyFont="1" applyBorder="1" applyAlignment="1">
      <alignment horizontal="center"/>
    </xf>
    <xf numFmtId="176" fontId="2" fillId="0" borderId="5" xfId="0" applyNumberFormat="1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5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2" fillId="0" borderId="9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center"/>
    </xf>
    <xf numFmtId="0" fontId="2" fillId="0" borderId="9" xfId="0" applyFont="1" applyBorder="1" applyAlignment="1">
      <alignment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center"/>
    </xf>
    <xf numFmtId="0" fontId="2" fillId="0" borderId="9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5" fillId="0" borderId="5" xfId="0" applyFont="1" applyBorder="1" applyAlignment="1">
      <alignment vertical="center" wrapText="1"/>
    </xf>
    <xf numFmtId="0" fontId="5" fillId="0" borderId="5" xfId="0" applyFont="1" applyBorder="1" applyAlignment="1">
      <alignment horizontal="left" vertical="center" wrapText="1"/>
    </xf>
    <xf numFmtId="0" fontId="4" fillId="4" borderId="5" xfId="0" applyFont="1" applyFill="1" applyBorder="1" applyAlignment="1">
      <alignment horizontal="center"/>
    </xf>
    <xf numFmtId="0" fontId="4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4" fillId="4" borderId="5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/>
    </xf>
    <xf numFmtId="0" fontId="8" fillId="5" borderId="5" xfId="0" applyFont="1" applyFill="1" applyBorder="1"/>
    <xf numFmtId="0" fontId="8" fillId="5" borderId="5" xfId="0" applyFont="1" applyFill="1" applyBorder="1" applyAlignment="1">
      <alignment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/>
    </xf>
    <xf numFmtId="0" fontId="2" fillId="0" borderId="0" xfId="0" applyFont="1" applyAlignment="1">
      <alignment horizontal="center"/>
    </xf>
    <xf numFmtId="31" fontId="2" fillId="0" borderId="5" xfId="0" applyNumberFormat="1" applyFont="1" applyBorder="1" applyAlignment="1">
      <alignment horizontal="left" vertical="center" wrapText="1"/>
    </xf>
    <xf numFmtId="0" fontId="2" fillId="0" borderId="16" xfId="0" applyFont="1" applyBorder="1" applyAlignment="1">
      <alignment horizontal="center"/>
    </xf>
    <xf numFmtId="0" fontId="14" fillId="0" borderId="6" xfId="1" applyFont="1" applyBorder="1" applyAlignment="1">
      <alignment horizontal="left"/>
    </xf>
    <xf numFmtId="0" fontId="14" fillId="0" borderId="8" xfId="1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12" fillId="2" borderId="5" xfId="0" applyFont="1" applyFill="1" applyBorder="1" applyAlignment="1">
      <alignment horizontal="left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left"/>
    </xf>
    <xf numFmtId="0" fontId="8" fillId="5" borderId="8" xfId="0" applyFont="1" applyFill="1" applyBorder="1" applyAlignment="1">
      <alignment horizontal="left"/>
    </xf>
    <xf numFmtId="0" fontId="3" fillId="2" borderId="12" xfId="0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right"/>
    </xf>
    <xf numFmtId="0" fontId="2" fillId="0" borderId="0" xfId="0" applyFont="1" applyAlignment="1">
      <alignment horizontal="center"/>
    </xf>
    <xf numFmtId="176" fontId="2" fillId="0" borderId="6" xfId="0" applyNumberFormat="1" applyFont="1" applyBorder="1" applyAlignment="1">
      <alignment horizontal="left" vertical="center" wrapText="1"/>
    </xf>
    <xf numFmtId="176" fontId="2" fillId="0" borderId="7" xfId="0" applyNumberFormat="1" applyFont="1" applyBorder="1" applyAlignment="1">
      <alignment horizontal="left" vertical="center" wrapText="1"/>
    </xf>
    <xf numFmtId="176" fontId="2" fillId="0" borderId="8" xfId="0" applyNumberFormat="1" applyFont="1" applyBorder="1" applyAlignment="1">
      <alignment horizontal="left" vertical="center" wrapText="1"/>
    </xf>
    <xf numFmtId="31" fontId="2" fillId="0" borderId="9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/>
    </xf>
    <xf numFmtId="0" fontId="2" fillId="0" borderId="9" xfId="0" applyFont="1" applyBorder="1" applyAlignment="1">
      <alignment horizontal="center"/>
    </xf>
    <xf numFmtId="0" fontId="12" fillId="2" borderId="12" xfId="0" applyFont="1" applyFill="1" applyBorder="1" applyAlignment="1">
      <alignment horizontal="left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9" fillId="2" borderId="17" xfId="0" applyFont="1" applyFill="1" applyBorder="1" applyAlignment="1">
      <alignment horizontal="center" vertical="center" wrapText="1"/>
    </xf>
    <xf numFmtId="0" fontId="4" fillId="6" borderId="17" xfId="0" applyFont="1" applyFill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31" fontId="2" fillId="0" borderId="10" xfId="0" applyNumberFormat="1" applyFont="1" applyBorder="1" applyAlignment="1">
      <alignment horizontal="center" vertical="center" wrapText="1"/>
    </xf>
    <xf numFmtId="31" fontId="2" fillId="0" borderId="11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114">
    <dxf>
      <font>
        <strike val="0"/>
        <color theme="0"/>
      </font>
      <fill>
        <patternFill>
          <bgColor rgb="FFC00000"/>
        </patternFill>
      </fill>
    </dxf>
    <dxf>
      <font>
        <strike val="0"/>
        <color theme="0"/>
      </font>
      <fill>
        <patternFill>
          <bgColor theme="0" tint="-0.34998626667073579"/>
        </patternFill>
      </fill>
    </dxf>
    <dxf>
      <font>
        <strike val="0"/>
        <color theme="0"/>
      </font>
      <fill>
        <patternFill>
          <bgColor rgb="FFC00000"/>
        </patternFill>
      </fill>
    </dxf>
    <dxf>
      <font>
        <strike val="0"/>
        <color theme="0"/>
      </font>
      <fill>
        <patternFill>
          <bgColor theme="0" tint="-0.499984740745262"/>
        </patternFill>
      </fill>
    </dxf>
    <dxf>
      <font>
        <strike val="0"/>
        <color theme="0"/>
      </font>
      <fill>
        <patternFill>
          <bgColor rgb="FFC00000"/>
        </patternFill>
      </fill>
    </dxf>
    <dxf>
      <font>
        <strike val="0"/>
        <color theme="0"/>
      </font>
      <fill>
        <patternFill>
          <bgColor theme="0" tint="-0.499984740745262"/>
        </patternFill>
      </fill>
    </dxf>
    <dxf>
      <font>
        <strike val="0"/>
        <color theme="0"/>
      </font>
      <fill>
        <patternFill>
          <bgColor rgb="FFC00000"/>
        </patternFill>
      </fill>
    </dxf>
    <dxf>
      <font>
        <strike val="0"/>
        <color theme="0"/>
      </font>
      <fill>
        <patternFill>
          <bgColor theme="0" tint="-0.34998626667073579"/>
        </patternFill>
      </fill>
    </dxf>
    <dxf>
      <font>
        <strike val="0"/>
        <color theme="0"/>
      </font>
      <fill>
        <patternFill>
          <bgColor rgb="FFC00000"/>
        </patternFill>
      </fill>
    </dxf>
    <dxf>
      <font>
        <strike val="0"/>
        <color theme="0"/>
      </font>
      <fill>
        <patternFill>
          <bgColor theme="0" tint="-0.499984740745262"/>
        </patternFill>
      </fill>
    </dxf>
    <dxf>
      <font>
        <strike val="0"/>
        <color theme="0"/>
      </font>
      <fill>
        <patternFill>
          <bgColor rgb="FFC00000"/>
        </patternFill>
      </fill>
    </dxf>
    <dxf>
      <font>
        <strike val="0"/>
        <color theme="0"/>
      </font>
      <fill>
        <patternFill>
          <bgColor theme="0" tint="-0.499984740745262"/>
        </patternFill>
      </fill>
    </dxf>
    <dxf>
      <font>
        <strike val="0"/>
        <color theme="0"/>
      </font>
      <fill>
        <patternFill>
          <bgColor rgb="FFC00000"/>
        </patternFill>
      </fill>
    </dxf>
    <dxf>
      <font>
        <strike val="0"/>
        <color theme="0"/>
      </font>
      <fill>
        <patternFill>
          <bgColor theme="0" tint="-0.499984740745262"/>
        </patternFill>
      </fill>
    </dxf>
    <dxf>
      <font>
        <strike val="0"/>
        <color theme="0"/>
      </font>
      <fill>
        <patternFill>
          <bgColor rgb="FFC00000"/>
        </patternFill>
      </fill>
    </dxf>
    <dxf>
      <font>
        <strike val="0"/>
        <color theme="0"/>
      </font>
      <fill>
        <patternFill>
          <bgColor theme="0" tint="-0.499984740745262"/>
        </patternFill>
      </fill>
    </dxf>
    <dxf>
      <font>
        <strike val="0"/>
        <color theme="0"/>
      </font>
      <fill>
        <patternFill>
          <bgColor rgb="FFC00000"/>
        </patternFill>
      </fill>
    </dxf>
    <dxf>
      <font>
        <strike val="0"/>
        <color theme="0"/>
      </font>
      <fill>
        <patternFill>
          <bgColor theme="0" tint="-0.499984740745262"/>
        </patternFill>
      </fill>
    </dxf>
    <dxf>
      <font>
        <strike val="0"/>
        <color theme="0"/>
      </font>
      <fill>
        <patternFill>
          <bgColor rgb="FFC00000"/>
        </patternFill>
      </fill>
    </dxf>
    <dxf>
      <font>
        <strike val="0"/>
        <color theme="0"/>
      </font>
      <fill>
        <patternFill>
          <bgColor theme="0" tint="-0.34998626667073579"/>
        </patternFill>
      </fill>
    </dxf>
    <dxf>
      <font>
        <strike val="0"/>
        <color theme="0"/>
      </font>
      <fill>
        <patternFill>
          <bgColor rgb="FFC00000"/>
        </patternFill>
      </fill>
    </dxf>
    <dxf>
      <font>
        <strike val="0"/>
        <color theme="0"/>
      </font>
      <fill>
        <patternFill>
          <bgColor theme="0" tint="-0.499984740745262"/>
        </patternFill>
      </fill>
    </dxf>
    <dxf>
      <font>
        <strike val="0"/>
        <color theme="0"/>
      </font>
      <fill>
        <patternFill>
          <bgColor rgb="FFC00000"/>
        </patternFill>
      </fill>
    </dxf>
    <dxf>
      <font>
        <strike val="0"/>
        <color theme="0"/>
      </font>
      <fill>
        <patternFill>
          <bgColor theme="0" tint="-0.499984740745262"/>
        </patternFill>
      </fill>
    </dxf>
    <dxf>
      <font>
        <strike val="0"/>
        <color theme="0"/>
      </font>
      <fill>
        <patternFill>
          <bgColor rgb="FFC00000"/>
        </patternFill>
      </fill>
    </dxf>
    <dxf>
      <font>
        <strike val="0"/>
        <color theme="0"/>
      </font>
      <fill>
        <patternFill>
          <bgColor theme="0" tint="-0.499984740745262"/>
        </patternFill>
      </fill>
    </dxf>
    <dxf>
      <font>
        <strike val="0"/>
        <color theme="0"/>
      </font>
      <fill>
        <patternFill>
          <bgColor rgb="FFC00000"/>
        </patternFill>
      </fill>
    </dxf>
    <dxf>
      <font>
        <strike val="0"/>
        <color theme="0"/>
      </font>
      <fill>
        <patternFill>
          <bgColor theme="0" tint="-0.499984740745262"/>
        </patternFill>
      </fill>
    </dxf>
    <dxf>
      <font>
        <strike val="0"/>
        <color theme="0"/>
      </font>
      <fill>
        <patternFill>
          <bgColor rgb="FFC00000"/>
        </patternFill>
      </fill>
    </dxf>
    <dxf>
      <font>
        <strike val="0"/>
        <color theme="0"/>
      </font>
      <fill>
        <patternFill>
          <bgColor theme="0" tint="-0.499984740745262"/>
        </patternFill>
      </fill>
    </dxf>
    <dxf>
      <font>
        <strike val="0"/>
        <color theme="0"/>
      </font>
      <fill>
        <patternFill>
          <bgColor rgb="FFC00000"/>
        </patternFill>
      </fill>
    </dxf>
    <dxf>
      <font>
        <strike val="0"/>
        <color theme="0"/>
      </font>
      <fill>
        <patternFill>
          <bgColor theme="0" tint="-0.34998626667073579"/>
        </patternFill>
      </fill>
    </dxf>
    <dxf>
      <font>
        <strike val="0"/>
        <color theme="0"/>
      </font>
      <fill>
        <patternFill>
          <bgColor rgb="FFC00000"/>
        </patternFill>
      </fill>
    </dxf>
    <dxf>
      <font>
        <strike val="0"/>
        <color theme="0"/>
      </font>
      <fill>
        <patternFill>
          <bgColor theme="0" tint="-0.499984740745262"/>
        </patternFill>
      </fill>
    </dxf>
    <dxf>
      <font>
        <strike val="0"/>
        <color theme="0"/>
      </font>
      <fill>
        <patternFill>
          <bgColor rgb="FFC00000"/>
        </patternFill>
      </fill>
    </dxf>
    <dxf>
      <font>
        <strike val="0"/>
        <color theme="0"/>
      </font>
      <fill>
        <patternFill>
          <bgColor theme="0" tint="-0.499984740745262"/>
        </patternFill>
      </fill>
    </dxf>
    <dxf>
      <font>
        <strike val="0"/>
        <color theme="0"/>
      </font>
      <fill>
        <patternFill>
          <bgColor rgb="FFC00000"/>
        </patternFill>
      </fill>
    </dxf>
    <dxf>
      <font>
        <strike val="0"/>
        <color theme="0"/>
      </font>
      <fill>
        <patternFill>
          <bgColor theme="0" tint="-0.499984740745262"/>
        </patternFill>
      </fill>
    </dxf>
    <dxf>
      <font>
        <strike val="0"/>
        <color theme="0"/>
      </font>
      <fill>
        <patternFill>
          <bgColor rgb="FFC00000"/>
        </patternFill>
      </fill>
    </dxf>
    <dxf>
      <font>
        <strike val="0"/>
        <color theme="0"/>
      </font>
      <fill>
        <patternFill>
          <bgColor theme="0" tint="-0.499984740745262"/>
        </patternFill>
      </fill>
    </dxf>
    <dxf>
      <font>
        <strike val="0"/>
        <color theme="0"/>
      </font>
      <fill>
        <patternFill>
          <bgColor rgb="FFC00000"/>
        </patternFill>
      </fill>
    </dxf>
    <dxf>
      <font>
        <strike val="0"/>
        <color theme="0"/>
      </font>
      <fill>
        <patternFill>
          <bgColor theme="0" tint="-0.34998626667073579"/>
        </patternFill>
      </fill>
    </dxf>
    <dxf>
      <font>
        <strike val="0"/>
        <color theme="0"/>
      </font>
      <fill>
        <patternFill>
          <bgColor rgb="FFC00000"/>
        </patternFill>
      </fill>
    </dxf>
    <dxf>
      <font>
        <strike val="0"/>
        <color theme="0"/>
      </font>
      <fill>
        <patternFill>
          <bgColor theme="0" tint="-0.499984740745262"/>
        </patternFill>
      </fill>
    </dxf>
    <dxf>
      <font>
        <strike val="0"/>
        <color theme="0"/>
      </font>
      <fill>
        <patternFill>
          <bgColor rgb="FFC00000"/>
        </patternFill>
      </fill>
    </dxf>
    <dxf>
      <font>
        <strike val="0"/>
        <color theme="0"/>
      </font>
      <fill>
        <patternFill>
          <bgColor theme="0" tint="-0.499984740745262"/>
        </patternFill>
      </fill>
    </dxf>
    <dxf>
      <font>
        <strike val="0"/>
        <color theme="0"/>
      </font>
      <fill>
        <patternFill>
          <bgColor rgb="FFC00000"/>
        </patternFill>
      </fill>
    </dxf>
    <dxf>
      <font>
        <strike val="0"/>
        <color theme="0"/>
      </font>
      <fill>
        <patternFill>
          <bgColor theme="0" tint="-0.499984740745262"/>
        </patternFill>
      </fill>
    </dxf>
    <dxf>
      <font>
        <strike val="0"/>
        <color theme="0"/>
      </font>
      <fill>
        <patternFill>
          <bgColor rgb="FFC00000"/>
        </patternFill>
      </fill>
    </dxf>
    <dxf>
      <font>
        <strike val="0"/>
        <color theme="0"/>
      </font>
      <fill>
        <patternFill>
          <bgColor theme="0" tint="-0.499984740745262"/>
        </patternFill>
      </fill>
    </dxf>
    <dxf>
      <font>
        <strike val="0"/>
        <color theme="0"/>
      </font>
      <fill>
        <patternFill>
          <bgColor rgb="FFC00000"/>
        </patternFill>
      </fill>
    </dxf>
    <dxf>
      <font>
        <strike val="0"/>
        <color theme="0"/>
      </font>
      <fill>
        <patternFill>
          <bgColor theme="0" tint="-0.499984740745262"/>
        </patternFill>
      </fill>
    </dxf>
    <dxf>
      <font>
        <strike val="0"/>
        <color theme="0"/>
      </font>
      <fill>
        <patternFill>
          <bgColor rgb="FFC00000"/>
        </patternFill>
      </fill>
    </dxf>
    <dxf>
      <font>
        <strike val="0"/>
        <color theme="0"/>
      </font>
      <fill>
        <patternFill>
          <bgColor theme="0" tint="-0.499984740745262"/>
        </patternFill>
      </fill>
    </dxf>
    <dxf>
      <font>
        <strike val="0"/>
        <color theme="0"/>
      </font>
      <fill>
        <patternFill>
          <bgColor rgb="FFC00000"/>
        </patternFill>
      </fill>
    </dxf>
    <dxf>
      <font>
        <strike val="0"/>
        <color theme="0"/>
      </font>
      <fill>
        <patternFill>
          <bgColor theme="0" tint="-0.34998626667073579"/>
        </patternFill>
      </fill>
    </dxf>
    <dxf>
      <font>
        <strike val="0"/>
        <color theme="0"/>
      </font>
      <fill>
        <patternFill>
          <bgColor rgb="FFC00000"/>
        </patternFill>
      </fill>
    </dxf>
    <dxf>
      <font>
        <strike val="0"/>
        <color theme="0"/>
      </font>
      <fill>
        <patternFill>
          <bgColor theme="0" tint="-0.499984740745262"/>
        </patternFill>
      </fill>
    </dxf>
    <dxf>
      <font>
        <strike val="0"/>
        <color theme="0"/>
      </font>
      <fill>
        <patternFill>
          <bgColor rgb="FFC00000"/>
        </patternFill>
      </fill>
    </dxf>
    <dxf>
      <font>
        <strike val="0"/>
        <color theme="0"/>
      </font>
      <fill>
        <patternFill>
          <bgColor theme="0" tint="-0.499984740745262"/>
        </patternFill>
      </fill>
    </dxf>
    <dxf>
      <font>
        <strike val="0"/>
        <color theme="0"/>
      </font>
      <fill>
        <patternFill>
          <bgColor rgb="FFC00000"/>
        </patternFill>
      </fill>
    </dxf>
    <dxf>
      <font>
        <strike val="0"/>
        <color theme="0"/>
      </font>
      <fill>
        <patternFill>
          <bgColor theme="0" tint="-0.499984740745262"/>
        </patternFill>
      </fill>
    </dxf>
    <dxf>
      <font>
        <strike val="0"/>
        <color theme="0"/>
      </font>
      <fill>
        <patternFill>
          <bgColor rgb="FFC00000"/>
        </patternFill>
      </fill>
    </dxf>
    <dxf>
      <font>
        <strike val="0"/>
        <color theme="0"/>
      </font>
      <fill>
        <patternFill>
          <bgColor theme="0" tint="-0.499984740745262"/>
        </patternFill>
      </fill>
    </dxf>
    <dxf>
      <font>
        <strike val="0"/>
        <color theme="0"/>
      </font>
      <fill>
        <patternFill>
          <bgColor rgb="FFC00000"/>
        </patternFill>
      </fill>
    </dxf>
    <dxf>
      <font>
        <strike val="0"/>
        <color theme="0"/>
      </font>
      <fill>
        <patternFill>
          <bgColor theme="0" tint="-0.499984740745262"/>
        </patternFill>
      </fill>
    </dxf>
    <dxf>
      <font>
        <strike val="0"/>
        <color theme="0"/>
      </font>
      <fill>
        <patternFill>
          <bgColor rgb="FFC00000"/>
        </patternFill>
      </fill>
    </dxf>
    <dxf>
      <font>
        <strike val="0"/>
        <color theme="0"/>
      </font>
      <fill>
        <patternFill>
          <bgColor theme="0" tint="-0.34998626667073579"/>
        </patternFill>
      </fill>
    </dxf>
    <dxf>
      <font>
        <strike val="0"/>
        <color theme="0"/>
      </font>
      <fill>
        <patternFill>
          <bgColor rgb="FFC00000"/>
        </patternFill>
      </fill>
    </dxf>
    <dxf>
      <font>
        <strike val="0"/>
        <color theme="0"/>
      </font>
      <fill>
        <patternFill>
          <bgColor theme="0" tint="-0.499984740745262"/>
        </patternFill>
      </fill>
    </dxf>
    <dxf>
      <font>
        <strike val="0"/>
        <color theme="0"/>
      </font>
      <fill>
        <patternFill>
          <bgColor rgb="FFC00000"/>
        </patternFill>
      </fill>
    </dxf>
    <dxf>
      <font>
        <strike val="0"/>
        <color theme="0"/>
      </font>
      <fill>
        <patternFill>
          <bgColor theme="0" tint="-0.499984740745262"/>
        </patternFill>
      </fill>
    </dxf>
    <dxf>
      <font>
        <strike val="0"/>
        <color theme="0"/>
      </font>
      <fill>
        <patternFill>
          <bgColor rgb="FFC00000"/>
        </patternFill>
      </fill>
    </dxf>
    <dxf>
      <font>
        <strike val="0"/>
        <color theme="0"/>
      </font>
      <fill>
        <patternFill>
          <bgColor theme="0" tint="-0.499984740745262"/>
        </patternFill>
      </fill>
    </dxf>
    <dxf>
      <font>
        <strike val="0"/>
        <color theme="0"/>
      </font>
      <fill>
        <patternFill>
          <bgColor rgb="FFC00000"/>
        </patternFill>
      </fill>
    </dxf>
    <dxf>
      <font>
        <strike val="0"/>
        <color theme="0"/>
      </font>
      <fill>
        <patternFill>
          <bgColor theme="0" tint="-0.499984740745262"/>
        </patternFill>
      </fill>
    </dxf>
    <dxf>
      <font>
        <strike val="0"/>
        <color theme="0"/>
      </font>
      <fill>
        <patternFill>
          <bgColor rgb="FFC00000"/>
        </patternFill>
      </fill>
    </dxf>
    <dxf>
      <font>
        <strike val="0"/>
        <color theme="0"/>
      </font>
      <fill>
        <patternFill>
          <bgColor theme="0" tint="-0.499984740745262"/>
        </patternFill>
      </fill>
    </dxf>
    <dxf>
      <font>
        <strike val="0"/>
        <color theme="0"/>
      </font>
      <fill>
        <patternFill>
          <bgColor rgb="FFC00000"/>
        </patternFill>
      </fill>
    </dxf>
    <dxf>
      <font>
        <strike val="0"/>
        <color theme="0"/>
      </font>
      <fill>
        <patternFill>
          <bgColor theme="0" tint="-0.499984740745262"/>
        </patternFill>
      </fill>
    </dxf>
    <dxf>
      <font>
        <strike val="0"/>
        <color theme="0"/>
      </font>
      <fill>
        <patternFill>
          <bgColor rgb="FFC00000"/>
        </patternFill>
      </fill>
    </dxf>
    <dxf>
      <font>
        <strike val="0"/>
        <color theme="0"/>
      </font>
      <fill>
        <patternFill>
          <bgColor theme="0" tint="-0.499984740745262"/>
        </patternFill>
      </fill>
    </dxf>
    <dxf>
      <font>
        <strike val="0"/>
        <color theme="0"/>
      </font>
      <fill>
        <patternFill>
          <bgColor rgb="FFC00000"/>
        </patternFill>
      </fill>
    </dxf>
    <dxf>
      <font>
        <strike val="0"/>
        <color theme="0"/>
      </font>
      <fill>
        <patternFill>
          <bgColor theme="0" tint="-0.499984740745262"/>
        </patternFill>
      </fill>
    </dxf>
    <dxf>
      <font>
        <strike val="0"/>
        <color theme="0"/>
      </font>
      <fill>
        <patternFill>
          <bgColor rgb="FFC00000"/>
        </patternFill>
      </fill>
    </dxf>
    <dxf>
      <font>
        <strike val="0"/>
        <color theme="0"/>
      </font>
      <fill>
        <patternFill>
          <bgColor theme="0" tint="-0.499984740745262"/>
        </patternFill>
      </fill>
    </dxf>
    <dxf>
      <font>
        <strike val="0"/>
        <color theme="0"/>
      </font>
      <fill>
        <patternFill>
          <bgColor rgb="FFC00000"/>
        </patternFill>
      </fill>
    </dxf>
    <dxf>
      <font>
        <strike val="0"/>
        <color theme="0"/>
      </font>
      <fill>
        <patternFill>
          <bgColor theme="0" tint="-0.499984740745262"/>
        </patternFill>
      </fill>
    </dxf>
    <dxf>
      <font>
        <strike val="0"/>
        <color theme="0"/>
      </font>
      <fill>
        <patternFill>
          <bgColor rgb="FFC00000"/>
        </patternFill>
      </fill>
    </dxf>
    <dxf>
      <font>
        <strike val="0"/>
        <color theme="0"/>
      </font>
      <fill>
        <patternFill>
          <bgColor theme="0" tint="-0.499984740745262"/>
        </patternFill>
      </fill>
    </dxf>
    <dxf>
      <font>
        <strike val="0"/>
        <color theme="0"/>
      </font>
      <fill>
        <patternFill>
          <bgColor rgb="FFC00000"/>
        </patternFill>
      </fill>
    </dxf>
    <dxf>
      <font>
        <strike val="0"/>
        <color theme="0"/>
      </font>
      <fill>
        <patternFill>
          <bgColor theme="0" tint="-0.499984740745262"/>
        </patternFill>
      </fill>
    </dxf>
    <dxf>
      <font>
        <strike val="0"/>
        <color theme="0"/>
      </font>
      <fill>
        <patternFill>
          <bgColor rgb="FFC00000"/>
        </patternFill>
      </fill>
    </dxf>
    <dxf>
      <font>
        <strike val="0"/>
        <color theme="0"/>
      </font>
      <fill>
        <patternFill>
          <bgColor theme="0" tint="-0.499984740745262"/>
        </patternFill>
      </fill>
    </dxf>
    <dxf>
      <font>
        <strike val="0"/>
        <color theme="0"/>
      </font>
      <fill>
        <patternFill>
          <bgColor rgb="FFC00000"/>
        </patternFill>
      </fill>
    </dxf>
    <dxf>
      <font>
        <strike val="0"/>
        <color theme="0"/>
      </font>
      <fill>
        <patternFill>
          <bgColor theme="0" tint="-0.499984740745262"/>
        </patternFill>
      </fill>
    </dxf>
    <dxf>
      <font>
        <strike val="0"/>
        <color theme="0"/>
      </font>
      <fill>
        <patternFill>
          <bgColor rgb="FFC00000"/>
        </patternFill>
      </fill>
    </dxf>
    <dxf>
      <font>
        <strike val="0"/>
        <color theme="0"/>
      </font>
      <fill>
        <patternFill>
          <bgColor theme="0" tint="-0.499984740745262"/>
        </patternFill>
      </fill>
    </dxf>
    <dxf>
      <font>
        <strike val="0"/>
        <color theme="0"/>
      </font>
      <fill>
        <patternFill>
          <bgColor rgb="FFC00000"/>
        </patternFill>
      </fill>
    </dxf>
    <dxf>
      <font>
        <strike val="0"/>
        <color theme="0"/>
      </font>
      <fill>
        <patternFill>
          <bgColor theme="0" tint="-0.499984740745262"/>
        </patternFill>
      </fill>
    </dxf>
    <dxf>
      <font>
        <strike val="0"/>
        <color theme="0"/>
      </font>
      <fill>
        <patternFill>
          <bgColor rgb="FFC00000"/>
        </patternFill>
      </fill>
    </dxf>
    <dxf>
      <font>
        <strike val="0"/>
        <color theme="0"/>
      </font>
      <fill>
        <patternFill>
          <bgColor theme="0" tint="-0.499984740745262"/>
        </patternFill>
      </fill>
    </dxf>
    <dxf>
      <font>
        <strike val="0"/>
        <color theme="0"/>
      </font>
      <fill>
        <patternFill>
          <bgColor rgb="FFC00000"/>
        </patternFill>
      </fill>
    </dxf>
    <dxf>
      <font>
        <strike val="0"/>
        <color theme="0"/>
      </font>
      <fill>
        <patternFill>
          <bgColor theme="0" tint="-0.499984740745262"/>
        </patternFill>
      </fill>
    </dxf>
    <dxf>
      <font>
        <strike val="0"/>
        <color theme="0"/>
      </font>
      <fill>
        <patternFill>
          <bgColor rgb="FFC00000"/>
        </patternFill>
      </fill>
    </dxf>
    <dxf>
      <font>
        <strike val="0"/>
        <color theme="0"/>
      </font>
      <fill>
        <patternFill>
          <bgColor theme="0" tint="-0.499984740745262"/>
        </patternFill>
      </fill>
    </dxf>
    <dxf>
      <font>
        <strike val="0"/>
        <color theme="0"/>
      </font>
      <fill>
        <patternFill>
          <bgColor rgb="FFC00000"/>
        </patternFill>
      </fill>
    </dxf>
    <dxf>
      <font>
        <strike val="0"/>
        <color theme="0"/>
      </font>
      <fill>
        <patternFill>
          <bgColor theme="0" tint="-0.499984740745262"/>
        </patternFill>
      </fill>
    </dxf>
    <dxf>
      <font>
        <strike val="0"/>
        <color theme="0"/>
      </font>
      <fill>
        <patternFill>
          <bgColor rgb="FFC00000"/>
        </patternFill>
      </fill>
    </dxf>
    <dxf>
      <font>
        <strike val="0"/>
        <color theme="0"/>
      </font>
      <fill>
        <patternFill>
          <bgColor theme="0" tint="-0.34998626667073579"/>
        </patternFill>
      </fill>
    </dxf>
    <dxf>
      <font>
        <strike val="0"/>
        <color theme="0"/>
      </font>
      <fill>
        <patternFill>
          <bgColor rgb="FFC00000"/>
        </patternFill>
      </fill>
    </dxf>
    <dxf>
      <font>
        <strike val="0"/>
        <color theme="0"/>
      </font>
      <fill>
        <patternFill>
          <bgColor theme="0" tint="-0.499984740745262"/>
        </patternFill>
      </fill>
    </dxf>
    <dxf>
      <font>
        <strike val="0"/>
        <color theme="0"/>
      </font>
      <fill>
        <patternFill>
          <bgColor theme="0" tint="-0.499984740745262"/>
        </patternFill>
      </fill>
    </dxf>
    <dxf>
      <font>
        <strike val="0"/>
        <color theme="0"/>
      </font>
      <fill>
        <patternFill>
          <bgColor rgb="FFC00000"/>
        </patternFill>
      </fill>
    </dxf>
  </dxfs>
  <tableStyles count="0" defaultTableStyle="TableStyleMedium2" defaultPivotStyle="PivotStyleMedium9"/>
  <colors>
    <mruColors>
      <color rgb="FFCDC0D6"/>
      <color rgb="FFAD9CD8"/>
      <color rgb="FF8E67D3"/>
      <color rgb="FFCF9ADA"/>
      <color rgb="FFDCAA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45720</xdr:rowOff>
    </xdr:from>
    <xdr:to>
      <xdr:col>2</xdr:col>
      <xdr:colOff>161733</xdr:colOff>
      <xdr:row>1</xdr:row>
      <xdr:rowOff>118089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45720"/>
          <a:ext cx="1533333" cy="171429"/>
        </a:xfrm>
        <a:prstGeom prst="rect">
          <a:avLst/>
        </a:prstGeom>
      </xdr:spPr>
    </xdr:pic>
    <xdr:clientData/>
  </xdr:twoCellAnchor>
  <xdr:twoCellAnchor editAs="oneCell">
    <xdr:from>
      <xdr:col>6</xdr:col>
      <xdr:colOff>739140</xdr:colOff>
      <xdr:row>37</xdr:row>
      <xdr:rowOff>160020</xdr:rowOff>
    </xdr:from>
    <xdr:to>
      <xdr:col>8</xdr:col>
      <xdr:colOff>1634063</xdr:colOff>
      <xdr:row>37</xdr:row>
      <xdr:rowOff>474306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1480" y="7528560"/>
          <a:ext cx="3419048" cy="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0"/>
  <sheetViews>
    <sheetView tabSelected="1" workbookViewId="0">
      <selection activeCell="B3" sqref="B3:I3"/>
    </sheetView>
  </sheetViews>
  <sheetFormatPr defaultColWidth="8.875" defaultRowHeight="16.5" x14ac:dyDescent="0.3"/>
  <cols>
    <col min="1" max="1" width="2.625" style="1" customWidth="1"/>
    <col min="2" max="2" width="20" style="1" customWidth="1"/>
    <col min="3" max="3" width="20.5" style="1" customWidth="1"/>
    <col min="4" max="4" width="18.125" style="1" customWidth="1"/>
    <col min="5" max="5" width="21.875" style="1" customWidth="1"/>
    <col min="6" max="6" width="17.25" style="1" customWidth="1"/>
    <col min="7" max="7" width="19" style="1" customWidth="1"/>
    <col min="8" max="8" width="18" style="1" customWidth="1"/>
    <col min="9" max="9" width="22.875" style="1" customWidth="1"/>
    <col min="10" max="16384" width="8.875" style="1"/>
  </cols>
  <sheetData>
    <row r="1" spans="2:9" ht="7.9" customHeight="1" x14ac:dyDescent="0.3"/>
    <row r="2" spans="2:9" ht="10.15" customHeight="1" x14ac:dyDescent="0.3"/>
    <row r="3" spans="2:9" ht="27.75" x14ac:dyDescent="0.3">
      <c r="B3" s="54" t="s">
        <v>399</v>
      </c>
      <c r="C3" s="54"/>
      <c r="D3" s="54"/>
      <c r="E3" s="54"/>
      <c r="F3" s="54"/>
      <c r="G3" s="54"/>
      <c r="H3" s="54"/>
      <c r="I3" s="54"/>
    </row>
    <row r="4" spans="2:9" x14ac:dyDescent="0.3">
      <c r="B4" s="55" t="s">
        <v>440</v>
      </c>
      <c r="C4" s="55"/>
      <c r="D4" s="55"/>
      <c r="E4" s="55"/>
      <c r="F4" s="55"/>
      <c r="G4" s="55"/>
      <c r="H4" s="55"/>
      <c r="I4" s="55"/>
    </row>
    <row r="5" spans="2:9" ht="7.9" customHeight="1" x14ac:dyDescent="0.3">
      <c r="B5" s="56"/>
      <c r="C5" s="56"/>
      <c r="D5" s="56"/>
      <c r="E5" s="56"/>
      <c r="F5" s="56"/>
      <c r="G5" s="56"/>
      <c r="H5" s="56"/>
      <c r="I5" s="56"/>
    </row>
    <row r="6" spans="2:9" ht="21" x14ac:dyDescent="0.3">
      <c r="B6" s="48" t="s">
        <v>400</v>
      </c>
      <c r="C6" s="48"/>
      <c r="D6" s="48"/>
      <c r="E6" s="48"/>
      <c r="F6" s="48"/>
      <c r="G6" s="48"/>
      <c r="H6" s="48"/>
      <c r="I6" s="48"/>
    </row>
    <row r="7" spans="2:9" x14ac:dyDescent="0.3">
      <c r="B7" s="29" t="s">
        <v>34</v>
      </c>
      <c r="C7" s="16"/>
      <c r="D7" s="29" t="s">
        <v>36</v>
      </c>
      <c r="E7" s="16"/>
      <c r="F7" s="29" t="s">
        <v>37</v>
      </c>
      <c r="G7" s="9"/>
      <c r="H7" s="29" t="s">
        <v>35</v>
      </c>
      <c r="I7" s="9"/>
    </row>
    <row r="8" spans="2:9" x14ac:dyDescent="0.3">
      <c r="B8" s="29" t="s">
        <v>11</v>
      </c>
      <c r="C8" s="16" t="s">
        <v>33</v>
      </c>
      <c r="D8" s="24" t="s">
        <v>12</v>
      </c>
      <c r="E8" s="10"/>
      <c r="F8" s="24" t="s">
        <v>38</v>
      </c>
      <c r="G8" s="11"/>
      <c r="H8" s="29" t="s">
        <v>41</v>
      </c>
      <c r="I8" s="9"/>
    </row>
    <row r="9" spans="2:9" x14ac:dyDescent="0.3">
      <c r="B9" s="29" t="s">
        <v>14</v>
      </c>
      <c r="C9" s="16"/>
      <c r="D9" s="24" t="s">
        <v>39</v>
      </c>
      <c r="E9" s="10"/>
      <c r="F9" s="24" t="s">
        <v>40</v>
      </c>
      <c r="G9" s="57"/>
      <c r="H9" s="58"/>
      <c r="I9" s="59"/>
    </row>
    <row r="10" spans="2:9" ht="8.4499999999999993" customHeight="1" x14ac:dyDescent="0.3">
      <c r="B10" s="47"/>
      <c r="C10" s="47"/>
      <c r="D10" s="47"/>
      <c r="E10" s="47"/>
      <c r="F10" s="47"/>
      <c r="G10" s="47"/>
      <c r="H10" s="47"/>
      <c r="I10" s="47"/>
    </row>
    <row r="11" spans="2:9" ht="21" x14ac:dyDescent="0.3">
      <c r="B11" s="48" t="s">
        <v>13</v>
      </c>
      <c r="C11" s="48"/>
      <c r="D11" s="48"/>
      <c r="E11" s="48"/>
      <c r="F11" s="48"/>
      <c r="G11" s="48"/>
      <c r="H11" s="48"/>
      <c r="I11" s="48"/>
    </row>
    <row r="12" spans="2:9" x14ac:dyDescent="0.3">
      <c r="B12" s="24" t="s">
        <v>0</v>
      </c>
      <c r="C12" s="50" t="s">
        <v>15</v>
      </c>
      <c r="D12" s="51"/>
      <c r="E12" s="29" t="s">
        <v>16</v>
      </c>
      <c r="F12" s="29" t="s">
        <v>17</v>
      </c>
      <c r="G12" s="29" t="s">
        <v>18</v>
      </c>
      <c r="H12" s="29" t="s">
        <v>19</v>
      </c>
      <c r="I12" s="29" t="s">
        <v>1</v>
      </c>
    </row>
    <row r="13" spans="2:9" x14ac:dyDescent="0.3">
      <c r="B13" s="36">
        <v>0</v>
      </c>
      <c r="C13" s="52" t="s">
        <v>21</v>
      </c>
      <c r="D13" s="53"/>
      <c r="E13" s="37">
        <f>SUM(E14:E21)</f>
        <v>0</v>
      </c>
      <c r="F13" s="37">
        <f>SUM(F14:F21)</f>
        <v>0</v>
      </c>
      <c r="G13" s="38">
        <f>SUM(G14:G21)</f>
        <v>0</v>
      </c>
      <c r="H13" s="38">
        <f>SUM(H14:H21)</f>
        <v>0</v>
      </c>
      <c r="I13" s="38"/>
    </row>
    <row r="14" spans="2:9" x14ac:dyDescent="0.3">
      <c r="B14" s="16">
        <v>1</v>
      </c>
      <c r="C14" s="45" t="s">
        <v>367</v>
      </c>
      <c r="D14" s="46"/>
      <c r="E14" s="12">
        <f>'1.基本信息'!E28</f>
        <v>0</v>
      </c>
      <c r="F14" s="12">
        <f>'1.基本信息'!E25</f>
        <v>0</v>
      </c>
      <c r="G14" s="13">
        <f>'1.基本信息'!E26</f>
        <v>0</v>
      </c>
      <c r="H14" s="13">
        <f>'1.基本信息'!E27</f>
        <v>0</v>
      </c>
      <c r="I14" s="13"/>
    </row>
    <row r="15" spans="2:9" x14ac:dyDescent="0.3">
      <c r="B15" s="16">
        <v>2</v>
      </c>
      <c r="C15" s="45" t="s">
        <v>368</v>
      </c>
      <c r="D15" s="46"/>
      <c r="E15" s="12">
        <f>'2.基本输入输出'!E77</f>
        <v>0</v>
      </c>
      <c r="F15" s="12">
        <f>'2.基本输入输出'!E74</f>
        <v>0</v>
      </c>
      <c r="G15" s="13">
        <f>'2.基本输入输出'!E75</f>
        <v>0</v>
      </c>
      <c r="H15" s="13">
        <f>'2.基本输入输出'!E76</f>
        <v>0</v>
      </c>
      <c r="I15" s="13"/>
    </row>
    <row r="16" spans="2:9" x14ac:dyDescent="0.3">
      <c r="B16" s="16">
        <v>3</v>
      </c>
      <c r="C16" s="45" t="s">
        <v>369</v>
      </c>
      <c r="D16" s="46"/>
      <c r="E16" s="12">
        <f>'3.节目搜索'!E47</f>
        <v>0</v>
      </c>
      <c r="F16" s="12">
        <f>'3.节目搜索'!E44</f>
        <v>0</v>
      </c>
      <c r="G16" s="13">
        <f>'3.节目搜索'!E45</f>
        <v>0</v>
      </c>
      <c r="H16" s="13">
        <f>'3.节目搜索'!E46</f>
        <v>0</v>
      </c>
      <c r="I16" s="14"/>
    </row>
    <row r="17" spans="2:9" x14ac:dyDescent="0.3">
      <c r="B17" s="16">
        <v>4</v>
      </c>
      <c r="C17" s="45" t="s">
        <v>370</v>
      </c>
      <c r="D17" s="46"/>
      <c r="E17" s="12">
        <f>'4.前面板与遥控器'!E48</f>
        <v>0</v>
      </c>
      <c r="F17" s="12">
        <f>'4.前面板与遥控器'!E45</f>
        <v>0</v>
      </c>
      <c r="G17" s="14">
        <f>'4.前面板与遥控器'!E46</f>
        <v>0</v>
      </c>
      <c r="H17" s="14">
        <f>'4.前面板与遥控器'!E47</f>
        <v>0</v>
      </c>
      <c r="I17" s="14"/>
    </row>
    <row r="18" spans="2:9" x14ac:dyDescent="0.3">
      <c r="B18" s="16">
        <v>5</v>
      </c>
      <c r="C18" s="45" t="s">
        <v>371</v>
      </c>
      <c r="D18" s="46"/>
      <c r="E18" s="12">
        <f>'5.EPG相关功能'!E33</f>
        <v>0</v>
      </c>
      <c r="F18" s="12">
        <f>'5.EPG相关功能'!E30</f>
        <v>0</v>
      </c>
      <c r="G18" s="14">
        <f>'5.EPG相关功能'!E31</f>
        <v>0</v>
      </c>
      <c r="H18" s="14">
        <f>'5.EPG相关功能'!E32</f>
        <v>0</v>
      </c>
      <c r="I18" s="14"/>
    </row>
    <row r="19" spans="2:9" x14ac:dyDescent="0.3">
      <c r="B19" s="16">
        <v>6</v>
      </c>
      <c r="C19" s="45" t="s">
        <v>372</v>
      </c>
      <c r="D19" s="46"/>
      <c r="E19" s="12">
        <v>0</v>
      </c>
      <c r="F19" s="12">
        <v>0</v>
      </c>
      <c r="G19" s="14">
        <v>0</v>
      </c>
      <c r="H19" s="14">
        <v>0</v>
      </c>
      <c r="I19" s="14"/>
    </row>
    <row r="20" spans="2:9" x14ac:dyDescent="0.3">
      <c r="B20" s="16">
        <v>7</v>
      </c>
      <c r="C20" s="45" t="s">
        <v>373</v>
      </c>
      <c r="D20" s="46"/>
      <c r="E20" s="12">
        <f>'7.软件升级'!E17</f>
        <v>0</v>
      </c>
      <c r="F20" s="12">
        <f>'7.软件升级'!E14</f>
        <v>0</v>
      </c>
      <c r="G20" s="14">
        <f>'7.软件升级'!E15</f>
        <v>0</v>
      </c>
      <c r="H20" s="14">
        <f>'7.软件升级'!E16</f>
        <v>0</v>
      </c>
      <c r="I20" s="14"/>
    </row>
    <row r="21" spans="2:9" x14ac:dyDescent="0.3">
      <c r="B21" s="16">
        <v>8</v>
      </c>
      <c r="C21" s="45" t="s">
        <v>374</v>
      </c>
      <c r="D21" s="46"/>
      <c r="E21" s="12">
        <v>0</v>
      </c>
      <c r="F21" s="12">
        <v>0</v>
      </c>
      <c r="G21" s="14">
        <v>0</v>
      </c>
      <c r="H21" s="14">
        <v>0</v>
      </c>
      <c r="I21" s="14"/>
    </row>
    <row r="22" spans="2:9" x14ac:dyDescent="0.3">
      <c r="B22" s="34">
        <v>9</v>
      </c>
      <c r="C22" s="45" t="s">
        <v>401</v>
      </c>
      <c r="D22" s="46"/>
      <c r="E22" s="12">
        <f>'9.CA测试'!E20</f>
        <v>0</v>
      </c>
      <c r="F22" s="12">
        <f>'9.CA测试'!E17</f>
        <v>0</v>
      </c>
      <c r="G22" s="14">
        <f>'9.CA测试'!E18</f>
        <v>0</v>
      </c>
      <c r="H22" s="14">
        <f>'9.CA测试'!E19</f>
        <v>0</v>
      </c>
      <c r="I22" s="14"/>
    </row>
    <row r="23" spans="2:9" x14ac:dyDescent="0.3">
      <c r="B23" s="34">
        <v>10</v>
      </c>
      <c r="C23" s="45" t="s">
        <v>430</v>
      </c>
      <c r="D23" s="46"/>
      <c r="E23" s="12">
        <f>'10.恢复出厂状态'!E13</f>
        <v>0</v>
      </c>
      <c r="F23" s="12">
        <f>'10.恢复出厂状态'!E10</f>
        <v>0</v>
      </c>
      <c r="G23" s="14">
        <f>'10.恢复出厂状态'!E11</f>
        <v>0</v>
      </c>
      <c r="H23" s="14">
        <f>'10.恢复出厂状态'!E12</f>
        <v>0</v>
      </c>
      <c r="I23" s="14"/>
    </row>
    <row r="24" spans="2:9" x14ac:dyDescent="0.3">
      <c r="B24" s="16" t="s">
        <v>365</v>
      </c>
      <c r="C24" s="45" t="s">
        <v>366</v>
      </c>
      <c r="D24" s="46"/>
      <c r="E24" s="12"/>
      <c r="F24" s="12"/>
      <c r="G24" s="14"/>
      <c r="H24" s="14"/>
      <c r="I24" s="14"/>
    </row>
    <row r="25" spans="2:9" ht="8.4499999999999993" customHeight="1" x14ac:dyDescent="0.3">
      <c r="B25" s="47"/>
      <c r="C25" s="47"/>
      <c r="D25" s="47"/>
      <c r="E25" s="47"/>
      <c r="F25" s="47"/>
      <c r="G25" s="47"/>
      <c r="H25" s="47"/>
      <c r="I25" s="47"/>
    </row>
    <row r="26" spans="2:9" ht="21" x14ac:dyDescent="0.3">
      <c r="B26" s="48" t="s">
        <v>377</v>
      </c>
      <c r="C26" s="48"/>
      <c r="D26" s="48"/>
      <c r="E26" s="48"/>
      <c r="F26" s="48"/>
      <c r="G26" s="48"/>
      <c r="H26" s="48"/>
      <c r="I26" s="48"/>
    </row>
    <row r="27" spans="2:9" x14ac:dyDescent="0.3">
      <c r="B27" s="24" t="s">
        <v>378</v>
      </c>
      <c r="C27" s="49" t="s">
        <v>379</v>
      </c>
      <c r="D27" s="49"/>
      <c r="E27" s="49"/>
      <c r="F27" s="49"/>
      <c r="G27" s="49"/>
      <c r="H27" s="49"/>
      <c r="I27" s="24" t="s">
        <v>206</v>
      </c>
    </row>
    <row r="28" spans="2:9" ht="49.15" customHeight="1" x14ac:dyDescent="0.3">
      <c r="B28" s="9">
        <v>1</v>
      </c>
      <c r="C28" s="43" t="s">
        <v>380</v>
      </c>
      <c r="D28" s="43"/>
      <c r="E28" s="43"/>
      <c r="F28" s="43"/>
      <c r="G28" s="43"/>
      <c r="H28" s="43"/>
      <c r="I28" s="9"/>
    </row>
    <row r="29" spans="2:9" x14ac:dyDescent="0.3">
      <c r="B29" s="9">
        <v>2</v>
      </c>
      <c r="C29" s="43" t="s">
        <v>381</v>
      </c>
      <c r="D29" s="43"/>
      <c r="E29" s="43"/>
      <c r="F29" s="43"/>
      <c r="G29" s="43"/>
      <c r="H29" s="43"/>
      <c r="I29" s="9"/>
    </row>
    <row r="30" spans="2:9" x14ac:dyDescent="0.3">
      <c r="B30" s="9">
        <v>3</v>
      </c>
      <c r="C30" s="43" t="s">
        <v>382</v>
      </c>
      <c r="D30" s="43"/>
      <c r="E30" s="43"/>
      <c r="F30" s="43"/>
      <c r="G30" s="43"/>
      <c r="H30" s="43"/>
      <c r="I30" s="9"/>
    </row>
    <row r="31" spans="2:9" ht="9" customHeight="1" x14ac:dyDescent="0.3">
      <c r="B31" s="44"/>
      <c r="C31" s="44"/>
      <c r="D31" s="44"/>
      <c r="E31" s="44"/>
      <c r="F31" s="44"/>
      <c r="G31" s="44"/>
      <c r="H31" s="44"/>
      <c r="I31" s="44"/>
    </row>
    <row r="32" spans="2:9" ht="20.45" customHeight="1" x14ac:dyDescent="0.3">
      <c r="B32" s="48" t="s">
        <v>383</v>
      </c>
      <c r="C32" s="48"/>
      <c r="D32" s="48"/>
      <c r="E32" s="48"/>
      <c r="F32" s="48"/>
      <c r="G32" s="48"/>
      <c r="H32" s="48"/>
      <c r="I32" s="48"/>
    </row>
    <row r="33" spans="2:9" ht="15.6" customHeight="1" x14ac:dyDescent="0.3">
      <c r="B33" s="9" t="s">
        <v>384</v>
      </c>
      <c r="C33" s="43" t="s">
        <v>385</v>
      </c>
      <c r="D33" s="43"/>
      <c r="E33" s="43"/>
      <c r="F33" s="43"/>
      <c r="G33" s="43"/>
      <c r="H33" s="43"/>
      <c r="I33" s="43"/>
    </row>
    <row r="34" spans="2:9" ht="15.6" customHeight="1" x14ac:dyDescent="0.3">
      <c r="B34" s="9" t="s">
        <v>386</v>
      </c>
      <c r="C34" s="43" t="s">
        <v>387</v>
      </c>
      <c r="D34" s="43"/>
      <c r="E34" s="43"/>
      <c r="F34" s="43"/>
      <c r="G34" s="43"/>
      <c r="H34" s="43"/>
      <c r="I34" s="43"/>
    </row>
    <row r="36" spans="2:9" ht="20.45" customHeight="1" x14ac:dyDescent="0.3">
      <c r="B36" s="48" t="s">
        <v>388</v>
      </c>
      <c r="C36" s="48"/>
      <c r="D36" s="48"/>
      <c r="E36" s="48"/>
      <c r="F36" s="48"/>
      <c r="G36" s="48"/>
      <c r="H36" s="48"/>
      <c r="I36" s="48"/>
    </row>
    <row r="37" spans="2:9" ht="19.149999999999999" customHeight="1" x14ac:dyDescent="0.3">
      <c r="B37" s="9" t="s">
        <v>389</v>
      </c>
      <c r="C37" s="43" t="s">
        <v>390</v>
      </c>
      <c r="D37" s="43"/>
      <c r="E37" s="43"/>
      <c r="F37" s="43"/>
      <c r="G37" s="43"/>
      <c r="H37" s="43"/>
      <c r="I37" s="43"/>
    </row>
    <row r="38" spans="2:9" ht="54.6" customHeight="1" x14ac:dyDescent="0.3">
      <c r="B38" s="9" t="s">
        <v>391</v>
      </c>
      <c r="C38" s="43" t="s">
        <v>392</v>
      </c>
      <c r="D38" s="43"/>
      <c r="E38" s="43"/>
      <c r="F38" s="43"/>
      <c r="G38" s="43"/>
      <c r="H38" s="43"/>
      <c r="I38" s="43"/>
    </row>
    <row r="40" spans="2:9" ht="21" x14ac:dyDescent="0.3">
      <c r="B40" s="48" t="s">
        <v>393</v>
      </c>
      <c r="C40" s="48"/>
      <c r="D40" s="48"/>
      <c r="E40" s="48"/>
      <c r="F40" s="48"/>
      <c r="G40" s="48"/>
      <c r="H40" s="48"/>
      <c r="I40" s="48"/>
    </row>
    <row r="41" spans="2:9" ht="36.6" customHeight="1" x14ac:dyDescent="0.3">
      <c r="B41" s="9" t="s">
        <v>395</v>
      </c>
      <c r="C41" s="43" t="s">
        <v>394</v>
      </c>
      <c r="D41" s="43"/>
      <c r="E41" s="43"/>
      <c r="F41" s="43"/>
      <c r="G41" s="43"/>
      <c r="H41" s="43"/>
      <c r="I41" s="43"/>
    </row>
    <row r="42" spans="2:9" ht="86.45" customHeight="1" x14ac:dyDescent="0.3">
      <c r="B42" s="9" t="s">
        <v>396</v>
      </c>
      <c r="C42" s="43" t="s">
        <v>397</v>
      </c>
      <c r="D42" s="43"/>
      <c r="E42" s="43"/>
      <c r="F42" s="43"/>
      <c r="G42" s="43"/>
      <c r="H42" s="43"/>
      <c r="I42" s="43"/>
    </row>
    <row r="44" spans="2:9" ht="21" x14ac:dyDescent="0.3">
      <c r="B44" s="64" t="s">
        <v>398</v>
      </c>
      <c r="C44" s="64"/>
      <c r="D44" s="64"/>
      <c r="E44" s="64"/>
      <c r="F44" s="64"/>
      <c r="G44" s="64"/>
      <c r="H44" s="64"/>
      <c r="I44" s="64"/>
    </row>
    <row r="45" spans="2:9" x14ac:dyDescent="0.3">
      <c r="B45" s="33" t="s">
        <v>0</v>
      </c>
      <c r="C45" s="65" t="s">
        <v>27</v>
      </c>
      <c r="D45" s="65"/>
      <c r="E45" s="65" t="s">
        <v>28</v>
      </c>
      <c r="F45" s="65"/>
      <c r="G45" s="65"/>
      <c r="H45" s="33" t="s">
        <v>29</v>
      </c>
      <c r="I45" s="33" t="s">
        <v>30</v>
      </c>
    </row>
    <row r="46" spans="2:9" x14ac:dyDescent="0.3">
      <c r="B46" s="18">
        <v>1</v>
      </c>
      <c r="C46" s="60">
        <v>41845</v>
      </c>
      <c r="D46" s="61"/>
      <c r="E46" s="66" t="s">
        <v>42</v>
      </c>
      <c r="F46" s="66"/>
      <c r="G46" s="66"/>
      <c r="H46" s="18" t="s">
        <v>20</v>
      </c>
      <c r="I46" s="18" t="s">
        <v>31</v>
      </c>
    </row>
    <row r="47" spans="2:9" x14ac:dyDescent="0.3">
      <c r="B47" s="18">
        <v>2</v>
      </c>
      <c r="C47" s="60">
        <v>41846</v>
      </c>
      <c r="D47" s="61"/>
      <c r="E47" s="66" t="s">
        <v>376</v>
      </c>
      <c r="F47" s="66"/>
      <c r="G47" s="66"/>
      <c r="H47" s="18" t="s">
        <v>20</v>
      </c>
      <c r="I47" s="18" t="s">
        <v>32</v>
      </c>
    </row>
    <row r="48" spans="2:9" x14ac:dyDescent="0.3">
      <c r="B48" s="21">
        <v>3</v>
      </c>
      <c r="C48" s="60">
        <v>41904</v>
      </c>
      <c r="D48" s="61"/>
      <c r="E48" s="62" t="s">
        <v>431</v>
      </c>
      <c r="F48" s="62"/>
      <c r="G48" s="62"/>
      <c r="H48" s="39" t="s">
        <v>432</v>
      </c>
      <c r="I48" s="39" t="s">
        <v>433</v>
      </c>
    </row>
    <row r="49" spans="2:9" x14ac:dyDescent="0.3">
      <c r="B49" s="41">
        <v>4</v>
      </c>
      <c r="C49" s="93">
        <v>41905</v>
      </c>
      <c r="D49" s="94"/>
      <c r="E49" s="95" t="s">
        <v>441</v>
      </c>
      <c r="F49" s="96"/>
      <c r="G49" s="97"/>
      <c r="H49" s="40" t="s">
        <v>442</v>
      </c>
      <c r="I49" s="40" t="s">
        <v>443</v>
      </c>
    </row>
    <row r="50" spans="2:9" x14ac:dyDescent="0.3">
      <c r="B50" s="21"/>
      <c r="C50" s="63"/>
      <c r="D50" s="63"/>
      <c r="E50" s="62"/>
      <c r="F50" s="62"/>
      <c r="G50" s="62"/>
      <c r="H50" s="17"/>
      <c r="I50" s="17"/>
    </row>
  </sheetData>
  <mergeCells count="49">
    <mergeCell ref="B32:I32"/>
    <mergeCell ref="C33:I33"/>
    <mergeCell ref="C34:I34"/>
    <mergeCell ref="C47:D47"/>
    <mergeCell ref="E47:G47"/>
    <mergeCell ref="B40:I40"/>
    <mergeCell ref="C41:I41"/>
    <mergeCell ref="C42:I42"/>
    <mergeCell ref="B36:I36"/>
    <mergeCell ref="C37:I37"/>
    <mergeCell ref="C38:I38"/>
    <mergeCell ref="C48:D48"/>
    <mergeCell ref="E48:G48"/>
    <mergeCell ref="C50:D50"/>
    <mergeCell ref="E50:G50"/>
    <mergeCell ref="B44:I44"/>
    <mergeCell ref="C45:D45"/>
    <mergeCell ref="E45:G45"/>
    <mergeCell ref="C46:D46"/>
    <mergeCell ref="E46:G46"/>
    <mergeCell ref="C49:D49"/>
    <mergeCell ref="E49:G49"/>
    <mergeCell ref="B11:I11"/>
    <mergeCell ref="C12:D12"/>
    <mergeCell ref="C13:D13"/>
    <mergeCell ref="C14:D14"/>
    <mergeCell ref="B3:I3"/>
    <mergeCell ref="B4:I4"/>
    <mergeCell ref="B6:I6"/>
    <mergeCell ref="B5:I5"/>
    <mergeCell ref="G9:I9"/>
    <mergeCell ref="B10:I10"/>
    <mergeCell ref="C15:D15"/>
    <mergeCell ref="C16:D16"/>
    <mergeCell ref="C17:D17"/>
    <mergeCell ref="C18:D18"/>
    <mergeCell ref="C24:D24"/>
    <mergeCell ref="C19:D19"/>
    <mergeCell ref="C20:D20"/>
    <mergeCell ref="C21:D21"/>
    <mergeCell ref="C30:H30"/>
    <mergeCell ref="B31:I31"/>
    <mergeCell ref="C22:D22"/>
    <mergeCell ref="C23:D23"/>
    <mergeCell ref="B25:I25"/>
    <mergeCell ref="B26:I26"/>
    <mergeCell ref="C27:H27"/>
    <mergeCell ref="C28:H28"/>
    <mergeCell ref="C29:H29"/>
  </mergeCells>
  <phoneticPr fontId="1" type="noConversion"/>
  <conditionalFormatting sqref="G13:G24">
    <cfRule type="cellIs" dxfId="113" priority="2" operator="notEqual">
      <formula>0</formula>
    </cfRule>
  </conditionalFormatting>
  <conditionalFormatting sqref="H13:H24">
    <cfRule type="cellIs" dxfId="112" priority="1" operator="notEqual">
      <formula>0</formula>
    </cfRule>
  </conditionalFormatting>
  <dataValidations count="2">
    <dataValidation type="list" allowBlank="1" showInputMessage="1" showErrorMessage="1" sqref="C9">
      <formula1>"DVB-C,DVB-T/T2,DVB-S/S2,DTMB,DVB-T,DVB-S,其他"</formula1>
    </dataValidation>
    <dataValidation type="list" allowBlank="1" showInputMessage="1" showErrorMessage="1" sqref="C8">
      <formula1>"送样测试,内部测试,开发测试"</formula1>
    </dataValidation>
  </dataValidations>
  <hyperlinks>
    <hyperlink ref="C14:D14" location="'1.基本信息'!A1" display="基本信息"/>
    <hyperlink ref="C15:D15" location="'2.基本输入输出'!A1" display="基本输入输出"/>
    <hyperlink ref="C16:D16" location="'3.节目搜索'!A1" display="节目搜索"/>
    <hyperlink ref="C17:D17" location="'4.前面板与遥控器'!A1" display="前面板与遥控器"/>
    <hyperlink ref="C18:D18" location="'5.EPG相关功能'!A1" display="EPG相关功能"/>
    <hyperlink ref="C19:D19" location="'6.PVR相关功能'!A1" display="PVR相关功能"/>
    <hyperlink ref="C20:D20" location="'7.软件升级'!A1" display="软件升级"/>
    <hyperlink ref="C21:D21" location="'8.Subtitile和Teletext'!A1" display="Subtitile和Teletext"/>
    <hyperlink ref="C24:D24" location="参考文档!A1" display="参考文档"/>
    <hyperlink ref="C22:D22" location="'9.CA测试'!A1" display="CA测试"/>
    <hyperlink ref="C23:D23" location="'10.恢复出厂状态'!A1" display="恢复出厂状态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"/>
  <sheetViews>
    <sheetView workbookViewId="0">
      <selection activeCell="B2" sqref="B2:F2"/>
    </sheetView>
  </sheetViews>
  <sheetFormatPr defaultColWidth="8.875" defaultRowHeight="16.5" x14ac:dyDescent="0.15"/>
  <cols>
    <col min="1" max="1" width="3" style="2" customWidth="1"/>
    <col min="2" max="2" width="9.25" style="2" customWidth="1"/>
    <col min="3" max="3" width="46.5" style="2" customWidth="1"/>
    <col min="4" max="4" width="54.5" style="2" customWidth="1"/>
    <col min="5" max="5" width="17" style="2" customWidth="1"/>
    <col min="6" max="6" width="36.625" style="2" customWidth="1"/>
    <col min="7" max="16384" width="8.875" style="2"/>
  </cols>
  <sheetData>
    <row r="2" spans="2:6" ht="27.6" customHeight="1" x14ac:dyDescent="0.15">
      <c r="B2" s="72" t="s">
        <v>363</v>
      </c>
      <c r="C2" s="72"/>
      <c r="D2" s="72"/>
      <c r="E2" s="72"/>
      <c r="F2" s="72"/>
    </row>
    <row r="3" spans="2:6" ht="23.45" customHeight="1" x14ac:dyDescent="0.15">
      <c r="B3" s="68" t="s">
        <v>347</v>
      </c>
      <c r="C3" s="68"/>
      <c r="D3" s="68"/>
      <c r="E3" s="68"/>
      <c r="F3" s="68"/>
    </row>
  </sheetData>
  <mergeCells count="2">
    <mergeCell ref="B2:F2"/>
    <mergeCell ref="B3:F3"/>
  </mergeCells>
  <phoneticPr fontId="1" type="noConversion"/>
  <conditionalFormatting sqref="E1 E4:E1048576">
    <cfRule type="cellIs" dxfId="17" priority="9" operator="equal">
      <formula>"NOT TEST"</formula>
    </cfRule>
    <cfRule type="cellIs" dxfId="16" priority="10" operator="equal">
      <formula>"FAIL"</formula>
    </cfRule>
  </conditionalFormatting>
  <conditionalFormatting sqref="E2:E3">
    <cfRule type="cellIs" dxfId="15" priority="1" operator="equal">
      <formula>"NOT TEST"</formula>
    </cfRule>
    <cfRule type="cellIs" dxfId="14" priority="2" operator="equal">
      <formula>"FAIL"</formula>
    </cfRule>
  </conditionalFormatting>
  <dataValidations count="1">
    <dataValidation type="list" allowBlank="1" showInputMessage="1" showErrorMessage="1" sqref="E4:E1048576 E1:E3">
      <formula1>"PASS,FAIL,NOT TEST"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0"/>
  <sheetViews>
    <sheetView workbookViewId="0">
      <selection activeCell="B2" sqref="B2:F2"/>
    </sheetView>
  </sheetViews>
  <sheetFormatPr defaultColWidth="8.875" defaultRowHeight="16.5" x14ac:dyDescent="0.15"/>
  <cols>
    <col min="1" max="1" width="3" style="2" customWidth="1"/>
    <col min="2" max="2" width="9.25" style="2" customWidth="1"/>
    <col min="3" max="3" width="46.5" style="2" customWidth="1"/>
    <col min="4" max="4" width="54.5" style="2" customWidth="1"/>
    <col min="5" max="5" width="17" style="2" customWidth="1"/>
    <col min="6" max="6" width="36.625" style="2" customWidth="1"/>
    <col min="7" max="16384" width="8.875" style="2"/>
  </cols>
  <sheetData>
    <row r="2" spans="2:6" ht="27.6" customHeight="1" x14ac:dyDescent="0.15">
      <c r="B2" s="72" t="s">
        <v>402</v>
      </c>
      <c r="C2" s="72"/>
      <c r="D2" s="72"/>
      <c r="E2" s="72"/>
      <c r="F2" s="72"/>
    </row>
    <row r="3" spans="2:6" ht="23.45" customHeight="1" x14ac:dyDescent="0.15">
      <c r="B3" s="68" t="s">
        <v>403</v>
      </c>
      <c r="C3" s="68"/>
      <c r="D3" s="68"/>
      <c r="E3" s="68"/>
      <c r="F3" s="68"/>
    </row>
    <row r="4" spans="2:6" ht="15.6" customHeight="1" x14ac:dyDescent="0.15">
      <c r="B4" s="30" t="s">
        <v>89</v>
      </c>
      <c r="C4" s="68" t="s">
        <v>404</v>
      </c>
      <c r="D4" s="68"/>
      <c r="E4" s="68" t="s">
        <v>406</v>
      </c>
      <c r="F4" s="68"/>
    </row>
    <row r="5" spans="2:6" ht="22.9" customHeight="1" x14ac:dyDescent="0.15">
      <c r="B5" s="68" t="s">
        <v>405</v>
      </c>
      <c r="C5" s="68"/>
      <c r="D5" s="68"/>
      <c r="E5" s="68"/>
      <c r="F5" s="68"/>
    </row>
    <row r="6" spans="2:6" x14ac:dyDescent="0.15">
      <c r="B6" s="35" t="s">
        <v>0</v>
      </c>
      <c r="C6" s="35" t="s">
        <v>4</v>
      </c>
      <c r="D6" s="35" t="s">
        <v>3</v>
      </c>
      <c r="E6" s="35" t="s">
        <v>2</v>
      </c>
      <c r="F6" s="35" t="s">
        <v>1</v>
      </c>
    </row>
    <row r="7" spans="2:6" x14ac:dyDescent="0.15">
      <c r="B7" s="23">
        <v>9.1</v>
      </c>
      <c r="C7" s="26" t="s">
        <v>407</v>
      </c>
      <c r="D7" s="26" t="s">
        <v>408</v>
      </c>
      <c r="E7" s="13"/>
      <c r="F7" s="13"/>
    </row>
    <row r="8" spans="2:6" x14ac:dyDescent="0.15">
      <c r="B8" s="23">
        <v>9.1999999999999993</v>
      </c>
      <c r="C8" s="26" t="s">
        <v>409</v>
      </c>
      <c r="D8" s="26" t="s">
        <v>413</v>
      </c>
      <c r="E8" s="13"/>
      <c r="F8" s="13"/>
    </row>
    <row r="9" spans="2:6" x14ac:dyDescent="0.15">
      <c r="B9" s="23">
        <v>9.3000000000000007</v>
      </c>
      <c r="C9" s="26" t="s">
        <v>410</v>
      </c>
      <c r="D9" s="26" t="s">
        <v>414</v>
      </c>
      <c r="E9" s="13"/>
      <c r="F9" s="13"/>
    </row>
    <row r="10" spans="2:6" x14ac:dyDescent="0.15">
      <c r="B10" s="23">
        <v>9.4</v>
      </c>
      <c r="C10" s="26" t="s">
        <v>411</v>
      </c>
      <c r="D10" s="26" t="s">
        <v>412</v>
      </c>
      <c r="E10" s="13"/>
      <c r="F10" s="13"/>
    </row>
    <row r="11" spans="2:6" x14ac:dyDescent="0.15">
      <c r="B11" s="23">
        <v>9.5</v>
      </c>
      <c r="C11" s="26" t="s">
        <v>415</v>
      </c>
      <c r="D11" s="26" t="s">
        <v>416</v>
      </c>
      <c r="E11" s="13"/>
      <c r="F11" s="13"/>
    </row>
    <row r="12" spans="2:6" x14ac:dyDescent="0.15">
      <c r="B12" s="23">
        <v>9.6</v>
      </c>
      <c r="C12" s="26" t="s">
        <v>417</v>
      </c>
      <c r="D12" s="26" t="s">
        <v>421</v>
      </c>
      <c r="E12" s="13"/>
      <c r="F12" s="13"/>
    </row>
    <row r="13" spans="2:6" x14ac:dyDescent="0.15">
      <c r="B13" s="23">
        <v>9.6999999999999993</v>
      </c>
      <c r="C13" s="26" t="s">
        <v>418</v>
      </c>
      <c r="D13" s="26" t="s">
        <v>419</v>
      </c>
      <c r="E13" s="13"/>
      <c r="F13" s="13"/>
    </row>
    <row r="14" spans="2:6" x14ac:dyDescent="0.15">
      <c r="B14" s="23">
        <v>9.8000000000000007</v>
      </c>
      <c r="C14" s="26" t="s">
        <v>420</v>
      </c>
      <c r="D14" s="26" t="s">
        <v>422</v>
      </c>
      <c r="E14" s="13"/>
      <c r="F14" s="13"/>
    </row>
    <row r="16" spans="2:6" x14ac:dyDescent="0.15">
      <c r="D16" s="69" t="s">
        <v>22</v>
      </c>
      <c r="E16" s="70"/>
    </row>
    <row r="17" spans="4:5" x14ac:dyDescent="0.15">
      <c r="D17" s="15" t="s">
        <v>23</v>
      </c>
      <c r="E17" s="22">
        <f>COUNTIF(E7:E14,"PASS")</f>
        <v>0</v>
      </c>
    </row>
    <row r="18" spans="4:5" x14ac:dyDescent="0.15">
      <c r="D18" s="15" t="s">
        <v>25</v>
      </c>
      <c r="E18" s="22">
        <f>COUNTIF(E7:E14,"FAIL")</f>
        <v>0</v>
      </c>
    </row>
    <row r="19" spans="4:5" x14ac:dyDescent="0.15">
      <c r="D19" s="15" t="s">
        <v>24</v>
      </c>
      <c r="E19" s="22">
        <f>COUNTIF(E7:E14,"NOT TEST")</f>
        <v>0</v>
      </c>
    </row>
    <row r="20" spans="4:5" x14ac:dyDescent="0.15">
      <c r="D20" s="15" t="s">
        <v>26</v>
      </c>
      <c r="E20" s="22">
        <f>SUM(E17:E19)</f>
        <v>0</v>
      </c>
    </row>
  </sheetData>
  <mergeCells count="6">
    <mergeCell ref="D16:E16"/>
    <mergeCell ref="B2:F2"/>
    <mergeCell ref="B3:F3"/>
    <mergeCell ref="C4:D4"/>
    <mergeCell ref="E4:F4"/>
    <mergeCell ref="B5:F5"/>
  </mergeCells>
  <phoneticPr fontId="1" type="noConversion"/>
  <conditionalFormatting sqref="E1 E5:E15 E21:E1048576">
    <cfRule type="cellIs" dxfId="13" priority="9" operator="equal">
      <formula>"NOT TEST"</formula>
    </cfRule>
    <cfRule type="cellIs" dxfId="12" priority="10" operator="equal">
      <formula>"FAIL"</formula>
    </cfRule>
  </conditionalFormatting>
  <conditionalFormatting sqref="E2:E3">
    <cfRule type="cellIs" dxfId="11" priority="7" operator="equal">
      <formula>"NOT TEST"</formula>
    </cfRule>
    <cfRule type="cellIs" dxfId="10" priority="8" operator="equal">
      <formula>"FAIL"</formula>
    </cfRule>
  </conditionalFormatting>
  <conditionalFormatting sqref="E4">
    <cfRule type="cellIs" dxfId="9" priority="5" operator="equal">
      <formula>"NOT TEST"</formula>
    </cfRule>
    <cfRule type="cellIs" dxfId="8" priority="6" operator="equal">
      <formula>"FAIL"</formula>
    </cfRule>
  </conditionalFormatting>
  <conditionalFormatting sqref="E16:E20">
    <cfRule type="cellIs" dxfId="7" priority="1" operator="equal">
      <formula>"NOT TEST"</formula>
    </cfRule>
    <cfRule type="cellIs" dxfId="6" priority="2" operator="equal">
      <formula>"FAIL"</formula>
    </cfRule>
  </conditionalFormatting>
  <dataValidations count="1">
    <dataValidation type="list" allowBlank="1" showInputMessage="1" showErrorMessage="1" sqref="E1:E3 E5:E15 E21:E1048576">
      <formula1>"PASS,FAIL,NOT TEST"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3"/>
  <sheetViews>
    <sheetView workbookViewId="0">
      <selection activeCell="B2" sqref="B2:F2"/>
    </sheetView>
  </sheetViews>
  <sheetFormatPr defaultColWidth="8.875" defaultRowHeight="16.5" x14ac:dyDescent="0.15"/>
  <cols>
    <col min="1" max="1" width="3" style="2" customWidth="1"/>
    <col min="2" max="2" width="9.25" style="2" customWidth="1"/>
    <col min="3" max="3" width="46.5" style="2" customWidth="1"/>
    <col min="4" max="4" width="54.5" style="2" customWidth="1"/>
    <col min="5" max="5" width="17" style="2" customWidth="1"/>
    <col min="6" max="6" width="36.625" style="2" customWidth="1"/>
    <col min="7" max="16384" width="8.875" style="2"/>
  </cols>
  <sheetData>
    <row r="2" spans="2:6" ht="27.6" customHeight="1" x14ac:dyDescent="0.15">
      <c r="B2" s="72" t="s">
        <v>423</v>
      </c>
      <c r="C2" s="72"/>
      <c r="D2" s="72"/>
      <c r="E2" s="72"/>
      <c r="F2" s="72"/>
    </row>
    <row r="3" spans="2:6" ht="23.45" customHeight="1" x14ac:dyDescent="0.15">
      <c r="B3" s="78" t="s">
        <v>424</v>
      </c>
      <c r="C3" s="78"/>
      <c r="D3" s="78"/>
      <c r="E3" s="78"/>
      <c r="F3" s="78"/>
    </row>
    <row r="4" spans="2:6" ht="22.9" customHeight="1" x14ac:dyDescent="0.15">
      <c r="B4" s="68" t="s">
        <v>425</v>
      </c>
      <c r="C4" s="68"/>
      <c r="D4" s="68"/>
      <c r="E4" s="68"/>
      <c r="F4" s="68"/>
    </row>
    <row r="5" spans="2:6" x14ac:dyDescent="0.15">
      <c r="B5" s="35" t="s">
        <v>0</v>
      </c>
      <c r="C5" s="35" t="s">
        <v>4</v>
      </c>
      <c r="D5" s="35" t="s">
        <v>3</v>
      </c>
      <c r="E5" s="35" t="s">
        <v>2</v>
      </c>
      <c r="F5" s="35" t="s">
        <v>1</v>
      </c>
    </row>
    <row r="6" spans="2:6" x14ac:dyDescent="0.15">
      <c r="B6" s="23">
        <v>9.1</v>
      </c>
      <c r="C6" s="26" t="s">
        <v>427</v>
      </c>
      <c r="D6" s="26" t="s">
        <v>428</v>
      </c>
      <c r="E6" s="13"/>
      <c r="F6" s="13"/>
    </row>
    <row r="7" spans="2:6" ht="33" x14ac:dyDescent="0.15">
      <c r="B7" s="23">
        <v>9.1999999999999993</v>
      </c>
      <c r="C7" s="26" t="s">
        <v>426</v>
      </c>
      <c r="D7" s="26" t="s">
        <v>429</v>
      </c>
      <c r="E7" s="13"/>
      <c r="F7" s="13"/>
    </row>
    <row r="9" spans="2:6" x14ac:dyDescent="0.15">
      <c r="D9" s="69" t="s">
        <v>22</v>
      </c>
      <c r="E9" s="70"/>
    </row>
    <row r="10" spans="2:6" x14ac:dyDescent="0.15">
      <c r="D10" s="15" t="s">
        <v>23</v>
      </c>
      <c r="E10" s="22">
        <f>COUNTIF(E6:E7,"PASS")</f>
        <v>0</v>
      </c>
    </row>
    <row r="11" spans="2:6" x14ac:dyDescent="0.15">
      <c r="D11" s="15" t="s">
        <v>25</v>
      </c>
      <c r="E11" s="22">
        <f>COUNTIF(E6:E7,"FAIL")</f>
        <v>0</v>
      </c>
    </row>
    <row r="12" spans="2:6" x14ac:dyDescent="0.15">
      <c r="D12" s="15" t="s">
        <v>24</v>
      </c>
      <c r="E12" s="22">
        <f>COUNTIF(E6:E7,"NOT TEST")</f>
        <v>0</v>
      </c>
    </row>
    <row r="13" spans="2:6" x14ac:dyDescent="0.15">
      <c r="D13" s="15" t="s">
        <v>26</v>
      </c>
      <c r="E13" s="22">
        <f>SUM(E10:E12)</f>
        <v>0</v>
      </c>
    </row>
  </sheetData>
  <mergeCells count="4">
    <mergeCell ref="B2:F2"/>
    <mergeCell ref="B3:F3"/>
    <mergeCell ref="B4:F4"/>
    <mergeCell ref="D9:E9"/>
  </mergeCells>
  <phoneticPr fontId="1" type="noConversion"/>
  <conditionalFormatting sqref="E1 E14:E1048576 E4:E8">
    <cfRule type="cellIs" dxfId="5" priority="7" operator="equal">
      <formula>"NOT TEST"</formula>
    </cfRule>
    <cfRule type="cellIs" dxfId="4" priority="8" operator="equal">
      <formula>"FAIL"</formula>
    </cfRule>
  </conditionalFormatting>
  <conditionalFormatting sqref="E2:E3">
    <cfRule type="cellIs" dxfId="3" priority="5" operator="equal">
      <formula>"NOT TEST"</formula>
    </cfRule>
    <cfRule type="cellIs" dxfId="2" priority="6" operator="equal">
      <formula>"FAIL"</formula>
    </cfRule>
  </conditionalFormatting>
  <conditionalFormatting sqref="E9:E13">
    <cfRule type="cellIs" dxfId="1" priority="1" operator="equal">
      <formula>"NOT TEST"</formula>
    </cfRule>
    <cfRule type="cellIs" dxfId="0" priority="2" operator="equal">
      <formula>"FAIL"</formula>
    </cfRule>
  </conditionalFormatting>
  <dataValidations count="1">
    <dataValidation type="list" allowBlank="1" showInputMessage="1" showErrorMessage="1" sqref="E14:E1048576 E1:E8">
      <formula1>"PASS,FAIL,NOT TEST"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8"/>
  <sheetViews>
    <sheetView zoomScaleNormal="100" workbookViewId="0">
      <selection activeCell="C4" sqref="C4:E4"/>
    </sheetView>
  </sheetViews>
  <sheetFormatPr defaultColWidth="9" defaultRowHeight="16.5" x14ac:dyDescent="0.15"/>
  <cols>
    <col min="1" max="1" width="3.75" style="2" customWidth="1"/>
    <col min="2" max="2" width="8.375" style="4" customWidth="1"/>
    <col min="3" max="3" width="54.125" style="2" customWidth="1"/>
    <col min="4" max="4" width="55.375" style="2" customWidth="1"/>
    <col min="5" max="5" width="11.375" style="2" customWidth="1"/>
    <col min="6" max="6" width="29.625" style="2" customWidth="1"/>
    <col min="7" max="16384" width="9" style="2"/>
  </cols>
  <sheetData>
    <row r="2" spans="2:6" ht="39" customHeight="1" x14ac:dyDescent="0.15">
      <c r="B2" s="86" t="s">
        <v>9</v>
      </c>
      <c r="C2" s="86"/>
      <c r="D2" s="86"/>
      <c r="E2" s="86"/>
      <c r="F2" s="86"/>
    </row>
    <row r="3" spans="2:6" x14ac:dyDescent="0.15">
      <c r="B3" s="7" t="s">
        <v>0</v>
      </c>
      <c r="C3" s="83" t="s">
        <v>10</v>
      </c>
      <c r="D3" s="84"/>
      <c r="E3" s="85"/>
      <c r="F3" s="7" t="s">
        <v>1</v>
      </c>
    </row>
    <row r="4" spans="2:6" x14ac:dyDescent="0.15">
      <c r="B4" s="5">
        <v>1</v>
      </c>
      <c r="C4" s="80" t="s">
        <v>375</v>
      </c>
      <c r="D4" s="81"/>
      <c r="E4" s="82"/>
      <c r="F4" s="3"/>
    </row>
    <row r="5" spans="2:6" ht="18.75" customHeight="1" x14ac:dyDescent="0.15">
      <c r="B5" s="8">
        <v>2</v>
      </c>
      <c r="C5" s="80" t="s">
        <v>364</v>
      </c>
      <c r="D5" s="81"/>
      <c r="E5" s="82"/>
      <c r="F5" s="3"/>
    </row>
    <row r="6" spans="2:6" ht="18" customHeight="1" x14ac:dyDescent="0.15">
      <c r="B6" s="8">
        <v>3</v>
      </c>
      <c r="C6" s="80"/>
      <c r="D6" s="81"/>
      <c r="E6" s="82"/>
      <c r="F6" s="3"/>
    </row>
    <row r="7" spans="2:6" x14ac:dyDescent="0.15">
      <c r="B7" s="8">
        <v>4</v>
      </c>
      <c r="C7" s="80"/>
      <c r="D7" s="81"/>
      <c r="E7" s="82"/>
      <c r="F7" s="3"/>
    </row>
    <row r="8" spans="2:6" x14ac:dyDescent="0.15">
      <c r="B8" s="8">
        <v>5</v>
      </c>
      <c r="C8" s="80"/>
      <c r="D8" s="81"/>
      <c r="E8" s="82"/>
      <c r="F8" s="3"/>
    </row>
    <row r="9" spans="2:6" x14ac:dyDescent="0.15">
      <c r="B9"/>
      <c r="C9"/>
      <c r="D9"/>
      <c r="E9"/>
      <c r="F9"/>
    </row>
    <row r="10" spans="2:6" ht="16.899999999999999" customHeight="1" x14ac:dyDescent="0.15">
      <c r="B10"/>
      <c r="C10"/>
      <c r="D10"/>
      <c r="E10"/>
      <c r="F10"/>
    </row>
    <row r="11" spans="2:6" x14ac:dyDescent="0.15">
      <c r="B11"/>
      <c r="C11"/>
      <c r="D11"/>
      <c r="E11"/>
      <c r="F11"/>
    </row>
    <row r="12" spans="2:6" x14ac:dyDescent="0.15">
      <c r="B12"/>
      <c r="C12"/>
      <c r="D12"/>
      <c r="E12"/>
      <c r="F12"/>
    </row>
    <row r="13" spans="2:6" x14ac:dyDescent="0.15">
      <c r="B13"/>
      <c r="C13"/>
      <c r="D13"/>
      <c r="E13"/>
      <c r="F13"/>
    </row>
    <row r="14" spans="2:6" x14ac:dyDescent="0.15">
      <c r="B14"/>
      <c r="C14"/>
      <c r="D14"/>
      <c r="E14"/>
      <c r="F14"/>
    </row>
    <row r="15" spans="2:6" ht="16.5" customHeight="1" x14ac:dyDescent="0.15">
      <c r="B15"/>
      <c r="C15"/>
      <c r="D15"/>
      <c r="E15"/>
      <c r="F15"/>
    </row>
    <row r="16" spans="2:6" x14ac:dyDescent="0.15">
      <c r="B16"/>
      <c r="C16"/>
      <c r="D16"/>
      <c r="E16"/>
      <c r="F16"/>
    </row>
    <row r="17" spans="2:6" ht="20.25" customHeight="1" x14ac:dyDescent="0.15">
      <c r="B17"/>
      <c r="C17"/>
      <c r="D17"/>
      <c r="E17"/>
      <c r="F17"/>
    </row>
    <row r="18" spans="2:6" x14ac:dyDescent="0.15">
      <c r="B18"/>
      <c r="C18"/>
      <c r="D18"/>
      <c r="E18"/>
      <c r="F18"/>
    </row>
    <row r="19" spans="2:6" x14ac:dyDescent="0.15">
      <c r="B19"/>
      <c r="C19"/>
      <c r="D19"/>
      <c r="E19"/>
      <c r="F19"/>
    </row>
    <row r="20" spans="2:6" x14ac:dyDescent="0.15">
      <c r="B20"/>
      <c r="C20"/>
      <c r="D20"/>
      <c r="E20"/>
      <c r="F20"/>
    </row>
    <row r="21" spans="2:6" x14ac:dyDescent="0.15">
      <c r="B21"/>
      <c r="C21"/>
      <c r="D21"/>
      <c r="E21"/>
      <c r="F21"/>
    </row>
    <row r="22" spans="2:6" ht="16.5" customHeight="1" x14ac:dyDescent="0.15">
      <c r="B22"/>
      <c r="C22"/>
      <c r="D22"/>
      <c r="E22"/>
      <c r="F22"/>
    </row>
    <row r="23" spans="2:6" ht="16.5" customHeight="1" x14ac:dyDescent="0.15">
      <c r="B23"/>
      <c r="C23"/>
      <c r="D23"/>
      <c r="E23"/>
      <c r="F23"/>
    </row>
    <row r="24" spans="2:6" ht="16.5" customHeight="1" x14ac:dyDescent="0.15">
      <c r="B24"/>
      <c r="C24"/>
      <c r="D24"/>
      <c r="E24"/>
      <c r="F24"/>
    </row>
    <row r="25" spans="2:6" ht="16.5" customHeight="1" x14ac:dyDescent="0.15">
      <c r="B25"/>
      <c r="C25"/>
      <c r="D25"/>
      <c r="E25"/>
      <c r="F25"/>
    </row>
    <row r="26" spans="2:6" ht="16.899999999999999" customHeight="1" x14ac:dyDescent="0.15">
      <c r="B26"/>
      <c r="C26"/>
      <c r="D26"/>
      <c r="E26"/>
      <c r="F26"/>
    </row>
    <row r="27" spans="2:6" x14ac:dyDescent="0.15">
      <c r="B27"/>
      <c r="C27"/>
      <c r="D27"/>
      <c r="E27"/>
      <c r="F27"/>
    </row>
    <row r="28" spans="2:6" x14ac:dyDescent="0.15">
      <c r="B28"/>
      <c r="C28"/>
      <c r="D28"/>
      <c r="E28"/>
      <c r="F28"/>
    </row>
    <row r="29" spans="2:6" x14ac:dyDescent="0.15">
      <c r="B29"/>
      <c r="C29"/>
      <c r="D29"/>
      <c r="E29"/>
      <c r="F29"/>
    </row>
    <row r="30" spans="2:6" x14ac:dyDescent="0.15">
      <c r="B30"/>
      <c r="C30"/>
      <c r="D30"/>
      <c r="E30"/>
      <c r="F30"/>
    </row>
    <row r="31" spans="2:6" x14ac:dyDescent="0.15">
      <c r="B31"/>
      <c r="C31"/>
      <c r="D31"/>
      <c r="E31"/>
      <c r="F31"/>
    </row>
    <row r="32" spans="2:6" x14ac:dyDescent="0.15">
      <c r="B32"/>
      <c r="C32"/>
      <c r="D32"/>
      <c r="E32"/>
      <c r="F32"/>
    </row>
    <row r="33" spans="1:6" x14ac:dyDescent="0.15">
      <c r="B33"/>
      <c r="C33"/>
      <c r="D33"/>
      <c r="E33"/>
      <c r="F33"/>
    </row>
    <row r="34" spans="1:6" ht="18" customHeight="1" x14ac:dyDescent="0.15">
      <c r="B34"/>
      <c r="C34"/>
      <c r="D34"/>
      <c r="E34"/>
      <c r="F34"/>
    </row>
    <row r="35" spans="1:6" x14ac:dyDescent="0.15">
      <c r="B35"/>
      <c r="C35"/>
      <c r="D35"/>
      <c r="E35"/>
      <c r="F35"/>
    </row>
    <row r="36" spans="1:6" x14ac:dyDescent="0.15">
      <c r="B36"/>
      <c r="C36"/>
      <c r="D36"/>
      <c r="E36"/>
      <c r="F36"/>
    </row>
    <row r="37" spans="1:6" x14ac:dyDescent="0.15">
      <c r="B37"/>
      <c r="C37"/>
      <c r="D37"/>
      <c r="E37"/>
      <c r="F37"/>
    </row>
    <row r="38" spans="1:6" x14ac:dyDescent="0.15">
      <c r="B38"/>
      <c r="C38"/>
      <c r="D38"/>
      <c r="E38"/>
      <c r="F38"/>
    </row>
    <row r="39" spans="1:6" ht="19.5" customHeight="1" x14ac:dyDescent="0.15">
      <c r="A39" s="6"/>
      <c r="B39"/>
      <c r="C39"/>
      <c r="D39"/>
      <c r="E39"/>
      <c r="F39"/>
    </row>
    <row r="40" spans="1:6" ht="19.5" customHeight="1" x14ac:dyDescent="0.15">
      <c r="A40" s="6"/>
      <c r="B40"/>
      <c r="C40"/>
      <c r="D40"/>
      <c r="E40"/>
      <c r="F40"/>
    </row>
    <row r="41" spans="1:6" ht="36" customHeight="1" x14ac:dyDescent="0.15">
      <c r="A41" s="6"/>
      <c r="B41"/>
      <c r="C41"/>
      <c r="D41"/>
      <c r="E41"/>
      <c r="F41"/>
    </row>
    <row r="42" spans="1:6" ht="33" customHeight="1" x14ac:dyDescent="0.15">
      <c r="A42" s="6"/>
      <c r="B42"/>
      <c r="C42"/>
      <c r="D42"/>
      <c r="E42"/>
      <c r="F42"/>
    </row>
    <row r="43" spans="1:6" x14ac:dyDescent="0.15">
      <c r="A43" s="6"/>
      <c r="B43"/>
      <c r="C43"/>
      <c r="D43"/>
      <c r="E43"/>
      <c r="F43"/>
    </row>
    <row r="44" spans="1:6" ht="33" customHeight="1" x14ac:dyDescent="0.15">
      <c r="B44"/>
      <c r="C44"/>
      <c r="D44"/>
      <c r="E44"/>
      <c r="F44"/>
    </row>
    <row r="45" spans="1:6" x14ac:dyDescent="0.15">
      <c r="B45"/>
      <c r="C45"/>
      <c r="D45"/>
      <c r="E45"/>
      <c r="F45"/>
    </row>
    <row r="46" spans="1:6" ht="21.75" customHeight="1" x14ac:dyDescent="0.15">
      <c r="B46"/>
      <c r="C46"/>
      <c r="D46"/>
      <c r="E46"/>
      <c r="F46"/>
    </row>
    <row r="47" spans="1:6" x14ac:dyDescent="0.15">
      <c r="B47"/>
      <c r="C47"/>
      <c r="D47"/>
      <c r="E47"/>
      <c r="F47"/>
    </row>
    <row r="48" spans="1:6" ht="21.75" customHeight="1" x14ac:dyDescent="0.15">
      <c r="B48"/>
      <c r="C48"/>
      <c r="D48"/>
      <c r="E48"/>
      <c r="F48"/>
    </row>
    <row r="49" spans="2:6" x14ac:dyDescent="0.15">
      <c r="B49"/>
      <c r="C49"/>
      <c r="D49"/>
      <c r="E49"/>
      <c r="F49"/>
    </row>
    <row r="50" spans="2:6" ht="36" customHeight="1" x14ac:dyDescent="0.15">
      <c r="B50"/>
      <c r="C50"/>
      <c r="D50"/>
      <c r="E50"/>
      <c r="F50"/>
    </row>
    <row r="51" spans="2:6" x14ac:dyDescent="0.15">
      <c r="B51"/>
      <c r="C51"/>
      <c r="D51"/>
      <c r="E51"/>
      <c r="F51"/>
    </row>
    <row r="52" spans="2:6" ht="33" customHeight="1" x14ac:dyDescent="0.15">
      <c r="B52"/>
      <c r="C52"/>
      <c r="D52"/>
      <c r="E52"/>
      <c r="F52"/>
    </row>
    <row r="53" spans="2:6" x14ac:dyDescent="0.15">
      <c r="B53"/>
      <c r="C53"/>
      <c r="D53"/>
      <c r="E53"/>
      <c r="F53"/>
    </row>
    <row r="54" spans="2:6" x14ac:dyDescent="0.15">
      <c r="B54"/>
      <c r="C54"/>
      <c r="D54"/>
      <c r="E54"/>
      <c r="F54"/>
    </row>
    <row r="55" spans="2:6" ht="37.5" customHeight="1" x14ac:dyDescent="0.15">
      <c r="B55"/>
      <c r="C55"/>
      <c r="D55"/>
      <c r="E55"/>
      <c r="F55"/>
    </row>
    <row r="56" spans="2:6" x14ac:dyDescent="0.15">
      <c r="B56"/>
      <c r="C56"/>
      <c r="D56"/>
      <c r="E56"/>
      <c r="F56"/>
    </row>
    <row r="57" spans="2:6" ht="38.25" customHeight="1" x14ac:dyDescent="0.15">
      <c r="B57"/>
      <c r="C57"/>
      <c r="D57"/>
      <c r="E57"/>
      <c r="F57"/>
    </row>
    <row r="58" spans="2:6" ht="18" customHeight="1" x14ac:dyDescent="0.15">
      <c r="B58"/>
      <c r="C58"/>
      <c r="D58"/>
      <c r="E58"/>
      <c r="F58"/>
    </row>
    <row r="59" spans="2:6" x14ac:dyDescent="0.15">
      <c r="B59"/>
      <c r="C59"/>
      <c r="D59"/>
      <c r="E59"/>
      <c r="F59"/>
    </row>
    <row r="60" spans="2:6" ht="18.75" customHeight="1" x14ac:dyDescent="0.15">
      <c r="B60"/>
      <c r="C60"/>
      <c r="D60"/>
      <c r="E60"/>
      <c r="F60"/>
    </row>
    <row r="61" spans="2:6" ht="23.25" customHeight="1" x14ac:dyDescent="0.15">
      <c r="B61"/>
      <c r="C61"/>
      <c r="D61"/>
      <c r="E61"/>
      <c r="F61"/>
    </row>
    <row r="62" spans="2:6" ht="16.5" customHeight="1" x14ac:dyDescent="0.15">
      <c r="B62"/>
      <c r="C62"/>
      <c r="D62"/>
      <c r="E62"/>
      <c r="F62"/>
    </row>
    <row r="63" spans="2:6" x14ac:dyDescent="0.15">
      <c r="B63"/>
      <c r="C63"/>
      <c r="D63"/>
      <c r="E63"/>
      <c r="F63"/>
    </row>
    <row r="64" spans="2:6" x14ac:dyDescent="0.15">
      <c r="B64"/>
      <c r="C64"/>
      <c r="D64"/>
      <c r="E64"/>
      <c r="F64"/>
    </row>
    <row r="65" spans="2:6" ht="17.25" customHeight="1" x14ac:dyDescent="0.15">
      <c r="B65"/>
      <c r="C65"/>
      <c r="D65"/>
      <c r="E65"/>
      <c r="F65"/>
    </row>
    <row r="66" spans="2:6" ht="36" customHeight="1" x14ac:dyDescent="0.15">
      <c r="B66"/>
      <c r="C66"/>
      <c r="D66"/>
      <c r="E66"/>
      <c r="F66"/>
    </row>
    <row r="67" spans="2:6" x14ac:dyDescent="0.15">
      <c r="B67"/>
      <c r="C67"/>
      <c r="D67"/>
      <c r="E67"/>
      <c r="F67"/>
    </row>
    <row r="68" spans="2:6" ht="23.25" customHeight="1" x14ac:dyDescent="0.15">
      <c r="B68"/>
      <c r="C68"/>
      <c r="D68"/>
      <c r="E68"/>
      <c r="F68"/>
    </row>
    <row r="69" spans="2:6" ht="38.25" customHeight="1" x14ac:dyDescent="0.15">
      <c r="B69"/>
      <c r="C69"/>
      <c r="D69"/>
      <c r="E69"/>
      <c r="F69"/>
    </row>
    <row r="70" spans="2:6" x14ac:dyDescent="0.15">
      <c r="B70"/>
      <c r="C70"/>
      <c r="D70"/>
      <c r="E70"/>
      <c r="F70"/>
    </row>
    <row r="71" spans="2:6" x14ac:dyDescent="0.15">
      <c r="B71"/>
      <c r="C71"/>
      <c r="D71"/>
      <c r="E71"/>
      <c r="F71"/>
    </row>
    <row r="72" spans="2:6" x14ac:dyDescent="0.15">
      <c r="B72"/>
      <c r="C72"/>
      <c r="D72"/>
      <c r="E72"/>
      <c r="F72"/>
    </row>
    <row r="73" spans="2:6" ht="18" customHeight="1" x14ac:dyDescent="0.15">
      <c r="B73"/>
      <c r="C73"/>
      <c r="D73"/>
      <c r="E73"/>
      <c r="F73"/>
    </row>
    <row r="74" spans="2:6" x14ac:dyDescent="0.15">
      <c r="B74"/>
      <c r="C74"/>
      <c r="D74"/>
      <c r="E74"/>
      <c r="F74"/>
    </row>
    <row r="75" spans="2:6" x14ac:dyDescent="0.15">
      <c r="B75"/>
      <c r="C75"/>
      <c r="D75"/>
      <c r="E75"/>
      <c r="F75"/>
    </row>
    <row r="76" spans="2:6" x14ac:dyDescent="0.15">
      <c r="B76"/>
      <c r="C76"/>
      <c r="D76"/>
      <c r="E76"/>
      <c r="F76"/>
    </row>
    <row r="77" spans="2:6" x14ac:dyDescent="0.15">
      <c r="B77"/>
      <c r="C77"/>
      <c r="D77"/>
      <c r="E77"/>
      <c r="F77"/>
    </row>
    <row r="78" spans="2:6" x14ac:dyDescent="0.15">
      <c r="B78"/>
      <c r="C78"/>
      <c r="D78"/>
      <c r="E78"/>
      <c r="F78"/>
    </row>
    <row r="79" spans="2:6" x14ac:dyDescent="0.15">
      <c r="B79"/>
      <c r="C79"/>
      <c r="D79"/>
      <c r="E79"/>
      <c r="F79"/>
    </row>
    <row r="80" spans="2:6" x14ac:dyDescent="0.15">
      <c r="B80"/>
      <c r="C80"/>
      <c r="D80"/>
      <c r="E80"/>
      <c r="F80"/>
    </row>
    <row r="81" spans="2:6" ht="36.75" customHeight="1" x14ac:dyDescent="0.15">
      <c r="B81"/>
      <c r="C81"/>
      <c r="D81"/>
      <c r="E81"/>
      <c r="F81"/>
    </row>
    <row r="82" spans="2:6" ht="17.25" customHeight="1" x14ac:dyDescent="0.15">
      <c r="B82"/>
      <c r="C82"/>
      <c r="D82"/>
      <c r="E82"/>
      <c r="F82"/>
    </row>
    <row r="83" spans="2:6" x14ac:dyDescent="0.15">
      <c r="B83"/>
      <c r="C83"/>
      <c r="D83"/>
      <c r="E83"/>
      <c r="F83"/>
    </row>
    <row r="84" spans="2:6" x14ac:dyDescent="0.15">
      <c r="B84"/>
      <c r="C84"/>
      <c r="D84"/>
      <c r="E84"/>
      <c r="F84"/>
    </row>
    <row r="85" spans="2:6" x14ac:dyDescent="0.15">
      <c r="B85"/>
      <c r="C85"/>
      <c r="D85"/>
      <c r="E85"/>
      <c r="F85"/>
    </row>
    <row r="86" spans="2:6" x14ac:dyDescent="0.15">
      <c r="B86"/>
      <c r="C86"/>
      <c r="D86"/>
      <c r="E86"/>
      <c r="F86"/>
    </row>
    <row r="87" spans="2:6" x14ac:dyDescent="0.15">
      <c r="B87"/>
      <c r="C87"/>
      <c r="D87"/>
      <c r="E87"/>
      <c r="F87"/>
    </row>
    <row r="88" spans="2:6" x14ac:dyDescent="0.15">
      <c r="B88"/>
      <c r="C88"/>
      <c r="D88"/>
      <c r="E88"/>
      <c r="F88"/>
    </row>
    <row r="89" spans="2:6" ht="22.5" customHeight="1" x14ac:dyDescent="0.15">
      <c r="B89"/>
      <c r="C89"/>
      <c r="D89"/>
      <c r="E89"/>
      <c r="F89"/>
    </row>
    <row r="90" spans="2:6" x14ac:dyDescent="0.15">
      <c r="B90"/>
      <c r="C90"/>
      <c r="D90"/>
      <c r="E90"/>
      <c r="F90"/>
    </row>
    <row r="91" spans="2:6" x14ac:dyDescent="0.15">
      <c r="B91"/>
      <c r="C91"/>
      <c r="D91"/>
      <c r="E91"/>
      <c r="F91"/>
    </row>
    <row r="92" spans="2:6" x14ac:dyDescent="0.15">
      <c r="B92"/>
      <c r="C92"/>
      <c r="D92"/>
      <c r="E92"/>
      <c r="F92"/>
    </row>
    <row r="93" spans="2:6" x14ac:dyDescent="0.15">
      <c r="B93"/>
      <c r="C93"/>
      <c r="D93"/>
      <c r="E93"/>
      <c r="F93"/>
    </row>
    <row r="94" spans="2:6" x14ac:dyDescent="0.15">
      <c r="B94"/>
      <c r="C94"/>
      <c r="D94"/>
      <c r="E94"/>
      <c r="F94"/>
    </row>
    <row r="95" spans="2:6" x14ac:dyDescent="0.15">
      <c r="B95"/>
      <c r="C95"/>
      <c r="D95"/>
      <c r="E95"/>
      <c r="F95"/>
    </row>
    <row r="96" spans="2:6" x14ac:dyDescent="0.15">
      <c r="B96"/>
      <c r="C96"/>
      <c r="D96"/>
      <c r="E96"/>
      <c r="F96"/>
    </row>
    <row r="97" spans="2:6" x14ac:dyDescent="0.15">
      <c r="B97"/>
      <c r="C97"/>
      <c r="D97"/>
      <c r="E97"/>
      <c r="F97"/>
    </row>
    <row r="98" spans="2:6" x14ac:dyDescent="0.15">
      <c r="B98"/>
      <c r="C98"/>
      <c r="D98"/>
      <c r="E98"/>
      <c r="F98"/>
    </row>
    <row r="99" spans="2:6" x14ac:dyDescent="0.15">
      <c r="B99"/>
      <c r="C99"/>
      <c r="D99"/>
      <c r="E99"/>
      <c r="F99"/>
    </row>
    <row r="100" spans="2:6" x14ac:dyDescent="0.15">
      <c r="B100"/>
      <c r="C100"/>
      <c r="D100"/>
      <c r="E100"/>
      <c r="F100"/>
    </row>
    <row r="101" spans="2:6" x14ac:dyDescent="0.15">
      <c r="B101"/>
      <c r="C101"/>
      <c r="D101"/>
      <c r="E101"/>
      <c r="F101"/>
    </row>
    <row r="102" spans="2:6" x14ac:dyDescent="0.15">
      <c r="B102"/>
      <c r="C102"/>
      <c r="D102"/>
      <c r="E102"/>
      <c r="F102"/>
    </row>
    <row r="103" spans="2:6" x14ac:dyDescent="0.15">
      <c r="B103"/>
      <c r="C103"/>
      <c r="D103"/>
      <c r="E103"/>
      <c r="F103"/>
    </row>
    <row r="104" spans="2:6" x14ac:dyDescent="0.15">
      <c r="B104"/>
      <c r="C104"/>
      <c r="D104"/>
      <c r="E104"/>
      <c r="F104"/>
    </row>
    <row r="105" spans="2:6" x14ac:dyDescent="0.15">
      <c r="B105"/>
      <c r="C105"/>
      <c r="D105"/>
      <c r="E105"/>
      <c r="F105"/>
    </row>
    <row r="106" spans="2:6" x14ac:dyDescent="0.15">
      <c r="B106"/>
      <c r="C106"/>
      <c r="D106"/>
      <c r="E106"/>
      <c r="F106"/>
    </row>
    <row r="107" spans="2:6" x14ac:dyDescent="0.15">
      <c r="B107"/>
      <c r="C107"/>
      <c r="D107"/>
      <c r="E107"/>
      <c r="F107"/>
    </row>
    <row r="108" spans="2:6" x14ac:dyDescent="0.15">
      <c r="B108"/>
      <c r="C108"/>
      <c r="D108"/>
      <c r="E108"/>
      <c r="F108"/>
    </row>
  </sheetData>
  <mergeCells count="7">
    <mergeCell ref="C7:E7"/>
    <mergeCell ref="C8:E8"/>
    <mergeCell ref="C3:E3"/>
    <mergeCell ref="C4:E4"/>
    <mergeCell ref="B2:F2"/>
    <mergeCell ref="C5:E5"/>
    <mergeCell ref="C6:E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3"/>
  <sheetViews>
    <sheetView workbookViewId="0">
      <selection activeCell="B2" sqref="B2:F2"/>
    </sheetView>
  </sheetViews>
  <sheetFormatPr defaultRowHeight="16.5" x14ac:dyDescent="0.3"/>
  <cols>
    <col min="1" max="1" width="9" style="42"/>
    <col min="2" max="2" width="8" style="42" customWidth="1"/>
    <col min="3" max="3" width="44.75" style="92" customWidth="1"/>
    <col min="4" max="4" width="47.625" style="92" customWidth="1"/>
    <col min="5" max="5" width="9.375" style="42" customWidth="1"/>
    <col min="6" max="16384" width="9" style="42"/>
  </cols>
  <sheetData>
    <row r="2" spans="2:6" ht="26.25" customHeight="1" x14ac:dyDescent="0.3">
      <c r="B2" s="87" t="s">
        <v>434</v>
      </c>
      <c r="C2" s="87"/>
      <c r="D2" s="87"/>
      <c r="E2" s="87"/>
      <c r="F2" s="87"/>
    </row>
    <row r="3" spans="2:6" x14ac:dyDescent="0.3">
      <c r="B3" s="88" t="s">
        <v>435</v>
      </c>
      <c r="C3" s="88" t="s">
        <v>436</v>
      </c>
      <c r="D3" s="88" t="s">
        <v>437</v>
      </c>
      <c r="E3" s="88" t="s">
        <v>438</v>
      </c>
      <c r="F3" s="88" t="s">
        <v>439</v>
      </c>
    </row>
    <row r="4" spans="2:6" x14ac:dyDescent="0.3">
      <c r="B4" s="89">
        <v>1</v>
      </c>
      <c r="C4" s="90"/>
      <c r="D4" s="90"/>
      <c r="E4" s="89"/>
      <c r="F4" s="89"/>
    </row>
    <row r="5" spans="2:6" x14ac:dyDescent="0.3">
      <c r="B5" s="89">
        <v>2</v>
      </c>
      <c r="C5" s="90"/>
      <c r="D5" s="90"/>
      <c r="E5" s="89"/>
      <c r="F5" s="89"/>
    </row>
    <row r="6" spans="2:6" x14ac:dyDescent="0.3">
      <c r="B6" s="89">
        <v>3</v>
      </c>
      <c r="C6" s="90"/>
      <c r="D6" s="90"/>
      <c r="E6" s="89"/>
      <c r="F6" s="89"/>
    </row>
    <row r="7" spans="2:6" x14ac:dyDescent="0.3">
      <c r="B7" s="89">
        <v>4</v>
      </c>
      <c r="C7" s="90"/>
      <c r="D7" s="90"/>
      <c r="E7" s="89"/>
      <c r="F7" s="89"/>
    </row>
    <row r="8" spans="2:6" x14ac:dyDescent="0.3">
      <c r="B8" s="89">
        <v>5</v>
      </c>
      <c r="C8" s="90"/>
      <c r="D8" s="90"/>
      <c r="E8" s="89"/>
      <c r="F8" s="89"/>
    </row>
    <row r="9" spans="2:6" x14ac:dyDescent="0.3">
      <c r="B9" s="89">
        <v>6</v>
      </c>
      <c r="C9" s="90"/>
      <c r="D9" s="90"/>
      <c r="E9" s="89"/>
      <c r="F9" s="89"/>
    </row>
    <row r="10" spans="2:6" x14ac:dyDescent="0.3">
      <c r="B10" s="89">
        <v>7</v>
      </c>
      <c r="C10" s="90"/>
      <c r="D10" s="90"/>
      <c r="E10" s="89"/>
      <c r="F10" s="89"/>
    </row>
    <row r="11" spans="2:6" x14ac:dyDescent="0.3">
      <c r="B11" s="89">
        <v>8</v>
      </c>
      <c r="C11" s="90"/>
      <c r="D11" s="90"/>
      <c r="E11" s="89"/>
      <c r="F11" s="89"/>
    </row>
    <row r="12" spans="2:6" x14ac:dyDescent="0.3">
      <c r="B12" s="89">
        <v>9</v>
      </c>
      <c r="C12" s="90"/>
      <c r="D12" s="90"/>
      <c r="E12" s="89"/>
      <c r="F12" s="89"/>
    </row>
    <row r="13" spans="2:6" x14ac:dyDescent="0.3">
      <c r="B13" s="89">
        <v>10</v>
      </c>
      <c r="C13" s="90"/>
      <c r="D13" s="90"/>
      <c r="E13" s="89"/>
      <c r="F13" s="89"/>
    </row>
    <row r="14" spans="2:6" x14ac:dyDescent="0.3">
      <c r="B14" s="89">
        <v>11</v>
      </c>
      <c r="C14" s="90"/>
      <c r="D14" s="90"/>
      <c r="E14" s="89"/>
      <c r="F14" s="89"/>
    </row>
    <row r="15" spans="2:6" x14ac:dyDescent="0.3">
      <c r="B15" s="89">
        <v>12</v>
      </c>
      <c r="C15" s="90"/>
      <c r="D15" s="90"/>
      <c r="E15" s="89"/>
      <c r="F15" s="89"/>
    </row>
    <row r="16" spans="2:6" x14ac:dyDescent="0.3">
      <c r="B16" s="89">
        <v>13</v>
      </c>
      <c r="C16" s="90"/>
      <c r="D16" s="90"/>
      <c r="E16" s="89"/>
      <c r="F16" s="89"/>
    </row>
    <row r="17" spans="2:6" x14ac:dyDescent="0.3">
      <c r="B17" s="89">
        <v>14</v>
      </c>
      <c r="C17" s="90"/>
      <c r="D17" s="90"/>
      <c r="E17" s="89"/>
      <c r="F17" s="89"/>
    </row>
    <row r="18" spans="2:6" x14ac:dyDescent="0.3">
      <c r="B18" s="89">
        <v>15</v>
      </c>
      <c r="C18" s="90"/>
      <c r="D18" s="90"/>
      <c r="E18" s="89"/>
      <c r="F18" s="89"/>
    </row>
    <row r="19" spans="2:6" x14ac:dyDescent="0.3">
      <c r="B19" s="89">
        <v>16</v>
      </c>
      <c r="C19" s="90"/>
      <c r="D19" s="90"/>
      <c r="E19" s="89"/>
      <c r="F19" s="89"/>
    </row>
    <row r="20" spans="2:6" x14ac:dyDescent="0.3">
      <c r="B20" s="89">
        <v>17</v>
      </c>
      <c r="C20" s="90"/>
      <c r="D20" s="90"/>
      <c r="E20" s="89"/>
      <c r="F20" s="89"/>
    </row>
    <row r="21" spans="2:6" x14ac:dyDescent="0.3">
      <c r="B21" s="89">
        <v>18</v>
      </c>
      <c r="C21" s="91"/>
      <c r="D21" s="91"/>
      <c r="E21" s="4"/>
      <c r="F21" s="4"/>
    </row>
    <row r="22" spans="2:6" x14ac:dyDescent="0.3">
      <c r="B22" s="89">
        <v>19</v>
      </c>
      <c r="C22" s="91"/>
      <c r="D22" s="91"/>
      <c r="E22" s="4"/>
      <c r="F22" s="4"/>
    </row>
    <row r="23" spans="2:6" x14ac:dyDescent="0.3">
      <c r="B23" s="89">
        <v>20</v>
      </c>
      <c r="C23" s="91"/>
      <c r="D23" s="91"/>
      <c r="E23" s="4"/>
      <c r="F23" s="4"/>
    </row>
  </sheetData>
  <mergeCells count="1">
    <mergeCell ref="B2:F2"/>
  </mergeCells>
  <phoneticPr fontId="1" type="noConversion"/>
  <dataValidations count="2">
    <dataValidation type="list" allowBlank="1" showInputMessage="1" showErrorMessage="1" sqref="F4:F1048576">
      <formula1>"必然,多次,偶然"</formula1>
    </dataValidation>
    <dataValidation type="list" allowBlank="1" showInputMessage="1" showErrorMessage="1" sqref="E4:E1048576">
      <formula1>"致命,严重,一般,微小"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8"/>
  <sheetViews>
    <sheetView workbookViewId="0">
      <selection activeCell="B2" sqref="B2:F2"/>
    </sheetView>
  </sheetViews>
  <sheetFormatPr defaultColWidth="8.875" defaultRowHeight="16.5" x14ac:dyDescent="0.15"/>
  <cols>
    <col min="1" max="1" width="2.125" style="2" customWidth="1"/>
    <col min="2" max="2" width="9.25" style="2" customWidth="1"/>
    <col min="3" max="3" width="44" style="2" customWidth="1"/>
    <col min="4" max="4" width="52.625" style="2" customWidth="1"/>
    <col min="5" max="5" width="17" style="2" customWidth="1"/>
    <col min="6" max="6" width="36.625" style="2" customWidth="1"/>
    <col min="7" max="16384" width="8.875" style="2"/>
  </cols>
  <sheetData>
    <row r="1" spans="2:6" ht="8.25" customHeight="1" x14ac:dyDescent="0.15"/>
    <row r="2" spans="2:6" ht="27.75" x14ac:dyDescent="0.15">
      <c r="B2" s="72" t="s">
        <v>43</v>
      </c>
      <c r="C2" s="72"/>
      <c r="D2" s="72"/>
      <c r="E2" s="72"/>
      <c r="F2" s="72"/>
    </row>
    <row r="3" spans="2:6" ht="23.45" customHeight="1" x14ac:dyDescent="0.15">
      <c r="B3" s="68" t="s">
        <v>87</v>
      </c>
      <c r="C3" s="68"/>
      <c r="D3" s="68"/>
      <c r="E3" s="68"/>
      <c r="F3" s="68"/>
    </row>
    <row r="4" spans="2:6" ht="18" x14ac:dyDescent="0.15">
      <c r="B4" s="67" t="s">
        <v>44</v>
      </c>
      <c r="C4" s="67"/>
      <c r="D4" s="67"/>
      <c r="E4" s="67"/>
      <c r="F4" s="67"/>
    </row>
    <row r="5" spans="2:6" x14ac:dyDescent="0.15">
      <c r="B5" s="24" t="s">
        <v>0</v>
      </c>
      <c r="C5" s="24" t="s">
        <v>4</v>
      </c>
      <c r="D5" s="24" t="s">
        <v>3</v>
      </c>
      <c r="E5" s="24" t="s">
        <v>2</v>
      </c>
      <c r="F5" s="24" t="s">
        <v>1</v>
      </c>
    </row>
    <row r="6" spans="2:6" x14ac:dyDescent="0.15">
      <c r="B6" s="9" t="s">
        <v>45</v>
      </c>
      <c r="C6" s="13" t="s">
        <v>46</v>
      </c>
      <c r="D6" s="13" t="s">
        <v>47</v>
      </c>
      <c r="E6" s="13"/>
      <c r="F6" s="13"/>
    </row>
    <row r="7" spans="2:6" ht="9.6" customHeight="1" x14ac:dyDescent="0.15">
      <c r="B7" s="71"/>
      <c r="C7" s="71"/>
      <c r="D7" s="71"/>
      <c r="E7" s="71"/>
      <c r="F7" s="71"/>
    </row>
    <row r="8" spans="2:6" ht="18" x14ac:dyDescent="0.15">
      <c r="B8" s="67" t="s">
        <v>48</v>
      </c>
      <c r="C8" s="67"/>
      <c r="D8" s="67"/>
      <c r="E8" s="67"/>
      <c r="F8" s="67"/>
    </row>
    <row r="9" spans="2:6" ht="22.9" customHeight="1" x14ac:dyDescent="0.15">
      <c r="B9" s="68" t="s">
        <v>57</v>
      </c>
      <c r="C9" s="68"/>
      <c r="D9" s="68"/>
      <c r="E9" s="68"/>
      <c r="F9" s="68"/>
    </row>
    <row r="10" spans="2:6" x14ac:dyDescent="0.15">
      <c r="B10" s="24" t="s">
        <v>0</v>
      </c>
      <c r="C10" s="24" t="s">
        <v>4</v>
      </c>
      <c r="D10" s="24" t="s">
        <v>58</v>
      </c>
      <c r="E10" s="24" t="s">
        <v>2</v>
      </c>
      <c r="F10" s="24" t="s">
        <v>59</v>
      </c>
    </row>
    <row r="11" spans="2:6" x14ac:dyDescent="0.15">
      <c r="B11" s="9" t="s">
        <v>49</v>
      </c>
      <c r="C11" s="9" t="s">
        <v>60</v>
      </c>
      <c r="D11" s="13" t="s">
        <v>64</v>
      </c>
      <c r="E11" s="13"/>
      <c r="F11" s="13"/>
    </row>
    <row r="12" spans="2:6" x14ac:dyDescent="0.15">
      <c r="B12" s="9" t="s">
        <v>50</v>
      </c>
      <c r="C12" s="9" t="s">
        <v>61</v>
      </c>
      <c r="D12" s="13" t="s">
        <v>65</v>
      </c>
      <c r="E12" s="13"/>
      <c r="F12" s="13"/>
    </row>
    <row r="13" spans="2:6" x14ac:dyDescent="0.15">
      <c r="B13" s="9" t="s">
        <v>51</v>
      </c>
      <c r="C13" s="9" t="s">
        <v>62</v>
      </c>
      <c r="D13" s="13" t="s">
        <v>66</v>
      </c>
      <c r="E13" s="13"/>
      <c r="F13" s="13"/>
    </row>
    <row r="14" spans="2:6" x14ac:dyDescent="0.15">
      <c r="B14" s="9" t="s">
        <v>52</v>
      </c>
      <c r="C14" s="9" t="s">
        <v>63</v>
      </c>
      <c r="D14" s="13" t="s">
        <v>67</v>
      </c>
      <c r="E14" s="13"/>
      <c r="F14" s="13"/>
    </row>
    <row r="15" spans="2:6" x14ac:dyDescent="0.15">
      <c r="B15" s="9" t="s">
        <v>53</v>
      </c>
      <c r="C15" s="9" t="s">
        <v>68</v>
      </c>
      <c r="D15" s="13" t="s">
        <v>69</v>
      </c>
      <c r="E15" s="13"/>
      <c r="F15" s="13"/>
    </row>
    <row r="16" spans="2:6" x14ac:dyDescent="0.15">
      <c r="B16" s="9" t="s">
        <v>54</v>
      </c>
      <c r="C16" s="9" t="s">
        <v>71</v>
      </c>
      <c r="D16" s="13" t="s">
        <v>72</v>
      </c>
      <c r="E16" s="13"/>
      <c r="F16" s="13"/>
    </row>
    <row r="17" spans="2:6" x14ac:dyDescent="0.15">
      <c r="B17" s="9" t="s">
        <v>55</v>
      </c>
      <c r="C17" s="9" t="s">
        <v>73</v>
      </c>
      <c r="D17" s="13" t="s">
        <v>74</v>
      </c>
      <c r="E17" s="13"/>
      <c r="F17" s="13"/>
    </row>
    <row r="18" spans="2:6" x14ac:dyDescent="0.15">
      <c r="B18" s="9" t="s">
        <v>56</v>
      </c>
      <c r="C18" s="9" t="s">
        <v>75</v>
      </c>
      <c r="D18" s="13" t="s">
        <v>76</v>
      </c>
      <c r="E18" s="13"/>
      <c r="F18" s="13"/>
    </row>
    <row r="19" spans="2:6" ht="31.5" x14ac:dyDescent="0.15">
      <c r="B19" s="9" t="s">
        <v>70</v>
      </c>
      <c r="C19" s="9" t="s">
        <v>80</v>
      </c>
      <c r="D19" s="27" t="s">
        <v>235</v>
      </c>
      <c r="E19" s="13"/>
      <c r="F19" s="13"/>
    </row>
    <row r="20" spans="2:6" ht="31.5" x14ac:dyDescent="0.15">
      <c r="B20" s="9" t="s">
        <v>77</v>
      </c>
      <c r="C20" s="9" t="s">
        <v>81</v>
      </c>
      <c r="D20" s="27" t="s">
        <v>235</v>
      </c>
      <c r="E20" s="13"/>
      <c r="F20" s="13"/>
    </row>
    <row r="21" spans="2:6" ht="33" x14ac:dyDescent="0.15">
      <c r="B21" s="9" t="s">
        <v>78</v>
      </c>
      <c r="C21" s="9" t="s">
        <v>82</v>
      </c>
      <c r="D21" s="13" t="s">
        <v>83</v>
      </c>
      <c r="E21" s="13"/>
      <c r="F21" s="13"/>
    </row>
    <row r="22" spans="2:6" x14ac:dyDescent="0.15">
      <c r="B22" s="9" t="s">
        <v>79</v>
      </c>
      <c r="C22" s="9" t="s">
        <v>84</v>
      </c>
      <c r="D22" s="13" t="s">
        <v>85</v>
      </c>
      <c r="E22" s="13"/>
      <c r="F22" s="13"/>
    </row>
    <row r="24" spans="2:6" x14ac:dyDescent="0.15">
      <c r="D24" s="69" t="s">
        <v>22</v>
      </c>
      <c r="E24" s="70"/>
    </row>
    <row r="25" spans="2:6" x14ac:dyDescent="0.15">
      <c r="D25" s="15" t="s">
        <v>23</v>
      </c>
      <c r="E25" s="19">
        <f>COUNTIF(E6,"PASS")+COUNTIF(E11:E22,"PASS")</f>
        <v>0</v>
      </c>
    </row>
    <row r="26" spans="2:6" x14ac:dyDescent="0.15">
      <c r="D26" s="15" t="s">
        <v>25</v>
      </c>
      <c r="E26" s="19">
        <f>COUNTIF(E6,"FAIL")+COUNTIF(E11:E22,"FAIL")</f>
        <v>0</v>
      </c>
    </row>
    <row r="27" spans="2:6" x14ac:dyDescent="0.15">
      <c r="D27" s="15" t="s">
        <v>24</v>
      </c>
      <c r="E27" s="19">
        <f>COUNTIF(E6,"NOT TEST")+COUNTIF(E11:E22,"NOT TEST")</f>
        <v>0</v>
      </c>
    </row>
    <row r="28" spans="2:6" x14ac:dyDescent="0.15">
      <c r="D28" s="15" t="s">
        <v>26</v>
      </c>
      <c r="E28" s="19">
        <f>SUM(E25:E27)</f>
        <v>0</v>
      </c>
    </row>
  </sheetData>
  <mergeCells count="7">
    <mergeCell ref="B8:F8"/>
    <mergeCell ref="B9:F9"/>
    <mergeCell ref="D24:E24"/>
    <mergeCell ref="B7:F7"/>
    <mergeCell ref="B2:F2"/>
    <mergeCell ref="B3:F3"/>
    <mergeCell ref="B4:F4"/>
  </mergeCells>
  <phoneticPr fontId="1" type="noConversion"/>
  <conditionalFormatting sqref="E1:E6 E29:E1048576 E8:E23">
    <cfRule type="cellIs" dxfId="111" priority="3" operator="equal">
      <formula>"NOT TEST"</formula>
    </cfRule>
    <cfRule type="cellIs" dxfId="110" priority="4" operator="equal">
      <formula>"FAIL"</formula>
    </cfRule>
  </conditionalFormatting>
  <conditionalFormatting sqref="E24:E28">
    <cfRule type="cellIs" dxfId="109" priority="1" operator="equal">
      <formula>"NOT TEST"</formula>
    </cfRule>
    <cfRule type="cellIs" dxfId="108" priority="2" operator="equal">
      <formula>"FAIL"</formula>
    </cfRule>
  </conditionalFormatting>
  <dataValidations count="2">
    <dataValidation type="list" allowBlank="1" showInputMessage="1" showErrorMessage="1" sqref="E29:E1048576 E1:E6 E8:E23">
      <formula1>"PASS,FAIL,NOT TEST"</formula1>
    </dataValidation>
    <dataValidation allowBlank="1" showInputMessage="1" showErrorMessage="1" promptTitle="一般格式" prompt="序列号命名规范共20位：新的是硬件版本（8位）+日期（8位）+名字缩写(2位)+样机号（2位） 如：881130FF20140110LH05" sqref="D18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7"/>
  <sheetViews>
    <sheetView workbookViewId="0">
      <selection activeCell="E77" sqref="E77"/>
    </sheetView>
  </sheetViews>
  <sheetFormatPr defaultColWidth="8.875" defaultRowHeight="16.5" x14ac:dyDescent="0.15"/>
  <cols>
    <col min="1" max="1" width="1.875" style="2" customWidth="1"/>
    <col min="2" max="2" width="9.25" style="2" customWidth="1"/>
    <col min="3" max="3" width="44.375" style="2" customWidth="1"/>
    <col min="4" max="4" width="52.75" style="2" customWidth="1"/>
    <col min="5" max="5" width="17" style="2" customWidth="1"/>
    <col min="6" max="6" width="36.625" style="2" customWidth="1"/>
    <col min="7" max="16384" width="8.875" style="2"/>
  </cols>
  <sheetData>
    <row r="1" spans="2:6" ht="7.5" customHeight="1" x14ac:dyDescent="0.15"/>
    <row r="2" spans="2:6" ht="27.75" x14ac:dyDescent="0.15">
      <c r="B2" s="72" t="s">
        <v>86</v>
      </c>
      <c r="C2" s="72"/>
      <c r="D2" s="72"/>
      <c r="E2" s="72"/>
      <c r="F2" s="72"/>
    </row>
    <row r="3" spans="2:6" ht="23.45" customHeight="1" x14ac:dyDescent="0.15">
      <c r="B3" s="68" t="s">
        <v>88</v>
      </c>
      <c r="C3" s="68"/>
      <c r="D3" s="68"/>
      <c r="E3" s="68"/>
      <c r="F3" s="68"/>
    </row>
    <row r="4" spans="2:6" ht="16.899999999999999" customHeight="1" x14ac:dyDescent="0.15">
      <c r="B4" s="73" t="s">
        <v>89</v>
      </c>
      <c r="C4" s="68" t="s">
        <v>92</v>
      </c>
      <c r="D4" s="68"/>
      <c r="E4" s="68" t="s">
        <v>91</v>
      </c>
      <c r="F4" s="68"/>
    </row>
    <row r="5" spans="2:6" ht="16.899999999999999" customHeight="1" x14ac:dyDescent="0.15">
      <c r="B5" s="73"/>
      <c r="C5" s="68" t="s">
        <v>93</v>
      </c>
      <c r="D5" s="68"/>
      <c r="E5" s="68" t="s">
        <v>90</v>
      </c>
      <c r="F5" s="68"/>
    </row>
    <row r="6" spans="2:6" ht="10.15" customHeight="1" x14ac:dyDescent="0.15">
      <c r="B6" s="73"/>
      <c r="C6" s="73"/>
      <c r="D6" s="73"/>
      <c r="E6" s="73"/>
      <c r="F6" s="73"/>
    </row>
    <row r="7" spans="2:6" ht="23.45" customHeight="1" x14ac:dyDescent="0.15">
      <c r="B7" s="67" t="s">
        <v>156</v>
      </c>
      <c r="C7" s="67"/>
      <c r="D7" s="67"/>
      <c r="E7" s="67"/>
      <c r="F7" s="67"/>
    </row>
    <row r="8" spans="2:6" ht="22.15" customHeight="1" x14ac:dyDescent="0.15">
      <c r="B8" s="68" t="s">
        <v>98</v>
      </c>
      <c r="C8" s="68"/>
      <c r="D8" s="68"/>
      <c r="E8" s="68"/>
      <c r="F8" s="68"/>
    </row>
    <row r="9" spans="2:6" x14ac:dyDescent="0.15">
      <c r="B9" s="24" t="s">
        <v>0</v>
      </c>
      <c r="C9" s="24" t="s">
        <v>4</v>
      </c>
      <c r="D9" s="24" t="s">
        <v>3</v>
      </c>
      <c r="E9" s="24" t="s">
        <v>2</v>
      </c>
      <c r="F9" s="24" t="s">
        <v>1</v>
      </c>
    </row>
    <row r="10" spans="2:6" ht="99" x14ac:dyDescent="0.15">
      <c r="B10" s="9" t="s">
        <v>94</v>
      </c>
      <c r="C10" s="13" t="s">
        <v>100</v>
      </c>
      <c r="D10" s="13" t="s">
        <v>103</v>
      </c>
      <c r="E10" s="13"/>
      <c r="F10" s="13"/>
    </row>
    <row r="11" spans="2:6" ht="49.5" x14ac:dyDescent="0.15">
      <c r="B11" s="9" t="s">
        <v>5</v>
      </c>
      <c r="C11" s="13" t="s">
        <v>99</v>
      </c>
      <c r="D11" s="13" t="s">
        <v>121</v>
      </c>
      <c r="E11" s="13"/>
      <c r="F11" s="13"/>
    </row>
    <row r="12" spans="2:6" ht="82.5" x14ac:dyDescent="0.15">
      <c r="B12" s="9" t="s">
        <v>6</v>
      </c>
      <c r="C12" s="13" t="s">
        <v>101</v>
      </c>
      <c r="D12" s="13" t="s">
        <v>122</v>
      </c>
      <c r="E12" s="13"/>
      <c r="F12" s="13"/>
    </row>
    <row r="13" spans="2:6" ht="49.5" x14ac:dyDescent="0.15">
      <c r="B13" s="9" t="s">
        <v>7</v>
      </c>
      <c r="C13" s="13" t="s">
        <v>102</v>
      </c>
      <c r="D13" s="13" t="s">
        <v>121</v>
      </c>
      <c r="E13" s="13"/>
      <c r="F13" s="13"/>
    </row>
    <row r="14" spans="2:6" ht="114" x14ac:dyDescent="0.15">
      <c r="B14" s="9" t="s">
        <v>8</v>
      </c>
      <c r="C14" s="13" t="s">
        <v>104</v>
      </c>
      <c r="D14" s="13" t="s">
        <v>120</v>
      </c>
      <c r="E14" s="13"/>
      <c r="F14" s="13"/>
    </row>
    <row r="15" spans="2:6" ht="49.5" x14ac:dyDescent="0.15">
      <c r="B15" s="9" t="s">
        <v>95</v>
      </c>
      <c r="C15" s="13" t="s">
        <v>105</v>
      </c>
      <c r="D15" s="13" t="s">
        <v>121</v>
      </c>
      <c r="E15" s="13"/>
      <c r="F15" s="13"/>
    </row>
    <row r="16" spans="2:6" ht="99" x14ac:dyDescent="0.15">
      <c r="B16" s="9" t="s">
        <v>96</v>
      </c>
      <c r="C16" s="13" t="s">
        <v>108</v>
      </c>
      <c r="D16" s="13" t="s">
        <v>123</v>
      </c>
      <c r="E16" s="13"/>
      <c r="F16" s="13"/>
    </row>
    <row r="17" spans="2:6" ht="49.5" x14ac:dyDescent="0.15">
      <c r="B17" s="9" t="s">
        <v>97</v>
      </c>
      <c r="C17" s="13" t="s">
        <v>109</v>
      </c>
      <c r="D17" s="13" t="s">
        <v>121</v>
      </c>
      <c r="E17" s="13"/>
      <c r="F17" s="13"/>
    </row>
    <row r="18" spans="2:6" ht="33" x14ac:dyDescent="0.15">
      <c r="B18" s="9" t="s">
        <v>106</v>
      </c>
      <c r="C18" s="13" t="s">
        <v>144</v>
      </c>
      <c r="D18" s="13" t="s">
        <v>110</v>
      </c>
      <c r="E18" s="13"/>
      <c r="F18" s="13"/>
    </row>
    <row r="19" spans="2:6" ht="33" x14ac:dyDescent="0.15">
      <c r="B19" s="9" t="s">
        <v>107</v>
      </c>
      <c r="C19" s="13" t="s">
        <v>145</v>
      </c>
      <c r="D19" s="13" t="s">
        <v>111</v>
      </c>
      <c r="E19" s="13"/>
      <c r="F19" s="13"/>
    </row>
    <row r="20" spans="2:6" x14ac:dyDescent="0.15">
      <c r="B20" s="71"/>
      <c r="C20" s="71"/>
      <c r="D20" s="71"/>
      <c r="E20" s="71"/>
      <c r="F20" s="71"/>
    </row>
    <row r="21" spans="2:6" ht="21" customHeight="1" x14ac:dyDescent="0.15">
      <c r="B21" s="67" t="s">
        <v>157</v>
      </c>
      <c r="C21" s="67"/>
      <c r="D21" s="67"/>
      <c r="E21" s="67"/>
      <c r="F21" s="67"/>
    </row>
    <row r="22" spans="2:6" x14ac:dyDescent="0.15">
      <c r="B22" s="68" t="s">
        <v>112</v>
      </c>
      <c r="C22" s="68"/>
      <c r="D22" s="68"/>
      <c r="E22" s="68"/>
      <c r="F22" s="68"/>
    </row>
    <row r="23" spans="2:6" x14ac:dyDescent="0.15">
      <c r="B23" s="24" t="s">
        <v>0</v>
      </c>
      <c r="C23" s="24" t="s">
        <v>4</v>
      </c>
      <c r="D23" s="24" t="s">
        <v>3</v>
      </c>
      <c r="E23" s="24" t="s">
        <v>2</v>
      </c>
      <c r="F23" s="24" t="s">
        <v>1</v>
      </c>
    </row>
    <row r="24" spans="2:6" x14ac:dyDescent="0.15">
      <c r="B24" s="9" t="s">
        <v>113</v>
      </c>
      <c r="C24" s="13" t="s">
        <v>119</v>
      </c>
      <c r="D24" s="13" t="s">
        <v>124</v>
      </c>
      <c r="E24" s="13"/>
      <c r="F24" s="13"/>
    </row>
    <row r="25" spans="2:6" x14ac:dyDescent="0.15">
      <c r="B25" s="9" t="s">
        <v>114</v>
      </c>
      <c r="C25" s="13" t="s">
        <v>125</v>
      </c>
      <c r="D25" s="13" t="s">
        <v>124</v>
      </c>
      <c r="E25" s="13"/>
      <c r="F25" s="13"/>
    </row>
    <row r="26" spans="2:6" x14ac:dyDescent="0.15">
      <c r="B26" s="9" t="s">
        <v>115</v>
      </c>
      <c r="C26" s="13" t="s">
        <v>126</v>
      </c>
      <c r="D26" s="13" t="s">
        <v>124</v>
      </c>
      <c r="E26" s="13"/>
      <c r="F26" s="13"/>
    </row>
    <row r="27" spans="2:6" x14ac:dyDescent="0.15">
      <c r="B27" s="9" t="s">
        <v>116</v>
      </c>
      <c r="C27" s="13" t="s">
        <v>127</v>
      </c>
      <c r="D27" s="13" t="s">
        <v>124</v>
      </c>
      <c r="E27" s="13"/>
      <c r="F27" s="13"/>
    </row>
    <row r="28" spans="2:6" ht="33" x14ac:dyDescent="0.15">
      <c r="B28" s="9" t="s">
        <v>117</v>
      </c>
      <c r="C28" s="13" t="s">
        <v>144</v>
      </c>
      <c r="D28" s="13" t="s">
        <v>128</v>
      </c>
      <c r="E28" s="13"/>
      <c r="F28" s="13"/>
    </row>
    <row r="29" spans="2:6" x14ac:dyDescent="0.15">
      <c r="B29" s="9" t="s">
        <v>118</v>
      </c>
      <c r="C29" s="13" t="s">
        <v>129</v>
      </c>
      <c r="D29" s="13" t="s">
        <v>130</v>
      </c>
      <c r="E29" s="13"/>
      <c r="F29" s="13"/>
    </row>
    <row r="30" spans="2:6" ht="13.9" customHeight="1" x14ac:dyDescent="0.15">
      <c r="B30" s="71"/>
      <c r="C30" s="71"/>
      <c r="D30" s="71"/>
      <c r="E30" s="71"/>
      <c r="F30" s="71"/>
    </row>
    <row r="31" spans="2:6" ht="18" x14ac:dyDescent="0.15">
      <c r="B31" s="67" t="s">
        <v>155</v>
      </c>
      <c r="C31" s="67"/>
      <c r="D31" s="67"/>
      <c r="E31" s="67"/>
      <c r="F31" s="67"/>
    </row>
    <row r="32" spans="2:6" ht="22.9" customHeight="1" x14ac:dyDescent="0.15">
      <c r="B32" s="68" t="s">
        <v>142</v>
      </c>
      <c r="C32" s="68"/>
      <c r="D32" s="68"/>
      <c r="E32" s="68"/>
      <c r="F32" s="68"/>
    </row>
    <row r="33" spans="2:6" x14ac:dyDescent="0.15">
      <c r="B33" s="24" t="s">
        <v>0</v>
      </c>
      <c r="C33" s="24" t="s">
        <v>4</v>
      </c>
      <c r="D33" s="24" t="s">
        <v>3</v>
      </c>
      <c r="E33" s="24" t="s">
        <v>2</v>
      </c>
      <c r="F33" s="24" t="s">
        <v>1</v>
      </c>
    </row>
    <row r="34" spans="2:6" x14ac:dyDescent="0.15">
      <c r="B34" s="9" t="s">
        <v>131</v>
      </c>
      <c r="C34" s="13" t="s">
        <v>138</v>
      </c>
      <c r="D34" s="13" t="s">
        <v>137</v>
      </c>
      <c r="E34" s="13"/>
      <c r="F34" s="13"/>
    </row>
    <row r="35" spans="2:6" x14ac:dyDescent="0.15">
      <c r="B35" s="9" t="s">
        <v>132</v>
      </c>
      <c r="C35" s="13" t="s">
        <v>139</v>
      </c>
      <c r="D35" s="13" t="s">
        <v>137</v>
      </c>
      <c r="E35" s="13"/>
      <c r="F35" s="13"/>
    </row>
    <row r="36" spans="2:6" x14ac:dyDescent="0.15">
      <c r="B36" s="9" t="s">
        <v>133</v>
      </c>
      <c r="C36" s="13" t="s">
        <v>140</v>
      </c>
      <c r="D36" s="13" t="s">
        <v>137</v>
      </c>
      <c r="E36" s="13"/>
      <c r="F36" s="13"/>
    </row>
    <row r="37" spans="2:6" x14ac:dyDescent="0.15">
      <c r="B37" s="9" t="s">
        <v>134</v>
      </c>
      <c r="C37" s="13" t="s">
        <v>141</v>
      </c>
      <c r="D37" s="13" t="s">
        <v>137</v>
      </c>
      <c r="E37" s="13"/>
      <c r="F37" s="13"/>
    </row>
    <row r="38" spans="2:6" ht="33" x14ac:dyDescent="0.15">
      <c r="B38" s="9" t="s">
        <v>135</v>
      </c>
      <c r="C38" s="13" t="s">
        <v>143</v>
      </c>
      <c r="D38" s="13" t="s">
        <v>137</v>
      </c>
      <c r="E38" s="13"/>
      <c r="F38" s="13"/>
    </row>
    <row r="39" spans="2:6" ht="33" x14ac:dyDescent="0.15">
      <c r="B39" s="9" t="s">
        <v>136</v>
      </c>
      <c r="C39" s="13" t="s">
        <v>146</v>
      </c>
      <c r="D39" s="13" t="s">
        <v>147</v>
      </c>
      <c r="E39" s="13"/>
      <c r="F39" s="13"/>
    </row>
    <row r="40" spans="2:6" x14ac:dyDescent="0.15">
      <c r="B40" s="71"/>
      <c r="C40" s="71"/>
      <c r="D40" s="71"/>
      <c r="E40" s="71"/>
      <c r="F40" s="71"/>
    </row>
    <row r="41" spans="2:6" ht="18" x14ac:dyDescent="0.15">
      <c r="B41" s="67" t="s">
        <v>170</v>
      </c>
      <c r="C41" s="67"/>
      <c r="D41" s="67"/>
      <c r="E41" s="67"/>
      <c r="F41" s="67"/>
    </row>
    <row r="42" spans="2:6" ht="35.450000000000003" customHeight="1" x14ac:dyDescent="0.15">
      <c r="B42" s="68" t="s">
        <v>163</v>
      </c>
      <c r="C42" s="68"/>
      <c r="D42" s="68"/>
      <c r="E42" s="68"/>
      <c r="F42" s="68"/>
    </row>
    <row r="43" spans="2:6" x14ac:dyDescent="0.15">
      <c r="B43" s="24" t="s">
        <v>0</v>
      </c>
      <c r="C43" s="24" t="s">
        <v>4</v>
      </c>
      <c r="D43" s="24" t="s">
        <v>3</v>
      </c>
      <c r="E43" s="24" t="s">
        <v>2</v>
      </c>
      <c r="F43" s="24" t="s">
        <v>1</v>
      </c>
    </row>
    <row r="44" spans="2:6" ht="33" x14ac:dyDescent="0.15">
      <c r="B44" s="9" t="s">
        <v>151</v>
      </c>
      <c r="C44" s="13" t="s">
        <v>164</v>
      </c>
      <c r="D44" s="13" t="s">
        <v>169</v>
      </c>
      <c r="E44" s="13"/>
      <c r="F44" s="13"/>
    </row>
    <row r="45" spans="2:6" ht="33" x14ac:dyDescent="0.15">
      <c r="B45" s="9" t="s">
        <v>152</v>
      </c>
      <c r="C45" s="13" t="s">
        <v>165</v>
      </c>
      <c r="D45" s="13" t="s">
        <v>169</v>
      </c>
      <c r="E45" s="13"/>
      <c r="F45" s="13"/>
    </row>
    <row r="46" spans="2:6" ht="33" x14ac:dyDescent="0.15">
      <c r="B46" s="9" t="s">
        <v>153</v>
      </c>
      <c r="C46" s="13" t="s">
        <v>166</v>
      </c>
      <c r="D46" s="13" t="s">
        <v>169</v>
      </c>
      <c r="E46" s="13"/>
      <c r="F46" s="13"/>
    </row>
    <row r="47" spans="2:6" ht="33" x14ac:dyDescent="0.15">
      <c r="B47" s="9" t="s">
        <v>154</v>
      </c>
      <c r="C47" s="13" t="s">
        <v>167</v>
      </c>
      <c r="D47" s="13" t="s">
        <v>169</v>
      </c>
      <c r="E47" s="13"/>
      <c r="F47" s="13"/>
    </row>
    <row r="48" spans="2:6" ht="33" x14ac:dyDescent="0.15">
      <c r="B48" s="9" t="s">
        <v>171</v>
      </c>
      <c r="C48" s="13" t="s">
        <v>168</v>
      </c>
      <c r="D48" s="13" t="s">
        <v>169</v>
      </c>
      <c r="E48" s="13"/>
      <c r="F48" s="13"/>
    </row>
    <row r="49" spans="2:6" x14ac:dyDescent="0.15">
      <c r="B49" s="71"/>
      <c r="C49" s="71"/>
      <c r="D49" s="71"/>
      <c r="E49" s="71"/>
      <c r="F49" s="71"/>
    </row>
    <row r="50" spans="2:6" ht="18" x14ac:dyDescent="0.15">
      <c r="B50" s="67" t="s">
        <v>172</v>
      </c>
      <c r="C50" s="67"/>
      <c r="D50" s="67"/>
      <c r="E50" s="67"/>
      <c r="F50" s="67"/>
    </row>
    <row r="51" spans="2:6" ht="22.9" customHeight="1" x14ac:dyDescent="0.15">
      <c r="B51" s="68" t="s">
        <v>173</v>
      </c>
      <c r="C51" s="68"/>
      <c r="D51" s="68"/>
      <c r="E51" s="68"/>
      <c r="F51" s="68"/>
    </row>
    <row r="52" spans="2:6" x14ac:dyDescent="0.15">
      <c r="B52" s="24" t="s">
        <v>0</v>
      </c>
      <c r="C52" s="24" t="s">
        <v>4</v>
      </c>
      <c r="D52" s="24" t="s">
        <v>3</v>
      </c>
      <c r="E52" s="24" t="s">
        <v>2</v>
      </c>
      <c r="F52" s="24" t="s">
        <v>1</v>
      </c>
    </row>
    <row r="53" spans="2:6" x14ac:dyDescent="0.15">
      <c r="B53" s="9" t="s">
        <v>160</v>
      </c>
      <c r="C53" s="13" t="s">
        <v>148</v>
      </c>
      <c r="D53" s="13" t="s">
        <v>149</v>
      </c>
      <c r="E53" s="13"/>
      <c r="F53" s="13"/>
    </row>
    <row r="54" spans="2:6" x14ac:dyDescent="0.15">
      <c r="B54" s="9" t="s">
        <v>161</v>
      </c>
      <c r="C54" s="13" t="s">
        <v>150</v>
      </c>
      <c r="D54" s="13" t="s">
        <v>149</v>
      </c>
      <c r="E54" s="13"/>
      <c r="F54" s="13"/>
    </row>
    <row r="55" spans="2:6" x14ac:dyDescent="0.15">
      <c r="B55" s="9" t="s">
        <v>162</v>
      </c>
      <c r="C55" s="13" t="s">
        <v>158</v>
      </c>
      <c r="D55" s="13" t="s">
        <v>159</v>
      </c>
      <c r="E55" s="13"/>
      <c r="F55" s="13"/>
    </row>
    <row r="56" spans="2:6" x14ac:dyDescent="0.15">
      <c r="B56" s="71"/>
      <c r="C56" s="71"/>
      <c r="D56" s="71"/>
      <c r="E56" s="71"/>
      <c r="F56" s="71"/>
    </row>
    <row r="57" spans="2:6" ht="18" x14ac:dyDescent="0.15">
      <c r="B57" s="67" t="s">
        <v>182</v>
      </c>
      <c r="C57" s="67"/>
      <c r="D57" s="67"/>
      <c r="E57" s="67"/>
      <c r="F57" s="67"/>
    </row>
    <row r="58" spans="2:6" ht="20.45" customHeight="1" x14ac:dyDescent="0.15">
      <c r="B58" s="68" t="s">
        <v>173</v>
      </c>
      <c r="C58" s="68"/>
      <c r="D58" s="68"/>
      <c r="E58" s="68"/>
      <c r="F58" s="68"/>
    </row>
    <row r="59" spans="2:6" x14ac:dyDescent="0.15">
      <c r="B59" s="24" t="s">
        <v>0</v>
      </c>
      <c r="C59" s="24" t="s">
        <v>4</v>
      </c>
      <c r="D59" s="24" t="s">
        <v>3</v>
      </c>
      <c r="E59" s="24" t="s">
        <v>2</v>
      </c>
      <c r="F59" s="24" t="s">
        <v>1</v>
      </c>
    </row>
    <row r="60" spans="2:6" ht="33" x14ac:dyDescent="0.15">
      <c r="B60" s="9" t="s">
        <v>178</v>
      </c>
      <c r="C60" s="13" t="s">
        <v>175</v>
      </c>
      <c r="D60" s="13" t="s">
        <v>176</v>
      </c>
      <c r="E60" s="13"/>
      <c r="F60" s="13"/>
    </row>
    <row r="61" spans="2:6" ht="33" x14ac:dyDescent="0.15">
      <c r="B61" s="9" t="s">
        <v>179</v>
      </c>
      <c r="C61" s="13" t="s">
        <v>174</v>
      </c>
      <c r="D61" s="13" t="s">
        <v>177</v>
      </c>
      <c r="E61" s="13"/>
      <c r="F61" s="13"/>
    </row>
    <row r="62" spans="2:6" ht="33" x14ac:dyDescent="0.15">
      <c r="B62" s="9" t="s">
        <v>180</v>
      </c>
      <c r="C62" s="13" t="s">
        <v>181</v>
      </c>
      <c r="D62" s="13" t="s">
        <v>177</v>
      </c>
      <c r="E62" s="13"/>
      <c r="F62" s="13"/>
    </row>
    <row r="64" spans="2:6" ht="18" x14ac:dyDescent="0.15">
      <c r="B64" s="67" t="s">
        <v>359</v>
      </c>
      <c r="C64" s="67"/>
      <c r="D64" s="67"/>
      <c r="E64" s="67"/>
      <c r="F64" s="67"/>
    </row>
    <row r="65" spans="2:6" x14ac:dyDescent="0.15">
      <c r="B65" s="68" t="s">
        <v>183</v>
      </c>
      <c r="C65" s="68"/>
      <c r="D65" s="68"/>
      <c r="E65" s="68"/>
      <c r="F65" s="68"/>
    </row>
    <row r="66" spans="2:6" x14ac:dyDescent="0.15">
      <c r="B66" s="24" t="s">
        <v>0</v>
      </c>
      <c r="C66" s="24" t="s">
        <v>4</v>
      </c>
      <c r="D66" s="24" t="s">
        <v>3</v>
      </c>
      <c r="E66" s="24" t="s">
        <v>2</v>
      </c>
      <c r="F66" s="24" t="s">
        <v>1</v>
      </c>
    </row>
    <row r="67" spans="2:6" x14ac:dyDescent="0.15">
      <c r="B67" s="9" t="s">
        <v>184</v>
      </c>
      <c r="C67" s="13" t="s">
        <v>190</v>
      </c>
      <c r="D67" s="13" t="s">
        <v>360</v>
      </c>
      <c r="E67" s="13"/>
      <c r="F67" s="13"/>
    </row>
    <row r="68" spans="2:6" x14ac:dyDescent="0.15">
      <c r="B68" s="9" t="s">
        <v>185</v>
      </c>
      <c r="C68" s="13" t="s">
        <v>191</v>
      </c>
      <c r="D68" s="13" t="s">
        <v>360</v>
      </c>
      <c r="E68" s="13"/>
      <c r="F68" s="13"/>
    </row>
    <row r="69" spans="2:6" x14ac:dyDescent="0.15">
      <c r="B69" s="9" t="s">
        <v>186</v>
      </c>
      <c r="C69" s="13" t="s">
        <v>192</v>
      </c>
      <c r="D69" s="13" t="s">
        <v>360</v>
      </c>
      <c r="E69" s="13"/>
      <c r="F69" s="13"/>
    </row>
    <row r="70" spans="2:6" x14ac:dyDescent="0.15">
      <c r="B70" s="9" t="s">
        <v>187</v>
      </c>
      <c r="C70" s="13" t="s">
        <v>193</v>
      </c>
      <c r="D70" s="13" t="s">
        <v>360</v>
      </c>
      <c r="E70" s="13"/>
      <c r="F70" s="13"/>
    </row>
    <row r="71" spans="2:6" ht="33" x14ac:dyDescent="0.15">
      <c r="B71" s="9" t="s">
        <v>188</v>
      </c>
      <c r="C71" s="13" t="s">
        <v>189</v>
      </c>
      <c r="D71" s="13" t="s">
        <v>360</v>
      </c>
      <c r="E71" s="13"/>
      <c r="F71" s="13"/>
    </row>
    <row r="73" spans="2:6" x14ac:dyDescent="0.15">
      <c r="D73" s="69" t="s">
        <v>22</v>
      </c>
      <c r="E73" s="70"/>
    </row>
    <row r="74" spans="2:6" x14ac:dyDescent="0.15">
      <c r="D74" s="15" t="s">
        <v>23</v>
      </c>
      <c r="E74" s="20">
        <f>COUNTIF(E10:E19,"PASS")+COUNTIF(E24:E29,"PASS")+COUNTIF(E34:E39,"PASS")+COUNTIF(E44:E48,"PASS")+COUNTIF(E53:E55,"PASS")+COUNTIF(E60:E62,"PASS")+COUNTIF(E67:E71,"PASS")</f>
        <v>0</v>
      </c>
    </row>
    <row r="75" spans="2:6" x14ac:dyDescent="0.15">
      <c r="D75" s="15" t="s">
        <v>25</v>
      </c>
      <c r="E75" s="20">
        <f>COUNTIF(E10:E19,"FAIL")+COUNTIF(E24:E29,"FAIL")+COUNTIF(E34:E39,"FAIL")+COUNTIF(E44:E48,"FAIL")+COUNTIF(E53:E55,"FAIL")+COUNTIF(E60:E62,"FAIL")+COUNTIF(E67:E71,"FAIL")</f>
        <v>0</v>
      </c>
    </row>
    <row r="76" spans="2:6" x14ac:dyDescent="0.15">
      <c r="D76" s="15" t="s">
        <v>24</v>
      </c>
      <c r="E76" s="20">
        <f>COUNTIF(E10:E19,"NOT TEST")+COUNTIF(E24:E29,"NOT TEST")+COUNTIF(E34:E39,"NOT TEST")+COUNTIF(E44:E48,"NOT TEST")+COUNTIF(E53:E55,"NOT TEST")+COUNTIF(E60:E62,"NOT TEST")+COUNTIF(E67:E71,"NOT TEST")</f>
        <v>0</v>
      </c>
    </row>
    <row r="77" spans="2:6" x14ac:dyDescent="0.15">
      <c r="D77" s="15" t="s">
        <v>26</v>
      </c>
      <c r="E77" s="20">
        <f>SUM(E74:E76)</f>
        <v>0</v>
      </c>
    </row>
  </sheetData>
  <mergeCells count="28">
    <mergeCell ref="B64:F64"/>
    <mergeCell ref="B65:F65"/>
    <mergeCell ref="D73:E73"/>
    <mergeCell ref="B58:F58"/>
    <mergeCell ref="B30:F30"/>
    <mergeCell ref="B40:F40"/>
    <mergeCell ref="B49:F49"/>
    <mergeCell ref="B56:F56"/>
    <mergeCell ref="B50:F50"/>
    <mergeCell ref="B51:F51"/>
    <mergeCell ref="B41:F41"/>
    <mergeCell ref="B42:F42"/>
    <mergeCell ref="B57:F57"/>
    <mergeCell ref="B21:F21"/>
    <mergeCell ref="B22:F22"/>
    <mergeCell ref="B20:F20"/>
    <mergeCell ref="B31:F31"/>
    <mergeCell ref="B32:F32"/>
    <mergeCell ref="E5:F5"/>
    <mergeCell ref="B6:F6"/>
    <mergeCell ref="B8:F8"/>
    <mergeCell ref="B2:F2"/>
    <mergeCell ref="B3:F3"/>
    <mergeCell ref="B7:F7"/>
    <mergeCell ref="C4:D4"/>
    <mergeCell ref="E4:F4"/>
    <mergeCell ref="B4:B5"/>
    <mergeCell ref="C5:D5"/>
  </mergeCells>
  <phoneticPr fontId="1" type="noConversion"/>
  <conditionalFormatting sqref="E1:E4 E7 E9:E19 E23:E29 E63 E72 E78:E1048576">
    <cfRule type="cellIs" dxfId="107" priority="43" operator="equal">
      <formula>"NOT TEST"</formula>
    </cfRule>
    <cfRule type="cellIs" dxfId="106" priority="44" operator="equal">
      <formula>"FAIL"</formula>
    </cfRule>
  </conditionalFormatting>
  <conditionalFormatting sqref="E5">
    <cfRule type="cellIs" dxfId="105" priority="39" operator="equal">
      <formula>"NOT TEST"</formula>
    </cfRule>
    <cfRule type="cellIs" dxfId="104" priority="40" operator="equal">
      <formula>"FAIL"</formula>
    </cfRule>
  </conditionalFormatting>
  <conditionalFormatting sqref="E8">
    <cfRule type="cellIs" dxfId="103" priority="37" operator="equal">
      <formula>"NOT TEST"</formula>
    </cfRule>
    <cfRule type="cellIs" dxfId="102" priority="38" operator="equal">
      <formula>"FAIL"</formula>
    </cfRule>
  </conditionalFormatting>
  <conditionalFormatting sqref="E21">
    <cfRule type="cellIs" dxfId="101" priority="35" operator="equal">
      <formula>"NOT TEST"</formula>
    </cfRule>
    <cfRule type="cellIs" dxfId="100" priority="36" operator="equal">
      <formula>"FAIL"</formula>
    </cfRule>
  </conditionalFormatting>
  <conditionalFormatting sqref="E22">
    <cfRule type="cellIs" dxfId="99" priority="33" operator="equal">
      <formula>"NOT TEST"</formula>
    </cfRule>
    <cfRule type="cellIs" dxfId="98" priority="34" operator="equal">
      <formula>"FAIL"</formula>
    </cfRule>
  </conditionalFormatting>
  <conditionalFormatting sqref="E33:E39">
    <cfRule type="cellIs" dxfId="97" priority="31" operator="equal">
      <formula>"NOT TEST"</formula>
    </cfRule>
    <cfRule type="cellIs" dxfId="96" priority="32" operator="equal">
      <formula>"FAIL"</formula>
    </cfRule>
  </conditionalFormatting>
  <conditionalFormatting sqref="E31">
    <cfRule type="cellIs" dxfId="95" priority="29" operator="equal">
      <formula>"NOT TEST"</formula>
    </cfRule>
    <cfRule type="cellIs" dxfId="94" priority="30" operator="equal">
      <formula>"FAIL"</formula>
    </cfRule>
  </conditionalFormatting>
  <conditionalFormatting sqref="E32">
    <cfRule type="cellIs" dxfId="93" priority="27" operator="equal">
      <formula>"NOT TEST"</formula>
    </cfRule>
    <cfRule type="cellIs" dxfId="92" priority="28" operator="equal">
      <formula>"FAIL"</formula>
    </cfRule>
  </conditionalFormatting>
  <conditionalFormatting sqref="E52:E55">
    <cfRule type="cellIs" dxfId="91" priority="25" operator="equal">
      <formula>"NOT TEST"</formula>
    </cfRule>
    <cfRule type="cellIs" dxfId="90" priority="26" operator="equal">
      <formula>"FAIL"</formula>
    </cfRule>
  </conditionalFormatting>
  <conditionalFormatting sqref="E50">
    <cfRule type="cellIs" dxfId="89" priority="23" operator="equal">
      <formula>"NOT TEST"</formula>
    </cfRule>
    <cfRule type="cellIs" dxfId="88" priority="24" operator="equal">
      <formula>"FAIL"</formula>
    </cfRule>
  </conditionalFormatting>
  <conditionalFormatting sqref="E51">
    <cfRule type="cellIs" dxfId="87" priority="21" operator="equal">
      <formula>"NOT TEST"</formula>
    </cfRule>
    <cfRule type="cellIs" dxfId="86" priority="22" operator="equal">
      <formula>"FAIL"</formula>
    </cfRule>
  </conditionalFormatting>
  <conditionalFormatting sqref="E43:E48">
    <cfRule type="cellIs" dxfId="85" priority="19" operator="equal">
      <formula>"NOT TEST"</formula>
    </cfRule>
    <cfRule type="cellIs" dxfId="84" priority="20" operator="equal">
      <formula>"FAIL"</formula>
    </cfRule>
  </conditionalFormatting>
  <conditionalFormatting sqref="E41">
    <cfRule type="cellIs" dxfId="83" priority="17" operator="equal">
      <formula>"NOT TEST"</formula>
    </cfRule>
    <cfRule type="cellIs" dxfId="82" priority="18" operator="equal">
      <formula>"FAIL"</formula>
    </cfRule>
  </conditionalFormatting>
  <conditionalFormatting sqref="E42">
    <cfRule type="cellIs" dxfId="81" priority="15" operator="equal">
      <formula>"NOT TEST"</formula>
    </cfRule>
    <cfRule type="cellIs" dxfId="80" priority="16" operator="equal">
      <formula>"FAIL"</formula>
    </cfRule>
  </conditionalFormatting>
  <conditionalFormatting sqref="E59:E62">
    <cfRule type="cellIs" dxfId="79" priority="13" operator="equal">
      <formula>"NOT TEST"</formula>
    </cfRule>
    <cfRule type="cellIs" dxfId="78" priority="14" operator="equal">
      <formula>"FAIL"</formula>
    </cfRule>
  </conditionalFormatting>
  <conditionalFormatting sqref="E57">
    <cfRule type="cellIs" dxfId="77" priority="11" operator="equal">
      <formula>"NOT TEST"</formula>
    </cfRule>
    <cfRule type="cellIs" dxfId="76" priority="12" operator="equal">
      <formula>"FAIL"</formula>
    </cfRule>
  </conditionalFormatting>
  <conditionalFormatting sqref="E58">
    <cfRule type="cellIs" dxfId="75" priority="9" operator="equal">
      <formula>"NOT TEST"</formula>
    </cfRule>
    <cfRule type="cellIs" dxfId="74" priority="10" operator="equal">
      <formula>"FAIL"</formula>
    </cfRule>
  </conditionalFormatting>
  <conditionalFormatting sqref="E66:E71">
    <cfRule type="cellIs" dxfId="73" priority="7" operator="equal">
      <formula>"NOT TEST"</formula>
    </cfRule>
    <cfRule type="cellIs" dxfId="72" priority="8" operator="equal">
      <formula>"FAIL"</formula>
    </cfRule>
  </conditionalFormatting>
  <conditionalFormatting sqref="E64">
    <cfRule type="cellIs" dxfId="71" priority="5" operator="equal">
      <formula>"NOT TEST"</formula>
    </cfRule>
    <cfRule type="cellIs" dxfId="70" priority="6" operator="equal">
      <formula>"FAIL"</formula>
    </cfRule>
  </conditionalFormatting>
  <conditionalFormatting sqref="E65">
    <cfRule type="cellIs" dxfId="69" priority="3" operator="equal">
      <formula>"NOT TEST"</formula>
    </cfRule>
    <cfRule type="cellIs" dxfId="68" priority="4" operator="equal">
      <formula>"FAIL"</formula>
    </cfRule>
  </conditionalFormatting>
  <conditionalFormatting sqref="E73:E77">
    <cfRule type="cellIs" dxfId="67" priority="1" operator="equal">
      <formula>"NOT TEST"</formula>
    </cfRule>
    <cfRule type="cellIs" dxfId="66" priority="2" operator="equal">
      <formula>"FAIL"</formula>
    </cfRule>
  </conditionalFormatting>
  <dataValidations count="1">
    <dataValidation type="list" allowBlank="1" showInputMessage="1" showErrorMessage="1" sqref="E1:E3 E7:E19 E21:E29 E31:E39 E41:E48 E50:E55 E57:E72 E78:E1048576">
      <formula1>"PASS,FAIL,NOT TEST"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7"/>
  <sheetViews>
    <sheetView workbookViewId="0">
      <selection activeCell="B2" sqref="B2:F2"/>
    </sheetView>
  </sheetViews>
  <sheetFormatPr defaultColWidth="8.875" defaultRowHeight="16.5" x14ac:dyDescent="0.15"/>
  <cols>
    <col min="1" max="1" width="2.25" style="2" customWidth="1"/>
    <col min="2" max="2" width="9.25" style="2" customWidth="1"/>
    <col min="3" max="3" width="45.25" style="2" customWidth="1"/>
    <col min="4" max="4" width="52" style="2" customWidth="1"/>
    <col min="5" max="5" width="17" style="2" customWidth="1"/>
    <col min="6" max="6" width="36.625" style="2" customWidth="1"/>
    <col min="7" max="16384" width="8.875" style="2"/>
  </cols>
  <sheetData>
    <row r="1" spans="2:6" ht="6.75" customHeight="1" x14ac:dyDescent="0.15"/>
    <row r="2" spans="2:6" ht="27.6" customHeight="1" x14ac:dyDescent="0.15">
      <c r="B2" s="72" t="s">
        <v>194</v>
      </c>
      <c r="C2" s="72"/>
      <c r="D2" s="72"/>
      <c r="E2" s="72"/>
      <c r="F2" s="72"/>
    </row>
    <row r="3" spans="2:6" ht="23.45" customHeight="1" x14ac:dyDescent="0.15">
      <c r="B3" s="68" t="s">
        <v>195</v>
      </c>
      <c r="C3" s="68"/>
      <c r="D3" s="68"/>
      <c r="E3" s="68"/>
      <c r="F3" s="68"/>
    </row>
    <row r="4" spans="2:6" ht="17.45" customHeight="1" x14ac:dyDescent="0.15">
      <c r="B4" s="73" t="s">
        <v>89</v>
      </c>
      <c r="C4" s="68" t="s">
        <v>92</v>
      </c>
      <c r="D4" s="68"/>
      <c r="E4" s="68" t="s">
        <v>91</v>
      </c>
      <c r="F4" s="68"/>
    </row>
    <row r="5" spans="2:6" x14ac:dyDescent="0.15">
      <c r="B5" s="73"/>
      <c r="C5" s="68" t="s">
        <v>93</v>
      </c>
      <c r="D5" s="68"/>
      <c r="E5" s="68" t="s">
        <v>90</v>
      </c>
      <c r="F5" s="68"/>
    </row>
    <row r="6" spans="2:6" ht="9.6" customHeight="1" x14ac:dyDescent="0.15">
      <c r="B6" s="71"/>
      <c r="C6" s="71"/>
      <c r="D6" s="71"/>
      <c r="E6" s="71"/>
      <c r="F6" s="71"/>
    </row>
    <row r="7" spans="2:6" ht="18" x14ac:dyDescent="0.15">
      <c r="B7" s="67" t="s">
        <v>196</v>
      </c>
      <c r="C7" s="67"/>
      <c r="D7" s="67"/>
      <c r="E7" s="67"/>
      <c r="F7" s="67"/>
    </row>
    <row r="8" spans="2:6" ht="36" customHeight="1" x14ac:dyDescent="0.15">
      <c r="B8" s="68" t="s">
        <v>213</v>
      </c>
      <c r="C8" s="68"/>
      <c r="D8" s="68"/>
      <c r="E8" s="68"/>
      <c r="F8" s="68"/>
    </row>
    <row r="9" spans="2:6" x14ac:dyDescent="0.15">
      <c r="B9" s="24" t="s">
        <v>0</v>
      </c>
      <c r="C9" s="24" t="s">
        <v>4</v>
      </c>
      <c r="D9" s="24" t="s">
        <v>3</v>
      </c>
      <c r="E9" s="24" t="s">
        <v>2</v>
      </c>
      <c r="F9" s="24" t="s">
        <v>206</v>
      </c>
    </row>
    <row r="10" spans="2:6" x14ac:dyDescent="0.15">
      <c r="B10" s="9" t="s">
        <v>197</v>
      </c>
      <c r="C10" s="26" t="s">
        <v>204</v>
      </c>
      <c r="D10" s="26" t="s">
        <v>203</v>
      </c>
      <c r="E10" s="13"/>
      <c r="F10" s="13"/>
    </row>
    <row r="11" spans="2:6" x14ac:dyDescent="0.15">
      <c r="B11" s="9" t="s">
        <v>198</v>
      </c>
      <c r="C11" s="26" t="s">
        <v>205</v>
      </c>
      <c r="D11" s="26" t="s">
        <v>207</v>
      </c>
      <c r="E11" s="13"/>
      <c r="F11" s="13"/>
    </row>
    <row r="12" spans="2:6" x14ac:dyDescent="0.15">
      <c r="B12" s="9" t="s">
        <v>199</v>
      </c>
      <c r="C12" s="26" t="s">
        <v>208</v>
      </c>
      <c r="D12" s="26" t="s">
        <v>209</v>
      </c>
      <c r="E12" s="13"/>
      <c r="F12" s="13"/>
    </row>
    <row r="13" spans="2:6" x14ac:dyDescent="0.15">
      <c r="B13" s="9" t="s">
        <v>200</v>
      </c>
      <c r="C13" s="26" t="s">
        <v>210</v>
      </c>
      <c r="D13" s="26" t="s">
        <v>211</v>
      </c>
      <c r="E13" s="13"/>
      <c r="F13" s="27"/>
    </row>
    <row r="14" spans="2:6" x14ac:dyDescent="0.15">
      <c r="B14" s="9" t="s">
        <v>201</v>
      </c>
      <c r="C14" s="26" t="s">
        <v>212</v>
      </c>
      <c r="D14" s="26" t="s">
        <v>214</v>
      </c>
      <c r="E14" s="13"/>
      <c r="F14" s="13"/>
    </row>
    <row r="15" spans="2:6" x14ac:dyDescent="0.15">
      <c r="B15" s="9" t="s">
        <v>202</v>
      </c>
      <c r="C15" s="26" t="s">
        <v>215</v>
      </c>
      <c r="D15" s="26" t="s">
        <v>216</v>
      </c>
      <c r="E15" s="13"/>
      <c r="F15" s="13"/>
    </row>
    <row r="16" spans="2:6" x14ac:dyDescent="0.15">
      <c r="B16" s="71"/>
      <c r="C16" s="71"/>
      <c r="D16" s="71"/>
      <c r="E16" s="71"/>
      <c r="F16" s="71"/>
    </row>
    <row r="17" spans="2:6" ht="18" x14ac:dyDescent="0.15">
      <c r="B17" s="67" t="s">
        <v>217</v>
      </c>
      <c r="C17" s="67"/>
      <c r="D17" s="67"/>
      <c r="E17" s="67"/>
      <c r="F17" s="67"/>
    </row>
    <row r="18" spans="2:6" ht="33" customHeight="1" x14ac:dyDescent="0.15">
      <c r="B18" s="68" t="s">
        <v>218</v>
      </c>
      <c r="C18" s="68"/>
      <c r="D18" s="68"/>
      <c r="E18" s="68"/>
      <c r="F18" s="68"/>
    </row>
    <row r="19" spans="2:6" x14ac:dyDescent="0.15">
      <c r="B19" s="24" t="s">
        <v>0</v>
      </c>
      <c r="C19" s="24" t="s">
        <v>4</v>
      </c>
      <c r="D19" s="24" t="s">
        <v>3</v>
      </c>
      <c r="E19" s="24" t="s">
        <v>2</v>
      </c>
      <c r="F19" s="24" t="s">
        <v>206</v>
      </c>
    </row>
    <row r="20" spans="2:6" x14ac:dyDescent="0.15">
      <c r="B20" s="9" t="s">
        <v>219</v>
      </c>
      <c r="C20" s="26" t="s">
        <v>204</v>
      </c>
      <c r="D20" s="26" t="s">
        <v>203</v>
      </c>
      <c r="E20" s="13"/>
      <c r="F20" s="13"/>
    </row>
    <row r="21" spans="2:6" x14ac:dyDescent="0.15">
      <c r="B21" s="9" t="s">
        <v>220</v>
      </c>
      <c r="C21" s="26" t="s">
        <v>205</v>
      </c>
      <c r="D21" s="26" t="s">
        <v>207</v>
      </c>
      <c r="E21" s="13"/>
      <c r="F21" s="13"/>
    </row>
    <row r="22" spans="2:6" x14ac:dyDescent="0.15">
      <c r="B22" s="9" t="s">
        <v>221</v>
      </c>
      <c r="C22" s="26" t="s">
        <v>208</v>
      </c>
      <c r="D22" s="26" t="s">
        <v>209</v>
      </c>
      <c r="E22" s="13"/>
      <c r="F22" s="13"/>
    </row>
    <row r="23" spans="2:6" x14ac:dyDescent="0.15">
      <c r="B23" s="9" t="s">
        <v>222</v>
      </c>
      <c r="C23" s="26" t="s">
        <v>210</v>
      </c>
      <c r="D23" s="26" t="s">
        <v>211</v>
      </c>
      <c r="E23" s="13"/>
      <c r="F23" s="27"/>
    </row>
    <row r="24" spans="2:6" x14ac:dyDescent="0.15">
      <c r="B24" s="9" t="s">
        <v>223</v>
      </c>
      <c r="C24" s="26" t="s">
        <v>225</v>
      </c>
      <c r="D24" s="26" t="s">
        <v>226</v>
      </c>
      <c r="E24" s="13"/>
      <c r="F24" s="13"/>
    </row>
    <row r="25" spans="2:6" x14ac:dyDescent="0.15">
      <c r="B25" s="9" t="s">
        <v>224</v>
      </c>
      <c r="C25" s="26" t="s">
        <v>215</v>
      </c>
      <c r="D25" s="26" t="s">
        <v>216</v>
      </c>
      <c r="E25" s="13"/>
      <c r="F25" s="13"/>
    </row>
    <row r="26" spans="2:6" x14ac:dyDescent="0.15">
      <c r="B26" s="9" t="s">
        <v>227</v>
      </c>
      <c r="C26" s="26" t="s">
        <v>80</v>
      </c>
      <c r="D26" s="28" t="s">
        <v>234</v>
      </c>
      <c r="E26" s="13"/>
      <c r="F26" s="13"/>
    </row>
    <row r="27" spans="2:6" x14ac:dyDescent="0.15">
      <c r="B27" s="9" t="s">
        <v>228</v>
      </c>
      <c r="C27" s="26" t="s">
        <v>81</v>
      </c>
      <c r="D27" s="28" t="s">
        <v>234</v>
      </c>
      <c r="E27" s="13"/>
      <c r="F27" s="13"/>
    </row>
    <row r="28" spans="2:6" x14ac:dyDescent="0.15">
      <c r="B28" s="13"/>
      <c r="C28" s="13"/>
      <c r="D28" s="13"/>
      <c r="E28" s="13"/>
      <c r="F28" s="13"/>
    </row>
    <row r="29" spans="2:6" ht="18" x14ac:dyDescent="0.15">
      <c r="B29" s="67" t="s">
        <v>229</v>
      </c>
      <c r="C29" s="67"/>
      <c r="D29" s="67"/>
      <c r="E29" s="67"/>
      <c r="F29" s="67"/>
    </row>
    <row r="30" spans="2:6" ht="36" customHeight="1" x14ac:dyDescent="0.15">
      <c r="B30" s="68" t="s">
        <v>230</v>
      </c>
      <c r="C30" s="68"/>
      <c r="D30" s="68"/>
      <c r="E30" s="68"/>
      <c r="F30" s="68"/>
    </row>
    <row r="31" spans="2:6" x14ac:dyDescent="0.15">
      <c r="B31" s="24" t="s">
        <v>0</v>
      </c>
      <c r="C31" s="24" t="s">
        <v>4</v>
      </c>
      <c r="D31" s="24" t="s">
        <v>3</v>
      </c>
      <c r="E31" s="24" t="s">
        <v>2</v>
      </c>
      <c r="F31" s="24" t="s">
        <v>206</v>
      </c>
    </row>
    <row r="32" spans="2:6" x14ac:dyDescent="0.15">
      <c r="B32" s="9" t="s">
        <v>219</v>
      </c>
      <c r="C32" s="26" t="s">
        <v>204</v>
      </c>
      <c r="D32" s="26" t="s">
        <v>203</v>
      </c>
      <c r="E32" s="13"/>
      <c r="F32" s="13"/>
    </row>
    <row r="33" spans="2:6" x14ac:dyDescent="0.15">
      <c r="B33" s="9" t="s">
        <v>220</v>
      </c>
      <c r="C33" s="26" t="s">
        <v>205</v>
      </c>
      <c r="D33" s="26" t="s">
        <v>207</v>
      </c>
      <c r="E33" s="13"/>
      <c r="F33" s="13"/>
    </row>
    <row r="34" spans="2:6" x14ac:dyDescent="0.15">
      <c r="B34" s="9" t="s">
        <v>221</v>
      </c>
      <c r="C34" s="26" t="s">
        <v>208</v>
      </c>
      <c r="D34" s="26" t="s">
        <v>209</v>
      </c>
      <c r="E34" s="13"/>
      <c r="F34" s="13"/>
    </row>
    <row r="35" spans="2:6" x14ac:dyDescent="0.15">
      <c r="B35" s="9" t="s">
        <v>222</v>
      </c>
      <c r="C35" s="26" t="s">
        <v>210</v>
      </c>
      <c r="D35" s="26" t="s">
        <v>211</v>
      </c>
      <c r="E35" s="13"/>
      <c r="F35" s="27"/>
    </row>
    <row r="36" spans="2:6" ht="33" x14ac:dyDescent="0.15">
      <c r="B36" s="9" t="s">
        <v>223</v>
      </c>
      <c r="C36" s="26" t="s">
        <v>232</v>
      </c>
      <c r="D36" s="26" t="s">
        <v>231</v>
      </c>
      <c r="E36" s="13"/>
      <c r="F36" s="13"/>
    </row>
    <row r="37" spans="2:6" x14ac:dyDescent="0.15">
      <c r="B37" s="9" t="s">
        <v>224</v>
      </c>
      <c r="C37" s="26" t="s">
        <v>233</v>
      </c>
      <c r="D37" s="26" t="s">
        <v>216</v>
      </c>
      <c r="E37" s="13"/>
      <c r="F37" s="13"/>
    </row>
    <row r="38" spans="2:6" ht="33" x14ac:dyDescent="0.15">
      <c r="B38" s="9" t="s">
        <v>227</v>
      </c>
      <c r="C38" s="26" t="s">
        <v>80</v>
      </c>
      <c r="D38" s="26" t="s">
        <v>236</v>
      </c>
      <c r="E38" s="13"/>
      <c r="F38" s="13"/>
    </row>
    <row r="39" spans="2:6" x14ac:dyDescent="0.15">
      <c r="B39" s="9" t="s">
        <v>228</v>
      </c>
      <c r="C39" s="26" t="s">
        <v>241</v>
      </c>
      <c r="D39" s="26" t="s">
        <v>239</v>
      </c>
      <c r="E39" s="13"/>
      <c r="F39" s="13"/>
    </row>
    <row r="40" spans="2:6" x14ac:dyDescent="0.15">
      <c r="B40" s="9" t="s">
        <v>237</v>
      </c>
      <c r="C40" s="26" t="s">
        <v>240</v>
      </c>
      <c r="D40" s="26" t="s">
        <v>242</v>
      </c>
      <c r="E40" s="13"/>
      <c r="F40" s="13"/>
    </row>
    <row r="41" spans="2:6" ht="33" x14ac:dyDescent="0.15">
      <c r="B41" s="9" t="s">
        <v>238</v>
      </c>
      <c r="C41" s="26" t="s">
        <v>243</v>
      </c>
      <c r="D41" s="26" t="s">
        <v>244</v>
      </c>
      <c r="E41" s="13"/>
      <c r="F41" s="13"/>
    </row>
    <row r="43" spans="2:6" x14ac:dyDescent="0.15">
      <c r="D43" s="69" t="s">
        <v>22</v>
      </c>
      <c r="E43" s="70"/>
    </row>
    <row r="44" spans="2:6" x14ac:dyDescent="0.15">
      <c r="D44" s="15" t="s">
        <v>23</v>
      </c>
      <c r="E44" s="20">
        <f>COUNTIF(E10:E15,"PASS")+COUNTIF(E20:E27,"PASS")+COUNTIF(E32:E41,"PASS")</f>
        <v>0</v>
      </c>
    </row>
    <row r="45" spans="2:6" x14ac:dyDescent="0.15">
      <c r="D45" s="15" t="s">
        <v>25</v>
      </c>
      <c r="E45" s="20">
        <f>COUNTIF(E10:E15,"FAIL")+COUNTIF(E20:E27,"FAIL")+COUNTIF(E32:E41,"FAIL")</f>
        <v>0</v>
      </c>
    </row>
    <row r="46" spans="2:6" x14ac:dyDescent="0.15">
      <c r="D46" s="15" t="s">
        <v>24</v>
      </c>
      <c r="E46" s="20">
        <f>COUNTIF(E10:E15,"NOT TEST")+COUNTIF(E20:E27,"NOT TEST")+COUNTIF(E32:E41,"NOT TEST")</f>
        <v>0</v>
      </c>
    </row>
    <row r="47" spans="2:6" x14ac:dyDescent="0.15">
      <c r="D47" s="15" t="s">
        <v>26</v>
      </c>
      <c r="E47" s="20">
        <f>SUM(E44:E46)</f>
        <v>0</v>
      </c>
    </row>
  </sheetData>
  <mergeCells count="16">
    <mergeCell ref="B29:F29"/>
    <mergeCell ref="B30:F30"/>
    <mergeCell ref="D43:E43"/>
    <mergeCell ref="B4:B5"/>
    <mergeCell ref="C4:D4"/>
    <mergeCell ref="E4:F4"/>
    <mergeCell ref="C5:D5"/>
    <mergeCell ref="E5:F5"/>
    <mergeCell ref="B17:F17"/>
    <mergeCell ref="B18:F18"/>
    <mergeCell ref="B16:F16"/>
    <mergeCell ref="B2:F2"/>
    <mergeCell ref="B3:F3"/>
    <mergeCell ref="B6:F6"/>
    <mergeCell ref="B7:F7"/>
    <mergeCell ref="B8:F8"/>
  </mergeCells>
  <phoneticPr fontId="1" type="noConversion"/>
  <conditionalFormatting sqref="E1 E7:E15 E28 E42 E48:E1048576">
    <cfRule type="cellIs" dxfId="65" priority="13" operator="equal">
      <formula>"NOT TEST"</formula>
    </cfRule>
    <cfRule type="cellIs" dxfId="64" priority="14" operator="equal">
      <formula>"FAIL"</formula>
    </cfRule>
  </conditionalFormatting>
  <conditionalFormatting sqref="E2:E4">
    <cfRule type="cellIs" dxfId="63" priority="9" operator="equal">
      <formula>"NOT TEST"</formula>
    </cfRule>
    <cfRule type="cellIs" dxfId="62" priority="10" operator="equal">
      <formula>"FAIL"</formula>
    </cfRule>
  </conditionalFormatting>
  <conditionalFormatting sqref="E5">
    <cfRule type="cellIs" dxfId="61" priority="7" operator="equal">
      <formula>"NOT TEST"</formula>
    </cfRule>
    <cfRule type="cellIs" dxfId="60" priority="8" operator="equal">
      <formula>"FAIL"</formula>
    </cfRule>
  </conditionalFormatting>
  <conditionalFormatting sqref="E17:E27">
    <cfRule type="cellIs" dxfId="59" priority="5" operator="equal">
      <formula>"NOT TEST"</formula>
    </cfRule>
    <cfRule type="cellIs" dxfId="58" priority="6" operator="equal">
      <formula>"FAIL"</formula>
    </cfRule>
  </conditionalFormatting>
  <conditionalFormatting sqref="E29:E41">
    <cfRule type="cellIs" dxfId="57" priority="3" operator="equal">
      <formula>"NOT TEST"</formula>
    </cfRule>
    <cfRule type="cellIs" dxfId="56" priority="4" operator="equal">
      <formula>"FAIL"</formula>
    </cfRule>
  </conditionalFormatting>
  <conditionalFormatting sqref="E43:E47">
    <cfRule type="cellIs" dxfId="55" priority="1" operator="equal">
      <formula>"NOT TEST"</formula>
    </cfRule>
    <cfRule type="cellIs" dxfId="54" priority="2" operator="equal">
      <formula>"FAIL"</formula>
    </cfRule>
  </conditionalFormatting>
  <dataValidations count="1">
    <dataValidation type="list" allowBlank="1" showInputMessage="1" showErrorMessage="1" sqref="E1:E3 E7:E15 E17:E42 E48:E1048576">
      <formula1>"PASS,FAIL,NOT TEST"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8"/>
  <sheetViews>
    <sheetView workbookViewId="0">
      <selection activeCell="B2" sqref="B2:F2"/>
    </sheetView>
  </sheetViews>
  <sheetFormatPr defaultColWidth="8.875" defaultRowHeight="16.5" x14ac:dyDescent="0.15"/>
  <cols>
    <col min="1" max="1" width="1.75" style="2" customWidth="1"/>
    <col min="2" max="2" width="9.25" style="2" customWidth="1"/>
    <col min="3" max="3" width="45" style="2" customWidth="1"/>
    <col min="4" max="4" width="52.375" style="2" customWidth="1"/>
    <col min="5" max="5" width="17" style="2" customWidth="1"/>
    <col min="6" max="6" width="36.625" style="2" customWidth="1"/>
    <col min="7" max="16384" width="8.875" style="2"/>
  </cols>
  <sheetData>
    <row r="1" spans="2:6" ht="6.75" customHeight="1" x14ac:dyDescent="0.15"/>
    <row r="2" spans="2:6" ht="27.6" customHeight="1" x14ac:dyDescent="0.15">
      <c r="B2" s="72" t="s">
        <v>245</v>
      </c>
      <c r="C2" s="72"/>
      <c r="D2" s="72"/>
      <c r="E2" s="72"/>
      <c r="F2" s="72"/>
    </row>
    <row r="3" spans="2:6" ht="23.45" customHeight="1" x14ac:dyDescent="0.15">
      <c r="B3" s="68" t="s">
        <v>246</v>
      </c>
      <c r="C3" s="68"/>
      <c r="D3" s="68"/>
      <c r="E3" s="68"/>
      <c r="F3" s="68"/>
    </row>
    <row r="4" spans="2:6" ht="17.45" customHeight="1" x14ac:dyDescent="0.15">
      <c r="B4" s="73" t="s">
        <v>264</v>
      </c>
      <c r="C4" s="68" t="s">
        <v>260</v>
      </c>
      <c r="D4" s="68"/>
      <c r="E4" s="68" t="s">
        <v>261</v>
      </c>
      <c r="F4" s="68"/>
    </row>
    <row r="5" spans="2:6" x14ac:dyDescent="0.15">
      <c r="B5" s="73"/>
      <c r="C5" s="68" t="s">
        <v>262</v>
      </c>
      <c r="D5" s="68"/>
      <c r="E5" s="68" t="s">
        <v>263</v>
      </c>
      <c r="F5" s="68"/>
    </row>
    <row r="6" spans="2:6" ht="9.6" customHeight="1" x14ac:dyDescent="0.15">
      <c r="B6" s="77"/>
      <c r="C6" s="77"/>
      <c r="D6" s="77"/>
      <c r="E6" s="77"/>
      <c r="F6" s="77"/>
    </row>
    <row r="7" spans="2:6" ht="18" x14ac:dyDescent="0.15">
      <c r="B7" s="67" t="s">
        <v>247</v>
      </c>
      <c r="C7" s="67"/>
      <c r="D7" s="67"/>
      <c r="E7" s="67"/>
      <c r="F7" s="67"/>
    </row>
    <row r="8" spans="2:6" ht="22.9" customHeight="1" x14ac:dyDescent="0.15">
      <c r="B8" s="68" t="s">
        <v>259</v>
      </c>
      <c r="C8" s="68"/>
      <c r="D8" s="68"/>
      <c r="E8" s="68"/>
      <c r="F8" s="68"/>
    </row>
    <row r="9" spans="2:6" x14ac:dyDescent="0.15">
      <c r="B9" s="24" t="s">
        <v>0</v>
      </c>
      <c r="C9" s="24" t="s">
        <v>4</v>
      </c>
      <c r="D9" s="24" t="s">
        <v>3</v>
      </c>
      <c r="E9" s="24" t="s">
        <v>2</v>
      </c>
      <c r="F9" s="24" t="s">
        <v>206</v>
      </c>
    </row>
    <row r="10" spans="2:6" x14ac:dyDescent="0.15">
      <c r="B10" s="9" t="s">
        <v>248</v>
      </c>
      <c r="C10" s="26" t="s">
        <v>254</v>
      </c>
      <c r="D10" s="26" t="s">
        <v>255</v>
      </c>
      <c r="E10" s="13"/>
      <c r="F10" s="13"/>
    </row>
    <row r="11" spans="2:6" x14ac:dyDescent="0.15">
      <c r="B11" s="9" t="s">
        <v>249</v>
      </c>
      <c r="C11" s="26" t="s">
        <v>256</v>
      </c>
      <c r="D11" s="26" t="s">
        <v>257</v>
      </c>
      <c r="E11" s="13"/>
      <c r="F11" s="13"/>
    </row>
    <row r="12" spans="2:6" x14ac:dyDescent="0.15">
      <c r="B12" s="9" t="s">
        <v>250</v>
      </c>
      <c r="C12" s="26" t="s">
        <v>265</v>
      </c>
      <c r="D12" s="26" t="s">
        <v>258</v>
      </c>
      <c r="E12" s="13"/>
      <c r="F12" s="13"/>
    </row>
    <row r="13" spans="2:6" x14ac:dyDescent="0.15">
      <c r="B13" s="9" t="s">
        <v>251</v>
      </c>
      <c r="C13" s="26" t="s">
        <v>267</v>
      </c>
      <c r="D13" s="26" t="s">
        <v>258</v>
      </c>
      <c r="E13" s="13"/>
      <c r="F13" s="27"/>
    </row>
    <row r="14" spans="2:6" x14ac:dyDescent="0.15">
      <c r="B14" s="9" t="s">
        <v>252</v>
      </c>
      <c r="C14" s="26" t="s">
        <v>266</v>
      </c>
      <c r="D14" s="26" t="s">
        <v>258</v>
      </c>
      <c r="E14" s="13"/>
      <c r="F14" s="13"/>
    </row>
    <row r="15" spans="2:6" x14ac:dyDescent="0.15">
      <c r="B15" s="9" t="s">
        <v>253</v>
      </c>
      <c r="C15" s="26" t="s">
        <v>268</v>
      </c>
      <c r="D15" s="26" t="s">
        <v>258</v>
      </c>
      <c r="E15" s="13"/>
      <c r="F15" s="13"/>
    </row>
    <row r="16" spans="2:6" x14ac:dyDescent="0.15">
      <c r="B16" s="9" t="s">
        <v>269</v>
      </c>
      <c r="C16" s="26" t="s">
        <v>270</v>
      </c>
      <c r="D16" s="26" t="s">
        <v>258</v>
      </c>
      <c r="E16" s="13"/>
      <c r="F16" s="13"/>
    </row>
    <row r="17" spans="2:6" x14ac:dyDescent="0.15">
      <c r="B17" s="9" t="s">
        <v>271</v>
      </c>
      <c r="C17" s="26" t="s">
        <v>272</v>
      </c>
      <c r="D17" s="26" t="s">
        <v>258</v>
      </c>
      <c r="E17" s="13"/>
      <c r="F17" s="13"/>
    </row>
    <row r="18" spans="2:6" ht="24.6" customHeight="1" x14ac:dyDescent="0.15">
      <c r="B18" s="9" t="s">
        <v>274</v>
      </c>
      <c r="C18" s="26" t="s">
        <v>282</v>
      </c>
      <c r="D18" s="74" t="s">
        <v>294</v>
      </c>
      <c r="E18" s="13"/>
      <c r="F18" s="13"/>
    </row>
    <row r="19" spans="2:6" ht="21.6" customHeight="1" x14ac:dyDescent="0.15">
      <c r="B19" s="9" t="s">
        <v>275</v>
      </c>
      <c r="C19" s="26" t="s">
        <v>283</v>
      </c>
      <c r="D19" s="75"/>
      <c r="E19" s="13"/>
      <c r="F19" s="13"/>
    </row>
    <row r="20" spans="2:6" ht="33" x14ac:dyDescent="0.15">
      <c r="B20" s="9" t="s">
        <v>276</v>
      </c>
      <c r="C20" s="26" t="s">
        <v>284</v>
      </c>
      <c r="D20" s="75"/>
      <c r="E20" s="13"/>
      <c r="F20" s="13"/>
    </row>
    <row r="21" spans="2:6" ht="33" x14ac:dyDescent="0.15">
      <c r="B21" s="9" t="s">
        <v>277</v>
      </c>
      <c r="C21" s="26" t="s">
        <v>285</v>
      </c>
      <c r="D21" s="75"/>
      <c r="E21" s="13"/>
      <c r="F21" s="13"/>
    </row>
    <row r="22" spans="2:6" ht="23.45" customHeight="1" x14ac:dyDescent="0.15">
      <c r="B22" s="9" t="s">
        <v>278</v>
      </c>
      <c r="C22" s="26" t="s">
        <v>286</v>
      </c>
      <c r="D22" s="75"/>
      <c r="E22" s="13"/>
      <c r="F22" s="13"/>
    </row>
    <row r="23" spans="2:6" ht="19.149999999999999" customHeight="1" x14ac:dyDescent="0.15">
      <c r="B23" s="9" t="s">
        <v>279</v>
      </c>
      <c r="C23" s="26" t="s">
        <v>287</v>
      </c>
      <c r="D23" s="75"/>
      <c r="E23" s="13"/>
      <c r="F23" s="13"/>
    </row>
    <row r="24" spans="2:6" ht="21" customHeight="1" x14ac:dyDescent="0.15">
      <c r="B24" s="9" t="s">
        <v>280</v>
      </c>
      <c r="C24" s="26" t="s">
        <v>288</v>
      </c>
      <c r="D24" s="75"/>
      <c r="E24" s="13"/>
      <c r="F24" s="13"/>
    </row>
    <row r="25" spans="2:6" ht="23.45" customHeight="1" x14ac:dyDescent="0.15">
      <c r="B25" s="9" t="s">
        <v>281</v>
      </c>
      <c r="C25" s="26" t="s">
        <v>291</v>
      </c>
      <c r="D25" s="75"/>
      <c r="E25" s="13"/>
      <c r="F25" s="13"/>
    </row>
    <row r="26" spans="2:6" ht="33" x14ac:dyDescent="0.15">
      <c r="B26" s="9" t="s">
        <v>289</v>
      </c>
      <c r="C26" s="26" t="s">
        <v>292</v>
      </c>
      <c r="D26" s="75"/>
      <c r="E26" s="13"/>
      <c r="F26" s="13"/>
    </row>
    <row r="27" spans="2:6" ht="35.450000000000003" customHeight="1" x14ac:dyDescent="0.15">
      <c r="B27" s="9" t="s">
        <v>290</v>
      </c>
      <c r="C27" s="26" t="s">
        <v>293</v>
      </c>
      <c r="D27" s="76"/>
      <c r="E27" s="13"/>
      <c r="F27" s="13"/>
    </row>
    <row r="28" spans="2:6" x14ac:dyDescent="0.15">
      <c r="B28" s="71"/>
      <c r="C28" s="71"/>
      <c r="D28" s="71"/>
      <c r="E28" s="71"/>
      <c r="F28" s="71"/>
    </row>
    <row r="29" spans="2:6" ht="18" x14ac:dyDescent="0.15">
      <c r="B29" s="67" t="s">
        <v>273</v>
      </c>
      <c r="C29" s="67"/>
      <c r="D29" s="67"/>
      <c r="E29" s="67"/>
      <c r="F29" s="67"/>
    </row>
    <row r="30" spans="2:6" ht="20.45" customHeight="1" x14ac:dyDescent="0.15">
      <c r="B30" s="68" t="s">
        <v>259</v>
      </c>
      <c r="C30" s="68"/>
      <c r="D30" s="68"/>
      <c r="E30" s="68"/>
      <c r="F30" s="68"/>
    </row>
    <row r="31" spans="2:6" x14ac:dyDescent="0.15">
      <c r="B31" s="24" t="s">
        <v>0</v>
      </c>
      <c r="C31" s="24" t="s">
        <v>4</v>
      </c>
      <c r="D31" s="24" t="s">
        <v>3</v>
      </c>
      <c r="E31" s="24" t="s">
        <v>2</v>
      </c>
      <c r="F31" s="24" t="s">
        <v>206</v>
      </c>
    </row>
    <row r="32" spans="2:6" x14ac:dyDescent="0.15">
      <c r="B32" s="9" t="s">
        <v>295</v>
      </c>
      <c r="C32" s="26" t="s">
        <v>254</v>
      </c>
      <c r="D32" s="26" t="s">
        <v>255</v>
      </c>
      <c r="E32" s="13"/>
      <c r="F32" s="13"/>
    </row>
    <row r="33" spans="2:6" x14ac:dyDescent="0.15">
      <c r="B33" s="9" t="s">
        <v>296</v>
      </c>
      <c r="C33" s="26" t="s">
        <v>256</v>
      </c>
      <c r="D33" s="26" t="s">
        <v>257</v>
      </c>
      <c r="E33" s="13"/>
      <c r="F33" s="13"/>
    </row>
    <row r="34" spans="2:6" x14ac:dyDescent="0.15">
      <c r="B34" s="9" t="s">
        <v>297</v>
      </c>
      <c r="C34" s="26" t="s">
        <v>265</v>
      </c>
      <c r="D34" s="26" t="s">
        <v>258</v>
      </c>
      <c r="E34" s="13"/>
      <c r="F34" s="13"/>
    </row>
    <row r="35" spans="2:6" x14ac:dyDescent="0.15">
      <c r="B35" s="9" t="s">
        <v>298</v>
      </c>
      <c r="C35" s="26" t="s">
        <v>267</v>
      </c>
      <c r="D35" s="26" t="s">
        <v>258</v>
      </c>
      <c r="E35" s="13"/>
      <c r="F35" s="27"/>
    </row>
    <row r="36" spans="2:6" x14ac:dyDescent="0.15">
      <c r="B36" s="9" t="s">
        <v>299</v>
      </c>
      <c r="C36" s="26" t="s">
        <v>266</v>
      </c>
      <c r="D36" s="26" t="s">
        <v>258</v>
      </c>
      <c r="E36" s="13"/>
      <c r="F36" s="13"/>
    </row>
    <row r="37" spans="2:6" x14ac:dyDescent="0.15">
      <c r="B37" s="9" t="s">
        <v>300</v>
      </c>
      <c r="C37" s="26" t="s">
        <v>268</v>
      </c>
      <c r="D37" s="26" t="s">
        <v>258</v>
      </c>
      <c r="E37" s="13"/>
      <c r="F37" s="13"/>
    </row>
    <row r="38" spans="2:6" x14ac:dyDescent="0.15">
      <c r="B38" s="9" t="s">
        <v>301</v>
      </c>
      <c r="C38" s="26" t="s">
        <v>270</v>
      </c>
      <c r="D38" s="26" t="s">
        <v>258</v>
      </c>
      <c r="E38" s="13"/>
      <c r="F38" s="13"/>
    </row>
    <row r="39" spans="2:6" x14ac:dyDescent="0.15">
      <c r="B39" s="9" t="s">
        <v>302</v>
      </c>
      <c r="C39" s="26" t="s">
        <v>272</v>
      </c>
      <c r="D39" s="26" t="s">
        <v>258</v>
      </c>
      <c r="E39" s="13"/>
      <c r="F39" s="13"/>
    </row>
    <row r="40" spans="2:6" x14ac:dyDescent="0.15">
      <c r="B40" s="9" t="s">
        <v>303</v>
      </c>
      <c r="C40" s="26" t="s">
        <v>305</v>
      </c>
      <c r="D40" s="26" t="s">
        <v>306</v>
      </c>
      <c r="E40" s="13"/>
      <c r="F40" s="13"/>
    </row>
    <row r="41" spans="2:6" x14ac:dyDescent="0.15">
      <c r="B41" s="9" t="s">
        <v>304</v>
      </c>
      <c r="C41" s="26" t="s">
        <v>361</v>
      </c>
      <c r="D41" s="26" t="s">
        <v>362</v>
      </c>
      <c r="E41" s="13"/>
      <c r="F41" s="13"/>
    </row>
    <row r="42" spans="2:6" x14ac:dyDescent="0.15">
      <c r="B42" s="31"/>
      <c r="C42" s="25"/>
      <c r="D42" s="25"/>
      <c r="E42" s="32"/>
      <c r="F42" s="32"/>
    </row>
    <row r="44" spans="2:6" x14ac:dyDescent="0.15">
      <c r="D44" s="69" t="s">
        <v>22</v>
      </c>
      <c r="E44" s="70"/>
    </row>
    <row r="45" spans="2:6" x14ac:dyDescent="0.15">
      <c r="D45" s="15" t="s">
        <v>23</v>
      </c>
      <c r="E45" s="20">
        <f>COUNTIF(E10:E27,"PASS")+COUNTIF(E32:E41,"PASS")</f>
        <v>0</v>
      </c>
    </row>
    <row r="46" spans="2:6" x14ac:dyDescent="0.15">
      <c r="D46" s="15" t="s">
        <v>25</v>
      </c>
      <c r="E46" s="20">
        <f>COUNTIF(E10:E27,"FAIL")+COUNTIF(E32:E41,"FAIL")</f>
        <v>0</v>
      </c>
    </row>
    <row r="47" spans="2:6" x14ac:dyDescent="0.15">
      <c r="D47" s="15" t="s">
        <v>24</v>
      </c>
      <c r="E47" s="20">
        <f>COUNTIF(E10:E27,"NOT TEST")+COUNTIF(E32:E41,"NOT TEST")</f>
        <v>0</v>
      </c>
    </row>
    <row r="48" spans="2:6" x14ac:dyDescent="0.15">
      <c r="D48" s="15" t="s">
        <v>26</v>
      </c>
      <c r="E48" s="20">
        <f>SUM(E45:E47)</f>
        <v>0</v>
      </c>
    </row>
  </sheetData>
  <mergeCells count="15">
    <mergeCell ref="D44:E44"/>
    <mergeCell ref="B29:F29"/>
    <mergeCell ref="B30:F30"/>
    <mergeCell ref="C4:D4"/>
    <mergeCell ref="E4:F4"/>
    <mergeCell ref="D18:D27"/>
    <mergeCell ref="B28:F28"/>
    <mergeCell ref="B6:F6"/>
    <mergeCell ref="B7:F7"/>
    <mergeCell ref="B8:F8"/>
    <mergeCell ref="B2:F2"/>
    <mergeCell ref="B3:F3"/>
    <mergeCell ref="B4:B5"/>
    <mergeCell ref="C5:D5"/>
    <mergeCell ref="E5:F5"/>
  </mergeCells>
  <phoneticPr fontId="1" type="noConversion"/>
  <conditionalFormatting sqref="E1 E7:E27 E43 E49:E1048576">
    <cfRule type="cellIs" dxfId="53" priority="19" operator="equal">
      <formula>"NOT TEST"</formula>
    </cfRule>
    <cfRule type="cellIs" dxfId="52" priority="20" operator="equal">
      <formula>"FAIL"</formula>
    </cfRule>
  </conditionalFormatting>
  <conditionalFormatting sqref="E2:E3">
    <cfRule type="cellIs" dxfId="51" priority="17" operator="equal">
      <formula>"NOT TEST"</formula>
    </cfRule>
    <cfRule type="cellIs" dxfId="50" priority="18" operator="equal">
      <formula>"FAIL"</formula>
    </cfRule>
  </conditionalFormatting>
  <conditionalFormatting sqref="E5">
    <cfRule type="cellIs" dxfId="49" priority="15" operator="equal">
      <formula>"NOT TEST"</formula>
    </cfRule>
    <cfRule type="cellIs" dxfId="48" priority="16" operator="equal">
      <formula>"FAIL"</formula>
    </cfRule>
  </conditionalFormatting>
  <conditionalFormatting sqref="E4">
    <cfRule type="cellIs" dxfId="47" priority="7" operator="equal">
      <formula>"NOT TEST"</formula>
    </cfRule>
    <cfRule type="cellIs" dxfId="46" priority="8" operator="equal">
      <formula>"FAIL"</formula>
    </cfRule>
  </conditionalFormatting>
  <conditionalFormatting sqref="E29:E31">
    <cfRule type="cellIs" dxfId="45" priority="5" operator="equal">
      <formula>"NOT TEST"</formula>
    </cfRule>
    <cfRule type="cellIs" dxfId="44" priority="6" operator="equal">
      <formula>"FAIL"</formula>
    </cfRule>
  </conditionalFormatting>
  <conditionalFormatting sqref="E32:E42">
    <cfRule type="cellIs" dxfId="43" priority="3" operator="equal">
      <formula>"NOT TEST"</formula>
    </cfRule>
    <cfRule type="cellIs" dxfId="42" priority="4" operator="equal">
      <formula>"FAIL"</formula>
    </cfRule>
  </conditionalFormatting>
  <conditionalFormatting sqref="E44:E48">
    <cfRule type="cellIs" dxfId="41" priority="1" operator="equal">
      <formula>"NOT TEST"</formula>
    </cfRule>
    <cfRule type="cellIs" dxfId="40" priority="2" operator="equal">
      <formula>"FAIL"</formula>
    </cfRule>
  </conditionalFormatting>
  <dataValidations count="1">
    <dataValidation type="list" allowBlank="1" showInputMessage="1" showErrorMessage="1" sqref="E1:E3 E7:E27 E29:E43 E49:E1048576">
      <formula1>"PASS,FAIL,NOT TEST"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3"/>
  <sheetViews>
    <sheetView workbookViewId="0">
      <selection activeCell="E33" sqref="E33"/>
    </sheetView>
  </sheetViews>
  <sheetFormatPr defaultColWidth="8.875" defaultRowHeight="16.5" x14ac:dyDescent="0.15"/>
  <cols>
    <col min="1" max="1" width="1.375" style="2" customWidth="1"/>
    <col min="2" max="2" width="9.25" style="2" customWidth="1"/>
    <col min="3" max="3" width="45.375" style="2" customWidth="1"/>
    <col min="4" max="4" width="53" style="2" customWidth="1"/>
    <col min="5" max="5" width="17" style="2" customWidth="1"/>
    <col min="6" max="6" width="36.625" style="2" customWidth="1"/>
    <col min="7" max="16384" width="8.875" style="2"/>
  </cols>
  <sheetData>
    <row r="1" spans="2:6" ht="9" customHeight="1" x14ac:dyDescent="0.15"/>
    <row r="2" spans="2:6" ht="27.6" customHeight="1" x14ac:dyDescent="0.15">
      <c r="B2" s="72" t="s">
        <v>307</v>
      </c>
      <c r="C2" s="72"/>
      <c r="D2" s="72"/>
      <c r="E2" s="72"/>
      <c r="F2" s="72"/>
    </row>
    <row r="3" spans="2:6" ht="23.45" customHeight="1" x14ac:dyDescent="0.15">
      <c r="B3" s="68" t="s">
        <v>308</v>
      </c>
      <c r="C3" s="68"/>
      <c r="D3" s="68"/>
      <c r="E3" s="68"/>
      <c r="F3" s="68"/>
    </row>
    <row r="4" spans="2:6" ht="15.6" customHeight="1" x14ac:dyDescent="0.15">
      <c r="B4" s="30" t="s">
        <v>264</v>
      </c>
      <c r="C4" s="68" t="s">
        <v>93</v>
      </c>
      <c r="D4" s="68"/>
      <c r="E4" s="68" t="s">
        <v>90</v>
      </c>
      <c r="F4" s="68"/>
    </row>
    <row r="5" spans="2:6" ht="9.6" customHeight="1" x14ac:dyDescent="0.15">
      <c r="B5" s="77"/>
      <c r="C5" s="77"/>
      <c r="D5" s="77"/>
      <c r="E5" s="77"/>
      <c r="F5" s="77"/>
    </row>
    <row r="6" spans="2:6" ht="18" x14ac:dyDescent="0.15">
      <c r="B6" s="67" t="s">
        <v>310</v>
      </c>
      <c r="C6" s="67"/>
      <c r="D6" s="67"/>
      <c r="E6" s="67"/>
      <c r="F6" s="67"/>
    </row>
    <row r="7" spans="2:6" ht="22.9" customHeight="1" x14ac:dyDescent="0.15">
      <c r="B7" s="68" t="s">
        <v>309</v>
      </c>
      <c r="C7" s="68"/>
      <c r="D7" s="68"/>
      <c r="E7" s="68"/>
      <c r="F7" s="68"/>
    </row>
    <row r="8" spans="2:6" x14ac:dyDescent="0.15">
      <c r="B8" s="24" t="s">
        <v>0</v>
      </c>
      <c r="C8" s="24" t="s">
        <v>4</v>
      </c>
      <c r="D8" s="24" t="s">
        <v>3</v>
      </c>
      <c r="E8" s="24" t="s">
        <v>2</v>
      </c>
      <c r="F8" s="24" t="s">
        <v>206</v>
      </c>
    </row>
    <row r="9" spans="2:6" ht="33" x14ac:dyDescent="0.15">
      <c r="B9" s="9" t="s">
        <v>311</v>
      </c>
      <c r="C9" s="26" t="s">
        <v>315</v>
      </c>
      <c r="D9" s="26" t="s">
        <v>332</v>
      </c>
      <c r="E9" s="13"/>
      <c r="F9" s="13"/>
    </row>
    <row r="10" spans="2:6" ht="49.5" x14ac:dyDescent="0.15">
      <c r="B10" s="9" t="s">
        <v>312</v>
      </c>
      <c r="C10" s="26" t="s">
        <v>316</v>
      </c>
      <c r="D10" s="26" t="s">
        <v>331</v>
      </c>
      <c r="E10" s="13"/>
      <c r="F10" s="13"/>
    </row>
    <row r="11" spans="2:6" ht="33" x14ac:dyDescent="0.15">
      <c r="B11" s="9" t="s">
        <v>313</v>
      </c>
      <c r="C11" s="26" t="s">
        <v>317</v>
      </c>
      <c r="D11" s="26" t="s">
        <v>330</v>
      </c>
      <c r="E11" s="13"/>
      <c r="F11" s="13"/>
    </row>
    <row r="12" spans="2:6" ht="33" x14ac:dyDescent="0.15">
      <c r="B12" s="9" t="s">
        <v>314</v>
      </c>
      <c r="C12" s="26" t="s">
        <v>318</v>
      </c>
      <c r="D12" s="26" t="s">
        <v>329</v>
      </c>
      <c r="E12" s="13"/>
      <c r="F12" s="13"/>
    </row>
    <row r="14" spans="2:6" ht="18" x14ac:dyDescent="0.15">
      <c r="B14" s="67" t="s">
        <v>324</v>
      </c>
      <c r="C14" s="67"/>
      <c r="D14" s="67"/>
      <c r="E14" s="67"/>
      <c r="F14" s="67"/>
    </row>
    <row r="15" spans="2:6" x14ac:dyDescent="0.15">
      <c r="B15" s="68" t="s">
        <v>309</v>
      </c>
      <c r="C15" s="68"/>
      <c r="D15" s="68"/>
      <c r="E15" s="68"/>
      <c r="F15" s="68"/>
    </row>
    <row r="16" spans="2:6" x14ac:dyDescent="0.15">
      <c r="B16" s="24" t="s">
        <v>0</v>
      </c>
      <c r="C16" s="24" t="s">
        <v>4</v>
      </c>
      <c r="D16" s="24" t="s">
        <v>3</v>
      </c>
      <c r="E16" s="24" t="s">
        <v>2</v>
      </c>
      <c r="F16" s="24" t="s">
        <v>206</v>
      </c>
    </row>
    <row r="17" spans="2:6" ht="33" x14ac:dyDescent="0.15">
      <c r="B17" s="9" t="s">
        <v>325</v>
      </c>
      <c r="C17" s="26" t="s">
        <v>319</v>
      </c>
      <c r="D17" s="26" t="s">
        <v>320</v>
      </c>
      <c r="E17" s="13"/>
      <c r="F17" s="13"/>
    </row>
    <row r="18" spans="2:6" ht="49.5" x14ac:dyDescent="0.15">
      <c r="B18" s="9" t="s">
        <v>326</v>
      </c>
      <c r="C18" s="26" t="s">
        <v>321</v>
      </c>
      <c r="D18" s="26" t="s">
        <v>322</v>
      </c>
      <c r="E18" s="13"/>
      <c r="F18" s="13"/>
    </row>
    <row r="19" spans="2:6" ht="49.5" x14ac:dyDescent="0.15">
      <c r="B19" s="9" t="s">
        <v>327</v>
      </c>
      <c r="C19" s="26" t="s">
        <v>323</v>
      </c>
      <c r="D19" s="26" t="s">
        <v>328</v>
      </c>
      <c r="E19" s="13"/>
      <c r="F19" s="13"/>
    </row>
    <row r="21" spans="2:6" ht="18" x14ac:dyDescent="0.15">
      <c r="B21" s="67" t="s">
        <v>333</v>
      </c>
      <c r="C21" s="67"/>
      <c r="D21" s="67"/>
      <c r="E21" s="67"/>
      <c r="F21" s="67"/>
    </row>
    <row r="22" spans="2:6" ht="18.600000000000001" customHeight="1" x14ac:dyDescent="0.15">
      <c r="B22" s="68" t="s">
        <v>345</v>
      </c>
      <c r="C22" s="68"/>
      <c r="D22" s="68"/>
      <c r="E22" s="68"/>
      <c r="F22" s="68"/>
    </row>
    <row r="23" spans="2:6" x14ac:dyDescent="0.15">
      <c r="B23" s="24" t="s">
        <v>0</v>
      </c>
      <c r="C23" s="24" t="s">
        <v>4</v>
      </c>
      <c r="D23" s="24" t="s">
        <v>3</v>
      </c>
      <c r="E23" s="24" t="s">
        <v>2</v>
      </c>
      <c r="F23" s="24" t="s">
        <v>206</v>
      </c>
    </row>
    <row r="24" spans="2:6" x14ac:dyDescent="0.15">
      <c r="B24" s="9" t="s">
        <v>334</v>
      </c>
      <c r="C24" s="26" t="s">
        <v>338</v>
      </c>
      <c r="D24" s="26" t="s">
        <v>337</v>
      </c>
      <c r="E24" s="13"/>
      <c r="F24" s="13"/>
    </row>
    <row r="25" spans="2:6" x14ac:dyDescent="0.15">
      <c r="B25" s="9" t="s">
        <v>335</v>
      </c>
      <c r="C25" s="26" t="s">
        <v>339</v>
      </c>
      <c r="D25" s="26" t="s">
        <v>340</v>
      </c>
      <c r="E25" s="13"/>
      <c r="F25" s="13"/>
    </row>
    <row r="26" spans="2:6" ht="49.5" x14ac:dyDescent="0.15">
      <c r="B26" s="9" t="s">
        <v>336</v>
      </c>
      <c r="C26" s="26" t="s">
        <v>343</v>
      </c>
      <c r="D26" s="26" t="s">
        <v>342</v>
      </c>
      <c r="E26" s="13"/>
      <c r="F26" s="13"/>
    </row>
    <row r="27" spans="2:6" ht="49.5" x14ac:dyDescent="0.15">
      <c r="B27" s="9" t="s">
        <v>341</v>
      </c>
      <c r="C27" s="26" t="s">
        <v>344</v>
      </c>
      <c r="D27" s="26" t="s">
        <v>346</v>
      </c>
      <c r="E27" s="13"/>
      <c r="F27" s="13"/>
    </row>
    <row r="29" spans="2:6" x14ac:dyDescent="0.15">
      <c r="D29" s="69" t="s">
        <v>22</v>
      </c>
      <c r="E29" s="70"/>
    </row>
    <row r="30" spans="2:6" x14ac:dyDescent="0.15">
      <c r="D30" s="15" t="s">
        <v>23</v>
      </c>
      <c r="E30" s="20">
        <f>COUNTIF(E9:E12,"PASS")+COUNTIF(E17:E19,"PASS")+COUNTIF(E24:E27,"PASS")</f>
        <v>0</v>
      </c>
    </row>
    <row r="31" spans="2:6" x14ac:dyDescent="0.15">
      <c r="D31" s="15" t="s">
        <v>25</v>
      </c>
      <c r="E31" s="20">
        <f>COUNTIF(E9:E12,"FAIL")+COUNTIF(E17:E19,"FAIL")+COUNTIF(E24:E27,"FAIL")</f>
        <v>0</v>
      </c>
    </row>
    <row r="32" spans="2:6" x14ac:dyDescent="0.15">
      <c r="D32" s="15" t="s">
        <v>24</v>
      </c>
      <c r="E32" s="20">
        <f>COUNTIF(E9:E12,"NOT TEST")+COUNTIF(E17:E19,"NOT TEST")+COUNTIF(E24:E27,"NOT TEST")</f>
        <v>0</v>
      </c>
    </row>
    <row r="33" spans="4:5" x14ac:dyDescent="0.15">
      <c r="D33" s="15" t="s">
        <v>26</v>
      </c>
      <c r="E33" s="20">
        <f>SUM(E30:E32)</f>
        <v>0</v>
      </c>
    </row>
  </sheetData>
  <mergeCells count="12">
    <mergeCell ref="B14:F14"/>
    <mergeCell ref="B15:F15"/>
    <mergeCell ref="B21:F21"/>
    <mergeCell ref="B22:F22"/>
    <mergeCell ref="D29:E29"/>
    <mergeCell ref="B5:F5"/>
    <mergeCell ref="B6:F6"/>
    <mergeCell ref="B7:F7"/>
    <mergeCell ref="B2:F2"/>
    <mergeCell ref="B3:F3"/>
    <mergeCell ref="C4:D4"/>
    <mergeCell ref="E4:F4"/>
  </mergeCells>
  <phoneticPr fontId="1" type="noConversion"/>
  <conditionalFormatting sqref="E1 E6:E20 E28 E34:E1048576">
    <cfRule type="cellIs" dxfId="39" priority="23" operator="equal">
      <formula>"NOT TEST"</formula>
    </cfRule>
    <cfRule type="cellIs" dxfId="38" priority="24" operator="equal">
      <formula>"FAIL"</formula>
    </cfRule>
  </conditionalFormatting>
  <conditionalFormatting sqref="E2:E3">
    <cfRule type="cellIs" dxfId="37" priority="21" operator="equal">
      <formula>"NOT TEST"</formula>
    </cfRule>
    <cfRule type="cellIs" dxfId="36" priority="22" operator="equal">
      <formula>"FAIL"</formula>
    </cfRule>
  </conditionalFormatting>
  <conditionalFormatting sqref="E4">
    <cfRule type="cellIs" dxfId="35" priority="7" operator="equal">
      <formula>"NOT TEST"</formula>
    </cfRule>
    <cfRule type="cellIs" dxfId="34" priority="8" operator="equal">
      <formula>"FAIL"</formula>
    </cfRule>
  </conditionalFormatting>
  <conditionalFormatting sqref="E21:E27">
    <cfRule type="cellIs" dxfId="33" priority="3" operator="equal">
      <formula>"NOT TEST"</formula>
    </cfRule>
    <cfRule type="cellIs" dxfId="32" priority="4" operator="equal">
      <formula>"FAIL"</formula>
    </cfRule>
  </conditionalFormatting>
  <conditionalFormatting sqref="E29:E33">
    <cfRule type="cellIs" dxfId="31" priority="1" operator="equal">
      <formula>"NOT TEST"</formula>
    </cfRule>
    <cfRule type="cellIs" dxfId="30" priority="2" operator="equal">
      <formula>"FAIL"</formula>
    </cfRule>
  </conditionalFormatting>
  <dataValidations count="1">
    <dataValidation type="list" allowBlank="1" showInputMessage="1" showErrorMessage="1" sqref="E1:E3 E6:E28 E34:E1048576">
      <formula1>"PASS,FAIL,NOT TEST"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"/>
  <sheetViews>
    <sheetView workbookViewId="0">
      <selection activeCell="B2" sqref="B2:F3"/>
    </sheetView>
  </sheetViews>
  <sheetFormatPr defaultColWidth="8.875" defaultRowHeight="16.5" x14ac:dyDescent="0.15"/>
  <cols>
    <col min="1" max="1" width="1.75" style="2" customWidth="1"/>
    <col min="2" max="2" width="9.25" style="2" customWidth="1"/>
    <col min="3" max="3" width="46.5" style="2" customWidth="1"/>
    <col min="4" max="4" width="54.5" style="2" customWidth="1"/>
    <col min="5" max="5" width="17" style="2" customWidth="1"/>
    <col min="6" max="6" width="36.625" style="2" customWidth="1"/>
    <col min="7" max="16384" width="8.875" style="2"/>
  </cols>
  <sheetData>
    <row r="1" spans="2:6" ht="9.75" customHeight="1" x14ac:dyDescent="0.15"/>
    <row r="2" spans="2:6" ht="27.6" customHeight="1" x14ac:dyDescent="0.15">
      <c r="B2" s="72" t="s">
        <v>348</v>
      </c>
      <c r="C2" s="72"/>
      <c r="D2" s="72"/>
      <c r="E2" s="72"/>
      <c r="F2" s="72"/>
    </row>
    <row r="3" spans="2:6" ht="23.45" customHeight="1" x14ac:dyDescent="0.15">
      <c r="B3" s="68" t="s">
        <v>347</v>
      </c>
      <c r="C3" s="68"/>
      <c r="D3" s="68"/>
      <c r="E3" s="68"/>
      <c r="F3" s="68"/>
    </row>
  </sheetData>
  <mergeCells count="2">
    <mergeCell ref="B2:F2"/>
    <mergeCell ref="B3:F3"/>
  </mergeCells>
  <phoneticPr fontId="1" type="noConversion"/>
  <conditionalFormatting sqref="E1 E4:E1048576">
    <cfRule type="cellIs" dxfId="29" priority="9" operator="equal">
      <formula>"NOT TEST"</formula>
    </cfRule>
    <cfRule type="cellIs" dxfId="28" priority="10" operator="equal">
      <formula>"FAIL"</formula>
    </cfRule>
  </conditionalFormatting>
  <conditionalFormatting sqref="E2:E3">
    <cfRule type="cellIs" dxfId="27" priority="7" operator="equal">
      <formula>"NOT TEST"</formula>
    </cfRule>
    <cfRule type="cellIs" dxfId="26" priority="8" operator="equal">
      <formula>"FAIL"</formula>
    </cfRule>
  </conditionalFormatting>
  <dataValidations count="1">
    <dataValidation type="list" allowBlank="1" showInputMessage="1" showErrorMessage="1" sqref="E1:E3 E4:E1048576">
      <formula1>"PASS,FAIL,NOT TEST"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7"/>
  <sheetViews>
    <sheetView workbookViewId="0">
      <selection activeCell="B2" sqref="B2:F2"/>
    </sheetView>
  </sheetViews>
  <sheetFormatPr defaultColWidth="8.875" defaultRowHeight="16.5" x14ac:dyDescent="0.15"/>
  <cols>
    <col min="1" max="1" width="3" style="2" customWidth="1"/>
    <col min="2" max="2" width="9.25" style="2" customWidth="1"/>
    <col min="3" max="3" width="46.5" style="2" customWidth="1"/>
    <col min="4" max="4" width="54.5" style="2" customWidth="1"/>
    <col min="5" max="5" width="17" style="2" customWidth="1"/>
    <col min="6" max="6" width="36.625" style="2" customWidth="1"/>
    <col min="7" max="16384" width="8.875" style="2"/>
  </cols>
  <sheetData>
    <row r="2" spans="2:6" ht="27.6" customHeight="1" x14ac:dyDescent="0.15">
      <c r="B2" s="72" t="s">
        <v>349</v>
      </c>
      <c r="C2" s="72"/>
      <c r="D2" s="72"/>
      <c r="E2" s="72"/>
      <c r="F2" s="72"/>
    </row>
    <row r="3" spans="2:6" ht="23.45" customHeight="1" x14ac:dyDescent="0.15">
      <c r="B3" s="68" t="s">
        <v>350</v>
      </c>
      <c r="C3" s="68"/>
      <c r="D3" s="68"/>
      <c r="E3" s="68"/>
      <c r="F3" s="68"/>
    </row>
    <row r="4" spans="2:6" ht="15.6" customHeight="1" x14ac:dyDescent="0.15">
      <c r="B4" s="30" t="s">
        <v>264</v>
      </c>
      <c r="C4" s="68" t="s">
        <v>93</v>
      </c>
      <c r="D4" s="68"/>
      <c r="E4" s="68" t="s">
        <v>90</v>
      </c>
      <c r="F4" s="68"/>
    </row>
    <row r="5" spans="2:6" ht="22.9" customHeight="1" x14ac:dyDescent="0.15">
      <c r="B5" s="68" t="s">
        <v>351</v>
      </c>
      <c r="C5" s="68"/>
      <c r="D5" s="68"/>
      <c r="E5" s="68"/>
      <c r="F5" s="68"/>
    </row>
    <row r="6" spans="2:6" x14ac:dyDescent="0.15">
      <c r="B6" s="24" t="s">
        <v>0</v>
      </c>
      <c r="C6" s="24" t="s">
        <v>4</v>
      </c>
      <c r="D6" s="24" t="s">
        <v>3</v>
      </c>
      <c r="E6" s="24" t="s">
        <v>2</v>
      </c>
      <c r="F6" s="24" t="s">
        <v>206</v>
      </c>
    </row>
    <row r="7" spans="2:6" ht="33" x14ac:dyDescent="0.15">
      <c r="B7" s="9">
        <v>7.1</v>
      </c>
      <c r="C7" s="26" t="s">
        <v>353</v>
      </c>
      <c r="D7" s="26" t="s">
        <v>354</v>
      </c>
      <c r="E7" s="13"/>
      <c r="F7" s="13"/>
    </row>
    <row r="8" spans="2:6" x14ac:dyDescent="0.15">
      <c r="B8" s="9">
        <v>7.2</v>
      </c>
      <c r="C8" s="26" t="s">
        <v>352</v>
      </c>
      <c r="D8" s="26" t="s">
        <v>355</v>
      </c>
      <c r="E8" s="13"/>
      <c r="F8" s="13"/>
    </row>
    <row r="9" spans="2:6" ht="33" x14ac:dyDescent="0.15">
      <c r="B9" s="9">
        <v>7.3</v>
      </c>
      <c r="C9" s="26" t="s">
        <v>356</v>
      </c>
      <c r="D9" s="26" t="s">
        <v>357</v>
      </c>
      <c r="E9" s="13"/>
      <c r="F9" s="13"/>
    </row>
    <row r="10" spans="2:6" x14ac:dyDescent="0.15">
      <c r="B10" s="9">
        <v>7.4</v>
      </c>
      <c r="C10" s="26" t="s">
        <v>352</v>
      </c>
      <c r="D10" s="26" t="s">
        <v>355</v>
      </c>
      <c r="E10" s="13"/>
      <c r="F10" s="13"/>
    </row>
    <row r="11" spans="2:6" ht="22.9" customHeight="1" x14ac:dyDescent="0.15">
      <c r="B11" s="78" t="s">
        <v>358</v>
      </c>
      <c r="C11" s="79"/>
      <c r="D11" s="79"/>
      <c r="E11" s="79"/>
      <c r="F11" s="79"/>
    </row>
    <row r="13" spans="2:6" x14ac:dyDescent="0.15">
      <c r="D13" s="69" t="s">
        <v>22</v>
      </c>
      <c r="E13" s="70"/>
    </row>
    <row r="14" spans="2:6" x14ac:dyDescent="0.15">
      <c r="D14" s="15" t="s">
        <v>23</v>
      </c>
      <c r="E14" s="20">
        <f>COUNTIF(E7:E10,"PASS")</f>
        <v>0</v>
      </c>
    </row>
    <row r="15" spans="2:6" x14ac:dyDescent="0.15">
      <c r="D15" s="15" t="s">
        <v>25</v>
      </c>
      <c r="E15" s="20">
        <f>COUNTIF(E7:E10,"FAIL")</f>
        <v>0</v>
      </c>
    </row>
    <row r="16" spans="2:6" x14ac:dyDescent="0.15">
      <c r="D16" s="15" t="s">
        <v>24</v>
      </c>
      <c r="E16" s="20">
        <f>COUNTIF(E7:E10,"NOT TEST")</f>
        <v>0</v>
      </c>
    </row>
    <row r="17" spans="4:5" x14ac:dyDescent="0.15">
      <c r="D17" s="15" t="s">
        <v>26</v>
      </c>
      <c r="E17" s="20">
        <f>SUM(E14:E16)</f>
        <v>0</v>
      </c>
    </row>
  </sheetData>
  <mergeCells count="7">
    <mergeCell ref="D13:E13"/>
    <mergeCell ref="B11:F11"/>
    <mergeCell ref="B5:F5"/>
    <mergeCell ref="B2:F2"/>
    <mergeCell ref="B3:F3"/>
    <mergeCell ref="C4:D4"/>
    <mergeCell ref="E4:F4"/>
  </mergeCells>
  <phoneticPr fontId="1" type="noConversion"/>
  <conditionalFormatting sqref="E1 E5:E10 E18:E1048576 E12">
    <cfRule type="cellIs" dxfId="25" priority="11" operator="equal">
      <formula>"NOT TEST"</formula>
    </cfRule>
    <cfRule type="cellIs" dxfId="24" priority="12" operator="equal">
      <formula>"FAIL"</formula>
    </cfRule>
  </conditionalFormatting>
  <conditionalFormatting sqref="E2:E3">
    <cfRule type="cellIs" dxfId="23" priority="9" operator="equal">
      <formula>"NOT TEST"</formula>
    </cfRule>
    <cfRule type="cellIs" dxfId="22" priority="10" operator="equal">
      <formula>"FAIL"</formula>
    </cfRule>
  </conditionalFormatting>
  <conditionalFormatting sqref="E4">
    <cfRule type="cellIs" dxfId="21" priority="7" operator="equal">
      <formula>"NOT TEST"</formula>
    </cfRule>
    <cfRule type="cellIs" dxfId="20" priority="8" operator="equal">
      <formula>"FAIL"</formula>
    </cfRule>
  </conditionalFormatting>
  <conditionalFormatting sqref="E13:E17">
    <cfRule type="cellIs" dxfId="19" priority="1" operator="equal">
      <formula>"NOT TEST"</formula>
    </cfRule>
    <cfRule type="cellIs" dxfId="18" priority="2" operator="equal">
      <formula>"FAIL"</formula>
    </cfRule>
  </conditionalFormatting>
  <dataValidations count="1">
    <dataValidation type="list" allowBlank="1" showInputMessage="1" showErrorMessage="1" sqref="E1:E3 E18:E1048576 E5:E10 E12">
      <formula1>"PASS,FAIL,NOT TEST"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0.总览</vt:lpstr>
      <vt:lpstr>Bug列表</vt:lpstr>
      <vt:lpstr>1.基本信息</vt:lpstr>
      <vt:lpstr>2.基本输入输出</vt:lpstr>
      <vt:lpstr>3.节目搜索</vt:lpstr>
      <vt:lpstr>4.前面板与遥控器</vt:lpstr>
      <vt:lpstr>5.EPG相关功能</vt:lpstr>
      <vt:lpstr>6.PVR相关功能</vt:lpstr>
      <vt:lpstr>7.软件升级</vt:lpstr>
      <vt:lpstr>8.Subtitile和Teletext</vt:lpstr>
      <vt:lpstr>9.CA测试</vt:lpstr>
      <vt:lpstr>10.恢复出厂状态</vt:lpstr>
      <vt:lpstr>参考文档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2014-09-23T03:12:07Z</dcterms:modified>
</cp:coreProperties>
</file>