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8915" windowHeight="11820" activeTab="5"/>
  </bookViews>
  <sheets>
    <sheet name="Pascal" sheetId="1" r:id="rId1"/>
    <sheet name="Lauriane" sheetId="3" r:id="rId2"/>
    <sheet name="Magali" sheetId="4" r:id="rId3"/>
    <sheet name="Irina" sheetId="6" r:id="rId4"/>
    <sheet name="Stéphanie" sheetId="5" r:id="rId5"/>
    <sheet name="Gilbert" sheetId="7" r:id="rId6"/>
    <sheet name="Parameters fleet sim." sheetId="2" r:id="rId7"/>
  </sheets>
  <calcPr calcId="125725"/>
</workbook>
</file>

<file path=xl/calcChain.xml><?xml version="1.0" encoding="utf-8"?>
<calcChain xmlns="http://schemas.openxmlformats.org/spreadsheetml/2006/main">
  <c r="AQ59" i="7"/>
  <c r="AP59"/>
  <c r="AK59"/>
  <c r="AJ59"/>
  <c r="AE59"/>
  <c r="AD59"/>
  <c r="Y59"/>
  <c r="X59"/>
  <c r="S59"/>
  <c r="R59"/>
  <c r="M59"/>
  <c r="G60" s="1"/>
  <c r="L59"/>
  <c r="G59"/>
  <c r="F59"/>
  <c r="F60" s="1"/>
  <c r="F60" i="6"/>
  <c r="AQ59"/>
  <c r="AP59"/>
  <c r="AK59"/>
  <c r="AJ59"/>
  <c r="AE59"/>
  <c r="AD59"/>
  <c r="Y59"/>
  <c r="X59"/>
  <c r="S59"/>
  <c r="R59"/>
  <c r="M59"/>
  <c r="L59"/>
  <c r="G59"/>
  <c r="G60" s="1"/>
  <c r="F59"/>
  <c r="AQ59" i="5"/>
  <c r="AP59"/>
  <c r="AK59"/>
  <c r="AJ59"/>
  <c r="AE59"/>
  <c r="AD59"/>
  <c r="Y59"/>
  <c r="X59"/>
  <c r="S59"/>
  <c r="R59"/>
  <c r="M59"/>
  <c r="L59"/>
  <c r="F60" s="1"/>
  <c r="G59"/>
  <c r="G60" s="1"/>
  <c r="F59"/>
  <c r="AQ59" i="4"/>
  <c r="AP59"/>
  <c r="AK59"/>
  <c r="AJ59"/>
  <c r="AE59"/>
  <c r="AD59"/>
  <c r="Y59"/>
  <c r="X59"/>
  <c r="S59"/>
  <c r="R59"/>
  <c r="M59"/>
  <c r="L59"/>
  <c r="F60" s="1"/>
  <c r="G59"/>
  <c r="G60" s="1"/>
  <c r="F59"/>
  <c r="AQ59" i="3"/>
  <c r="AP59"/>
  <c r="AK59"/>
  <c r="AJ59"/>
  <c r="AE59"/>
  <c r="AD59"/>
  <c r="Y59"/>
  <c r="X59"/>
  <c r="S59"/>
  <c r="R59"/>
  <c r="M59"/>
  <c r="G60" s="1"/>
  <c r="L59"/>
  <c r="G59"/>
  <c r="F59"/>
  <c r="F60" s="1"/>
  <c r="F60" i="1"/>
  <c r="AP59"/>
  <c r="AJ59"/>
  <c r="AD59"/>
  <c r="X59"/>
  <c r="R59"/>
  <c r="L59"/>
  <c r="F59"/>
  <c r="AK53" i="7"/>
  <c r="AK48"/>
  <c r="S51"/>
  <c r="S48"/>
  <c r="G48"/>
  <c r="G46"/>
  <c r="AE51"/>
  <c r="AE47"/>
  <c r="AE42"/>
  <c r="Y52"/>
  <c r="G52"/>
  <c r="Y42"/>
  <c r="S42"/>
  <c r="G42"/>
  <c r="Y51" i="6"/>
  <c r="M51"/>
  <c r="AE51"/>
  <c r="S51"/>
  <c r="G51"/>
  <c r="Y47"/>
  <c r="Y46"/>
  <c r="M47"/>
  <c r="M46"/>
  <c r="AE47"/>
  <c r="AE46"/>
  <c r="S47"/>
  <c r="S46"/>
  <c r="G47"/>
  <c r="G46"/>
  <c r="AE42"/>
  <c r="Y42"/>
  <c r="S42"/>
  <c r="M42"/>
  <c r="G42"/>
  <c r="AK52" i="5"/>
  <c r="AK51"/>
  <c r="AK44"/>
  <c r="AK43"/>
  <c r="AE52"/>
  <c r="S52"/>
  <c r="Y50"/>
  <c r="M50"/>
  <c r="AE42"/>
  <c r="Y42"/>
  <c r="S42"/>
  <c r="M42"/>
  <c r="G42"/>
  <c r="G52"/>
  <c r="AE45" i="4"/>
  <c r="AE44"/>
  <c r="AE51"/>
  <c r="Y52"/>
  <c r="S51"/>
  <c r="S48"/>
  <c r="M44"/>
  <c r="M52"/>
  <c r="AE41"/>
  <c r="Y41"/>
  <c r="S41"/>
  <c r="M41"/>
  <c r="G41"/>
  <c r="G52"/>
  <c r="M53" i="3"/>
  <c r="Y53"/>
  <c r="AE52"/>
  <c r="AE47"/>
  <c r="AE46"/>
  <c r="AE42"/>
  <c r="Y52"/>
  <c r="Y47"/>
  <c r="Y46"/>
  <c r="Y42"/>
  <c r="S52"/>
  <c r="S47"/>
  <c r="S46"/>
  <c r="S42"/>
  <c r="M52"/>
  <c r="M47"/>
  <c r="M46"/>
  <c r="M42"/>
  <c r="G52"/>
  <c r="AQ51"/>
  <c r="AK51"/>
  <c r="AQ48"/>
  <c r="AK48"/>
  <c r="G47"/>
  <c r="G46"/>
  <c r="G42"/>
  <c r="AQ51" i="1"/>
  <c r="AQ48"/>
  <c r="AK51"/>
  <c r="AK48"/>
  <c r="AK59" s="1"/>
  <c r="AE52"/>
  <c r="AE47"/>
  <c r="AE46"/>
  <c r="AE42"/>
  <c r="Y52"/>
  <c r="Y47"/>
  <c r="Y46"/>
  <c r="Y42"/>
  <c r="S52"/>
  <c r="S47"/>
  <c r="S46"/>
  <c r="S42"/>
  <c r="M52"/>
  <c r="M47"/>
  <c r="M46"/>
  <c r="M42"/>
  <c r="G52"/>
  <c r="G47"/>
  <c r="G46"/>
  <c r="G42"/>
  <c r="M59" l="1"/>
  <c r="Y59"/>
  <c r="G59"/>
  <c r="S59"/>
  <c r="AE59"/>
  <c r="AQ59"/>
  <c r="G60" l="1"/>
</calcChain>
</file>

<file path=xl/sharedStrings.xml><?xml version="1.0" encoding="utf-8"?>
<sst xmlns="http://schemas.openxmlformats.org/spreadsheetml/2006/main" count="1003" uniqueCount="140">
  <si>
    <t>0h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</si>
  <si>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</si>
  <si>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</si>
  <si>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</si>
  <si>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</si>
  <si>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</si>
  <si>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</si>
  <si>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</si>
  <si>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</si>
  <si>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</si>
  <si>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</si>
  <si>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</si>
  <si>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</si>
  <si>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</si>
  <si>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</si>
  <si>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</si>
  <si>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</si>
  <si>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</si>
  <si>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</si>
  <si>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</si>
  <si>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</si>
  <si>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</si>
  <si>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</si>
  <si>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</si>
  <si>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Trip</t>
  </si>
  <si>
    <t>Start</t>
  </si>
  <si>
    <t>Arrival</t>
  </si>
  <si>
    <t>LUNDI</t>
  </si>
  <si>
    <t>Driving to work</t>
  </si>
  <si>
    <t>Out for lunch</t>
  </si>
  <si>
    <t>Back from lunch</t>
  </si>
  <si>
    <t>Back home</t>
  </si>
  <si>
    <t>H</t>
  </si>
  <si>
    <t>Home</t>
  </si>
  <si>
    <t>W</t>
  </si>
  <si>
    <t>Work</t>
  </si>
  <si>
    <t>:::</t>
  </si>
  <si>
    <t>Trip starts within 15 to 30 minutes deviation</t>
  </si>
  <si>
    <t>Trip starts on time or within maximum 15 minutes deviation (before or after reference time)</t>
  </si>
  <si>
    <t>Trip starts within 30 to 60 minutes deviation</t>
  </si>
  <si>
    <t>Exact distance, which does not vary</t>
  </si>
  <si>
    <t>Reference distance can vary within 25% range (itinerary change)</t>
  </si>
  <si>
    <t>Reference distance can double in distance</t>
  </si>
  <si>
    <t>MARDI</t>
  </si>
  <si>
    <t>MERCREDI</t>
  </si>
  <si>
    <t>JEUDI</t>
  </si>
  <si>
    <t>VENDREDI</t>
  </si>
  <si>
    <t>SAMEDI</t>
  </si>
  <si>
    <t>DIMANCHE</t>
  </si>
  <si>
    <t>Errands</t>
  </si>
  <si>
    <t>MOBILITY PROFILE</t>
  </si>
  <si>
    <t>PART 1: UNDERLYING SCENARIO</t>
  </si>
  <si>
    <t>Name</t>
  </si>
  <si>
    <t>Pascal</t>
  </si>
  <si>
    <t>Countryside</t>
  </si>
  <si>
    <t>Working days</t>
  </si>
  <si>
    <t>Monday to Friday</t>
  </si>
  <si>
    <t>Rest days</t>
  </si>
  <si>
    <t>Saturday, Sunday</t>
  </si>
  <si>
    <t>ID card</t>
  </si>
  <si>
    <t>Yes</t>
  </si>
  <si>
    <t>Activity</t>
  </si>
  <si>
    <t>Employee, works at a fixed place</t>
  </si>
  <si>
    <t>Locations and charging stations</t>
  </si>
  <si>
    <t>km</t>
  </si>
  <si>
    <t>Benchmark energy use</t>
  </si>
  <si>
    <t>Wh/km</t>
  </si>
  <si>
    <t>kWh</t>
  </si>
  <si>
    <t>Probability of occurrence</t>
  </si>
  <si>
    <t>Variation in distance</t>
  </si>
  <si>
    <t>Cool, medium, nervous</t>
  </si>
  <si>
    <t>Alpha coefficient: driver's temper</t>
  </si>
  <si>
    <t>Beta coefficient: mechanics</t>
  </si>
  <si>
    <t>Type of car used: Tesla, Leaf, Ion all differ from theretical 110 Wh/ton/km</t>
  </si>
  <si>
    <t>Gamma coefficient: external conditions</t>
  </si>
  <si>
    <t>Delta coefficient: type of roads used</t>
  </si>
  <si>
    <t>City, road, motorway all induce different average cruising speeds</t>
  </si>
  <si>
    <t>Z coefficient: elevation difference</t>
  </si>
  <si>
    <t>Variation in altitude between departure and arrival</t>
  </si>
  <si>
    <t>Driving conditions</t>
  </si>
  <si>
    <t>Weather, temperature, traffic jam</t>
  </si>
  <si>
    <t>VARIABLE PARAMETERS FOR INCLUSION IN FLEET SIMULATOR</t>
  </si>
  <si>
    <t>This list is not exhaustive!</t>
  </si>
  <si>
    <t>Happens on average 4 times out of 5</t>
  </si>
  <si>
    <t>Happens every time as scheduled</t>
  </si>
  <si>
    <t>Happens on average 1 time out of 5 (often cancelled)</t>
  </si>
  <si>
    <t>15 min</t>
  </si>
  <si>
    <t>30 min</t>
  </si>
  <si>
    <t>60 min</t>
  </si>
  <si>
    <t>100 min</t>
  </si>
  <si>
    <t>Trip ends on time or within maximum 15 minutes deviation (before or after reference time)</t>
  </si>
  <si>
    <t>Trip ends within 15 to 30 minutes deviation</t>
  </si>
  <si>
    <t>Trip ends within 30 to 60 minutes deviation</t>
  </si>
  <si>
    <t>Trip start cannot be forecasted with accuracy</t>
  </si>
  <si>
    <t>Trip end cannot be forecasted with accuracy</t>
  </si>
  <si>
    <t>Variation on arrival time</t>
  </si>
  <si>
    <t>Variation on departure time</t>
  </si>
  <si>
    <t>Charging station</t>
  </si>
  <si>
    <t>Code</t>
  </si>
  <si>
    <t>Favourite location n°1</t>
  </si>
  <si>
    <t>Favourite location n°2</t>
  </si>
  <si>
    <t>Favourite location n°3</t>
  </si>
  <si>
    <t>Favourite location n°4</t>
  </si>
  <si>
    <t>Favourite location n°5</t>
  </si>
  <si>
    <t>F1</t>
  </si>
  <si>
    <t>F2</t>
  </si>
  <si>
    <t>F3</t>
  </si>
  <si>
    <t>F4</t>
  </si>
  <si>
    <t>F5</t>
  </si>
  <si>
    <t>No</t>
  </si>
  <si>
    <t>(based on benchmark 110 Wh/km/ton)</t>
  </si>
  <si>
    <t>Loc</t>
  </si>
  <si>
    <t>X</t>
  </si>
  <si>
    <t>Unspecified locations</t>
  </si>
  <si>
    <t>PART 2: MOBILITY PROFILE</t>
  </si>
  <si>
    <t>Type</t>
  </si>
  <si>
    <t>Lauriane</t>
  </si>
  <si>
    <t>City</t>
  </si>
  <si>
    <t>Concert</t>
  </si>
  <si>
    <t>Go to gym</t>
  </si>
  <si>
    <t>Go shopping</t>
  </si>
  <si>
    <t>n/a</t>
  </si>
  <si>
    <t>Magali</t>
  </si>
  <si>
    <t>Visiting client</t>
  </si>
  <si>
    <t>Back to work</t>
  </si>
  <si>
    <t>Stéphanie</t>
  </si>
  <si>
    <t>Meditation lesson</t>
  </si>
  <si>
    <t>Qi gong session</t>
  </si>
  <si>
    <t>Irina</t>
  </si>
  <si>
    <t>Back home lunch</t>
  </si>
  <si>
    <t>lunch + shopping</t>
  </si>
  <si>
    <t>School + home</t>
  </si>
  <si>
    <t>Gilbert</t>
  </si>
  <si>
    <t>Director, works at fixed place or from home</t>
  </si>
  <si>
    <t>Work to golf</t>
  </si>
  <si>
    <t>Golf to home</t>
  </si>
  <si>
    <t>Lunch with client</t>
  </si>
  <si>
    <t>Far shopping</t>
  </si>
  <si>
    <t>Total</t>
  </si>
  <si>
    <t>Grand total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</si>
</sst>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[h]:mm:ss;@"/>
    <numFmt numFmtId="165" formatCode="_-* #,##0.0\ _€_-;\-* #,##0.0\ _€_-;_-* &quot;-&quot;??\ _€_-;_-@_-"/>
    <numFmt numFmtId="166" formatCode="_-* #,##0\ _€_-;\-* #,##0\ _€_-;_-* &quot;-&quot;??\ _€_-;_-@_-"/>
  </numFmts>
  <fonts count="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4" fillId="3" borderId="1" xfId="0" applyNumberFormat="1" applyFont="1" applyFill="1" applyBorder="1"/>
    <xf numFmtId="0" fontId="3" fillId="0" borderId="2" xfId="0" applyFont="1" applyBorder="1"/>
    <xf numFmtId="0" fontId="4" fillId="3" borderId="3" xfId="0" applyFont="1" applyFill="1" applyBorder="1"/>
    <xf numFmtId="0" fontId="0" fillId="0" borderId="3" xfId="0" applyBorder="1"/>
    <xf numFmtId="0" fontId="3" fillId="0" borderId="6" xfId="0" applyFont="1" applyBorder="1" applyAlignment="1">
      <alignment horizontal="center"/>
    </xf>
    <xf numFmtId="0" fontId="4" fillId="3" borderId="6" xfId="0" applyFont="1" applyFill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2" fillId="2" borderId="0" xfId="0" applyFont="1" applyFill="1"/>
    <xf numFmtId="0" fontId="5" fillId="2" borderId="0" xfId="0" applyFont="1" applyFill="1"/>
    <xf numFmtId="0" fontId="0" fillId="0" borderId="2" xfId="0" applyBorder="1"/>
    <xf numFmtId="0" fontId="3" fillId="0" borderId="3" xfId="0" applyFont="1" applyBorder="1"/>
    <xf numFmtId="0" fontId="0" fillId="0" borderId="9" xfId="0" applyBorder="1"/>
    <xf numFmtId="165" fontId="4" fillId="3" borderId="1" xfId="1" applyNumberFormat="1" applyFont="1" applyFill="1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0" fontId="0" fillId="0" borderId="0" xfId="0" applyFont="1"/>
    <xf numFmtId="0" fontId="3" fillId="0" borderId="3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66" fontId="4" fillId="3" borderId="1" xfId="1" applyNumberFormat="1" applyFont="1" applyFill="1" applyBorder="1"/>
    <xf numFmtId="166" fontId="0" fillId="0" borderId="1" xfId="1" applyNumberFormat="1" applyFont="1" applyBorder="1"/>
    <xf numFmtId="166" fontId="0" fillId="0" borderId="8" xfId="1" applyNumberFormat="1" applyFont="1" applyBorder="1"/>
    <xf numFmtId="165" fontId="4" fillId="0" borderId="1" xfId="1" applyNumberFormat="1" applyFont="1" applyFill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3" xfId="0" applyFont="1" applyBorder="1"/>
    <xf numFmtId="0" fontId="0" fillId="0" borderId="13" xfId="0" applyBorder="1"/>
    <xf numFmtId="0" fontId="0" fillId="0" borderId="14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6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60"/>
  <sheetViews>
    <sheetView topLeftCell="A37" workbookViewId="0">
      <selection activeCell="C27" sqref="C27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7" width="6.5703125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3" width="6.5703125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9" width="6.5703125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5" width="6.5703125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1" width="6.5703125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7" width="6.5703125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1</v>
      </c>
      <c r="E1" s="35" t="s">
        <v>53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53</v>
      </c>
    </row>
    <row r="8" spans="1:13">
      <c r="A8" s="19" t="s">
        <v>61</v>
      </c>
      <c r="B8" s="20"/>
      <c r="C8" t="s">
        <v>62</v>
      </c>
    </row>
    <row r="9" spans="1:13">
      <c r="A9" s="19" t="s">
        <v>33</v>
      </c>
      <c r="B9" s="20"/>
      <c r="C9" t="s">
        <v>54</v>
      </c>
    </row>
    <row r="10" spans="1:13">
      <c r="A10" s="19" t="s">
        <v>35</v>
      </c>
      <c r="B10" s="20"/>
      <c r="C10" t="s">
        <v>54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121</v>
      </c>
      <c r="E19" s="3" t="s">
        <v>104</v>
      </c>
      <c r="F19" s="3"/>
    </row>
    <row r="20" spans="1:43">
      <c r="A20" s="19" t="s">
        <v>100</v>
      </c>
      <c r="B20" s="20"/>
      <c r="C20" s="3" t="s">
        <v>121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/>
      <c r="C41" s="27"/>
      <c r="D41" s="5"/>
      <c r="E41" s="5"/>
      <c r="F41" s="30"/>
      <c r="G41" s="22"/>
      <c r="H41" s="13"/>
      <c r="I41" s="27"/>
      <c r="J41" s="5"/>
      <c r="K41" s="5"/>
      <c r="L41" s="30"/>
      <c r="M41" s="22"/>
      <c r="N41" s="13"/>
      <c r="O41" s="27"/>
      <c r="P41" s="5"/>
      <c r="Q41" s="5"/>
      <c r="R41" s="30"/>
      <c r="S41" s="22"/>
      <c r="T41" s="13"/>
      <c r="U41" s="27"/>
      <c r="V41" s="5"/>
      <c r="W41" s="5"/>
      <c r="X41" s="30"/>
      <c r="Y41" s="22"/>
      <c r="Z41" s="13"/>
      <c r="AA41" s="27"/>
      <c r="AB41" s="5"/>
      <c r="AC41" s="5"/>
      <c r="AD41" s="30"/>
      <c r="AE41" s="22"/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 t="s">
        <v>28</v>
      </c>
      <c r="C42" s="26" t="s">
        <v>34</v>
      </c>
      <c r="D42" s="7">
        <v>0.35416666666666669</v>
      </c>
      <c r="E42" s="7">
        <v>0.375</v>
      </c>
      <c r="F42" s="29">
        <v>30</v>
      </c>
      <c r="G42" s="21">
        <f>F42*$C$26/1000</f>
        <v>4.5</v>
      </c>
      <c r="H42" s="12" t="s">
        <v>28</v>
      </c>
      <c r="I42" s="26" t="s">
        <v>34</v>
      </c>
      <c r="J42" s="7">
        <v>0.35416666666666669</v>
      </c>
      <c r="K42" s="7">
        <v>0.375</v>
      </c>
      <c r="L42" s="29">
        <v>30</v>
      </c>
      <c r="M42" s="21">
        <f>L42*$C$26/1000</f>
        <v>4.5</v>
      </c>
      <c r="N42" s="12" t="s">
        <v>28</v>
      </c>
      <c r="O42" s="26" t="s">
        <v>34</v>
      </c>
      <c r="P42" s="7">
        <v>0.35416666666666669</v>
      </c>
      <c r="Q42" s="7">
        <v>0.375</v>
      </c>
      <c r="R42" s="29">
        <v>30</v>
      </c>
      <c r="S42" s="21">
        <f>R42*$C$26/1000</f>
        <v>4.5</v>
      </c>
      <c r="T42" s="12" t="s">
        <v>28</v>
      </c>
      <c r="U42" s="26" t="s">
        <v>34</v>
      </c>
      <c r="V42" s="7">
        <v>0.35416666666666669</v>
      </c>
      <c r="W42" s="7">
        <v>0.375</v>
      </c>
      <c r="X42" s="29">
        <v>30</v>
      </c>
      <c r="Y42" s="21">
        <f>X42*$C$26/1000</f>
        <v>4.5</v>
      </c>
      <c r="Z42" s="12" t="s">
        <v>28</v>
      </c>
      <c r="AA42" s="26" t="s">
        <v>34</v>
      </c>
      <c r="AB42" s="7">
        <v>0.35416666666666669</v>
      </c>
      <c r="AC42" s="7">
        <v>0.375</v>
      </c>
      <c r="AD42" s="29">
        <v>30</v>
      </c>
      <c r="AE42" s="21">
        <f>AD42*$C$26/1000</f>
        <v>4.5</v>
      </c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/>
      <c r="AG43" s="27"/>
      <c r="AH43" s="5"/>
      <c r="AI43" s="5"/>
      <c r="AJ43" s="30"/>
      <c r="AK43" s="22"/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/>
      <c r="I44" s="26"/>
      <c r="J44" s="7"/>
      <c r="K44" s="7"/>
      <c r="L44" s="29"/>
      <c r="M44" s="21"/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/>
      <c r="AA44" s="26"/>
      <c r="AB44" s="7"/>
      <c r="AC44" s="7"/>
      <c r="AD44" s="29"/>
      <c r="AE44" s="21"/>
      <c r="AF44" s="12"/>
      <c r="AG44" s="26"/>
      <c r="AH44" s="7"/>
      <c r="AI44" s="7"/>
      <c r="AJ44" s="29"/>
      <c r="AK44" s="21"/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/>
      <c r="AA45" s="27"/>
      <c r="AB45" s="5"/>
      <c r="AC45" s="5"/>
      <c r="AD45" s="30"/>
      <c r="AE45" s="22"/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 t="s">
        <v>29</v>
      </c>
      <c r="C46" s="26" t="s">
        <v>112</v>
      </c>
      <c r="D46" s="7">
        <v>0.5</v>
      </c>
      <c r="E46" s="7">
        <v>0.51041666666666663</v>
      </c>
      <c r="F46" s="29">
        <v>10</v>
      </c>
      <c r="G46" s="21">
        <f>F46*$C$26/1000</f>
        <v>1.5</v>
      </c>
      <c r="H46" s="12" t="s">
        <v>29</v>
      </c>
      <c r="I46" s="26" t="s">
        <v>112</v>
      </c>
      <c r="J46" s="7">
        <v>0.5</v>
      </c>
      <c r="K46" s="7">
        <v>0.51041666666666663</v>
      </c>
      <c r="L46" s="29">
        <v>10</v>
      </c>
      <c r="M46" s="21">
        <f>L46*$C$26/1000</f>
        <v>1.5</v>
      </c>
      <c r="N46" s="12" t="s">
        <v>29</v>
      </c>
      <c r="O46" s="26" t="s">
        <v>112</v>
      </c>
      <c r="P46" s="7">
        <v>0.5</v>
      </c>
      <c r="Q46" s="7">
        <v>0.51041666666666663</v>
      </c>
      <c r="R46" s="29">
        <v>10</v>
      </c>
      <c r="S46" s="21">
        <f>R46*$C$26/1000</f>
        <v>1.5</v>
      </c>
      <c r="T46" s="12" t="s">
        <v>29</v>
      </c>
      <c r="U46" s="26" t="s">
        <v>112</v>
      </c>
      <c r="V46" s="7">
        <v>0.5</v>
      </c>
      <c r="W46" s="7">
        <v>0.51041666666666663</v>
      </c>
      <c r="X46" s="29">
        <v>10</v>
      </c>
      <c r="Y46" s="21">
        <f>X46*$C$26/1000</f>
        <v>1.5</v>
      </c>
      <c r="Z46" s="12" t="s">
        <v>29</v>
      </c>
      <c r="AA46" s="26" t="s">
        <v>112</v>
      </c>
      <c r="AB46" s="7">
        <v>0.5</v>
      </c>
      <c r="AC46" s="7">
        <v>0.51041666666666663</v>
      </c>
      <c r="AD46" s="29">
        <v>10</v>
      </c>
      <c r="AE46" s="21">
        <f>AD46*$C$26/1000</f>
        <v>1.5</v>
      </c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 t="s">
        <v>30</v>
      </c>
      <c r="C47" s="27" t="s">
        <v>34</v>
      </c>
      <c r="D47" s="5">
        <v>0.5625</v>
      </c>
      <c r="E47" s="5">
        <v>0.57291666666666663</v>
      </c>
      <c r="F47" s="30">
        <v>10</v>
      </c>
      <c r="G47" s="32">
        <f>F47*$C$26/1000</f>
        <v>1.5</v>
      </c>
      <c r="H47" s="13" t="s">
        <v>30</v>
      </c>
      <c r="I47" s="27" t="s">
        <v>34</v>
      </c>
      <c r="J47" s="5">
        <v>0.5625</v>
      </c>
      <c r="K47" s="5">
        <v>0.57291666666666663</v>
      </c>
      <c r="L47" s="30">
        <v>10</v>
      </c>
      <c r="M47" s="32">
        <f>L47*$C$26/1000</f>
        <v>1.5</v>
      </c>
      <c r="N47" s="13" t="s">
        <v>30</v>
      </c>
      <c r="O47" s="27" t="s">
        <v>34</v>
      </c>
      <c r="P47" s="5">
        <v>0.5625</v>
      </c>
      <c r="Q47" s="5">
        <v>0.57291666666666663</v>
      </c>
      <c r="R47" s="30">
        <v>10</v>
      </c>
      <c r="S47" s="32">
        <f>R47*$C$26/1000</f>
        <v>1.5</v>
      </c>
      <c r="T47" s="13" t="s">
        <v>30</v>
      </c>
      <c r="U47" s="27" t="s">
        <v>34</v>
      </c>
      <c r="V47" s="5">
        <v>0.5625</v>
      </c>
      <c r="W47" s="5">
        <v>0.57291666666666663</v>
      </c>
      <c r="X47" s="30">
        <v>10</v>
      </c>
      <c r="Y47" s="32">
        <f>X47*$C$26/1000</f>
        <v>1.5</v>
      </c>
      <c r="Z47" s="13" t="s">
        <v>30</v>
      </c>
      <c r="AA47" s="27" t="s">
        <v>34</v>
      </c>
      <c r="AB47" s="5">
        <v>0.5625</v>
      </c>
      <c r="AC47" s="5">
        <v>0.57291666666666663</v>
      </c>
      <c r="AD47" s="30">
        <v>10</v>
      </c>
      <c r="AE47" s="32">
        <f>AD47*$C$26/1000</f>
        <v>1.5</v>
      </c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/>
      <c r="C48" s="26"/>
      <c r="D48" s="7"/>
      <c r="E48" s="7"/>
      <c r="F48" s="29"/>
      <c r="G48" s="21"/>
      <c r="H48" s="12"/>
      <c r="I48" s="26"/>
      <c r="J48" s="7"/>
      <c r="K48" s="7"/>
      <c r="L48" s="29"/>
      <c r="M48" s="21"/>
      <c r="N48" s="12"/>
      <c r="O48" s="26"/>
      <c r="P48" s="7"/>
      <c r="Q48" s="7"/>
      <c r="R48" s="29"/>
      <c r="S48" s="21"/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 t="s">
        <v>49</v>
      </c>
      <c r="AG48" s="26" t="s">
        <v>112</v>
      </c>
      <c r="AH48" s="7">
        <v>0.58333333333333337</v>
      </c>
      <c r="AI48" s="7">
        <v>0.60416666666666663</v>
      </c>
      <c r="AJ48" s="29">
        <v>25</v>
      </c>
      <c r="AK48" s="21">
        <f>AJ48*$C$26/1000</f>
        <v>3.75</v>
      </c>
      <c r="AL48" s="12" t="s">
        <v>49</v>
      </c>
      <c r="AM48" s="26" t="s">
        <v>112</v>
      </c>
      <c r="AN48" s="7">
        <v>0.58333333333333337</v>
      </c>
      <c r="AO48" s="7">
        <v>0.60416666666666663</v>
      </c>
      <c r="AP48" s="29">
        <v>25</v>
      </c>
      <c r="AQ48" s="21">
        <f>AP48*$C$26/1000</f>
        <v>3.75</v>
      </c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/>
      <c r="I50" s="26"/>
      <c r="J50" s="7"/>
      <c r="K50" s="7"/>
      <c r="L50" s="29"/>
      <c r="M50" s="21"/>
      <c r="N50" s="12"/>
      <c r="O50" s="26"/>
      <c r="P50" s="7"/>
      <c r="Q50" s="7"/>
      <c r="R50" s="29"/>
      <c r="S50" s="21"/>
      <c r="T50" s="12"/>
      <c r="U50" s="26"/>
      <c r="V50" s="7"/>
      <c r="W50" s="7"/>
      <c r="X50" s="29"/>
      <c r="Y50" s="21"/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/>
      <c r="C51" s="27"/>
      <c r="D51" s="5"/>
      <c r="E51" s="5"/>
      <c r="F51" s="30"/>
      <c r="G51" s="22"/>
      <c r="H51" s="13"/>
      <c r="I51" s="27"/>
      <c r="J51" s="5"/>
      <c r="K51" s="5"/>
      <c r="L51" s="30"/>
      <c r="M51" s="22"/>
      <c r="N51" s="13"/>
      <c r="O51" s="27"/>
      <c r="P51" s="5"/>
      <c r="Q51" s="5"/>
      <c r="R51" s="30"/>
      <c r="S51" s="22"/>
      <c r="T51" s="13"/>
      <c r="U51" s="27"/>
      <c r="V51" s="5"/>
      <c r="W51" s="5"/>
      <c r="X51" s="30"/>
      <c r="Y51" s="22"/>
      <c r="Z51" s="13"/>
      <c r="AA51" s="27"/>
      <c r="AB51" s="5"/>
      <c r="AC51" s="5"/>
      <c r="AD51" s="30"/>
      <c r="AE51" s="22"/>
      <c r="AF51" s="13" t="s">
        <v>31</v>
      </c>
      <c r="AG51" s="27" t="s">
        <v>32</v>
      </c>
      <c r="AH51" s="5">
        <v>0.70833333333333337</v>
      </c>
      <c r="AI51" s="5">
        <v>0.72916666666666663</v>
      </c>
      <c r="AJ51" s="30">
        <v>25</v>
      </c>
      <c r="AK51" s="32">
        <f>AJ51*$C$26/1000</f>
        <v>3.75</v>
      </c>
      <c r="AL51" s="13" t="s">
        <v>31</v>
      </c>
      <c r="AM51" s="27" t="s">
        <v>32</v>
      </c>
      <c r="AN51" s="5">
        <v>0.70833333333333337</v>
      </c>
      <c r="AO51" s="5">
        <v>0.72916666666666663</v>
      </c>
      <c r="AP51" s="30">
        <v>25</v>
      </c>
      <c r="AQ51" s="32">
        <f>AP51*$C$26/1000</f>
        <v>3.75</v>
      </c>
    </row>
    <row r="52" spans="1:43" ht="15" customHeight="1">
      <c r="A52" s="9" t="s">
        <v>18</v>
      </c>
      <c r="B52" s="12" t="s">
        <v>31</v>
      </c>
      <c r="C52" s="26" t="s">
        <v>32</v>
      </c>
      <c r="D52" s="7">
        <v>0.75</v>
      </c>
      <c r="E52" s="7">
        <v>0.77083333333333337</v>
      </c>
      <c r="F52" s="29">
        <v>30</v>
      </c>
      <c r="G52" s="21">
        <f>F52*$C$26/1000</f>
        <v>4.5</v>
      </c>
      <c r="H52" s="12" t="s">
        <v>31</v>
      </c>
      <c r="I52" s="26" t="s">
        <v>32</v>
      </c>
      <c r="J52" s="7">
        <v>0.75</v>
      </c>
      <c r="K52" s="7">
        <v>0.77083333333333337</v>
      </c>
      <c r="L52" s="29">
        <v>30</v>
      </c>
      <c r="M52" s="21">
        <f>L52*$C$26/1000</f>
        <v>4.5</v>
      </c>
      <c r="N52" s="12" t="s">
        <v>31</v>
      </c>
      <c r="O52" s="26" t="s">
        <v>32</v>
      </c>
      <c r="P52" s="7">
        <v>0.75</v>
      </c>
      <c r="Q52" s="7">
        <v>0.77083333333333337</v>
      </c>
      <c r="R52" s="29">
        <v>30</v>
      </c>
      <c r="S52" s="21">
        <f>R52*$C$26/1000</f>
        <v>4.5</v>
      </c>
      <c r="T52" s="12" t="s">
        <v>31</v>
      </c>
      <c r="U52" s="26" t="s">
        <v>32</v>
      </c>
      <c r="V52" s="7">
        <v>0.75</v>
      </c>
      <c r="W52" s="7">
        <v>0.77083333333333337</v>
      </c>
      <c r="X52" s="29">
        <v>30</v>
      </c>
      <c r="Y52" s="21">
        <f>X52*$C$26/1000</f>
        <v>4.5</v>
      </c>
      <c r="Z52" s="12" t="s">
        <v>31</v>
      </c>
      <c r="AA52" s="26" t="s">
        <v>32</v>
      </c>
      <c r="AB52" s="7">
        <v>0.75</v>
      </c>
      <c r="AC52" s="7">
        <v>0.77083333333333337</v>
      </c>
      <c r="AD52" s="29">
        <v>30</v>
      </c>
      <c r="AE52" s="21">
        <f>AD52*$C$26/1000</f>
        <v>4.5</v>
      </c>
      <c r="AF52" s="12"/>
      <c r="AG52" s="26"/>
      <c r="AH52" s="7"/>
      <c r="AI52" s="7"/>
      <c r="AJ52" s="29"/>
      <c r="AK52" s="21"/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/>
      <c r="I53" s="27"/>
      <c r="J53" s="5"/>
      <c r="K53" s="5"/>
      <c r="L53" s="30"/>
      <c r="M53" s="22"/>
      <c r="N53" s="13"/>
      <c r="O53" s="27"/>
      <c r="P53" s="5"/>
      <c r="Q53" s="5"/>
      <c r="R53" s="30"/>
      <c r="S53" s="22"/>
      <c r="T53" s="13"/>
      <c r="U53" s="27"/>
      <c r="V53" s="5"/>
      <c r="W53" s="5"/>
      <c r="X53" s="30"/>
      <c r="Y53" s="22"/>
      <c r="Z53" s="13"/>
      <c r="AA53" s="27"/>
      <c r="AB53" s="5"/>
      <c r="AC53" s="5"/>
      <c r="AD53" s="30"/>
      <c r="AE53" s="22"/>
      <c r="AF53" s="13"/>
      <c r="AG53" s="27"/>
      <c r="AH53" s="5"/>
      <c r="AI53" s="5"/>
      <c r="AJ53" s="30"/>
      <c r="AK53" s="22"/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80</v>
      </c>
      <c r="G59" s="42">
        <f>SUM(G34:G57)</f>
        <v>12</v>
      </c>
      <c r="L59" s="42">
        <f>SUM(L34:L57)</f>
        <v>80</v>
      </c>
      <c r="M59" s="42">
        <f>SUM(M34:M57)</f>
        <v>12</v>
      </c>
      <c r="R59" s="42">
        <f>SUM(R34:R57)</f>
        <v>80</v>
      </c>
      <c r="S59" s="42">
        <f>SUM(S34:S57)</f>
        <v>12</v>
      </c>
      <c r="X59" s="42">
        <f>SUM(X34:X57)</f>
        <v>80</v>
      </c>
      <c r="Y59" s="42">
        <f>SUM(Y34:Y57)</f>
        <v>12</v>
      </c>
      <c r="AD59" s="42">
        <f>SUM(AD34:AD57)</f>
        <v>80</v>
      </c>
      <c r="AE59" s="42">
        <f>SUM(AE34:AE57)</f>
        <v>12</v>
      </c>
      <c r="AJ59" s="42">
        <f>SUM(AJ34:AJ57)</f>
        <v>50</v>
      </c>
      <c r="AK59" s="42">
        <f>SUM(AK34:AK57)</f>
        <v>7.5</v>
      </c>
      <c r="AP59" s="42">
        <f>SUM(AP34:AP57)</f>
        <v>50</v>
      </c>
      <c r="AQ59" s="42">
        <f>SUM(AQ34:AQ57)</f>
        <v>7.5</v>
      </c>
    </row>
    <row r="60" spans="1:43">
      <c r="A60" t="s">
        <v>139</v>
      </c>
      <c r="F60" s="42">
        <f>F59+L59+R59+X59+AD59+AJ59+AP59</f>
        <v>500</v>
      </c>
      <c r="G60" s="42">
        <f>G59+M59+S59+Y59+AE59+AK59+AQ59</f>
        <v>75</v>
      </c>
    </row>
  </sheetData>
  <mergeCells count="7">
    <mergeCell ref="AL32:AQ32"/>
    <mergeCell ref="B32:G32"/>
    <mergeCell ref="AF32:AK32"/>
    <mergeCell ref="H32:M32"/>
    <mergeCell ref="N32:S32"/>
    <mergeCell ref="T32:Y32"/>
    <mergeCell ref="Z32:AE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60"/>
  <sheetViews>
    <sheetView topLeftCell="A34" workbookViewId="0">
      <selection activeCell="E67" sqref="E67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7" width="6.5703125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3" width="6.5703125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9" width="6.5703125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5" width="6.5703125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1" width="6.5703125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7" width="6.5703125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2</v>
      </c>
      <c r="E1" s="35" t="s">
        <v>116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116</v>
      </c>
    </row>
    <row r="8" spans="1:13">
      <c r="A8" s="19" t="s">
        <v>61</v>
      </c>
      <c r="B8" s="20"/>
      <c r="C8" t="s">
        <v>62</v>
      </c>
    </row>
    <row r="9" spans="1:13">
      <c r="A9" s="19" t="s">
        <v>33</v>
      </c>
      <c r="B9" s="20"/>
      <c r="C9" t="s">
        <v>117</v>
      </c>
    </row>
    <row r="10" spans="1:13">
      <c r="A10" s="19" t="s">
        <v>35</v>
      </c>
      <c r="B10" s="20"/>
      <c r="C10" t="s">
        <v>54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109</v>
      </c>
      <c r="E19" s="3" t="s">
        <v>104</v>
      </c>
      <c r="F19" s="3"/>
    </row>
    <row r="20" spans="1:43">
      <c r="A20" s="19" t="s">
        <v>100</v>
      </c>
      <c r="B20" s="20"/>
      <c r="C20" s="3" t="s">
        <v>121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/>
      <c r="C41" s="27"/>
      <c r="D41" s="5"/>
      <c r="E41" s="5"/>
      <c r="F41" s="30"/>
      <c r="G41" s="22"/>
      <c r="H41" s="13"/>
      <c r="I41" s="27"/>
      <c r="J41" s="5"/>
      <c r="K41" s="5"/>
      <c r="L41" s="30"/>
      <c r="M41" s="22"/>
      <c r="N41" s="13"/>
      <c r="O41" s="27"/>
      <c r="P41" s="5"/>
      <c r="Q41" s="5"/>
      <c r="R41" s="30"/>
      <c r="S41" s="22"/>
      <c r="T41" s="13"/>
      <c r="U41" s="27"/>
      <c r="V41" s="5"/>
      <c r="W41" s="5"/>
      <c r="X41" s="30"/>
      <c r="Y41" s="22"/>
      <c r="Z41" s="13"/>
      <c r="AA41" s="27"/>
      <c r="AB41" s="5"/>
      <c r="AC41" s="5"/>
      <c r="AD41" s="30"/>
      <c r="AE41" s="22"/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 t="s">
        <v>28</v>
      </c>
      <c r="C42" s="26" t="s">
        <v>34</v>
      </c>
      <c r="D42" s="7">
        <v>0.3611111111111111</v>
      </c>
      <c r="E42" s="7">
        <v>0.375</v>
      </c>
      <c r="F42" s="29">
        <v>15</v>
      </c>
      <c r="G42" s="21">
        <f>F42*$C$26/1000</f>
        <v>2.25</v>
      </c>
      <c r="H42" s="12" t="s">
        <v>28</v>
      </c>
      <c r="I42" s="26" t="s">
        <v>34</v>
      </c>
      <c r="J42" s="7">
        <v>0.3611111111111111</v>
      </c>
      <c r="K42" s="7">
        <v>0.375</v>
      </c>
      <c r="L42" s="29">
        <v>15</v>
      </c>
      <c r="M42" s="21">
        <f>L42*$C$26/1000</f>
        <v>2.25</v>
      </c>
      <c r="N42" s="12" t="s">
        <v>28</v>
      </c>
      <c r="O42" s="26" t="s">
        <v>34</v>
      </c>
      <c r="P42" s="7">
        <v>0.3611111111111111</v>
      </c>
      <c r="Q42" s="7">
        <v>0.375</v>
      </c>
      <c r="R42" s="29">
        <v>15</v>
      </c>
      <c r="S42" s="21">
        <f>R42*$C$26/1000</f>
        <v>2.25</v>
      </c>
      <c r="T42" s="12" t="s">
        <v>28</v>
      </c>
      <c r="U42" s="26" t="s">
        <v>34</v>
      </c>
      <c r="V42" s="7">
        <v>0.3611111111111111</v>
      </c>
      <c r="W42" s="7">
        <v>0.375</v>
      </c>
      <c r="X42" s="29">
        <v>15</v>
      </c>
      <c r="Y42" s="21">
        <f>X42*$C$26/1000</f>
        <v>2.25</v>
      </c>
      <c r="Z42" s="12" t="s">
        <v>28</v>
      </c>
      <c r="AA42" s="26" t="s">
        <v>34</v>
      </c>
      <c r="AB42" s="7">
        <v>0.3611111111111111</v>
      </c>
      <c r="AC42" s="7">
        <v>0.375</v>
      </c>
      <c r="AD42" s="29">
        <v>15</v>
      </c>
      <c r="AE42" s="21">
        <f>AD42*$C$26/1000</f>
        <v>2.25</v>
      </c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/>
      <c r="AG43" s="27"/>
      <c r="AH43" s="5"/>
      <c r="AI43" s="5"/>
      <c r="AJ43" s="30"/>
      <c r="AK43" s="22"/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/>
      <c r="I44" s="26"/>
      <c r="J44" s="7"/>
      <c r="K44" s="7"/>
      <c r="L44" s="29"/>
      <c r="M44" s="21"/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/>
      <c r="AA44" s="26"/>
      <c r="AB44" s="7"/>
      <c r="AC44" s="7"/>
      <c r="AD44" s="29"/>
      <c r="AE44" s="21"/>
      <c r="AF44" s="12"/>
      <c r="AG44" s="26"/>
      <c r="AH44" s="7"/>
      <c r="AI44" s="7"/>
      <c r="AJ44" s="29"/>
      <c r="AK44" s="21"/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/>
      <c r="AA45" s="27"/>
      <c r="AB45" s="5"/>
      <c r="AC45" s="5"/>
      <c r="AD45" s="30"/>
      <c r="AE45" s="22"/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 t="s">
        <v>29</v>
      </c>
      <c r="C46" s="26" t="s">
        <v>112</v>
      </c>
      <c r="D46" s="7">
        <v>0.5</v>
      </c>
      <c r="E46" s="7">
        <v>0.51041666666666663</v>
      </c>
      <c r="F46" s="29">
        <v>7</v>
      </c>
      <c r="G46" s="21">
        <f>F46*$C$26/1000</f>
        <v>1.05</v>
      </c>
      <c r="H46" s="12" t="s">
        <v>29</v>
      </c>
      <c r="I46" s="26" t="s">
        <v>112</v>
      </c>
      <c r="J46" s="7">
        <v>0.5</v>
      </c>
      <c r="K46" s="7">
        <v>0.51041666666666663</v>
      </c>
      <c r="L46" s="29">
        <v>7</v>
      </c>
      <c r="M46" s="21">
        <f>L46*$C$26/1000</f>
        <v>1.05</v>
      </c>
      <c r="N46" s="12" t="s">
        <v>29</v>
      </c>
      <c r="O46" s="26" t="s">
        <v>112</v>
      </c>
      <c r="P46" s="7">
        <v>0.5</v>
      </c>
      <c r="Q46" s="7">
        <v>0.51041666666666663</v>
      </c>
      <c r="R46" s="29">
        <v>7</v>
      </c>
      <c r="S46" s="21">
        <f>R46*$C$26/1000</f>
        <v>1.05</v>
      </c>
      <c r="T46" s="12" t="s">
        <v>29</v>
      </c>
      <c r="U46" s="26" t="s">
        <v>112</v>
      </c>
      <c r="V46" s="7">
        <v>0.5</v>
      </c>
      <c r="W46" s="7">
        <v>0.51041666666666663</v>
      </c>
      <c r="X46" s="29">
        <v>7</v>
      </c>
      <c r="Y46" s="21">
        <f>X46*$C$26/1000</f>
        <v>1.05</v>
      </c>
      <c r="Z46" s="12" t="s">
        <v>29</v>
      </c>
      <c r="AA46" s="26" t="s">
        <v>112</v>
      </c>
      <c r="AB46" s="7">
        <v>0.5</v>
      </c>
      <c r="AC46" s="7">
        <v>0.51041666666666663</v>
      </c>
      <c r="AD46" s="29">
        <v>7</v>
      </c>
      <c r="AE46" s="21">
        <f>AD46*$C$26/1000</f>
        <v>1.05</v>
      </c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 t="s">
        <v>30</v>
      </c>
      <c r="C47" s="27" t="s">
        <v>34</v>
      </c>
      <c r="D47" s="5">
        <v>0.5625</v>
      </c>
      <c r="E47" s="5">
        <v>0.57291666666666663</v>
      </c>
      <c r="F47" s="30">
        <v>7</v>
      </c>
      <c r="G47" s="32">
        <f>F47*$C$26/1000</f>
        <v>1.05</v>
      </c>
      <c r="H47" s="13" t="s">
        <v>30</v>
      </c>
      <c r="I47" s="27" t="s">
        <v>34</v>
      </c>
      <c r="J47" s="5">
        <v>0.5625</v>
      </c>
      <c r="K47" s="5">
        <v>0.57291666666666663</v>
      </c>
      <c r="L47" s="30">
        <v>7</v>
      </c>
      <c r="M47" s="32">
        <f>L47*$C$26/1000</f>
        <v>1.05</v>
      </c>
      <c r="N47" s="13" t="s">
        <v>30</v>
      </c>
      <c r="O47" s="27" t="s">
        <v>34</v>
      </c>
      <c r="P47" s="5">
        <v>0.5625</v>
      </c>
      <c r="Q47" s="5">
        <v>0.57291666666666663</v>
      </c>
      <c r="R47" s="30">
        <v>7</v>
      </c>
      <c r="S47" s="32">
        <f>R47*$C$26/1000</f>
        <v>1.05</v>
      </c>
      <c r="T47" s="13" t="s">
        <v>30</v>
      </c>
      <c r="U47" s="27" t="s">
        <v>34</v>
      </c>
      <c r="V47" s="5">
        <v>0.5625</v>
      </c>
      <c r="W47" s="5">
        <v>0.57291666666666663</v>
      </c>
      <c r="X47" s="30">
        <v>7</v>
      </c>
      <c r="Y47" s="32">
        <f>X47*$C$26/1000</f>
        <v>1.05</v>
      </c>
      <c r="Z47" s="13" t="s">
        <v>30</v>
      </c>
      <c r="AA47" s="27" t="s">
        <v>34</v>
      </c>
      <c r="AB47" s="5">
        <v>0.5625</v>
      </c>
      <c r="AC47" s="5">
        <v>0.57291666666666663</v>
      </c>
      <c r="AD47" s="30">
        <v>7</v>
      </c>
      <c r="AE47" s="32">
        <f>AD47*$C$26/1000</f>
        <v>1.05</v>
      </c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/>
      <c r="C48" s="26"/>
      <c r="D48" s="7"/>
      <c r="E48" s="7"/>
      <c r="F48" s="29"/>
      <c r="G48" s="21"/>
      <c r="H48" s="12"/>
      <c r="I48" s="26"/>
      <c r="J48" s="7"/>
      <c r="K48" s="7"/>
      <c r="L48" s="29"/>
      <c r="M48" s="21"/>
      <c r="N48" s="12"/>
      <c r="O48" s="26"/>
      <c r="P48" s="7"/>
      <c r="Q48" s="7"/>
      <c r="R48" s="29"/>
      <c r="S48" s="21"/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 t="s">
        <v>49</v>
      </c>
      <c r="AG48" s="26" t="s">
        <v>112</v>
      </c>
      <c r="AH48" s="7">
        <v>0.58333333333333337</v>
      </c>
      <c r="AI48" s="7">
        <v>0.60416666666666663</v>
      </c>
      <c r="AJ48" s="29">
        <v>25</v>
      </c>
      <c r="AK48" s="21">
        <f>AJ48*$C$26/1000</f>
        <v>3.75</v>
      </c>
      <c r="AL48" s="12" t="s">
        <v>118</v>
      </c>
      <c r="AM48" s="26" t="s">
        <v>112</v>
      </c>
      <c r="AN48" s="7">
        <v>0.58333333333333337</v>
      </c>
      <c r="AO48" s="7">
        <v>0.625</v>
      </c>
      <c r="AP48" s="29">
        <v>40</v>
      </c>
      <c r="AQ48" s="21">
        <f>AP48*$C$26/1000</f>
        <v>6</v>
      </c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/>
      <c r="I50" s="26"/>
      <c r="J50" s="7"/>
      <c r="K50" s="7"/>
      <c r="L50" s="29"/>
      <c r="M50" s="21"/>
      <c r="N50" s="12"/>
      <c r="O50" s="26"/>
      <c r="P50" s="7"/>
      <c r="Q50" s="7"/>
      <c r="R50" s="29"/>
      <c r="S50" s="21"/>
      <c r="T50" s="12"/>
      <c r="U50" s="26"/>
      <c r="V50" s="7"/>
      <c r="W50" s="7"/>
      <c r="X50" s="29"/>
      <c r="Y50" s="21"/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/>
      <c r="C51" s="27"/>
      <c r="D51" s="5"/>
      <c r="E51" s="5"/>
      <c r="F51" s="30"/>
      <c r="G51" s="22"/>
      <c r="H51" s="13"/>
      <c r="I51" s="27"/>
      <c r="J51" s="5"/>
      <c r="K51" s="5"/>
      <c r="L51" s="30"/>
      <c r="M51" s="22"/>
      <c r="N51" s="13"/>
      <c r="O51" s="27"/>
      <c r="P51" s="5"/>
      <c r="Q51" s="5"/>
      <c r="R51" s="30"/>
      <c r="S51" s="22"/>
      <c r="T51" s="13"/>
      <c r="U51" s="27"/>
      <c r="V51" s="5"/>
      <c r="W51" s="5"/>
      <c r="X51" s="30"/>
      <c r="Y51" s="22"/>
      <c r="Z51" s="13"/>
      <c r="AA51" s="27"/>
      <c r="AB51" s="5"/>
      <c r="AC51" s="5"/>
      <c r="AD51" s="30"/>
      <c r="AE51" s="22"/>
      <c r="AF51" s="13" t="s">
        <v>31</v>
      </c>
      <c r="AG51" s="27" t="s">
        <v>32</v>
      </c>
      <c r="AH51" s="5">
        <v>0.70833333333333337</v>
      </c>
      <c r="AI51" s="5">
        <v>0.72916666666666663</v>
      </c>
      <c r="AJ51" s="30">
        <v>25</v>
      </c>
      <c r="AK51" s="32">
        <f>AJ51*$C$26/1000</f>
        <v>3.75</v>
      </c>
      <c r="AL51" s="13" t="s">
        <v>31</v>
      </c>
      <c r="AM51" s="27" t="s">
        <v>32</v>
      </c>
      <c r="AN51" s="5">
        <v>0.70833333333333337</v>
      </c>
      <c r="AO51" s="5">
        <v>0.75</v>
      </c>
      <c r="AP51" s="30">
        <v>40</v>
      </c>
      <c r="AQ51" s="32">
        <f>AP51*$C$26/1000</f>
        <v>6</v>
      </c>
    </row>
    <row r="52" spans="1:43" ht="15" customHeight="1">
      <c r="A52" s="9" t="s">
        <v>18</v>
      </c>
      <c r="B52" s="12" t="s">
        <v>31</v>
      </c>
      <c r="C52" s="26" t="s">
        <v>32</v>
      </c>
      <c r="D52" s="7">
        <v>0.75</v>
      </c>
      <c r="E52" s="7">
        <v>0.77777777777777779</v>
      </c>
      <c r="F52" s="29">
        <v>30</v>
      </c>
      <c r="G52" s="21">
        <f>F52*$C$26/1000</f>
        <v>4.5</v>
      </c>
      <c r="H52" s="12" t="s">
        <v>120</v>
      </c>
      <c r="I52" s="26" t="s">
        <v>112</v>
      </c>
      <c r="J52" s="7">
        <v>0.75</v>
      </c>
      <c r="K52" s="7">
        <v>0.77083333333333337</v>
      </c>
      <c r="L52" s="29">
        <v>15</v>
      </c>
      <c r="M52" s="21">
        <f>L52*$C$26/1000</f>
        <v>2.25</v>
      </c>
      <c r="N52" s="12" t="s">
        <v>31</v>
      </c>
      <c r="O52" s="26" t="s">
        <v>32</v>
      </c>
      <c r="P52" s="7">
        <v>0.75</v>
      </c>
      <c r="Q52" s="7">
        <v>0.77777777777777779</v>
      </c>
      <c r="R52" s="29">
        <v>30</v>
      </c>
      <c r="S52" s="21">
        <f>R52*$C$26/1000</f>
        <v>4.5</v>
      </c>
      <c r="T52" s="12" t="s">
        <v>119</v>
      </c>
      <c r="U52" s="26" t="s">
        <v>104</v>
      </c>
      <c r="V52" s="7">
        <v>0.75</v>
      </c>
      <c r="W52" s="7">
        <v>0.77083333333333337</v>
      </c>
      <c r="X52" s="29">
        <v>15</v>
      </c>
      <c r="Y52" s="21">
        <f>X52*$C$26/1000</f>
        <v>2.25</v>
      </c>
      <c r="Z52" s="12" t="s">
        <v>31</v>
      </c>
      <c r="AA52" s="26" t="s">
        <v>32</v>
      </c>
      <c r="AB52" s="7">
        <v>0.75</v>
      </c>
      <c r="AC52" s="7">
        <v>0.77777777777777779</v>
      </c>
      <c r="AD52" s="29">
        <v>30</v>
      </c>
      <c r="AE52" s="21">
        <f>AD52*$C$26/1000</f>
        <v>4.5</v>
      </c>
      <c r="AF52" s="12"/>
      <c r="AG52" s="26"/>
      <c r="AH52" s="7"/>
      <c r="AI52" s="7"/>
      <c r="AJ52" s="29"/>
      <c r="AK52" s="21"/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 t="s">
        <v>31</v>
      </c>
      <c r="I53" s="27" t="s">
        <v>32</v>
      </c>
      <c r="J53" s="5">
        <v>0.80208333333333337</v>
      </c>
      <c r="K53" s="5">
        <v>0.8125</v>
      </c>
      <c r="L53" s="30">
        <v>10</v>
      </c>
      <c r="M53" s="32">
        <f>L53*$C$26/1000</f>
        <v>1.5</v>
      </c>
      <c r="N53" s="13"/>
      <c r="O53" s="27"/>
      <c r="P53" s="5"/>
      <c r="Q53" s="5"/>
      <c r="R53" s="30"/>
      <c r="S53" s="22"/>
      <c r="T53" s="13" t="s">
        <v>31</v>
      </c>
      <c r="U53" s="27" t="s">
        <v>32</v>
      </c>
      <c r="V53" s="5">
        <v>0.83333333333333337</v>
      </c>
      <c r="W53" s="5">
        <v>0.84375</v>
      </c>
      <c r="X53" s="30">
        <v>5</v>
      </c>
      <c r="Y53" s="32">
        <f>X53*$C$26/1000</f>
        <v>0.75</v>
      </c>
      <c r="Z53" s="13"/>
      <c r="AA53" s="27"/>
      <c r="AB53" s="5"/>
      <c r="AC53" s="5"/>
      <c r="AD53" s="30"/>
      <c r="AE53" s="22"/>
      <c r="AF53" s="13"/>
      <c r="AG53" s="27"/>
      <c r="AH53" s="5"/>
      <c r="AI53" s="5"/>
      <c r="AJ53" s="30"/>
      <c r="AK53" s="22"/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59</v>
      </c>
      <c r="G59" s="42">
        <f>SUM(G34:G57)</f>
        <v>8.85</v>
      </c>
      <c r="L59" s="42">
        <f>SUM(L34:L57)</f>
        <v>54</v>
      </c>
      <c r="M59" s="42">
        <f>SUM(M34:M57)</f>
        <v>8.1</v>
      </c>
      <c r="R59" s="42">
        <f>SUM(R34:R57)</f>
        <v>59</v>
      </c>
      <c r="S59" s="42">
        <f>SUM(S34:S57)</f>
        <v>8.85</v>
      </c>
      <c r="X59" s="42">
        <f>SUM(X34:X57)</f>
        <v>49</v>
      </c>
      <c r="Y59" s="42">
        <f>SUM(Y34:Y57)</f>
        <v>7.35</v>
      </c>
      <c r="AD59" s="42">
        <f>SUM(AD34:AD57)</f>
        <v>59</v>
      </c>
      <c r="AE59" s="42">
        <f>SUM(AE34:AE57)</f>
        <v>8.85</v>
      </c>
      <c r="AJ59" s="42">
        <f>SUM(AJ34:AJ57)</f>
        <v>50</v>
      </c>
      <c r="AK59" s="42">
        <f>SUM(AK34:AK57)</f>
        <v>7.5</v>
      </c>
      <c r="AP59" s="42">
        <f>SUM(AP34:AP57)</f>
        <v>80</v>
      </c>
      <c r="AQ59" s="42">
        <f>SUM(AQ34:AQ57)</f>
        <v>12</v>
      </c>
    </row>
    <row r="60" spans="1:43">
      <c r="A60" t="s">
        <v>139</v>
      </c>
      <c r="F60" s="42">
        <f>F59+L59+R59+X59+AD59+AJ59+AP59</f>
        <v>410</v>
      </c>
      <c r="G60" s="42">
        <f>G59+M59+S59+Y59+AE59+AK59+AQ59</f>
        <v>61.5</v>
      </c>
    </row>
  </sheetData>
  <mergeCells count="7">
    <mergeCell ref="AL32:AQ32"/>
    <mergeCell ref="B32:G32"/>
    <mergeCell ref="H32:M32"/>
    <mergeCell ref="N32:S32"/>
    <mergeCell ref="T32:Y32"/>
    <mergeCell ref="Z32:AE32"/>
    <mergeCell ref="AF32:AK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60"/>
  <sheetViews>
    <sheetView topLeftCell="A31" workbookViewId="0">
      <selection activeCell="E61" sqref="E61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7" width="6.5703125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3" width="6.5703125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9" width="6.5703125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5" width="6.5703125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1" width="6.5703125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7" width="6.5703125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3</v>
      </c>
      <c r="E1" s="35" t="s">
        <v>122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122</v>
      </c>
    </row>
    <row r="8" spans="1:13">
      <c r="A8" s="19" t="s">
        <v>61</v>
      </c>
      <c r="B8" s="20"/>
      <c r="C8" t="s">
        <v>62</v>
      </c>
    </row>
    <row r="9" spans="1:13">
      <c r="A9" s="19" t="s">
        <v>33</v>
      </c>
      <c r="B9" s="20"/>
      <c r="C9" t="s">
        <v>54</v>
      </c>
    </row>
    <row r="10" spans="1:13">
      <c r="A10" s="19" t="s">
        <v>35</v>
      </c>
      <c r="B10" s="20"/>
      <c r="C10" t="s">
        <v>117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121</v>
      </c>
      <c r="E19" s="3" t="s">
        <v>104</v>
      </c>
      <c r="F19" s="3"/>
    </row>
    <row r="20" spans="1:43">
      <c r="A20" s="19" t="s">
        <v>100</v>
      </c>
      <c r="B20" s="20"/>
      <c r="C20" s="3" t="s">
        <v>121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 t="s">
        <v>28</v>
      </c>
      <c r="C41" s="27" t="s">
        <v>34</v>
      </c>
      <c r="D41" s="5">
        <v>0.3125</v>
      </c>
      <c r="E41" s="5">
        <v>0.33333333333333331</v>
      </c>
      <c r="F41" s="30">
        <v>15</v>
      </c>
      <c r="G41" s="32">
        <f>F41*$C$26/1000</f>
        <v>2.25</v>
      </c>
      <c r="H41" s="13" t="s">
        <v>28</v>
      </c>
      <c r="I41" s="27" t="s">
        <v>34</v>
      </c>
      <c r="J41" s="5">
        <v>0.3125</v>
      </c>
      <c r="K41" s="5">
        <v>0.33333333333333331</v>
      </c>
      <c r="L41" s="30">
        <v>15</v>
      </c>
      <c r="M41" s="32">
        <f>L41*$C$26/1000</f>
        <v>2.25</v>
      </c>
      <c r="N41" s="13" t="s">
        <v>28</v>
      </c>
      <c r="O41" s="27" t="s">
        <v>34</v>
      </c>
      <c r="P41" s="5">
        <v>0.3125</v>
      </c>
      <c r="Q41" s="5">
        <v>0.33333333333333331</v>
      </c>
      <c r="R41" s="30">
        <v>15</v>
      </c>
      <c r="S41" s="32">
        <f>R41*$C$26/1000</f>
        <v>2.25</v>
      </c>
      <c r="T41" s="13" t="s">
        <v>28</v>
      </c>
      <c r="U41" s="27" t="s">
        <v>34</v>
      </c>
      <c r="V41" s="5">
        <v>0.3125</v>
      </c>
      <c r="W41" s="5">
        <v>0.33333333333333331</v>
      </c>
      <c r="X41" s="30">
        <v>15</v>
      </c>
      <c r="Y41" s="32">
        <f>X41*$C$26/1000</f>
        <v>2.25</v>
      </c>
      <c r="Z41" s="13" t="s">
        <v>28</v>
      </c>
      <c r="AA41" s="27" t="s">
        <v>34</v>
      </c>
      <c r="AB41" s="5">
        <v>0.3125</v>
      </c>
      <c r="AC41" s="5">
        <v>0.33333333333333331</v>
      </c>
      <c r="AD41" s="30">
        <v>15</v>
      </c>
      <c r="AE41" s="32">
        <f>AD41*$C$26/1000</f>
        <v>2.25</v>
      </c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/>
      <c r="C42" s="26"/>
      <c r="D42" s="7"/>
      <c r="E42" s="7"/>
      <c r="F42" s="29"/>
      <c r="G42" s="21"/>
      <c r="H42" s="12"/>
      <c r="I42" s="26"/>
      <c r="J42" s="7"/>
      <c r="K42" s="7"/>
      <c r="L42" s="29"/>
      <c r="M42" s="21"/>
      <c r="N42" s="12"/>
      <c r="O42" s="26"/>
      <c r="P42" s="7"/>
      <c r="Q42" s="7"/>
      <c r="R42" s="29"/>
      <c r="S42" s="21"/>
      <c r="T42" s="12"/>
      <c r="U42" s="26"/>
      <c r="V42" s="7"/>
      <c r="W42" s="7"/>
      <c r="X42" s="29"/>
      <c r="Y42" s="21"/>
      <c r="Z42" s="12"/>
      <c r="AA42" s="26"/>
      <c r="AB42" s="7"/>
      <c r="AC42" s="7"/>
      <c r="AD42" s="29"/>
      <c r="AE42" s="21"/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/>
      <c r="AG43" s="27"/>
      <c r="AH43" s="5"/>
      <c r="AI43" s="5"/>
      <c r="AJ43" s="30"/>
      <c r="AK43" s="22"/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 t="s">
        <v>123</v>
      </c>
      <c r="I44" s="26" t="s">
        <v>112</v>
      </c>
      <c r="J44" s="7">
        <v>0.41666666666666669</v>
      </c>
      <c r="K44" s="7">
        <v>0.4375</v>
      </c>
      <c r="L44" s="29">
        <v>7</v>
      </c>
      <c r="M44" s="21">
        <f>L44*$C$26/1000</f>
        <v>1.05</v>
      </c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 t="s">
        <v>123</v>
      </c>
      <c r="AA44" s="26" t="s">
        <v>112</v>
      </c>
      <c r="AB44" s="7">
        <v>0.41666666666666669</v>
      </c>
      <c r="AC44" s="7">
        <v>0.42708333333333331</v>
      </c>
      <c r="AD44" s="29">
        <v>7</v>
      </c>
      <c r="AE44" s="21">
        <f>AD44*$C$26/1000</f>
        <v>1.05</v>
      </c>
      <c r="AF44" s="12"/>
      <c r="AG44" s="26"/>
      <c r="AH44" s="7"/>
      <c r="AI44" s="7"/>
      <c r="AJ44" s="29"/>
      <c r="AK44" s="21"/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 t="s">
        <v>124</v>
      </c>
      <c r="AA45" s="27" t="s">
        <v>34</v>
      </c>
      <c r="AB45" s="5">
        <v>0.48958333333333331</v>
      </c>
      <c r="AC45" s="5">
        <v>0.5</v>
      </c>
      <c r="AD45" s="30">
        <v>7</v>
      </c>
      <c r="AE45" s="32">
        <f>AD45*$C$26/1000</f>
        <v>1.05</v>
      </c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/>
      <c r="C46" s="26"/>
      <c r="D46" s="7"/>
      <c r="E46" s="7"/>
      <c r="F46" s="29"/>
      <c r="G46" s="21"/>
      <c r="H46" s="12"/>
      <c r="I46" s="26"/>
      <c r="J46" s="7"/>
      <c r="K46" s="7"/>
      <c r="L46" s="29"/>
      <c r="M46" s="21"/>
      <c r="N46" s="12"/>
      <c r="O46" s="26"/>
      <c r="P46" s="7"/>
      <c r="Q46" s="7"/>
      <c r="R46" s="29"/>
      <c r="S46" s="21"/>
      <c r="T46" s="12"/>
      <c r="U46" s="26"/>
      <c r="V46" s="7"/>
      <c r="W46" s="7"/>
      <c r="X46" s="29"/>
      <c r="Y46" s="21"/>
      <c r="Z46" s="12"/>
      <c r="AA46" s="26"/>
      <c r="AB46" s="7"/>
      <c r="AC46" s="7"/>
      <c r="AD46" s="29"/>
      <c r="AE46" s="21"/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/>
      <c r="C47" s="27"/>
      <c r="D47" s="5"/>
      <c r="E47" s="5"/>
      <c r="F47" s="30"/>
      <c r="G47" s="32"/>
      <c r="H47" s="13"/>
      <c r="I47" s="27"/>
      <c r="J47" s="5"/>
      <c r="K47" s="5"/>
      <c r="L47" s="30"/>
      <c r="M47" s="32"/>
      <c r="N47" s="13"/>
      <c r="O47" s="27"/>
      <c r="P47" s="5"/>
      <c r="Q47" s="5"/>
      <c r="R47" s="30"/>
      <c r="S47" s="32"/>
      <c r="T47" s="13"/>
      <c r="U47" s="27"/>
      <c r="V47" s="5"/>
      <c r="W47" s="5"/>
      <c r="X47" s="30"/>
      <c r="Y47" s="32"/>
      <c r="Z47" s="13"/>
      <c r="AA47" s="27"/>
      <c r="AB47" s="5"/>
      <c r="AC47" s="5"/>
      <c r="AD47" s="30"/>
      <c r="AE47" s="32"/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/>
      <c r="C48" s="26"/>
      <c r="D48" s="7"/>
      <c r="E48" s="7"/>
      <c r="F48" s="29"/>
      <c r="G48" s="21"/>
      <c r="H48" s="12"/>
      <c r="I48" s="26"/>
      <c r="J48" s="7"/>
      <c r="K48" s="7"/>
      <c r="L48" s="29"/>
      <c r="M48" s="21"/>
      <c r="N48" s="12" t="s">
        <v>123</v>
      </c>
      <c r="O48" s="26" t="s">
        <v>112</v>
      </c>
      <c r="P48" s="7">
        <v>0.58333333333333337</v>
      </c>
      <c r="Q48" s="7">
        <v>0.61458333333333337</v>
      </c>
      <c r="R48" s="29">
        <v>40</v>
      </c>
      <c r="S48" s="21">
        <f>R48*$C$26/1000</f>
        <v>6</v>
      </c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/>
      <c r="AG48" s="26"/>
      <c r="AH48" s="7"/>
      <c r="AI48" s="7"/>
      <c r="AJ48" s="29"/>
      <c r="AK48" s="21"/>
      <c r="AL48" s="12"/>
      <c r="AM48" s="26"/>
      <c r="AN48" s="7"/>
      <c r="AO48" s="7"/>
      <c r="AP48" s="29"/>
      <c r="AQ48" s="21"/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/>
      <c r="I50" s="26"/>
      <c r="J50" s="7"/>
      <c r="K50" s="7"/>
      <c r="L50" s="29"/>
      <c r="M50" s="21"/>
      <c r="N50" s="12"/>
      <c r="O50" s="26"/>
      <c r="P50" s="7"/>
      <c r="Q50" s="7"/>
      <c r="R50" s="29"/>
      <c r="S50" s="21"/>
      <c r="T50" s="12"/>
      <c r="U50" s="26"/>
      <c r="V50" s="7"/>
      <c r="W50" s="7"/>
      <c r="X50" s="29"/>
      <c r="Y50" s="21"/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/>
      <c r="C51" s="27"/>
      <c r="D51" s="5"/>
      <c r="E51" s="5"/>
      <c r="F51" s="30"/>
      <c r="G51" s="22"/>
      <c r="H51" s="13"/>
      <c r="I51" s="27"/>
      <c r="J51" s="5"/>
      <c r="K51" s="5"/>
      <c r="L51" s="30"/>
      <c r="M51" s="22"/>
      <c r="N51" s="13" t="s">
        <v>31</v>
      </c>
      <c r="O51" s="27" t="s">
        <v>32</v>
      </c>
      <c r="P51" s="5">
        <v>0.70833333333333337</v>
      </c>
      <c r="Q51" s="5">
        <v>0.75</v>
      </c>
      <c r="R51" s="30">
        <v>50</v>
      </c>
      <c r="S51" s="32">
        <f>R51*$C$26/1000</f>
        <v>7.5</v>
      </c>
      <c r="T51" s="13"/>
      <c r="U51" s="27"/>
      <c r="V51" s="5"/>
      <c r="W51" s="5"/>
      <c r="X51" s="30"/>
      <c r="Y51" s="22"/>
      <c r="Z51" s="13" t="s">
        <v>31</v>
      </c>
      <c r="AA51" s="27" t="s">
        <v>32</v>
      </c>
      <c r="AB51" s="5">
        <v>0.72916666666666663</v>
      </c>
      <c r="AC51" s="5">
        <v>0.75</v>
      </c>
      <c r="AD51" s="30">
        <v>20</v>
      </c>
      <c r="AE51" s="32">
        <f>AD51*$C$26/1000</f>
        <v>3</v>
      </c>
      <c r="AF51" s="13"/>
      <c r="AG51" s="27"/>
      <c r="AH51" s="5"/>
      <c r="AI51" s="5"/>
      <c r="AJ51" s="30"/>
      <c r="AK51" s="32"/>
      <c r="AL51" s="13"/>
      <c r="AM51" s="27"/>
      <c r="AN51" s="5"/>
      <c r="AO51" s="5"/>
      <c r="AP51" s="30"/>
      <c r="AQ51" s="32"/>
    </row>
    <row r="52" spans="1:43" ht="15" customHeight="1">
      <c r="A52" s="9" t="s">
        <v>18</v>
      </c>
      <c r="B52" s="12" t="s">
        <v>31</v>
      </c>
      <c r="C52" s="26" t="s">
        <v>32</v>
      </c>
      <c r="D52" s="7">
        <v>0.77083333333333337</v>
      </c>
      <c r="E52" s="7">
        <v>0.79166666666666663</v>
      </c>
      <c r="F52" s="29">
        <v>15</v>
      </c>
      <c r="G52" s="21">
        <f>F52*$C$26/1000</f>
        <v>2.25</v>
      </c>
      <c r="H52" s="12" t="s">
        <v>31</v>
      </c>
      <c r="I52" s="26" t="s">
        <v>32</v>
      </c>
      <c r="J52" s="7">
        <v>0.77083333333333337</v>
      </c>
      <c r="K52" s="7">
        <v>0.79166666666666663</v>
      </c>
      <c r="L52" s="29">
        <v>15</v>
      </c>
      <c r="M52" s="21">
        <f>L52*$C$26/1000</f>
        <v>2.25</v>
      </c>
      <c r="N52" s="12"/>
      <c r="O52" s="26"/>
      <c r="P52" s="7"/>
      <c r="Q52" s="7"/>
      <c r="R52" s="29"/>
      <c r="S52" s="21"/>
      <c r="T52" s="12" t="s">
        <v>31</v>
      </c>
      <c r="U52" s="26" t="s">
        <v>32</v>
      </c>
      <c r="V52" s="7">
        <v>0.77083333333333337</v>
      </c>
      <c r="W52" s="7">
        <v>0.79166666666666663</v>
      </c>
      <c r="X52" s="29">
        <v>15</v>
      </c>
      <c r="Y52" s="21">
        <f>X52*$C$26/1000</f>
        <v>2.25</v>
      </c>
      <c r="Z52" s="12"/>
      <c r="AA52" s="26"/>
      <c r="AB52" s="7"/>
      <c r="AC52" s="7"/>
      <c r="AD52" s="29"/>
      <c r="AE52" s="21"/>
      <c r="AF52" s="12"/>
      <c r="AG52" s="26"/>
      <c r="AH52" s="7"/>
      <c r="AI52" s="7"/>
      <c r="AJ52" s="29"/>
      <c r="AK52" s="21"/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/>
      <c r="I53" s="27"/>
      <c r="J53" s="5"/>
      <c r="K53" s="5"/>
      <c r="L53" s="30"/>
      <c r="M53" s="32"/>
      <c r="N53" s="13"/>
      <c r="O53" s="27"/>
      <c r="P53" s="5"/>
      <c r="Q53" s="5"/>
      <c r="R53" s="30"/>
      <c r="S53" s="22"/>
      <c r="T53" s="13"/>
      <c r="U53" s="27"/>
      <c r="V53" s="5"/>
      <c r="W53" s="5"/>
      <c r="X53" s="30"/>
      <c r="Y53" s="32"/>
      <c r="Z53" s="13"/>
      <c r="AA53" s="27"/>
      <c r="AB53" s="5"/>
      <c r="AC53" s="5"/>
      <c r="AD53" s="30"/>
      <c r="AE53" s="22"/>
      <c r="AF53" s="13"/>
      <c r="AG53" s="27"/>
      <c r="AH53" s="5"/>
      <c r="AI53" s="5"/>
      <c r="AJ53" s="30"/>
      <c r="AK53" s="22"/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30</v>
      </c>
      <c r="G59" s="42">
        <f>SUM(G34:G57)</f>
        <v>4.5</v>
      </c>
      <c r="L59" s="42">
        <f>SUM(L34:L57)</f>
        <v>37</v>
      </c>
      <c r="M59" s="42">
        <f>SUM(M34:M57)</f>
        <v>5.55</v>
      </c>
      <c r="R59" s="42">
        <f>SUM(R34:R57)</f>
        <v>105</v>
      </c>
      <c r="S59" s="42">
        <f>SUM(S34:S57)</f>
        <v>15.75</v>
      </c>
      <c r="X59" s="42">
        <f>SUM(X34:X57)</f>
        <v>30</v>
      </c>
      <c r="Y59" s="42">
        <f>SUM(Y34:Y57)</f>
        <v>4.5</v>
      </c>
      <c r="AD59" s="42">
        <f>SUM(AD34:AD57)</f>
        <v>49</v>
      </c>
      <c r="AE59" s="42">
        <f>SUM(AE34:AE57)</f>
        <v>7.35</v>
      </c>
      <c r="AJ59" s="42">
        <f>SUM(AJ34:AJ57)</f>
        <v>0</v>
      </c>
      <c r="AK59" s="42">
        <f>SUM(AK34:AK57)</f>
        <v>0</v>
      </c>
      <c r="AP59" s="42">
        <f>SUM(AP34:AP57)</f>
        <v>0</v>
      </c>
      <c r="AQ59" s="42">
        <f>SUM(AQ34:AQ57)</f>
        <v>0</v>
      </c>
    </row>
    <row r="60" spans="1:43">
      <c r="A60" t="s">
        <v>139</v>
      </c>
      <c r="F60" s="42">
        <f>F59+L59+R59+X59+AD59+AJ59+AP59</f>
        <v>251</v>
      </c>
      <c r="G60" s="42">
        <f>G59+M59+S59+Y59+AE59+AK59+AQ59</f>
        <v>37.65</v>
      </c>
    </row>
  </sheetData>
  <mergeCells count="7">
    <mergeCell ref="AL32:AQ32"/>
    <mergeCell ref="B32:G32"/>
    <mergeCell ref="H32:M32"/>
    <mergeCell ref="N32:S32"/>
    <mergeCell ref="T32:Y32"/>
    <mergeCell ref="Z32:AE32"/>
    <mergeCell ref="AF32:AK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60"/>
  <sheetViews>
    <sheetView topLeftCell="A31" workbookViewId="0">
      <selection activeCell="B62" sqref="B62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6" width="6.5703125" customWidth="1"/>
    <col min="7" max="7" width="7.28515625" bestFit="1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2" width="6.5703125" customWidth="1"/>
    <col min="13" max="13" width="7.28515625" bestFit="1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8" width="6.5703125" customWidth="1"/>
    <col min="19" max="19" width="7.28515625" bestFit="1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4" width="6.5703125" customWidth="1"/>
    <col min="25" max="25" width="7.28515625" bestFit="1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0" width="6.5703125" customWidth="1"/>
    <col min="31" max="31" width="7.28515625" bestFit="1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7" width="6.5703125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5</v>
      </c>
      <c r="E1" s="35" t="s">
        <v>128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128</v>
      </c>
    </row>
    <row r="8" spans="1:13">
      <c r="A8" s="19" t="s">
        <v>61</v>
      </c>
      <c r="B8" s="20"/>
      <c r="C8" t="s">
        <v>62</v>
      </c>
    </row>
    <row r="9" spans="1:13">
      <c r="A9" s="19" t="s">
        <v>33</v>
      </c>
      <c r="B9" s="20"/>
      <c r="C9" t="s">
        <v>117</v>
      </c>
    </row>
    <row r="10" spans="1:13">
      <c r="A10" s="19" t="s">
        <v>35</v>
      </c>
      <c r="B10" s="20"/>
      <c r="C10" t="s">
        <v>117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121</v>
      </c>
      <c r="E19" s="3" t="s">
        <v>104</v>
      </c>
      <c r="F19" s="3"/>
    </row>
    <row r="20" spans="1:43">
      <c r="A20" s="19" t="s">
        <v>100</v>
      </c>
      <c r="B20" s="20"/>
      <c r="C20" s="3" t="s">
        <v>121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/>
      <c r="C41" s="27"/>
      <c r="D41" s="5"/>
      <c r="E41" s="5"/>
      <c r="F41" s="30"/>
      <c r="G41" s="32"/>
      <c r="H41" s="13"/>
      <c r="I41" s="27"/>
      <c r="J41" s="5"/>
      <c r="K41" s="5"/>
      <c r="L41" s="30"/>
      <c r="M41" s="32"/>
      <c r="N41" s="13"/>
      <c r="O41" s="27"/>
      <c r="P41" s="5"/>
      <c r="Q41" s="5"/>
      <c r="R41" s="30"/>
      <c r="S41" s="32"/>
      <c r="T41" s="13"/>
      <c r="U41" s="27"/>
      <c r="V41" s="5"/>
      <c r="W41" s="5"/>
      <c r="X41" s="30"/>
      <c r="Y41" s="32"/>
      <c r="Z41" s="13"/>
      <c r="AA41" s="27"/>
      <c r="AB41" s="5"/>
      <c r="AC41" s="5"/>
      <c r="AD41" s="30"/>
      <c r="AE41" s="32"/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 t="s">
        <v>28</v>
      </c>
      <c r="C42" s="26" t="s">
        <v>34</v>
      </c>
      <c r="D42" s="7">
        <v>0.34722222222222227</v>
      </c>
      <c r="E42" s="7">
        <v>0.35416666666666669</v>
      </c>
      <c r="F42" s="29">
        <v>4</v>
      </c>
      <c r="G42" s="21">
        <f>F42*$C$26/1000</f>
        <v>0.6</v>
      </c>
      <c r="H42" s="12" t="s">
        <v>28</v>
      </c>
      <c r="I42" s="26" t="s">
        <v>34</v>
      </c>
      <c r="J42" s="7">
        <v>0.34722222222222227</v>
      </c>
      <c r="K42" s="7">
        <v>0.35416666666666669</v>
      </c>
      <c r="L42" s="29">
        <v>4</v>
      </c>
      <c r="M42" s="21">
        <f>L42*$C$26/1000</f>
        <v>0.6</v>
      </c>
      <c r="N42" s="12" t="s">
        <v>28</v>
      </c>
      <c r="O42" s="26" t="s">
        <v>34</v>
      </c>
      <c r="P42" s="7">
        <v>0.34722222222222227</v>
      </c>
      <c r="Q42" s="7">
        <v>0.35416666666666669</v>
      </c>
      <c r="R42" s="29">
        <v>4</v>
      </c>
      <c r="S42" s="21">
        <f>R42*$C$26/1000</f>
        <v>0.6</v>
      </c>
      <c r="T42" s="12" t="s">
        <v>28</v>
      </c>
      <c r="U42" s="26" t="s">
        <v>34</v>
      </c>
      <c r="V42" s="7">
        <v>0.34722222222222227</v>
      </c>
      <c r="W42" s="7">
        <v>0.35416666666666669</v>
      </c>
      <c r="X42" s="29">
        <v>4</v>
      </c>
      <c r="Y42" s="21">
        <f>X42*$C$26/1000</f>
        <v>0.6</v>
      </c>
      <c r="Z42" s="12" t="s">
        <v>28</v>
      </c>
      <c r="AA42" s="26" t="s">
        <v>34</v>
      </c>
      <c r="AB42" s="7">
        <v>0.34722222222222227</v>
      </c>
      <c r="AC42" s="7">
        <v>0.35416666666666669</v>
      </c>
      <c r="AD42" s="29">
        <v>4</v>
      </c>
      <c r="AE42" s="21">
        <f>AD42*$C$26/1000</f>
        <v>0.6</v>
      </c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/>
      <c r="AG43" s="27"/>
      <c r="AH43" s="5"/>
      <c r="AI43" s="5"/>
      <c r="AJ43" s="30"/>
      <c r="AK43" s="32"/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/>
      <c r="I44" s="26"/>
      <c r="J44" s="7"/>
      <c r="K44" s="7"/>
      <c r="L44" s="29"/>
      <c r="M44" s="21"/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/>
      <c r="AA44" s="26"/>
      <c r="AB44" s="7"/>
      <c r="AC44" s="7"/>
      <c r="AD44" s="29"/>
      <c r="AE44" s="21"/>
      <c r="AF44" s="12"/>
      <c r="AG44" s="26"/>
      <c r="AH44" s="7"/>
      <c r="AI44" s="7"/>
      <c r="AJ44" s="29"/>
      <c r="AK44" s="21"/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/>
      <c r="AA45" s="27"/>
      <c r="AB45" s="5"/>
      <c r="AC45" s="5"/>
      <c r="AD45" s="30"/>
      <c r="AE45" s="32"/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 t="s">
        <v>129</v>
      </c>
      <c r="C46" s="26" t="s">
        <v>32</v>
      </c>
      <c r="D46" s="7">
        <v>0.5</v>
      </c>
      <c r="E46" s="7">
        <v>0.50694444444444442</v>
      </c>
      <c r="F46" s="29">
        <v>4</v>
      </c>
      <c r="G46" s="21">
        <f>F46*$C$26/1000</f>
        <v>0.6</v>
      </c>
      <c r="H46" s="12" t="s">
        <v>130</v>
      </c>
      <c r="I46" s="26" t="s">
        <v>112</v>
      </c>
      <c r="J46" s="7">
        <v>0.5</v>
      </c>
      <c r="K46" s="7">
        <v>0.51388888888888895</v>
      </c>
      <c r="L46" s="29">
        <v>10</v>
      </c>
      <c r="M46" s="21">
        <f>L46*$C$26/1000</f>
        <v>1.5</v>
      </c>
      <c r="N46" s="12" t="s">
        <v>129</v>
      </c>
      <c r="O46" s="26" t="s">
        <v>32</v>
      </c>
      <c r="P46" s="7">
        <v>0.5</v>
      </c>
      <c r="Q46" s="7">
        <v>0.50694444444444442</v>
      </c>
      <c r="R46" s="29">
        <v>4</v>
      </c>
      <c r="S46" s="21">
        <f>R46*$C$26/1000</f>
        <v>0.6</v>
      </c>
      <c r="T46" s="12" t="s">
        <v>130</v>
      </c>
      <c r="U46" s="26" t="s">
        <v>112</v>
      </c>
      <c r="V46" s="7">
        <v>0.5</v>
      </c>
      <c r="W46" s="7">
        <v>0.51388888888888895</v>
      </c>
      <c r="X46" s="29">
        <v>10</v>
      </c>
      <c r="Y46" s="21">
        <f>X46*$C$26/1000</f>
        <v>1.5</v>
      </c>
      <c r="Z46" s="12" t="s">
        <v>129</v>
      </c>
      <c r="AA46" s="26" t="s">
        <v>32</v>
      </c>
      <c r="AB46" s="7">
        <v>0.5</v>
      </c>
      <c r="AC46" s="7">
        <v>0.50694444444444442</v>
      </c>
      <c r="AD46" s="29">
        <v>4</v>
      </c>
      <c r="AE46" s="21">
        <f>AD46*$C$26/1000</f>
        <v>0.6</v>
      </c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 t="s">
        <v>124</v>
      </c>
      <c r="C47" s="27" t="s">
        <v>34</v>
      </c>
      <c r="D47" s="5">
        <v>0.57291666666666663</v>
      </c>
      <c r="E47" s="5">
        <v>0.57986111111111105</v>
      </c>
      <c r="F47" s="30">
        <v>4</v>
      </c>
      <c r="G47" s="32">
        <f>F47*$C$26/1000</f>
        <v>0.6</v>
      </c>
      <c r="H47" s="13" t="s">
        <v>124</v>
      </c>
      <c r="I47" s="27" t="s">
        <v>34</v>
      </c>
      <c r="J47" s="5">
        <v>0.5625</v>
      </c>
      <c r="K47" s="5">
        <v>0.57638888888888895</v>
      </c>
      <c r="L47" s="30">
        <v>10</v>
      </c>
      <c r="M47" s="32">
        <f>L47*$C$26/1000</f>
        <v>1.5</v>
      </c>
      <c r="N47" s="13" t="s">
        <v>124</v>
      </c>
      <c r="O47" s="27" t="s">
        <v>34</v>
      </c>
      <c r="P47" s="5">
        <v>0.57291666666666663</v>
      </c>
      <c r="Q47" s="5">
        <v>0.57986111111111105</v>
      </c>
      <c r="R47" s="30">
        <v>4</v>
      </c>
      <c r="S47" s="32">
        <f>R47*$C$26/1000</f>
        <v>0.6</v>
      </c>
      <c r="T47" s="13" t="s">
        <v>124</v>
      </c>
      <c r="U47" s="27" t="s">
        <v>34</v>
      </c>
      <c r="V47" s="5">
        <v>0.5625</v>
      </c>
      <c r="W47" s="5">
        <v>0.57638888888888895</v>
      </c>
      <c r="X47" s="30">
        <v>10</v>
      </c>
      <c r="Y47" s="32">
        <f>X47*$C$26/1000</f>
        <v>1.5</v>
      </c>
      <c r="Z47" s="13" t="s">
        <v>124</v>
      </c>
      <c r="AA47" s="27" t="s">
        <v>34</v>
      </c>
      <c r="AB47" s="5">
        <v>0.57291666666666663</v>
      </c>
      <c r="AC47" s="5">
        <v>0.57986111111111105</v>
      </c>
      <c r="AD47" s="30">
        <v>4</v>
      </c>
      <c r="AE47" s="32">
        <f>AD47*$C$26/1000</f>
        <v>0.6</v>
      </c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/>
      <c r="C48" s="26"/>
      <c r="D48" s="7"/>
      <c r="E48" s="7"/>
      <c r="F48" s="29"/>
      <c r="G48" s="21"/>
      <c r="H48" s="12"/>
      <c r="I48" s="26"/>
      <c r="J48" s="7"/>
      <c r="K48" s="7"/>
      <c r="L48" s="29"/>
      <c r="M48" s="21"/>
      <c r="N48" s="12"/>
      <c r="O48" s="26"/>
      <c r="P48" s="7"/>
      <c r="Q48" s="7"/>
      <c r="R48" s="29"/>
      <c r="S48" s="21"/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/>
      <c r="AG48" s="26"/>
      <c r="AH48" s="7"/>
      <c r="AI48" s="7"/>
      <c r="AJ48" s="29"/>
      <c r="AK48" s="21"/>
      <c r="AL48" s="12"/>
      <c r="AM48" s="26"/>
      <c r="AN48" s="7"/>
      <c r="AO48" s="7"/>
      <c r="AP48" s="29"/>
      <c r="AQ48" s="21"/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/>
      <c r="I50" s="26"/>
      <c r="J50" s="7"/>
      <c r="K50" s="7"/>
      <c r="L50" s="29"/>
      <c r="M50" s="21"/>
      <c r="N50" s="12"/>
      <c r="O50" s="26"/>
      <c r="P50" s="7"/>
      <c r="Q50" s="7"/>
      <c r="R50" s="29"/>
      <c r="S50" s="21"/>
      <c r="T50" s="12"/>
      <c r="U50" s="26"/>
      <c r="V50" s="7"/>
      <c r="W50" s="7"/>
      <c r="X50" s="29"/>
      <c r="Y50" s="21"/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 t="s">
        <v>131</v>
      </c>
      <c r="C51" s="27" t="s">
        <v>32</v>
      </c>
      <c r="D51" s="5">
        <v>0.72916666666666663</v>
      </c>
      <c r="E51" s="5">
        <v>0.76041666666666663</v>
      </c>
      <c r="F51" s="30">
        <v>5</v>
      </c>
      <c r="G51" s="32">
        <f>F51*$C$26/1000</f>
        <v>0.75</v>
      </c>
      <c r="H51" s="13" t="s">
        <v>31</v>
      </c>
      <c r="I51" s="27" t="s">
        <v>32</v>
      </c>
      <c r="J51" s="5">
        <v>0.73958333333333337</v>
      </c>
      <c r="K51" s="5">
        <v>0.75</v>
      </c>
      <c r="L51" s="30">
        <v>4</v>
      </c>
      <c r="M51" s="32">
        <f>L51*$C$26/1000</f>
        <v>0.6</v>
      </c>
      <c r="N51" s="13" t="s">
        <v>131</v>
      </c>
      <c r="O51" s="27" t="s">
        <v>32</v>
      </c>
      <c r="P51" s="5">
        <v>0.72916666666666663</v>
      </c>
      <c r="Q51" s="5">
        <v>0.76041666666666663</v>
      </c>
      <c r="R51" s="30">
        <v>5</v>
      </c>
      <c r="S51" s="32">
        <f>R51*$C$26/1000</f>
        <v>0.75</v>
      </c>
      <c r="T51" s="13" t="s">
        <v>31</v>
      </c>
      <c r="U51" s="27" t="s">
        <v>32</v>
      </c>
      <c r="V51" s="5">
        <v>0.73958333333333337</v>
      </c>
      <c r="W51" s="5">
        <v>0.75</v>
      </c>
      <c r="X51" s="30">
        <v>4</v>
      </c>
      <c r="Y51" s="32">
        <f>X51*$C$26/1000</f>
        <v>0.6</v>
      </c>
      <c r="Z51" s="13" t="s">
        <v>131</v>
      </c>
      <c r="AA51" s="27" t="s">
        <v>32</v>
      </c>
      <c r="AB51" s="5">
        <v>0.72916666666666663</v>
      </c>
      <c r="AC51" s="5">
        <v>0.76041666666666663</v>
      </c>
      <c r="AD51" s="30">
        <v>5</v>
      </c>
      <c r="AE51" s="32">
        <f>AD51*$C$26/1000</f>
        <v>0.75</v>
      </c>
      <c r="AF51" s="13"/>
      <c r="AG51" s="27"/>
      <c r="AH51" s="5"/>
      <c r="AI51" s="5"/>
      <c r="AJ51" s="30"/>
      <c r="AK51" s="32"/>
      <c r="AL51" s="13"/>
      <c r="AM51" s="27"/>
      <c r="AN51" s="5"/>
      <c r="AO51" s="5"/>
      <c r="AP51" s="30"/>
      <c r="AQ51" s="32"/>
    </row>
    <row r="52" spans="1:43" ht="15" customHeight="1">
      <c r="A52" s="9" t="s">
        <v>18</v>
      </c>
      <c r="B52" s="12"/>
      <c r="C52" s="26"/>
      <c r="D52" s="7"/>
      <c r="E52" s="7"/>
      <c r="F52" s="29"/>
      <c r="G52" s="21"/>
      <c r="H52" s="12"/>
      <c r="I52" s="26"/>
      <c r="J52" s="7"/>
      <c r="K52" s="7"/>
      <c r="L52" s="29"/>
      <c r="M52" s="21"/>
      <c r="N52" s="12"/>
      <c r="O52" s="26"/>
      <c r="P52" s="7"/>
      <c r="Q52" s="7"/>
      <c r="R52" s="29"/>
      <c r="S52" s="21"/>
      <c r="T52" s="12"/>
      <c r="U52" s="26"/>
      <c r="V52" s="7"/>
      <c r="W52" s="7"/>
      <c r="X52" s="29"/>
      <c r="Y52" s="21"/>
      <c r="Z52" s="12"/>
      <c r="AA52" s="26"/>
      <c r="AB52" s="7"/>
      <c r="AC52" s="7"/>
      <c r="AD52" s="29"/>
      <c r="AE52" s="21"/>
      <c r="AF52" s="12"/>
      <c r="AG52" s="26"/>
      <c r="AH52" s="7"/>
      <c r="AI52" s="7"/>
      <c r="AJ52" s="29"/>
      <c r="AK52" s="21"/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/>
      <c r="I53" s="27"/>
      <c r="J53" s="5"/>
      <c r="K53" s="5"/>
      <c r="L53" s="30"/>
      <c r="M53" s="32"/>
      <c r="N53" s="13"/>
      <c r="O53" s="27"/>
      <c r="P53" s="5"/>
      <c r="Q53" s="5"/>
      <c r="R53" s="30"/>
      <c r="S53" s="22"/>
      <c r="T53" s="13"/>
      <c r="U53" s="27"/>
      <c r="V53" s="5"/>
      <c r="W53" s="5"/>
      <c r="X53" s="30"/>
      <c r="Y53" s="32"/>
      <c r="Z53" s="13"/>
      <c r="AA53" s="27"/>
      <c r="AB53" s="5"/>
      <c r="AC53" s="5"/>
      <c r="AD53" s="30"/>
      <c r="AE53" s="22"/>
      <c r="AF53" s="13"/>
      <c r="AG53" s="27"/>
      <c r="AH53" s="5"/>
      <c r="AI53" s="5"/>
      <c r="AJ53" s="30"/>
      <c r="AK53" s="22"/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17</v>
      </c>
      <c r="G59" s="42">
        <f>SUM(G34:G57)</f>
        <v>2.5499999999999998</v>
      </c>
      <c r="L59" s="42">
        <f>SUM(L34:L57)</f>
        <v>28</v>
      </c>
      <c r="M59" s="42">
        <f>SUM(M34:M57)</f>
        <v>4.2</v>
      </c>
      <c r="R59" s="42">
        <f>SUM(R34:R57)</f>
        <v>17</v>
      </c>
      <c r="S59" s="42">
        <f>SUM(S34:S57)</f>
        <v>2.5499999999999998</v>
      </c>
      <c r="X59" s="42">
        <f>SUM(X34:X57)</f>
        <v>28</v>
      </c>
      <c r="Y59" s="42">
        <f>SUM(Y34:Y57)</f>
        <v>4.2</v>
      </c>
      <c r="AD59" s="42">
        <f>SUM(AD34:AD57)</f>
        <v>17</v>
      </c>
      <c r="AE59" s="42">
        <f>SUM(AE34:AE57)</f>
        <v>2.5499999999999998</v>
      </c>
      <c r="AJ59" s="42">
        <f>SUM(AJ34:AJ57)</f>
        <v>0</v>
      </c>
      <c r="AK59" s="42">
        <f>SUM(AK34:AK57)</f>
        <v>0</v>
      </c>
      <c r="AP59" s="42">
        <f>SUM(AP34:AP57)</f>
        <v>0</v>
      </c>
      <c r="AQ59" s="42">
        <f>SUM(AQ34:AQ57)</f>
        <v>0</v>
      </c>
    </row>
    <row r="60" spans="1:43">
      <c r="A60" t="s">
        <v>139</v>
      </c>
      <c r="F60" s="42">
        <f>F59+L59+R59+X59+AD59+AJ59+AP59</f>
        <v>107</v>
      </c>
      <c r="G60" s="42">
        <f>G59+M59+S59+Y59+AE59+AK59+AQ59</f>
        <v>16.05</v>
      </c>
    </row>
  </sheetData>
  <mergeCells count="7">
    <mergeCell ref="AL32:AQ32"/>
    <mergeCell ref="B32:G32"/>
    <mergeCell ref="H32:M32"/>
    <mergeCell ref="N32:S32"/>
    <mergeCell ref="T32:Y32"/>
    <mergeCell ref="Z32:AE32"/>
    <mergeCell ref="AF32:AK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Q60"/>
  <sheetViews>
    <sheetView tabSelected="1" topLeftCell="A31" workbookViewId="0">
      <selection activeCell="A62" sqref="A62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6" width="6.5703125" customWidth="1"/>
    <col min="7" max="7" width="7.28515625" bestFit="1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2" width="6.5703125" customWidth="1"/>
    <col min="13" max="13" width="7.28515625" bestFit="1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8" width="6.5703125" customWidth="1"/>
    <col min="19" max="19" width="7.28515625" bestFit="1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4" width="6.5703125" customWidth="1"/>
    <col min="25" max="25" width="7.28515625" bestFit="1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0" width="6.5703125" customWidth="1"/>
    <col min="31" max="31" width="7.28515625" bestFit="1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7" width="6.5703125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4</v>
      </c>
      <c r="E1" s="35" t="s">
        <v>125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125</v>
      </c>
    </row>
    <row r="8" spans="1:13">
      <c r="A8" s="19" t="s">
        <v>61</v>
      </c>
      <c r="B8" s="20"/>
      <c r="C8" t="s">
        <v>62</v>
      </c>
    </row>
    <row r="9" spans="1:13">
      <c r="A9" s="19" t="s">
        <v>33</v>
      </c>
      <c r="B9" s="20"/>
      <c r="C9" t="s">
        <v>54</v>
      </c>
    </row>
    <row r="10" spans="1:13">
      <c r="A10" s="19" t="s">
        <v>35</v>
      </c>
      <c r="B10" s="20"/>
      <c r="C10" t="s">
        <v>117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109</v>
      </c>
      <c r="E19" s="3" t="s">
        <v>104</v>
      </c>
      <c r="F19" s="3"/>
    </row>
    <row r="20" spans="1:43">
      <c r="A20" s="19" t="s">
        <v>100</v>
      </c>
      <c r="B20" s="20"/>
      <c r="C20" s="3" t="s">
        <v>109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/>
      <c r="C41" s="27"/>
      <c r="D41" s="5"/>
      <c r="E41" s="5"/>
      <c r="F41" s="30"/>
      <c r="G41" s="32"/>
      <c r="H41" s="13"/>
      <c r="I41" s="27"/>
      <c r="J41" s="5"/>
      <c r="K41" s="5"/>
      <c r="L41" s="30"/>
      <c r="M41" s="32"/>
      <c r="N41" s="13"/>
      <c r="O41" s="27"/>
      <c r="P41" s="5"/>
      <c r="Q41" s="5"/>
      <c r="R41" s="30"/>
      <c r="S41" s="32"/>
      <c r="T41" s="13"/>
      <c r="U41" s="27"/>
      <c r="V41" s="5"/>
      <c r="W41" s="5"/>
      <c r="X41" s="30"/>
      <c r="Y41" s="32"/>
      <c r="Z41" s="13"/>
      <c r="AA41" s="27"/>
      <c r="AB41" s="5"/>
      <c r="AC41" s="5"/>
      <c r="AD41" s="30"/>
      <c r="AE41" s="32"/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 t="s">
        <v>28</v>
      </c>
      <c r="C42" s="26" t="s">
        <v>34</v>
      </c>
      <c r="D42" s="7">
        <v>0.34375</v>
      </c>
      <c r="E42" s="7">
        <v>0.3923611111111111</v>
      </c>
      <c r="F42" s="29">
        <v>110</v>
      </c>
      <c r="G42" s="21">
        <f>F42*$C$26/1000</f>
        <v>16.5</v>
      </c>
      <c r="H42" s="12" t="s">
        <v>28</v>
      </c>
      <c r="I42" s="26" t="s">
        <v>34</v>
      </c>
      <c r="J42" s="7">
        <v>0.34375</v>
      </c>
      <c r="K42" s="7">
        <v>0.3923611111111111</v>
      </c>
      <c r="L42" s="29">
        <v>110</v>
      </c>
      <c r="M42" s="21">
        <f>L42*$C$26/1000</f>
        <v>16.5</v>
      </c>
      <c r="N42" s="12" t="s">
        <v>28</v>
      </c>
      <c r="O42" s="26" t="s">
        <v>34</v>
      </c>
      <c r="P42" s="7">
        <v>0.34375</v>
      </c>
      <c r="Q42" s="7">
        <v>0.3923611111111111</v>
      </c>
      <c r="R42" s="29">
        <v>110</v>
      </c>
      <c r="S42" s="21">
        <f>R42*$C$26/1000</f>
        <v>16.5</v>
      </c>
      <c r="T42" s="12" t="s">
        <v>28</v>
      </c>
      <c r="U42" s="26" t="s">
        <v>34</v>
      </c>
      <c r="V42" s="7">
        <v>0.34375</v>
      </c>
      <c r="W42" s="7">
        <v>0.3923611111111111</v>
      </c>
      <c r="X42" s="29">
        <v>110</v>
      </c>
      <c r="Y42" s="21">
        <f>X42*$C$26/1000</f>
        <v>16.5</v>
      </c>
      <c r="Z42" s="12" t="s">
        <v>28</v>
      </c>
      <c r="AA42" s="26" t="s">
        <v>34</v>
      </c>
      <c r="AB42" s="7">
        <v>0.34375</v>
      </c>
      <c r="AC42" s="7">
        <v>0.3923611111111111</v>
      </c>
      <c r="AD42" s="29">
        <v>110</v>
      </c>
      <c r="AE42" s="21">
        <f>AD42*$C$26/1000</f>
        <v>16.5</v>
      </c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 t="s">
        <v>126</v>
      </c>
      <c r="AG43" s="27" t="s">
        <v>104</v>
      </c>
      <c r="AH43" s="5">
        <v>0.375</v>
      </c>
      <c r="AI43" s="5">
        <v>0.39583333333333331</v>
      </c>
      <c r="AJ43" s="30">
        <v>15</v>
      </c>
      <c r="AK43" s="32">
        <f>AJ43*$C$26/1000</f>
        <v>2.25</v>
      </c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/>
      <c r="I44" s="26"/>
      <c r="J44" s="7"/>
      <c r="K44" s="7"/>
      <c r="L44" s="29"/>
      <c r="M44" s="21"/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/>
      <c r="AA44" s="26"/>
      <c r="AB44" s="7"/>
      <c r="AC44" s="7"/>
      <c r="AD44" s="29"/>
      <c r="AE44" s="21"/>
      <c r="AF44" s="12" t="s">
        <v>31</v>
      </c>
      <c r="AG44" s="26" t="s">
        <v>32</v>
      </c>
      <c r="AH44" s="7">
        <v>0.4375</v>
      </c>
      <c r="AI44" s="7">
        <v>0.45833333333333331</v>
      </c>
      <c r="AJ44" s="29">
        <v>15</v>
      </c>
      <c r="AK44" s="21">
        <f>AJ44*$C$26/1000</f>
        <v>2.25</v>
      </c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/>
      <c r="AA45" s="27"/>
      <c r="AB45" s="5"/>
      <c r="AC45" s="5"/>
      <c r="AD45" s="30"/>
      <c r="AE45" s="32"/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/>
      <c r="C46" s="26"/>
      <c r="D46" s="7"/>
      <c r="E46" s="7"/>
      <c r="F46" s="29"/>
      <c r="G46" s="21"/>
      <c r="H46" s="12"/>
      <c r="I46" s="26"/>
      <c r="J46" s="7"/>
      <c r="K46" s="7"/>
      <c r="L46" s="29"/>
      <c r="M46" s="21"/>
      <c r="N46" s="12"/>
      <c r="O46" s="26"/>
      <c r="P46" s="7"/>
      <c r="Q46" s="7"/>
      <c r="R46" s="29"/>
      <c r="S46" s="21"/>
      <c r="T46" s="12"/>
      <c r="U46" s="26"/>
      <c r="V46" s="7"/>
      <c r="W46" s="7"/>
      <c r="X46" s="29"/>
      <c r="Y46" s="21"/>
      <c r="Z46" s="12"/>
      <c r="AA46" s="26"/>
      <c r="AB46" s="7"/>
      <c r="AC46" s="7"/>
      <c r="AD46" s="29"/>
      <c r="AE46" s="21"/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/>
      <c r="C47" s="27"/>
      <c r="D47" s="5"/>
      <c r="E47" s="5"/>
      <c r="F47" s="30"/>
      <c r="G47" s="32"/>
      <c r="H47" s="13"/>
      <c r="I47" s="27"/>
      <c r="J47" s="5"/>
      <c r="K47" s="5"/>
      <c r="L47" s="30"/>
      <c r="M47" s="32"/>
      <c r="N47" s="13"/>
      <c r="O47" s="27"/>
      <c r="P47" s="5"/>
      <c r="Q47" s="5"/>
      <c r="R47" s="30"/>
      <c r="S47" s="32"/>
      <c r="T47" s="13"/>
      <c r="U47" s="27"/>
      <c r="V47" s="5"/>
      <c r="W47" s="5"/>
      <c r="X47" s="30"/>
      <c r="Y47" s="32"/>
      <c r="Z47" s="13"/>
      <c r="AA47" s="27"/>
      <c r="AB47" s="5"/>
      <c r="AC47" s="5"/>
      <c r="AD47" s="30"/>
      <c r="AE47" s="32"/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/>
      <c r="C48" s="26"/>
      <c r="D48" s="7"/>
      <c r="E48" s="7"/>
      <c r="F48" s="29"/>
      <c r="G48" s="21"/>
      <c r="H48" s="12"/>
      <c r="I48" s="26"/>
      <c r="J48" s="7"/>
      <c r="K48" s="7"/>
      <c r="L48" s="29"/>
      <c r="M48" s="21"/>
      <c r="N48" s="12"/>
      <c r="O48" s="26"/>
      <c r="P48" s="7"/>
      <c r="Q48" s="7"/>
      <c r="R48" s="29"/>
      <c r="S48" s="21"/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/>
      <c r="AG48" s="26"/>
      <c r="AH48" s="7"/>
      <c r="AI48" s="7"/>
      <c r="AJ48" s="29"/>
      <c r="AK48" s="21"/>
      <c r="AL48" s="12"/>
      <c r="AM48" s="26"/>
      <c r="AN48" s="7"/>
      <c r="AO48" s="7"/>
      <c r="AP48" s="29"/>
      <c r="AQ48" s="21"/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 t="s">
        <v>31</v>
      </c>
      <c r="I50" s="26" t="s">
        <v>32</v>
      </c>
      <c r="J50" s="7">
        <v>0.6875</v>
      </c>
      <c r="K50" s="7">
        <v>0.73958333333333337</v>
      </c>
      <c r="L50" s="29">
        <v>110</v>
      </c>
      <c r="M50" s="21">
        <f>L50*$C$26/1000</f>
        <v>16.5</v>
      </c>
      <c r="N50" s="12"/>
      <c r="O50" s="26"/>
      <c r="P50" s="7"/>
      <c r="Q50" s="7"/>
      <c r="R50" s="29"/>
      <c r="S50" s="21"/>
      <c r="T50" s="12" t="s">
        <v>31</v>
      </c>
      <c r="U50" s="26" t="s">
        <v>32</v>
      </c>
      <c r="V50" s="7">
        <v>0.6875</v>
      </c>
      <c r="W50" s="7">
        <v>0.73958333333333337</v>
      </c>
      <c r="X50" s="29">
        <v>110</v>
      </c>
      <c r="Y50" s="21">
        <f>X50*$C$26/1000</f>
        <v>16.5</v>
      </c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/>
      <c r="C51" s="27"/>
      <c r="D51" s="5"/>
      <c r="E51" s="5"/>
      <c r="F51" s="30"/>
      <c r="G51" s="22"/>
      <c r="H51" s="13"/>
      <c r="I51" s="27"/>
      <c r="J51" s="5"/>
      <c r="K51" s="5"/>
      <c r="L51" s="30"/>
      <c r="M51" s="22"/>
      <c r="N51" s="13"/>
      <c r="O51" s="27"/>
      <c r="P51" s="5"/>
      <c r="Q51" s="5"/>
      <c r="R51" s="30"/>
      <c r="S51" s="22"/>
      <c r="T51" s="13"/>
      <c r="U51" s="27"/>
      <c r="V51" s="5"/>
      <c r="W51" s="5"/>
      <c r="X51" s="30"/>
      <c r="Y51" s="22"/>
      <c r="Z51" s="13"/>
      <c r="AA51" s="27"/>
      <c r="AB51" s="5"/>
      <c r="AC51" s="5"/>
      <c r="AD51" s="30"/>
      <c r="AE51" s="32"/>
      <c r="AF51" s="13" t="s">
        <v>127</v>
      </c>
      <c r="AG51" s="27" t="s">
        <v>105</v>
      </c>
      <c r="AH51" s="5">
        <v>0.70833333333333337</v>
      </c>
      <c r="AI51" s="5">
        <v>0.72916666666666663</v>
      </c>
      <c r="AJ51" s="30">
        <v>15</v>
      </c>
      <c r="AK51" s="32">
        <f>AJ51*$C$26/1000</f>
        <v>2.25</v>
      </c>
      <c r="AL51" s="13"/>
      <c r="AM51" s="27"/>
      <c r="AN51" s="5"/>
      <c r="AO51" s="5"/>
      <c r="AP51" s="30"/>
      <c r="AQ51" s="32"/>
    </row>
    <row r="52" spans="1:43" ht="15" customHeight="1">
      <c r="A52" s="9" t="s">
        <v>18</v>
      </c>
      <c r="B52" s="12" t="s">
        <v>31</v>
      </c>
      <c r="C52" s="26" t="s">
        <v>32</v>
      </c>
      <c r="D52" s="7">
        <v>0.77083333333333337</v>
      </c>
      <c r="E52" s="7">
        <v>0.82291666666666663</v>
      </c>
      <c r="F52" s="29">
        <v>110</v>
      </c>
      <c r="G52" s="21">
        <f>F52*$C$26/1000</f>
        <v>16.5</v>
      </c>
      <c r="H52" s="12"/>
      <c r="I52" s="26"/>
      <c r="J52" s="7"/>
      <c r="K52" s="7"/>
      <c r="L52" s="29"/>
      <c r="M52" s="21"/>
      <c r="N52" s="12" t="s">
        <v>31</v>
      </c>
      <c r="O52" s="26" t="s">
        <v>32</v>
      </c>
      <c r="P52" s="7">
        <v>0.77083333333333337</v>
      </c>
      <c r="Q52" s="7">
        <v>0.82291666666666663</v>
      </c>
      <c r="R52" s="29">
        <v>110</v>
      </c>
      <c r="S52" s="21">
        <f>R52*$C$26/1000</f>
        <v>16.5</v>
      </c>
      <c r="T52" s="12"/>
      <c r="U52" s="26"/>
      <c r="V52" s="7"/>
      <c r="W52" s="7"/>
      <c r="X52" s="29"/>
      <c r="Y52" s="21"/>
      <c r="Z52" s="12" t="s">
        <v>31</v>
      </c>
      <c r="AA52" s="26" t="s">
        <v>32</v>
      </c>
      <c r="AB52" s="7">
        <v>0.77083333333333337</v>
      </c>
      <c r="AC52" s="7">
        <v>0.82291666666666663</v>
      </c>
      <c r="AD52" s="29">
        <v>110</v>
      </c>
      <c r="AE52" s="21">
        <f>AD52*$C$26/1000</f>
        <v>16.5</v>
      </c>
      <c r="AF52" s="12" t="s">
        <v>31</v>
      </c>
      <c r="AG52" s="26" t="s">
        <v>32</v>
      </c>
      <c r="AH52" s="7">
        <v>0.78125</v>
      </c>
      <c r="AI52" s="7">
        <v>0.79166666666666663</v>
      </c>
      <c r="AJ52" s="29">
        <v>15</v>
      </c>
      <c r="AK52" s="21">
        <f>AJ52*$C$26/1000</f>
        <v>2.25</v>
      </c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/>
      <c r="I53" s="27"/>
      <c r="J53" s="5"/>
      <c r="K53" s="5"/>
      <c r="L53" s="30"/>
      <c r="M53" s="32"/>
      <c r="N53" s="13"/>
      <c r="O53" s="27"/>
      <c r="P53" s="5"/>
      <c r="Q53" s="5"/>
      <c r="R53" s="30"/>
      <c r="S53" s="22"/>
      <c r="T53" s="13"/>
      <c r="U53" s="27"/>
      <c r="V53" s="5"/>
      <c r="W53" s="5"/>
      <c r="X53" s="30"/>
      <c r="Y53" s="32"/>
      <c r="Z53" s="13"/>
      <c r="AA53" s="27"/>
      <c r="AB53" s="5"/>
      <c r="AC53" s="5"/>
      <c r="AD53" s="30"/>
      <c r="AE53" s="22"/>
      <c r="AF53" s="13"/>
      <c r="AG53" s="27"/>
      <c r="AH53" s="5"/>
      <c r="AI53" s="5"/>
      <c r="AJ53" s="30"/>
      <c r="AK53" s="22"/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220</v>
      </c>
      <c r="G59" s="42">
        <f>SUM(G34:G57)</f>
        <v>33</v>
      </c>
      <c r="L59" s="42">
        <f>SUM(L34:L57)</f>
        <v>220</v>
      </c>
      <c r="M59" s="42">
        <f>SUM(M34:M57)</f>
        <v>33</v>
      </c>
      <c r="R59" s="42">
        <f>SUM(R34:R57)</f>
        <v>220</v>
      </c>
      <c r="S59" s="42">
        <f>SUM(S34:S57)</f>
        <v>33</v>
      </c>
      <c r="X59" s="42">
        <f>SUM(X34:X57)</f>
        <v>220</v>
      </c>
      <c r="Y59" s="42">
        <f>SUM(Y34:Y57)</f>
        <v>33</v>
      </c>
      <c r="AD59" s="42">
        <f>SUM(AD34:AD57)</f>
        <v>220</v>
      </c>
      <c r="AE59" s="42">
        <f>SUM(AE34:AE57)</f>
        <v>33</v>
      </c>
      <c r="AJ59" s="42">
        <f>SUM(AJ34:AJ57)</f>
        <v>60</v>
      </c>
      <c r="AK59" s="42">
        <f>SUM(AK34:AK57)</f>
        <v>9</v>
      </c>
      <c r="AP59" s="42">
        <f>SUM(AP34:AP57)</f>
        <v>0</v>
      </c>
      <c r="AQ59" s="42">
        <f>SUM(AQ34:AQ57)</f>
        <v>0</v>
      </c>
    </row>
    <row r="60" spans="1:43">
      <c r="A60" t="s">
        <v>139</v>
      </c>
      <c r="F60" s="42">
        <f>F59+L59+R59+X59+AD59+AJ59+AP59</f>
        <v>1160</v>
      </c>
      <c r="G60" s="42">
        <f>G59+M59+S59+Y59+AE59+AK59+AQ59</f>
        <v>174</v>
      </c>
    </row>
  </sheetData>
  <mergeCells count="7">
    <mergeCell ref="AL32:AQ32"/>
    <mergeCell ref="B32:G32"/>
    <mergeCell ref="H32:M32"/>
    <mergeCell ref="N32:S32"/>
    <mergeCell ref="T32:Y32"/>
    <mergeCell ref="Z32:AE32"/>
    <mergeCell ref="AF32:AK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Q60"/>
  <sheetViews>
    <sheetView tabSelected="1" topLeftCell="A28" workbookViewId="0">
      <selection activeCell="A62" sqref="A62"/>
    </sheetView>
  </sheetViews>
  <sheetFormatPr baseColWidth="10" defaultRowHeight="12.75"/>
  <cols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6" width="6.5703125" customWidth="1"/>
    <col min="7" max="7" width="7.28515625" bestFit="1" customWidth="1"/>
    <col min="8" max="8" width="16" customWidth="1"/>
    <col min="9" max="9" width="6.85546875" bestFit="1" customWidth="1"/>
    <col min="10" max="10" width="9.140625" bestFit="1" customWidth="1"/>
    <col min="11" max="11" width="8.140625" bestFit="1" customWidth="1"/>
    <col min="12" max="12" width="6.5703125" customWidth="1"/>
    <col min="13" max="13" width="7.28515625" bestFit="1" customWidth="1"/>
    <col min="14" max="14" width="16" customWidth="1"/>
    <col min="15" max="15" width="6.85546875" bestFit="1" customWidth="1"/>
    <col min="16" max="16" width="9.140625" bestFit="1" customWidth="1"/>
    <col min="17" max="17" width="8.140625" bestFit="1" customWidth="1"/>
    <col min="18" max="18" width="6.5703125" customWidth="1"/>
    <col min="19" max="19" width="7.28515625" bestFit="1" customWidth="1"/>
    <col min="20" max="20" width="16" customWidth="1"/>
    <col min="21" max="21" width="6.85546875" bestFit="1" customWidth="1"/>
    <col min="22" max="22" width="9.140625" bestFit="1" customWidth="1"/>
    <col min="23" max="23" width="8.140625" bestFit="1" customWidth="1"/>
    <col min="24" max="24" width="6.5703125" customWidth="1"/>
    <col min="25" max="25" width="7.28515625" bestFit="1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0" width="6.5703125" customWidth="1"/>
    <col min="31" max="31" width="7.28515625" bestFit="1" customWidth="1"/>
    <col min="32" max="32" width="16" customWidth="1"/>
    <col min="33" max="33" width="6.85546875" bestFit="1" customWidth="1"/>
    <col min="34" max="34" width="9.140625" bestFit="1" customWidth="1"/>
    <col min="35" max="35" width="8.140625" bestFit="1" customWidth="1"/>
    <col min="36" max="36" width="6.5703125" customWidth="1"/>
    <col min="37" max="37" width="7.28515625" bestFit="1" customWidth="1"/>
    <col min="38" max="38" width="16" customWidth="1"/>
    <col min="39" max="39" width="6.85546875" bestFit="1" customWidth="1"/>
    <col min="40" max="40" width="9.140625" bestFit="1" customWidth="1"/>
    <col min="41" max="41" width="8.140625" bestFit="1" customWidth="1"/>
    <col min="42" max="43" width="6.5703125" customWidth="1"/>
  </cols>
  <sheetData>
    <row r="1" spans="1:13" ht="13.5" thickBot="1">
      <c r="A1" s="2" t="s">
        <v>50</v>
      </c>
      <c r="C1" s="33" t="s">
        <v>115</v>
      </c>
      <c r="D1" s="34">
        <v>6</v>
      </c>
      <c r="E1" s="35" t="s">
        <v>132</v>
      </c>
      <c r="F1" s="36"/>
      <c r="G1" s="37"/>
    </row>
    <row r="2" spans="1:13">
      <c r="A2" s="2"/>
    </row>
    <row r="3" spans="1:13">
      <c r="A3" s="16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2"/>
    </row>
    <row r="5" spans="1:13">
      <c r="A5" s="8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2"/>
    </row>
    <row r="7" spans="1:13">
      <c r="A7" s="19" t="s">
        <v>52</v>
      </c>
      <c r="B7" s="20"/>
      <c r="C7" t="s">
        <v>132</v>
      </c>
    </row>
    <row r="8" spans="1:13">
      <c r="A8" s="19" t="s">
        <v>61</v>
      </c>
      <c r="B8" s="20"/>
      <c r="C8" t="s">
        <v>133</v>
      </c>
    </row>
    <row r="9" spans="1:13">
      <c r="A9" s="19" t="s">
        <v>33</v>
      </c>
      <c r="B9" s="20"/>
      <c r="C9" t="s">
        <v>117</v>
      </c>
    </row>
    <row r="10" spans="1:13">
      <c r="A10" s="19" t="s">
        <v>35</v>
      </c>
      <c r="B10" s="20"/>
      <c r="C10" t="s">
        <v>117</v>
      </c>
    </row>
    <row r="11" spans="1:13">
      <c r="A11" s="19" t="s">
        <v>55</v>
      </c>
      <c r="B11" s="20"/>
      <c r="C11" t="s">
        <v>56</v>
      </c>
    </row>
    <row r="12" spans="1:13">
      <c r="A12" s="19" t="s">
        <v>57</v>
      </c>
      <c r="B12" s="20"/>
      <c r="C12" t="s">
        <v>58</v>
      </c>
    </row>
    <row r="14" spans="1:13">
      <c r="A14" s="8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6" spans="1:13">
      <c r="C16" t="s">
        <v>97</v>
      </c>
      <c r="E16" s="3" t="s">
        <v>98</v>
      </c>
    </row>
    <row r="17" spans="1:43">
      <c r="A17" s="25" t="s">
        <v>33</v>
      </c>
      <c r="B17" s="20"/>
      <c r="C17" s="3" t="s">
        <v>60</v>
      </c>
      <c r="E17" s="3" t="s">
        <v>32</v>
      </c>
      <c r="F17" s="3"/>
    </row>
    <row r="18" spans="1:43">
      <c r="A18" s="19" t="s">
        <v>35</v>
      </c>
      <c r="B18" s="20"/>
      <c r="C18" s="3" t="s">
        <v>60</v>
      </c>
      <c r="E18" s="3" t="s">
        <v>34</v>
      </c>
      <c r="F18" s="3"/>
    </row>
    <row r="19" spans="1:43">
      <c r="A19" s="19" t="s">
        <v>99</v>
      </c>
      <c r="B19" s="20"/>
      <c r="C19" s="3" t="s">
        <v>109</v>
      </c>
      <c r="E19" s="3" t="s">
        <v>104</v>
      </c>
      <c r="F19" s="3"/>
    </row>
    <row r="20" spans="1:43">
      <c r="A20" s="19" t="s">
        <v>100</v>
      </c>
      <c r="B20" s="20"/>
      <c r="C20" s="3" t="s">
        <v>121</v>
      </c>
      <c r="E20" s="3" t="s">
        <v>105</v>
      </c>
      <c r="F20" s="3"/>
    </row>
    <row r="21" spans="1:43">
      <c r="A21" s="19" t="s">
        <v>101</v>
      </c>
      <c r="B21" s="20"/>
      <c r="C21" s="3" t="s">
        <v>121</v>
      </c>
      <c r="E21" s="3" t="s">
        <v>106</v>
      </c>
      <c r="F21" s="3"/>
    </row>
    <row r="22" spans="1:43">
      <c r="A22" s="19" t="s">
        <v>102</v>
      </c>
      <c r="B22" s="20"/>
      <c r="C22" s="3" t="s">
        <v>121</v>
      </c>
      <c r="E22" s="3" t="s">
        <v>107</v>
      </c>
      <c r="F22" s="3"/>
    </row>
    <row r="23" spans="1:43">
      <c r="A23" s="19" t="s">
        <v>103</v>
      </c>
      <c r="B23" s="20"/>
      <c r="C23" s="3" t="s">
        <v>121</v>
      </c>
      <c r="E23" s="3" t="s">
        <v>108</v>
      </c>
      <c r="F23" s="3"/>
    </row>
    <row r="24" spans="1:43">
      <c r="A24" s="19" t="s">
        <v>113</v>
      </c>
      <c r="B24" s="20"/>
      <c r="C24" s="3" t="s">
        <v>109</v>
      </c>
      <c r="E24" s="3" t="s">
        <v>112</v>
      </c>
      <c r="F24" s="3"/>
    </row>
    <row r="25" spans="1:43">
      <c r="A25" s="2"/>
    </row>
    <row r="26" spans="1:43">
      <c r="A26" s="19" t="s">
        <v>65</v>
      </c>
      <c r="B26" s="20"/>
      <c r="C26">
        <v>150</v>
      </c>
      <c r="D26" t="s">
        <v>66</v>
      </c>
      <c r="E26" t="s">
        <v>110</v>
      </c>
    </row>
    <row r="27" spans="1:43">
      <c r="A27" s="2"/>
    </row>
    <row r="28" spans="1:43">
      <c r="A28" s="2"/>
    </row>
    <row r="29" spans="1:43">
      <c r="A29" s="16" t="s">
        <v>114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43">
      <c r="A30" s="2"/>
    </row>
    <row r="31" spans="1:43" ht="13.5" thickBot="1"/>
    <row r="32" spans="1:43" ht="15" customHeight="1">
      <c r="B32" s="38" t="s">
        <v>27</v>
      </c>
      <c r="C32" s="39"/>
      <c r="D32" s="39"/>
      <c r="E32" s="39"/>
      <c r="F32" s="39"/>
      <c r="G32" s="39"/>
      <c r="H32" s="38" t="s">
        <v>43</v>
      </c>
      <c r="I32" s="39"/>
      <c r="J32" s="39"/>
      <c r="K32" s="39"/>
      <c r="L32" s="39"/>
      <c r="M32" s="39"/>
      <c r="N32" s="38" t="s">
        <v>44</v>
      </c>
      <c r="O32" s="39"/>
      <c r="P32" s="39"/>
      <c r="Q32" s="39"/>
      <c r="R32" s="39"/>
      <c r="S32" s="39"/>
      <c r="T32" s="38" t="s">
        <v>45</v>
      </c>
      <c r="U32" s="39"/>
      <c r="V32" s="39"/>
      <c r="W32" s="39"/>
      <c r="X32" s="39"/>
      <c r="Y32" s="39"/>
      <c r="Z32" s="38" t="s">
        <v>46</v>
      </c>
      <c r="AA32" s="39"/>
      <c r="AB32" s="39"/>
      <c r="AC32" s="39"/>
      <c r="AD32" s="39"/>
      <c r="AE32" s="39"/>
      <c r="AF32" s="38" t="s">
        <v>47</v>
      </c>
      <c r="AG32" s="39"/>
      <c r="AH32" s="39"/>
      <c r="AI32" s="39"/>
      <c r="AJ32" s="39"/>
      <c r="AK32" s="39"/>
      <c r="AL32" s="38" t="s">
        <v>48</v>
      </c>
      <c r="AM32" s="39"/>
      <c r="AN32" s="39"/>
      <c r="AO32" s="39"/>
      <c r="AP32" s="40"/>
      <c r="AQ32" s="41"/>
    </row>
    <row r="33" spans="1:43" ht="15" customHeight="1">
      <c r="B33" s="11" t="s">
        <v>24</v>
      </c>
      <c r="C33" s="6" t="s">
        <v>111</v>
      </c>
      <c r="D33" s="6" t="s">
        <v>25</v>
      </c>
      <c r="E33" s="6" t="s">
        <v>26</v>
      </c>
      <c r="F33" s="6" t="s">
        <v>64</v>
      </c>
      <c r="G33" s="6" t="s">
        <v>67</v>
      </c>
      <c r="H33" s="11" t="s">
        <v>24</v>
      </c>
      <c r="I33" s="6" t="s">
        <v>111</v>
      </c>
      <c r="J33" s="6" t="s">
        <v>25</v>
      </c>
      <c r="K33" s="6" t="s">
        <v>26</v>
      </c>
      <c r="L33" s="6" t="s">
        <v>64</v>
      </c>
      <c r="M33" s="6" t="s">
        <v>67</v>
      </c>
      <c r="N33" s="11" t="s">
        <v>24</v>
      </c>
      <c r="O33" s="6" t="s">
        <v>111</v>
      </c>
      <c r="P33" s="6" t="s">
        <v>25</v>
      </c>
      <c r="Q33" s="6" t="s">
        <v>26</v>
      </c>
      <c r="R33" s="6" t="s">
        <v>64</v>
      </c>
      <c r="S33" s="6" t="s">
        <v>67</v>
      </c>
      <c r="T33" s="11" t="s">
        <v>24</v>
      </c>
      <c r="U33" s="6" t="s">
        <v>111</v>
      </c>
      <c r="V33" s="6" t="s">
        <v>25</v>
      </c>
      <c r="W33" s="6" t="s">
        <v>26</v>
      </c>
      <c r="X33" s="6" t="s">
        <v>64</v>
      </c>
      <c r="Y33" s="6" t="s">
        <v>67</v>
      </c>
      <c r="Z33" s="11" t="s">
        <v>24</v>
      </c>
      <c r="AA33" s="6" t="s">
        <v>111</v>
      </c>
      <c r="AB33" s="6" t="s">
        <v>25</v>
      </c>
      <c r="AC33" s="6" t="s">
        <v>26</v>
      </c>
      <c r="AD33" s="6" t="s">
        <v>64</v>
      </c>
      <c r="AE33" s="6" t="s">
        <v>67</v>
      </c>
      <c r="AF33" s="11" t="s">
        <v>24</v>
      </c>
      <c r="AG33" s="6" t="s">
        <v>111</v>
      </c>
      <c r="AH33" s="6" t="s">
        <v>25</v>
      </c>
      <c r="AI33" s="6" t="s">
        <v>26</v>
      </c>
      <c r="AJ33" s="6" t="s">
        <v>64</v>
      </c>
      <c r="AK33" s="6" t="s">
        <v>67</v>
      </c>
      <c r="AL33" s="11" t="s">
        <v>24</v>
      </c>
      <c r="AM33" s="6" t="s">
        <v>111</v>
      </c>
      <c r="AN33" s="6" t="s">
        <v>25</v>
      </c>
      <c r="AO33" s="6" t="s">
        <v>26</v>
      </c>
      <c r="AP33" s="6" t="s">
        <v>64</v>
      </c>
      <c r="AQ33" s="6" t="s">
        <v>67</v>
      </c>
    </row>
    <row r="34" spans="1:43" ht="15" customHeight="1">
      <c r="A34" s="9" t="s">
        <v>0</v>
      </c>
      <c r="B34" s="12"/>
      <c r="C34" s="26"/>
      <c r="D34" s="7"/>
      <c r="E34" s="7"/>
      <c r="F34" s="29"/>
      <c r="G34" s="21"/>
      <c r="H34" s="12"/>
      <c r="I34" s="26"/>
      <c r="J34" s="7"/>
      <c r="K34" s="7"/>
      <c r="L34" s="29"/>
      <c r="M34" s="21"/>
      <c r="N34" s="12"/>
      <c r="O34" s="26"/>
      <c r="P34" s="7"/>
      <c r="Q34" s="7"/>
      <c r="R34" s="29"/>
      <c r="S34" s="21"/>
      <c r="T34" s="12"/>
      <c r="U34" s="26"/>
      <c r="V34" s="7"/>
      <c r="W34" s="7"/>
      <c r="X34" s="29"/>
      <c r="Y34" s="21"/>
      <c r="Z34" s="12"/>
      <c r="AA34" s="26"/>
      <c r="AB34" s="7"/>
      <c r="AC34" s="7"/>
      <c r="AD34" s="29"/>
      <c r="AE34" s="21"/>
      <c r="AF34" s="12"/>
      <c r="AG34" s="26"/>
      <c r="AH34" s="7"/>
      <c r="AI34" s="7"/>
      <c r="AJ34" s="29"/>
      <c r="AK34" s="21"/>
      <c r="AL34" s="12"/>
      <c r="AM34" s="26"/>
      <c r="AN34" s="7"/>
      <c r="AO34" s="7"/>
      <c r="AP34" s="29"/>
      <c r="AQ34" s="21"/>
    </row>
    <row r="35" spans="1:43" ht="15" customHeight="1">
      <c r="A35" s="10" t="s">
        <v>1</v>
      </c>
      <c r="B35" s="13"/>
      <c r="C35" s="27"/>
      <c r="D35" s="5"/>
      <c r="E35" s="5"/>
      <c r="F35" s="30"/>
      <c r="G35" s="22"/>
      <c r="H35" s="13"/>
      <c r="I35" s="27"/>
      <c r="J35" s="5"/>
      <c r="K35" s="5"/>
      <c r="L35" s="30"/>
      <c r="M35" s="22"/>
      <c r="N35" s="13"/>
      <c r="O35" s="27"/>
      <c r="P35" s="5"/>
      <c r="Q35" s="5"/>
      <c r="R35" s="30"/>
      <c r="S35" s="22"/>
      <c r="T35" s="13"/>
      <c r="U35" s="27"/>
      <c r="V35" s="5"/>
      <c r="W35" s="5"/>
      <c r="X35" s="30"/>
      <c r="Y35" s="22"/>
      <c r="Z35" s="13"/>
      <c r="AA35" s="27"/>
      <c r="AB35" s="5"/>
      <c r="AC35" s="5"/>
      <c r="AD35" s="30"/>
      <c r="AE35" s="22"/>
      <c r="AF35" s="13"/>
      <c r="AG35" s="27"/>
      <c r="AH35" s="5"/>
      <c r="AI35" s="5"/>
      <c r="AJ35" s="30"/>
      <c r="AK35" s="22"/>
      <c r="AL35" s="13"/>
      <c r="AM35" s="27"/>
      <c r="AN35" s="5"/>
      <c r="AO35" s="5"/>
      <c r="AP35" s="30"/>
      <c r="AQ35" s="22"/>
    </row>
    <row r="36" spans="1:43" ht="15" customHeight="1">
      <c r="A36" s="9" t="s">
        <v>2</v>
      </c>
      <c r="B36" s="12"/>
      <c r="C36" s="26"/>
      <c r="D36" s="7"/>
      <c r="E36" s="7"/>
      <c r="F36" s="29"/>
      <c r="G36" s="21"/>
      <c r="H36" s="12"/>
      <c r="I36" s="26"/>
      <c r="J36" s="7"/>
      <c r="K36" s="7"/>
      <c r="L36" s="29"/>
      <c r="M36" s="21"/>
      <c r="N36" s="12"/>
      <c r="O36" s="26"/>
      <c r="P36" s="7"/>
      <c r="Q36" s="7"/>
      <c r="R36" s="29"/>
      <c r="S36" s="21"/>
      <c r="T36" s="12"/>
      <c r="U36" s="26"/>
      <c r="V36" s="7"/>
      <c r="W36" s="7"/>
      <c r="X36" s="29"/>
      <c r="Y36" s="21"/>
      <c r="Z36" s="12"/>
      <c r="AA36" s="26"/>
      <c r="AB36" s="7"/>
      <c r="AC36" s="7"/>
      <c r="AD36" s="29"/>
      <c r="AE36" s="21"/>
      <c r="AF36" s="12"/>
      <c r="AG36" s="26"/>
      <c r="AH36" s="7"/>
      <c r="AI36" s="7"/>
      <c r="AJ36" s="29"/>
      <c r="AK36" s="21"/>
      <c r="AL36" s="12"/>
      <c r="AM36" s="26"/>
      <c r="AN36" s="7"/>
      <c r="AO36" s="7"/>
      <c r="AP36" s="29"/>
      <c r="AQ36" s="21"/>
    </row>
    <row r="37" spans="1:43" ht="15" customHeight="1">
      <c r="A37" s="10" t="s">
        <v>3</v>
      </c>
      <c r="B37" s="13"/>
      <c r="C37" s="27"/>
      <c r="D37" s="5"/>
      <c r="E37" s="5"/>
      <c r="F37" s="30"/>
      <c r="G37" s="22"/>
      <c r="H37" s="13"/>
      <c r="I37" s="27"/>
      <c r="J37" s="5"/>
      <c r="K37" s="5"/>
      <c r="L37" s="30"/>
      <c r="M37" s="22"/>
      <c r="N37" s="13"/>
      <c r="O37" s="27"/>
      <c r="P37" s="5"/>
      <c r="Q37" s="5"/>
      <c r="R37" s="30"/>
      <c r="S37" s="22"/>
      <c r="T37" s="13"/>
      <c r="U37" s="27"/>
      <c r="V37" s="5"/>
      <c r="W37" s="5"/>
      <c r="X37" s="30"/>
      <c r="Y37" s="22"/>
      <c r="Z37" s="13"/>
      <c r="AA37" s="27"/>
      <c r="AB37" s="5"/>
      <c r="AC37" s="5"/>
      <c r="AD37" s="30"/>
      <c r="AE37" s="22"/>
      <c r="AF37" s="13"/>
      <c r="AG37" s="27"/>
      <c r="AH37" s="5"/>
      <c r="AI37" s="5"/>
      <c r="AJ37" s="30"/>
      <c r="AK37" s="22"/>
      <c r="AL37" s="13"/>
      <c r="AM37" s="27"/>
      <c r="AN37" s="5"/>
      <c r="AO37" s="5"/>
      <c r="AP37" s="30"/>
      <c r="AQ37" s="22"/>
    </row>
    <row r="38" spans="1:43" ht="15" customHeight="1">
      <c r="A38" s="9" t="s">
        <v>4</v>
      </c>
      <c r="B38" s="12"/>
      <c r="C38" s="26"/>
      <c r="D38" s="7"/>
      <c r="E38" s="7"/>
      <c r="F38" s="29"/>
      <c r="G38" s="21"/>
      <c r="H38" s="12"/>
      <c r="I38" s="26"/>
      <c r="J38" s="7"/>
      <c r="K38" s="7"/>
      <c r="L38" s="29"/>
      <c r="M38" s="21"/>
      <c r="N38" s="12"/>
      <c r="O38" s="26"/>
      <c r="P38" s="7"/>
      <c r="Q38" s="7"/>
      <c r="R38" s="29"/>
      <c r="S38" s="21"/>
      <c r="T38" s="12"/>
      <c r="U38" s="26"/>
      <c r="V38" s="7"/>
      <c r="W38" s="7"/>
      <c r="X38" s="29"/>
      <c r="Y38" s="21"/>
      <c r="Z38" s="12"/>
      <c r="AA38" s="26"/>
      <c r="AB38" s="7"/>
      <c r="AC38" s="7"/>
      <c r="AD38" s="29"/>
      <c r="AE38" s="21"/>
      <c r="AF38" s="12"/>
      <c r="AG38" s="26"/>
      <c r="AH38" s="7"/>
      <c r="AI38" s="7"/>
      <c r="AJ38" s="29"/>
      <c r="AK38" s="21"/>
      <c r="AL38" s="12"/>
      <c r="AM38" s="26"/>
      <c r="AN38" s="7"/>
      <c r="AO38" s="7"/>
      <c r="AP38" s="29"/>
      <c r="AQ38" s="21"/>
    </row>
    <row r="39" spans="1:43" ht="15" customHeight="1">
      <c r="A39" s="10" t="s">
        <v>5</v>
      </c>
      <c r="B39" s="13"/>
      <c r="C39" s="27"/>
      <c r="D39" s="5"/>
      <c r="E39" s="5"/>
      <c r="F39" s="30"/>
      <c r="G39" s="22"/>
      <c r="H39" s="13"/>
      <c r="I39" s="27"/>
      <c r="J39" s="5"/>
      <c r="K39" s="5"/>
      <c r="L39" s="30"/>
      <c r="M39" s="22"/>
      <c r="N39" s="13"/>
      <c r="O39" s="27"/>
      <c r="P39" s="5"/>
      <c r="Q39" s="5"/>
      <c r="R39" s="30"/>
      <c r="S39" s="22"/>
      <c r="T39" s="13"/>
      <c r="U39" s="27"/>
      <c r="V39" s="5"/>
      <c r="W39" s="5"/>
      <c r="X39" s="30"/>
      <c r="Y39" s="22"/>
      <c r="Z39" s="13"/>
      <c r="AA39" s="27"/>
      <c r="AB39" s="5"/>
      <c r="AC39" s="5"/>
      <c r="AD39" s="30"/>
      <c r="AE39" s="22"/>
      <c r="AF39" s="13"/>
      <c r="AG39" s="27"/>
      <c r="AH39" s="5"/>
      <c r="AI39" s="5"/>
      <c r="AJ39" s="30"/>
      <c r="AK39" s="22"/>
      <c r="AL39" s="13"/>
      <c r="AM39" s="27"/>
      <c r="AN39" s="5"/>
      <c r="AO39" s="5"/>
      <c r="AP39" s="30"/>
      <c r="AQ39" s="22"/>
    </row>
    <row r="40" spans="1:43" ht="15" customHeight="1">
      <c r="A40" s="9" t="s">
        <v>6</v>
      </c>
      <c r="B40" s="12"/>
      <c r="C40" s="26"/>
      <c r="D40" s="7"/>
      <c r="E40" s="7"/>
      <c r="F40" s="29"/>
      <c r="G40" s="21"/>
      <c r="H40" s="12"/>
      <c r="I40" s="26"/>
      <c r="J40" s="7"/>
      <c r="K40" s="7"/>
      <c r="L40" s="29"/>
      <c r="M40" s="21"/>
      <c r="N40" s="12"/>
      <c r="O40" s="26"/>
      <c r="P40" s="7"/>
      <c r="Q40" s="7"/>
      <c r="R40" s="29"/>
      <c r="S40" s="21"/>
      <c r="T40" s="12"/>
      <c r="U40" s="26"/>
      <c r="V40" s="7"/>
      <c r="W40" s="7"/>
      <c r="X40" s="29"/>
      <c r="Y40" s="21"/>
      <c r="Z40" s="12"/>
      <c r="AA40" s="26"/>
      <c r="AB40" s="7"/>
      <c r="AC40" s="7"/>
      <c r="AD40" s="29"/>
      <c r="AE40" s="21"/>
      <c r="AF40" s="12"/>
      <c r="AG40" s="26"/>
      <c r="AH40" s="7"/>
      <c r="AI40" s="7"/>
      <c r="AJ40" s="29"/>
      <c r="AK40" s="21"/>
      <c r="AL40" s="12"/>
      <c r="AM40" s="26"/>
      <c r="AN40" s="7"/>
      <c r="AO40" s="7"/>
      <c r="AP40" s="29"/>
      <c r="AQ40" s="21"/>
    </row>
    <row r="41" spans="1:43" ht="15" customHeight="1">
      <c r="A41" s="10" t="s">
        <v>7</v>
      </c>
      <c r="B41" s="13"/>
      <c r="C41" s="27"/>
      <c r="D41" s="5"/>
      <c r="E41" s="5"/>
      <c r="F41" s="30"/>
      <c r="G41" s="32"/>
      <c r="H41" s="13"/>
      <c r="I41" s="27"/>
      <c r="J41" s="5"/>
      <c r="K41" s="5"/>
      <c r="L41" s="30"/>
      <c r="M41" s="32"/>
      <c r="N41" s="13"/>
      <c r="O41" s="27"/>
      <c r="P41" s="5"/>
      <c r="Q41" s="5"/>
      <c r="R41" s="30"/>
      <c r="S41" s="32"/>
      <c r="T41" s="13"/>
      <c r="U41" s="27"/>
      <c r="V41" s="5"/>
      <c r="W41" s="5"/>
      <c r="X41" s="30"/>
      <c r="Y41" s="32"/>
      <c r="Z41" s="13"/>
      <c r="AA41" s="27"/>
      <c r="AB41" s="5"/>
      <c r="AC41" s="5"/>
      <c r="AD41" s="30"/>
      <c r="AE41" s="32"/>
      <c r="AF41" s="13"/>
      <c r="AG41" s="27"/>
      <c r="AH41" s="5"/>
      <c r="AI41" s="5"/>
      <c r="AJ41" s="30"/>
      <c r="AK41" s="22"/>
      <c r="AL41" s="13"/>
      <c r="AM41" s="27"/>
      <c r="AN41" s="5"/>
      <c r="AO41" s="5"/>
      <c r="AP41" s="30"/>
      <c r="AQ41" s="22"/>
    </row>
    <row r="42" spans="1:43" ht="15" customHeight="1">
      <c r="A42" s="9" t="s">
        <v>8</v>
      </c>
      <c r="B42" s="12" t="s">
        <v>28</v>
      </c>
      <c r="C42" s="26" t="s">
        <v>34</v>
      </c>
      <c r="D42" s="7">
        <v>0.34375</v>
      </c>
      <c r="E42" s="7">
        <v>0.375</v>
      </c>
      <c r="F42" s="29">
        <v>50</v>
      </c>
      <c r="G42" s="21">
        <f>F42*$C$26/1000</f>
        <v>7.5</v>
      </c>
      <c r="H42" s="12"/>
      <c r="I42" s="26"/>
      <c r="J42" s="7"/>
      <c r="K42" s="7"/>
      <c r="L42" s="29"/>
      <c r="M42" s="21"/>
      <c r="N42" s="12" t="s">
        <v>28</v>
      </c>
      <c r="O42" s="26" t="s">
        <v>34</v>
      </c>
      <c r="P42" s="7">
        <v>0.34375</v>
      </c>
      <c r="Q42" s="7">
        <v>0.375</v>
      </c>
      <c r="R42" s="29">
        <v>50</v>
      </c>
      <c r="S42" s="21">
        <f>R42*$C$26/1000</f>
        <v>7.5</v>
      </c>
      <c r="T42" s="12" t="s">
        <v>28</v>
      </c>
      <c r="U42" s="26" t="s">
        <v>34</v>
      </c>
      <c r="V42" s="7">
        <v>0.34375</v>
      </c>
      <c r="W42" s="7">
        <v>0.375</v>
      </c>
      <c r="X42" s="29">
        <v>50</v>
      </c>
      <c r="Y42" s="21">
        <f>X42*$C$26/1000</f>
        <v>7.5</v>
      </c>
      <c r="Z42" s="12" t="s">
        <v>28</v>
      </c>
      <c r="AA42" s="26" t="s">
        <v>34</v>
      </c>
      <c r="AB42" s="7">
        <v>0.34375</v>
      </c>
      <c r="AC42" s="7">
        <v>0.375</v>
      </c>
      <c r="AD42" s="29">
        <v>50</v>
      </c>
      <c r="AE42" s="21">
        <f>AD42*$C$26/1000</f>
        <v>7.5</v>
      </c>
      <c r="AF42" s="12"/>
      <c r="AG42" s="26"/>
      <c r="AH42" s="7"/>
      <c r="AI42" s="7"/>
      <c r="AJ42" s="29"/>
      <c r="AK42" s="21"/>
      <c r="AL42" s="12"/>
      <c r="AM42" s="26"/>
      <c r="AN42" s="7"/>
      <c r="AO42" s="7"/>
      <c r="AP42" s="29"/>
      <c r="AQ42" s="21"/>
    </row>
    <row r="43" spans="1:43" ht="15" customHeight="1">
      <c r="A43" s="10" t="s">
        <v>9</v>
      </c>
      <c r="B43" s="13"/>
      <c r="C43" s="27"/>
      <c r="D43" s="5"/>
      <c r="E43" s="5"/>
      <c r="F43" s="30"/>
      <c r="G43" s="22"/>
      <c r="H43" s="13"/>
      <c r="I43" s="27"/>
      <c r="J43" s="5"/>
      <c r="K43" s="5"/>
      <c r="L43" s="30"/>
      <c r="M43" s="22"/>
      <c r="N43" s="13"/>
      <c r="O43" s="27"/>
      <c r="P43" s="5"/>
      <c r="Q43" s="5"/>
      <c r="R43" s="30"/>
      <c r="S43" s="22"/>
      <c r="T43" s="13"/>
      <c r="U43" s="27"/>
      <c r="V43" s="5"/>
      <c r="W43" s="5"/>
      <c r="X43" s="30"/>
      <c r="Y43" s="22"/>
      <c r="Z43" s="13"/>
      <c r="AA43" s="27"/>
      <c r="AB43" s="5"/>
      <c r="AC43" s="5"/>
      <c r="AD43" s="30"/>
      <c r="AE43" s="22"/>
      <c r="AF43" s="13"/>
      <c r="AG43" s="27"/>
      <c r="AH43" s="5"/>
      <c r="AI43" s="5"/>
      <c r="AJ43" s="30"/>
      <c r="AK43" s="32"/>
      <c r="AL43" s="13"/>
      <c r="AM43" s="27"/>
      <c r="AN43" s="5"/>
      <c r="AO43" s="5"/>
      <c r="AP43" s="30"/>
      <c r="AQ43" s="22"/>
    </row>
    <row r="44" spans="1:43" ht="15" customHeight="1">
      <c r="A44" s="9" t="s">
        <v>10</v>
      </c>
      <c r="B44" s="12"/>
      <c r="C44" s="26"/>
      <c r="D44" s="7"/>
      <c r="E44" s="7"/>
      <c r="F44" s="29"/>
      <c r="G44" s="21"/>
      <c r="H44" s="12"/>
      <c r="I44" s="26"/>
      <c r="J44" s="7"/>
      <c r="K44" s="7"/>
      <c r="L44" s="29"/>
      <c r="M44" s="21"/>
      <c r="N44" s="12"/>
      <c r="O44" s="26"/>
      <c r="P44" s="7"/>
      <c r="Q44" s="7"/>
      <c r="R44" s="29"/>
      <c r="S44" s="21"/>
      <c r="T44" s="12"/>
      <c r="U44" s="26"/>
      <c r="V44" s="7"/>
      <c r="W44" s="7"/>
      <c r="X44" s="29"/>
      <c r="Y44" s="21"/>
      <c r="Z44" s="12"/>
      <c r="AA44" s="26"/>
      <c r="AB44" s="7"/>
      <c r="AC44" s="7"/>
      <c r="AD44" s="29"/>
      <c r="AE44" s="21"/>
      <c r="AF44" s="12"/>
      <c r="AG44" s="26"/>
      <c r="AH44" s="7"/>
      <c r="AI44" s="7"/>
      <c r="AJ44" s="29"/>
      <c r="AK44" s="21"/>
      <c r="AL44" s="12"/>
      <c r="AM44" s="26"/>
      <c r="AN44" s="7"/>
      <c r="AO44" s="7"/>
      <c r="AP44" s="29"/>
      <c r="AQ44" s="21"/>
    </row>
    <row r="45" spans="1:43" ht="15" customHeight="1">
      <c r="A45" s="10" t="s">
        <v>11</v>
      </c>
      <c r="B45" s="13"/>
      <c r="C45" s="27"/>
      <c r="D45" s="5"/>
      <c r="E45" s="5"/>
      <c r="F45" s="30"/>
      <c r="G45" s="22"/>
      <c r="H45" s="13"/>
      <c r="I45" s="27"/>
      <c r="J45" s="5"/>
      <c r="K45" s="5"/>
      <c r="L45" s="30"/>
      <c r="M45" s="22"/>
      <c r="N45" s="13"/>
      <c r="O45" s="27"/>
      <c r="P45" s="5"/>
      <c r="Q45" s="5"/>
      <c r="R45" s="30"/>
      <c r="S45" s="22"/>
      <c r="T45" s="13"/>
      <c r="U45" s="27"/>
      <c r="V45" s="5"/>
      <c r="W45" s="5"/>
      <c r="X45" s="30"/>
      <c r="Y45" s="22"/>
      <c r="Z45" s="13"/>
      <c r="AA45" s="27"/>
      <c r="AB45" s="5"/>
      <c r="AC45" s="5"/>
      <c r="AD45" s="30"/>
      <c r="AE45" s="32"/>
      <c r="AF45" s="13"/>
      <c r="AG45" s="27"/>
      <c r="AH45" s="5"/>
      <c r="AI45" s="5"/>
      <c r="AJ45" s="30"/>
      <c r="AK45" s="22"/>
      <c r="AL45" s="13"/>
      <c r="AM45" s="27"/>
      <c r="AN45" s="5"/>
      <c r="AO45" s="5"/>
      <c r="AP45" s="30"/>
      <c r="AQ45" s="22"/>
    </row>
    <row r="46" spans="1:43" ht="15" customHeight="1">
      <c r="A46" s="9" t="s">
        <v>12</v>
      </c>
      <c r="B46" s="12" t="s">
        <v>136</v>
      </c>
      <c r="C46" s="26" t="s">
        <v>112</v>
      </c>
      <c r="D46" s="7">
        <v>0.51041666666666663</v>
      </c>
      <c r="E46" s="7">
        <v>0.52083333333333337</v>
      </c>
      <c r="F46" s="29">
        <v>15</v>
      </c>
      <c r="G46" s="21">
        <f>F46*$C$26/1000</f>
        <v>2.25</v>
      </c>
      <c r="H46" s="12"/>
      <c r="I46" s="26"/>
      <c r="J46" s="7"/>
      <c r="K46" s="7"/>
      <c r="L46" s="29"/>
      <c r="M46" s="21"/>
      <c r="N46" s="12"/>
      <c r="O46" s="26"/>
      <c r="P46" s="7"/>
      <c r="Q46" s="7"/>
      <c r="R46" s="29"/>
      <c r="S46" s="21"/>
      <c r="T46" s="12"/>
      <c r="U46" s="26"/>
      <c r="V46" s="7"/>
      <c r="W46" s="7"/>
      <c r="X46" s="29"/>
      <c r="Y46" s="21"/>
      <c r="Z46" s="12"/>
      <c r="AA46" s="26"/>
      <c r="AB46" s="7"/>
      <c r="AC46" s="7"/>
      <c r="AD46" s="29"/>
      <c r="AE46" s="21"/>
      <c r="AF46" s="12"/>
      <c r="AG46" s="26"/>
      <c r="AH46" s="7"/>
      <c r="AI46" s="7"/>
      <c r="AJ46" s="29"/>
      <c r="AK46" s="21"/>
      <c r="AL46" s="12"/>
      <c r="AM46" s="26"/>
      <c r="AN46" s="7"/>
      <c r="AO46" s="7"/>
      <c r="AP46" s="29"/>
      <c r="AQ46" s="21"/>
    </row>
    <row r="47" spans="1:43" ht="15" customHeight="1">
      <c r="A47" s="10" t="s">
        <v>13</v>
      </c>
      <c r="B47" s="13"/>
      <c r="C47" s="27"/>
      <c r="D47" s="5"/>
      <c r="E47" s="5"/>
      <c r="F47" s="30"/>
      <c r="G47" s="32"/>
      <c r="H47" s="13"/>
      <c r="I47" s="27"/>
      <c r="J47" s="5"/>
      <c r="K47" s="5"/>
      <c r="L47" s="30"/>
      <c r="M47" s="32"/>
      <c r="N47" s="13"/>
      <c r="O47" s="27"/>
      <c r="P47" s="5"/>
      <c r="Q47" s="5"/>
      <c r="R47" s="30"/>
      <c r="S47" s="32"/>
      <c r="T47" s="13"/>
      <c r="U47" s="27"/>
      <c r="V47" s="5"/>
      <c r="W47" s="5"/>
      <c r="X47" s="30"/>
      <c r="Y47" s="32"/>
      <c r="Z47" s="13" t="s">
        <v>134</v>
      </c>
      <c r="AA47" s="27" t="s">
        <v>104</v>
      </c>
      <c r="AB47" s="5">
        <v>0.54166666666666663</v>
      </c>
      <c r="AC47" s="5">
        <v>0.5625</v>
      </c>
      <c r="AD47" s="30">
        <v>30</v>
      </c>
      <c r="AE47" s="32">
        <f>AD47*$C$26/1000</f>
        <v>4.5</v>
      </c>
      <c r="AF47" s="13"/>
      <c r="AG47" s="27"/>
      <c r="AH47" s="5"/>
      <c r="AI47" s="5"/>
      <c r="AJ47" s="30"/>
      <c r="AK47" s="32"/>
      <c r="AL47" s="13"/>
      <c r="AM47" s="27"/>
      <c r="AN47" s="5"/>
      <c r="AO47" s="5"/>
      <c r="AP47" s="30"/>
      <c r="AQ47" s="32"/>
    </row>
    <row r="48" spans="1:43" ht="15" customHeight="1">
      <c r="A48" s="9" t="s">
        <v>14</v>
      </c>
      <c r="B48" s="12" t="s">
        <v>124</v>
      </c>
      <c r="C48" s="26" t="s">
        <v>34</v>
      </c>
      <c r="D48" s="7">
        <v>0.59375</v>
      </c>
      <c r="E48" s="7">
        <v>0.60416666666666663</v>
      </c>
      <c r="F48" s="29">
        <v>15</v>
      </c>
      <c r="G48" s="21">
        <f>F48*$C$26/1000</f>
        <v>2.25</v>
      </c>
      <c r="H48" s="12"/>
      <c r="I48" s="26"/>
      <c r="J48" s="7"/>
      <c r="K48" s="7"/>
      <c r="L48" s="29"/>
      <c r="M48" s="21"/>
      <c r="N48" s="12" t="s">
        <v>123</v>
      </c>
      <c r="O48" s="26" t="s">
        <v>112</v>
      </c>
      <c r="P48" s="7">
        <v>0.58333333333333337</v>
      </c>
      <c r="Q48" s="7">
        <v>0.625</v>
      </c>
      <c r="R48" s="29">
        <v>60</v>
      </c>
      <c r="S48" s="21">
        <f>R48*$C$26/1000</f>
        <v>9</v>
      </c>
      <c r="T48" s="12"/>
      <c r="U48" s="26"/>
      <c r="V48" s="7"/>
      <c r="W48" s="7"/>
      <c r="X48" s="29"/>
      <c r="Y48" s="21"/>
      <c r="Z48" s="12"/>
      <c r="AA48" s="26"/>
      <c r="AB48" s="7"/>
      <c r="AC48" s="7"/>
      <c r="AD48" s="29"/>
      <c r="AE48" s="21"/>
      <c r="AF48" s="12" t="s">
        <v>137</v>
      </c>
      <c r="AG48" s="26" t="s">
        <v>112</v>
      </c>
      <c r="AH48" s="7">
        <v>0.58333333333333337</v>
      </c>
      <c r="AI48" s="7">
        <v>0.63541666666666663</v>
      </c>
      <c r="AJ48" s="29">
        <v>90</v>
      </c>
      <c r="AK48" s="21">
        <f>AJ48*$C$26/1000</f>
        <v>13.5</v>
      </c>
      <c r="AL48" s="12"/>
      <c r="AM48" s="26"/>
      <c r="AN48" s="7"/>
      <c r="AO48" s="7"/>
      <c r="AP48" s="29"/>
      <c r="AQ48" s="21"/>
    </row>
    <row r="49" spans="1:43" ht="15" customHeight="1">
      <c r="A49" s="10" t="s">
        <v>15</v>
      </c>
      <c r="B49" s="13"/>
      <c r="C49" s="27"/>
      <c r="D49" s="5"/>
      <c r="E49" s="5"/>
      <c r="F49" s="30"/>
      <c r="G49" s="22"/>
      <c r="H49" s="13"/>
      <c r="I49" s="27"/>
      <c r="J49" s="5"/>
      <c r="K49" s="5"/>
      <c r="L49" s="30"/>
      <c r="M49" s="22"/>
      <c r="N49" s="13"/>
      <c r="O49" s="27"/>
      <c r="P49" s="5"/>
      <c r="Q49" s="5"/>
      <c r="R49" s="30"/>
      <c r="S49" s="22"/>
      <c r="T49" s="13"/>
      <c r="U49" s="27"/>
      <c r="V49" s="5"/>
      <c r="W49" s="5"/>
      <c r="X49" s="30"/>
      <c r="Y49" s="22"/>
      <c r="Z49" s="13"/>
      <c r="AA49" s="27"/>
      <c r="AB49" s="5"/>
      <c r="AC49" s="5"/>
      <c r="AD49" s="30"/>
      <c r="AE49" s="22"/>
      <c r="AF49" s="13"/>
      <c r="AG49" s="27"/>
      <c r="AH49" s="5"/>
      <c r="AI49" s="5"/>
      <c r="AJ49" s="30"/>
      <c r="AK49" s="22"/>
      <c r="AL49" s="13"/>
      <c r="AM49" s="27"/>
      <c r="AN49" s="5"/>
      <c r="AO49" s="5"/>
      <c r="AP49" s="30"/>
      <c r="AQ49" s="22"/>
    </row>
    <row r="50" spans="1:43" ht="15" customHeight="1">
      <c r="A50" s="9" t="s">
        <v>16</v>
      </c>
      <c r="B50" s="12"/>
      <c r="C50" s="26"/>
      <c r="D50" s="7"/>
      <c r="E50" s="7"/>
      <c r="F50" s="29"/>
      <c r="G50" s="21"/>
      <c r="H50" s="12"/>
      <c r="I50" s="26"/>
      <c r="J50" s="7"/>
      <c r="K50" s="7"/>
      <c r="L50" s="29"/>
      <c r="M50" s="21"/>
      <c r="N50" s="12"/>
      <c r="O50" s="26"/>
      <c r="P50" s="7"/>
      <c r="Q50" s="7"/>
      <c r="R50" s="29"/>
      <c r="S50" s="21"/>
      <c r="T50" s="12"/>
      <c r="U50" s="26"/>
      <c r="V50" s="7"/>
      <c r="W50" s="7"/>
      <c r="X50" s="29"/>
      <c r="Y50" s="21"/>
      <c r="Z50" s="12"/>
      <c r="AA50" s="26"/>
      <c r="AB50" s="7"/>
      <c r="AC50" s="7"/>
      <c r="AD50" s="29"/>
      <c r="AE50" s="21"/>
      <c r="AF50" s="12"/>
      <c r="AG50" s="26"/>
      <c r="AH50" s="7"/>
      <c r="AI50" s="7"/>
      <c r="AJ50" s="29"/>
      <c r="AK50" s="21"/>
      <c r="AL50" s="12"/>
      <c r="AM50" s="26"/>
      <c r="AN50" s="7"/>
      <c r="AO50" s="7"/>
      <c r="AP50" s="29"/>
      <c r="AQ50" s="21"/>
    </row>
    <row r="51" spans="1:43" ht="15" customHeight="1">
      <c r="A51" s="10" t="s">
        <v>17</v>
      </c>
      <c r="B51" s="13"/>
      <c r="C51" s="27"/>
      <c r="D51" s="5"/>
      <c r="E51" s="5"/>
      <c r="F51" s="30"/>
      <c r="G51" s="32"/>
      <c r="H51" s="13"/>
      <c r="I51" s="27"/>
      <c r="J51" s="5"/>
      <c r="K51" s="5"/>
      <c r="L51" s="30"/>
      <c r="M51" s="32"/>
      <c r="N51" s="13" t="s">
        <v>31</v>
      </c>
      <c r="O51" s="27" t="s">
        <v>32</v>
      </c>
      <c r="P51" s="5">
        <v>0.72916666666666663</v>
      </c>
      <c r="Q51" s="5">
        <v>0.78125</v>
      </c>
      <c r="R51" s="30">
        <v>90</v>
      </c>
      <c r="S51" s="32">
        <f>R51*$C$26/1000</f>
        <v>13.5</v>
      </c>
      <c r="T51" s="13"/>
      <c r="U51" s="27"/>
      <c r="V51" s="5"/>
      <c r="W51" s="5"/>
      <c r="X51" s="30"/>
      <c r="Y51" s="32"/>
      <c r="Z51" s="13" t="s">
        <v>135</v>
      </c>
      <c r="AA51" s="27" t="s">
        <v>32</v>
      </c>
      <c r="AB51" s="5">
        <v>0.73958333333333337</v>
      </c>
      <c r="AC51" s="5">
        <v>0.77083333333333337</v>
      </c>
      <c r="AD51" s="30">
        <v>30</v>
      </c>
      <c r="AE51" s="32">
        <f>AD51*$C$26/1000</f>
        <v>4.5</v>
      </c>
      <c r="AF51" s="13"/>
      <c r="AG51" s="27"/>
      <c r="AH51" s="5"/>
      <c r="AI51" s="5"/>
      <c r="AJ51" s="30"/>
      <c r="AK51" s="32"/>
      <c r="AL51" s="13"/>
      <c r="AM51" s="27"/>
      <c r="AN51" s="5"/>
      <c r="AO51" s="5"/>
      <c r="AP51" s="30"/>
      <c r="AQ51" s="32"/>
    </row>
    <row r="52" spans="1:43" ht="15" customHeight="1">
      <c r="A52" s="9" t="s">
        <v>18</v>
      </c>
      <c r="B52" s="12" t="s">
        <v>31</v>
      </c>
      <c r="C52" s="26" t="s">
        <v>32</v>
      </c>
      <c r="D52" s="7">
        <v>0.78125</v>
      </c>
      <c r="E52" s="7">
        <v>0.8125</v>
      </c>
      <c r="F52" s="29">
        <v>50</v>
      </c>
      <c r="G52" s="21">
        <f>F52*$C$26/1000</f>
        <v>7.5</v>
      </c>
      <c r="H52" s="12"/>
      <c r="I52" s="26"/>
      <c r="J52" s="7"/>
      <c r="K52" s="7"/>
      <c r="L52" s="29"/>
      <c r="M52" s="21"/>
      <c r="N52" s="12"/>
      <c r="O52" s="26"/>
      <c r="P52" s="7"/>
      <c r="Q52" s="7"/>
      <c r="R52" s="29"/>
      <c r="S52" s="21"/>
      <c r="T52" s="12" t="s">
        <v>31</v>
      </c>
      <c r="U52" s="26" t="s">
        <v>32</v>
      </c>
      <c r="V52" s="7">
        <v>0.78125</v>
      </c>
      <c r="W52" s="7">
        <v>0.8125</v>
      </c>
      <c r="X52" s="29">
        <v>50</v>
      </c>
      <c r="Y52" s="21">
        <f>X52*$C$26/1000</f>
        <v>7.5</v>
      </c>
      <c r="Z52" s="12"/>
      <c r="AA52" s="26"/>
      <c r="AB52" s="7"/>
      <c r="AC52" s="7"/>
      <c r="AD52" s="29"/>
      <c r="AE52" s="21"/>
      <c r="AF52" s="12"/>
      <c r="AG52" s="26"/>
      <c r="AH52" s="7"/>
      <c r="AI52" s="7"/>
      <c r="AJ52" s="29"/>
      <c r="AK52" s="21"/>
      <c r="AL52" s="12"/>
      <c r="AM52" s="26"/>
      <c r="AN52" s="7"/>
      <c r="AO52" s="7"/>
      <c r="AP52" s="29"/>
      <c r="AQ52" s="21"/>
    </row>
    <row r="53" spans="1:43" ht="15" customHeight="1">
      <c r="A53" s="10" t="s">
        <v>19</v>
      </c>
      <c r="B53" s="13"/>
      <c r="C53" s="27"/>
      <c r="D53" s="5"/>
      <c r="E53" s="5"/>
      <c r="F53" s="30"/>
      <c r="G53" s="22"/>
      <c r="H53" s="13"/>
      <c r="I53" s="27"/>
      <c r="J53" s="5"/>
      <c r="K53" s="5"/>
      <c r="L53" s="30"/>
      <c r="M53" s="32"/>
      <c r="N53" s="13"/>
      <c r="O53" s="27"/>
      <c r="P53" s="5"/>
      <c r="Q53" s="5"/>
      <c r="R53" s="30"/>
      <c r="S53" s="22"/>
      <c r="T53" s="13"/>
      <c r="U53" s="27"/>
      <c r="V53" s="5"/>
      <c r="W53" s="5"/>
      <c r="X53" s="30"/>
      <c r="Y53" s="32"/>
      <c r="Z53" s="13"/>
      <c r="AA53" s="27"/>
      <c r="AB53" s="5"/>
      <c r="AC53" s="5"/>
      <c r="AD53" s="30"/>
      <c r="AE53" s="22"/>
      <c r="AF53" s="13" t="s">
        <v>31</v>
      </c>
      <c r="AG53" s="27" t="s">
        <v>32</v>
      </c>
      <c r="AH53" s="5">
        <v>0.79166666666666663</v>
      </c>
      <c r="AI53" s="5">
        <v>0.83333333333333337</v>
      </c>
      <c r="AJ53" s="30">
        <v>90</v>
      </c>
      <c r="AK53" s="32">
        <f>AJ53*$C$26/1000</f>
        <v>13.5</v>
      </c>
      <c r="AL53" s="13"/>
      <c r="AM53" s="27"/>
      <c r="AN53" s="5"/>
      <c r="AO53" s="5"/>
      <c r="AP53" s="30"/>
      <c r="AQ53" s="22"/>
    </row>
    <row r="54" spans="1:43" ht="15" customHeight="1">
      <c r="A54" s="9" t="s">
        <v>20</v>
      </c>
      <c r="B54" s="12"/>
      <c r="C54" s="26"/>
      <c r="D54" s="7"/>
      <c r="E54" s="7"/>
      <c r="F54" s="29"/>
      <c r="G54" s="21"/>
      <c r="H54" s="12"/>
      <c r="I54" s="26"/>
      <c r="J54" s="7"/>
      <c r="K54" s="7"/>
      <c r="L54" s="29"/>
      <c r="M54" s="21"/>
      <c r="N54" s="12"/>
      <c r="O54" s="26"/>
      <c r="P54" s="7"/>
      <c r="Q54" s="7"/>
      <c r="R54" s="29"/>
      <c r="S54" s="21"/>
      <c r="T54" s="12"/>
      <c r="U54" s="26"/>
      <c r="V54" s="7"/>
      <c r="W54" s="7"/>
      <c r="X54" s="29"/>
      <c r="Y54" s="21"/>
      <c r="Z54" s="12"/>
      <c r="AA54" s="26"/>
      <c r="AB54" s="7"/>
      <c r="AC54" s="7"/>
      <c r="AD54" s="29"/>
      <c r="AE54" s="21"/>
      <c r="AF54" s="12"/>
      <c r="AG54" s="26"/>
      <c r="AH54" s="7"/>
      <c r="AI54" s="7"/>
      <c r="AJ54" s="29"/>
      <c r="AK54" s="21"/>
      <c r="AL54" s="12"/>
      <c r="AM54" s="26"/>
      <c r="AN54" s="7"/>
      <c r="AO54" s="7"/>
      <c r="AP54" s="29"/>
      <c r="AQ54" s="21"/>
    </row>
    <row r="55" spans="1:43" ht="15" customHeight="1">
      <c r="A55" s="10" t="s">
        <v>21</v>
      </c>
      <c r="B55" s="13"/>
      <c r="C55" s="27"/>
      <c r="D55" s="5"/>
      <c r="E55" s="5"/>
      <c r="F55" s="30"/>
      <c r="G55" s="22"/>
      <c r="H55" s="13"/>
      <c r="I55" s="27"/>
      <c r="J55" s="5"/>
      <c r="K55" s="5"/>
      <c r="L55" s="30"/>
      <c r="M55" s="22"/>
      <c r="N55" s="13"/>
      <c r="O55" s="27"/>
      <c r="P55" s="5"/>
      <c r="Q55" s="5"/>
      <c r="R55" s="30"/>
      <c r="S55" s="22"/>
      <c r="T55" s="13"/>
      <c r="U55" s="27"/>
      <c r="V55" s="5"/>
      <c r="W55" s="5"/>
      <c r="X55" s="30"/>
      <c r="Y55" s="22"/>
      <c r="Z55" s="13"/>
      <c r="AA55" s="27"/>
      <c r="AB55" s="5"/>
      <c r="AC55" s="5"/>
      <c r="AD55" s="30"/>
      <c r="AE55" s="22"/>
      <c r="AF55" s="13"/>
      <c r="AG55" s="27"/>
      <c r="AH55" s="5"/>
      <c r="AI55" s="5"/>
      <c r="AJ55" s="30"/>
      <c r="AK55" s="22"/>
      <c r="AL55" s="13"/>
      <c r="AM55" s="27"/>
      <c r="AN55" s="5"/>
      <c r="AO55" s="5"/>
      <c r="AP55" s="30"/>
      <c r="AQ55" s="22"/>
    </row>
    <row r="56" spans="1:43" ht="15" customHeight="1">
      <c r="A56" s="9" t="s">
        <v>22</v>
      </c>
      <c r="B56" s="12"/>
      <c r="C56" s="26"/>
      <c r="D56" s="7"/>
      <c r="E56" s="7"/>
      <c r="F56" s="29"/>
      <c r="G56" s="21"/>
      <c r="H56" s="12"/>
      <c r="I56" s="26"/>
      <c r="J56" s="7"/>
      <c r="K56" s="7"/>
      <c r="L56" s="29"/>
      <c r="M56" s="21"/>
      <c r="N56" s="12"/>
      <c r="O56" s="26"/>
      <c r="P56" s="7"/>
      <c r="Q56" s="7"/>
      <c r="R56" s="29"/>
      <c r="S56" s="21"/>
      <c r="T56" s="12"/>
      <c r="U56" s="26"/>
      <c r="V56" s="7"/>
      <c r="W56" s="7"/>
      <c r="X56" s="29"/>
      <c r="Y56" s="21"/>
      <c r="Z56" s="12"/>
      <c r="AA56" s="26"/>
      <c r="AB56" s="7"/>
      <c r="AC56" s="7"/>
      <c r="AD56" s="29"/>
      <c r="AE56" s="21"/>
      <c r="AF56" s="12"/>
      <c r="AG56" s="26"/>
      <c r="AH56" s="7"/>
      <c r="AI56" s="7"/>
      <c r="AJ56" s="29"/>
      <c r="AK56" s="21"/>
      <c r="AL56" s="12"/>
      <c r="AM56" s="26"/>
      <c r="AN56" s="7"/>
      <c r="AO56" s="7"/>
      <c r="AP56" s="29"/>
      <c r="AQ56" s="21"/>
    </row>
    <row r="57" spans="1:43" ht="15" customHeight="1" thickBot="1">
      <c r="A57" s="10" t="s">
        <v>23</v>
      </c>
      <c r="B57" s="14"/>
      <c r="C57" s="28"/>
      <c r="D57" s="15"/>
      <c r="E57" s="15"/>
      <c r="F57" s="31"/>
      <c r="G57" s="23"/>
      <c r="H57" s="14"/>
      <c r="I57" s="28"/>
      <c r="J57" s="15"/>
      <c r="K57" s="15"/>
      <c r="L57" s="31"/>
      <c r="M57" s="23"/>
      <c r="N57" s="14"/>
      <c r="O57" s="28"/>
      <c r="P57" s="15"/>
      <c r="Q57" s="15"/>
      <c r="R57" s="31"/>
      <c r="S57" s="23"/>
      <c r="T57" s="14"/>
      <c r="U57" s="28"/>
      <c r="V57" s="15"/>
      <c r="W57" s="15"/>
      <c r="X57" s="31"/>
      <c r="Y57" s="23"/>
      <c r="Z57" s="14"/>
      <c r="AA57" s="28"/>
      <c r="AB57" s="15"/>
      <c r="AC57" s="15"/>
      <c r="AD57" s="31"/>
      <c r="AE57" s="23"/>
      <c r="AF57" s="14"/>
      <c r="AG57" s="28"/>
      <c r="AH57" s="15"/>
      <c r="AI57" s="15"/>
      <c r="AJ57" s="31"/>
      <c r="AK57" s="23"/>
      <c r="AL57" s="14"/>
      <c r="AM57" s="28"/>
      <c r="AN57" s="15"/>
      <c r="AO57" s="15"/>
      <c r="AP57" s="31"/>
      <c r="AQ57" s="23"/>
    </row>
    <row r="59" spans="1:43">
      <c r="A59" t="s">
        <v>138</v>
      </c>
      <c r="F59" s="42">
        <f>SUM(F34:F57)</f>
        <v>130</v>
      </c>
      <c r="G59" s="42">
        <f>SUM(G34:G57)</f>
        <v>19.5</v>
      </c>
      <c r="L59" s="42">
        <f>SUM(L34:L57)</f>
        <v>0</v>
      </c>
      <c r="M59" s="42">
        <f>SUM(M34:M57)</f>
        <v>0</v>
      </c>
      <c r="R59" s="42">
        <f>SUM(R34:R57)</f>
        <v>200</v>
      </c>
      <c r="S59" s="42">
        <f>SUM(S34:S57)</f>
        <v>30</v>
      </c>
      <c r="X59" s="42">
        <f>SUM(X34:X57)</f>
        <v>100</v>
      </c>
      <c r="Y59" s="42">
        <f>SUM(Y34:Y57)</f>
        <v>15</v>
      </c>
      <c r="AD59" s="42">
        <f>SUM(AD34:AD57)</f>
        <v>110</v>
      </c>
      <c r="AE59" s="42">
        <f>SUM(AE34:AE57)</f>
        <v>16.5</v>
      </c>
      <c r="AJ59" s="42">
        <f>SUM(AJ34:AJ57)</f>
        <v>180</v>
      </c>
      <c r="AK59" s="42">
        <f>SUM(AK34:AK57)</f>
        <v>27</v>
      </c>
      <c r="AP59" s="42">
        <f>SUM(AP34:AP57)</f>
        <v>0</v>
      </c>
      <c r="AQ59" s="42">
        <f>SUM(AQ34:AQ57)</f>
        <v>0</v>
      </c>
    </row>
    <row r="60" spans="1:43">
      <c r="A60" t="s">
        <v>139</v>
      </c>
      <c r="F60" s="42">
        <f>F59+L59+R59+X59+AD59+AJ59+AP59</f>
        <v>720</v>
      </c>
      <c r="G60" s="42">
        <f>G59+M59+S59+Y59+AE59+AK59+AQ59</f>
        <v>108</v>
      </c>
    </row>
  </sheetData>
  <mergeCells count="7">
    <mergeCell ref="AL32:AQ32"/>
    <mergeCell ref="B32:G32"/>
    <mergeCell ref="H32:M32"/>
    <mergeCell ref="N32:S32"/>
    <mergeCell ref="T32:Y32"/>
    <mergeCell ref="Z32:AE32"/>
    <mergeCell ref="AF32:AK32"/>
  </mergeCells>
  <pageMargins left="0.33" right="0.18" top="0.74803149606299213" bottom="0.74803149606299213" header="0.31496062992125984" footer="0.31496062992125984"/>
  <pageSetup paperSize="9" scale="32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J39"/>
  <sheetViews>
    <sheetView workbookViewId="0">
      <selection activeCell="A44" sqref="A44"/>
    </sheetView>
  </sheetViews>
  <sheetFormatPr baseColWidth="10" defaultRowHeight="12.75"/>
  <cols>
    <col min="1" max="1" width="37" customWidth="1"/>
    <col min="2" max="2" width="16" customWidth="1"/>
    <col min="3" max="3" width="6.85546875" bestFit="1" customWidth="1"/>
    <col min="4" max="4" width="9.140625" bestFit="1" customWidth="1"/>
    <col min="5" max="5" width="8.140625" bestFit="1" customWidth="1"/>
    <col min="6" max="6" width="6.5703125" customWidth="1"/>
    <col min="7" max="7" width="5.7109375" bestFit="1" customWidth="1"/>
    <col min="8" max="8" width="3.28515625" bestFit="1" customWidth="1"/>
    <col min="9" max="9" width="6" customWidth="1"/>
    <col min="10" max="10" width="16" customWidth="1"/>
    <col min="11" max="11" width="6.85546875" bestFit="1" customWidth="1"/>
    <col min="12" max="12" width="9.140625" bestFit="1" customWidth="1"/>
    <col min="13" max="13" width="8.140625" bestFit="1" customWidth="1"/>
    <col min="14" max="14" width="6.5703125" customWidth="1"/>
    <col min="15" max="15" width="5.7109375" bestFit="1" customWidth="1"/>
    <col min="16" max="16" width="3.28515625" bestFit="1" customWidth="1"/>
    <col min="17" max="17" width="6" customWidth="1"/>
    <col min="18" max="18" width="16" customWidth="1"/>
    <col min="19" max="19" width="6.85546875" bestFit="1" customWidth="1"/>
    <col min="20" max="20" width="9.140625" bestFit="1" customWidth="1"/>
    <col min="21" max="21" width="8.140625" bestFit="1" customWidth="1"/>
    <col min="22" max="22" width="6.5703125" customWidth="1"/>
    <col min="23" max="23" width="5.7109375" bestFit="1" customWidth="1"/>
    <col min="24" max="24" width="3.28515625" bestFit="1" customWidth="1"/>
    <col min="25" max="25" width="6" customWidth="1"/>
    <col min="26" max="26" width="16" customWidth="1"/>
    <col min="27" max="27" width="6.85546875" bestFit="1" customWidth="1"/>
    <col min="28" max="28" width="9.140625" bestFit="1" customWidth="1"/>
    <col min="29" max="29" width="8.140625" bestFit="1" customWidth="1"/>
    <col min="30" max="30" width="6.5703125" customWidth="1"/>
    <col min="31" max="31" width="5.7109375" bestFit="1" customWidth="1"/>
    <col min="32" max="32" width="3.28515625" bestFit="1" customWidth="1"/>
    <col min="33" max="33" width="6" customWidth="1"/>
    <col min="34" max="34" width="16" customWidth="1"/>
    <col min="35" max="35" width="6.85546875" bestFit="1" customWidth="1"/>
    <col min="36" max="36" width="9.140625" bestFit="1" customWidth="1"/>
    <col min="37" max="37" width="8.140625" bestFit="1" customWidth="1"/>
    <col min="38" max="38" width="6.5703125" customWidth="1"/>
    <col min="39" max="39" width="5.7109375" bestFit="1" customWidth="1"/>
    <col min="40" max="40" width="3.28515625" bestFit="1" customWidth="1"/>
    <col min="41" max="41" width="6" customWidth="1"/>
    <col min="42" max="42" width="16" customWidth="1"/>
    <col min="43" max="43" width="6.85546875" bestFit="1" customWidth="1"/>
    <col min="44" max="44" width="9.140625" bestFit="1" customWidth="1"/>
    <col min="45" max="45" width="8.140625" bestFit="1" customWidth="1"/>
    <col min="46" max="46" width="6.5703125" customWidth="1"/>
    <col min="47" max="47" width="5.7109375" bestFit="1" customWidth="1"/>
    <col min="48" max="48" width="4" bestFit="1" customWidth="1"/>
    <col min="49" max="49" width="6" customWidth="1"/>
    <col min="50" max="50" width="16" customWidth="1"/>
    <col min="51" max="51" width="6.85546875" bestFit="1" customWidth="1"/>
    <col min="52" max="52" width="9.140625" bestFit="1" customWidth="1"/>
    <col min="53" max="53" width="8.140625" bestFit="1" customWidth="1"/>
    <col min="54" max="54" width="6.5703125" customWidth="1"/>
    <col min="55" max="55" width="5.7109375" bestFit="1" customWidth="1"/>
    <col min="56" max="56" width="4" bestFit="1" customWidth="1"/>
    <col min="57" max="57" width="6" customWidth="1"/>
  </cols>
  <sheetData>
    <row r="1" spans="1:10">
      <c r="A1" s="2" t="s">
        <v>81</v>
      </c>
    </row>
    <row r="2" spans="1:10">
      <c r="A2" s="2"/>
    </row>
    <row r="3" spans="1:10">
      <c r="A3" s="24" t="s">
        <v>82</v>
      </c>
    </row>
    <row r="4" spans="1:10">
      <c r="A4" s="2"/>
    </row>
    <row r="5" spans="1:10">
      <c r="A5" s="8" t="s">
        <v>68</v>
      </c>
      <c r="B5" s="8"/>
      <c r="C5" s="8"/>
      <c r="D5" s="8"/>
      <c r="E5" s="8"/>
      <c r="F5" s="8"/>
      <c r="G5" s="8"/>
      <c r="H5" s="8"/>
      <c r="I5" s="8"/>
      <c r="J5" s="8"/>
    </row>
    <row r="7" spans="1:10">
      <c r="A7" s="4">
        <v>1</v>
      </c>
      <c r="B7" t="s">
        <v>84</v>
      </c>
    </row>
    <row r="8" spans="1:10">
      <c r="A8" s="4">
        <v>0.8</v>
      </c>
      <c r="B8" t="s">
        <v>83</v>
      </c>
    </row>
    <row r="9" spans="1:10">
      <c r="A9" s="4" t="s">
        <v>36</v>
      </c>
    </row>
    <row r="10" spans="1:10">
      <c r="A10" s="4">
        <v>0.2</v>
      </c>
      <c r="B10" t="s">
        <v>85</v>
      </c>
    </row>
    <row r="11" spans="1:10">
      <c r="A11" s="1"/>
    </row>
    <row r="12" spans="1:10">
      <c r="A12" s="8" t="s">
        <v>96</v>
      </c>
      <c r="B12" s="8"/>
      <c r="C12" s="8"/>
      <c r="D12" s="8"/>
      <c r="E12" s="8"/>
      <c r="F12" s="8"/>
      <c r="G12" s="8"/>
      <c r="H12" s="8"/>
      <c r="I12" s="8"/>
      <c r="J12" s="8"/>
    </row>
    <row r="14" spans="1:10">
      <c r="A14" s="3" t="s">
        <v>86</v>
      </c>
      <c r="B14" t="s">
        <v>38</v>
      </c>
    </row>
    <row r="15" spans="1:10">
      <c r="A15" s="3" t="s">
        <v>87</v>
      </c>
      <c r="B15" t="s">
        <v>37</v>
      </c>
    </row>
    <row r="16" spans="1:10">
      <c r="A16" s="3" t="s">
        <v>88</v>
      </c>
      <c r="B16" t="s">
        <v>39</v>
      </c>
    </row>
    <row r="17" spans="1:10">
      <c r="A17" s="3" t="s">
        <v>89</v>
      </c>
      <c r="B17" t="s">
        <v>93</v>
      </c>
    </row>
    <row r="19" spans="1:10">
      <c r="A19" s="8" t="s">
        <v>69</v>
      </c>
      <c r="B19" s="8"/>
      <c r="C19" s="8"/>
      <c r="D19" s="8"/>
      <c r="E19" s="8"/>
      <c r="F19" s="8"/>
      <c r="G19" s="8"/>
      <c r="H19" s="8"/>
      <c r="I19" s="8"/>
      <c r="J19" s="8"/>
    </row>
    <row r="21" spans="1:10">
      <c r="A21" s="4">
        <v>0</v>
      </c>
      <c r="B21" t="s">
        <v>40</v>
      </c>
    </row>
    <row r="22" spans="1:10">
      <c r="A22" s="4">
        <v>0.25</v>
      </c>
      <c r="B22" t="s">
        <v>41</v>
      </c>
    </row>
    <row r="23" spans="1:10">
      <c r="A23" s="3" t="s">
        <v>36</v>
      </c>
    </row>
    <row r="24" spans="1:10">
      <c r="A24" s="4">
        <v>1</v>
      </c>
      <c r="B24" t="s">
        <v>42</v>
      </c>
    </row>
    <row r="25" spans="1:10">
      <c r="A25" s="4"/>
    </row>
    <row r="26" spans="1:10">
      <c r="A26" s="8" t="s">
        <v>95</v>
      </c>
      <c r="B26" s="8"/>
      <c r="C26" s="8"/>
      <c r="D26" s="8"/>
      <c r="E26" s="8"/>
      <c r="F26" s="8"/>
      <c r="G26" s="8"/>
      <c r="H26" s="8"/>
      <c r="I26" s="8"/>
      <c r="J26" s="8"/>
    </row>
    <row r="28" spans="1:10">
      <c r="A28" s="3" t="s">
        <v>86</v>
      </c>
      <c r="B28" t="s">
        <v>90</v>
      </c>
    </row>
    <row r="29" spans="1:10">
      <c r="A29" s="3" t="s">
        <v>87</v>
      </c>
      <c r="B29" t="s">
        <v>91</v>
      </c>
    </row>
    <row r="30" spans="1:10">
      <c r="A30" s="3" t="s">
        <v>88</v>
      </c>
      <c r="B30" t="s">
        <v>92</v>
      </c>
    </row>
    <row r="31" spans="1:10">
      <c r="A31" s="3" t="s">
        <v>89</v>
      </c>
      <c r="B31" t="s">
        <v>94</v>
      </c>
    </row>
    <row r="33" spans="1:10">
      <c r="A33" s="8" t="s">
        <v>79</v>
      </c>
      <c r="B33" s="8"/>
      <c r="C33" s="8"/>
      <c r="D33" s="8"/>
      <c r="E33" s="8"/>
      <c r="F33" s="8"/>
      <c r="G33" s="8"/>
      <c r="H33" s="8"/>
      <c r="I33" s="8"/>
      <c r="J33" s="8"/>
    </row>
    <row r="35" spans="1:10">
      <c r="A35" t="s">
        <v>71</v>
      </c>
      <c r="B35" t="s">
        <v>70</v>
      </c>
    </row>
    <row r="36" spans="1:10">
      <c r="A36" t="s">
        <v>72</v>
      </c>
      <c r="B36" t="s">
        <v>73</v>
      </c>
    </row>
    <row r="37" spans="1:10">
      <c r="A37" t="s">
        <v>74</v>
      </c>
      <c r="B37" t="s">
        <v>80</v>
      </c>
    </row>
    <row r="38" spans="1:10">
      <c r="A38" t="s">
        <v>75</v>
      </c>
      <c r="B38" t="s">
        <v>76</v>
      </c>
    </row>
    <row r="39" spans="1:10">
      <c r="A39" t="s">
        <v>77</v>
      </c>
      <c r="B3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Pascal</vt:lpstr>
      <vt:lpstr>Lauriane</vt:lpstr>
      <vt:lpstr>Magali</vt:lpstr>
      <vt:lpstr>Irina</vt:lpstr>
      <vt:lpstr>Stéphanie</vt:lpstr>
      <vt:lpstr>Gilbert</vt:lpstr>
      <vt:lpstr>Parameters fleet sim.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Mora</dc:creator>
  <cp:lastModifiedBy>Arnaud Mora</cp:lastModifiedBy>
  <cp:lastPrinted>2012-10-12T21:13:11Z</cp:lastPrinted>
  <dcterms:created xsi:type="dcterms:W3CDTF">2012-10-12T20:35:39Z</dcterms:created>
  <dcterms:modified xsi:type="dcterms:W3CDTF">2012-12-14T07:58:25Z</dcterms:modified>
</cp:coreProperties>
</file>