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2"/>
  </bookViews>
  <sheets>
    <sheet name="RawData" sheetId="1" r:id="rId1"/>
    <sheet name="MeanVial" sheetId="5" r:id="rId2"/>
    <sheet name="MeanPo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6" i="1" l="1"/>
  <c r="I236" i="1"/>
  <c r="H236" i="1"/>
  <c r="G236" i="1"/>
  <c r="J235" i="1"/>
  <c r="I235" i="1"/>
  <c r="H235" i="1"/>
  <c r="G235" i="1"/>
  <c r="J234" i="1"/>
  <c r="I234" i="1"/>
  <c r="H234" i="1"/>
  <c r="G234" i="1"/>
  <c r="J233" i="1"/>
  <c r="H233" i="1"/>
  <c r="J232" i="1"/>
  <c r="H232" i="1"/>
  <c r="K241" i="1"/>
  <c r="L241" i="1"/>
  <c r="M241" i="1"/>
  <c r="K240" i="1"/>
  <c r="L240" i="1"/>
  <c r="M240" i="1"/>
  <c r="K239" i="1"/>
  <c r="L239" i="1"/>
  <c r="M239" i="1"/>
  <c r="K238" i="1"/>
  <c r="L238" i="1"/>
  <c r="M238" i="1"/>
  <c r="K237" i="1"/>
  <c r="N237" i="1"/>
  <c r="L237" i="1"/>
  <c r="O237" i="1"/>
  <c r="P237" i="1"/>
  <c r="M237" i="1"/>
  <c r="K236" i="1"/>
  <c r="L236" i="1"/>
  <c r="M236" i="1"/>
  <c r="K235" i="1"/>
  <c r="L235" i="1"/>
  <c r="M235" i="1"/>
  <c r="K234" i="1"/>
  <c r="L234" i="1"/>
  <c r="M234" i="1"/>
  <c r="K233" i="1"/>
  <c r="L233" i="1"/>
  <c r="M233" i="1"/>
  <c r="K232" i="1"/>
  <c r="N232" i="1"/>
  <c r="L232" i="1"/>
  <c r="O232" i="1"/>
  <c r="P232" i="1"/>
  <c r="M232" i="1"/>
  <c r="K231" i="1"/>
  <c r="L231" i="1"/>
  <c r="M231" i="1"/>
  <c r="K230" i="1"/>
  <c r="L230" i="1"/>
  <c r="M230" i="1"/>
  <c r="K229" i="1"/>
  <c r="L229" i="1"/>
  <c r="M229" i="1"/>
  <c r="K228" i="1"/>
  <c r="L228" i="1"/>
  <c r="M228" i="1"/>
  <c r="K227" i="1"/>
  <c r="N227" i="1"/>
  <c r="L227" i="1"/>
  <c r="O227" i="1"/>
  <c r="P227" i="1"/>
  <c r="M227" i="1"/>
  <c r="K226" i="1"/>
  <c r="L226" i="1"/>
  <c r="M226" i="1"/>
  <c r="K225" i="1"/>
  <c r="L225" i="1"/>
  <c r="M225" i="1"/>
  <c r="K224" i="1"/>
  <c r="L224" i="1"/>
  <c r="M224" i="1"/>
  <c r="K223" i="1"/>
  <c r="L223" i="1"/>
  <c r="M223" i="1"/>
  <c r="K222" i="1"/>
  <c r="N222" i="1"/>
  <c r="L222" i="1"/>
  <c r="O222" i="1"/>
  <c r="P222" i="1"/>
  <c r="M222" i="1"/>
  <c r="K221" i="1"/>
  <c r="L221" i="1"/>
  <c r="M221" i="1"/>
  <c r="K220" i="1"/>
  <c r="L220" i="1"/>
  <c r="M220" i="1"/>
  <c r="K219" i="1"/>
  <c r="L219" i="1"/>
  <c r="M219" i="1"/>
  <c r="K218" i="1"/>
  <c r="L218" i="1"/>
  <c r="M218" i="1"/>
  <c r="K217" i="1"/>
  <c r="N217" i="1"/>
  <c r="L217" i="1"/>
  <c r="O217" i="1"/>
  <c r="P217" i="1"/>
  <c r="M217" i="1"/>
  <c r="K216" i="1"/>
  <c r="L216" i="1"/>
  <c r="M216" i="1"/>
  <c r="K215" i="1"/>
  <c r="L215" i="1"/>
  <c r="M215" i="1"/>
  <c r="K214" i="1"/>
  <c r="L214" i="1"/>
  <c r="M214" i="1"/>
  <c r="K213" i="1"/>
  <c r="L213" i="1"/>
  <c r="M213" i="1"/>
  <c r="K212" i="1"/>
  <c r="N212" i="1"/>
  <c r="L212" i="1"/>
  <c r="O212" i="1"/>
  <c r="P212" i="1"/>
  <c r="M212" i="1"/>
  <c r="K211" i="1"/>
  <c r="L211" i="1"/>
  <c r="M211" i="1"/>
  <c r="K210" i="1"/>
  <c r="L210" i="1"/>
  <c r="M210" i="1"/>
  <c r="K209" i="1"/>
  <c r="L209" i="1"/>
  <c r="M209" i="1"/>
  <c r="K208" i="1"/>
  <c r="L208" i="1"/>
  <c r="M208" i="1"/>
  <c r="K207" i="1"/>
  <c r="N207" i="1"/>
  <c r="L207" i="1"/>
  <c r="O207" i="1"/>
  <c r="P207" i="1"/>
  <c r="M207" i="1"/>
  <c r="K206" i="1"/>
  <c r="L206" i="1"/>
  <c r="M206" i="1"/>
  <c r="K205" i="1"/>
  <c r="L205" i="1"/>
  <c r="M205" i="1"/>
  <c r="K204" i="1"/>
  <c r="L204" i="1"/>
  <c r="M204" i="1"/>
  <c r="K203" i="1"/>
  <c r="L203" i="1"/>
  <c r="M203" i="1"/>
  <c r="K202" i="1"/>
  <c r="N202" i="1"/>
  <c r="L202" i="1"/>
  <c r="O202" i="1"/>
  <c r="P202" i="1"/>
  <c r="M202" i="1"/>
  <c r="K201" i="1"/>
  <c r="L201" i="1"/>
  <c r="M201" i="1"/>
  <c r="K200" i="1"/>
  <c r="L200" i="1"/>
  <c r="M200" i="1"/>
  <c r="K199" i="1"/>
  <c r="L199" i="1"/>
  <c r="M199" i="1"/>
  <c r="K198" i="1"/>
  <c r="L198" i="1"/>
  <c r="M198" i="1"/>
  <c r="K197" i="1"/>
  <c r="N197" i="1"/>
  <c r="L197" i="1"/>
  <c r="O197" i="1"/>
  <c r="P197" i="1"/>
  <c r="M197" i="1"/>
  <c r="K196" i="1"/>
  <c r="L196" i="1"/>
  <c r="M196" i="1"/>
  <c r="K195" i="1"/>
  <c r="L195" i="1"/>
  <c r="M195" i="1"/>
  <c r="K194" i="1"/>
  <c r="L194" i="1"/>
  <c r="M194" i="1"/>
  <c r="K193" i="1"/>
  <c r="L193" i="1"/>
  <c r="M193" i="1"/>
  <c r="K192" i="1"/>
  <c r="N192" i="1"/>
  <c r="L192" i="1"/>
  <c r="O192" i="1"/>
  <c r="P192" i="1"/>
  <c r="M192" i="1"/>
  <c r="K191" i="1"/>
  <c r="L191" i="1"/>
  <c r="M191" i="1"/>
  <c r="K190" i="1"/>
  <c r="L190" i="1"/>
  <c r="M190" i="1"/>
  <c r="K189" i="1"/>
  <c r="L189" i="1"/>
  <c r="M189" i="1"/>
  <c r="K188" i="1"/>
  <c r="L188" i="1"/>
  <c r="M188" i="1"/>
  <c r="K187" i="1"/>
  <c r="N187" i="1"/>
  <c r="L187" i="1"/>
  <c r="O187" i="1"/>
  <c r="P187" i="1"/>
  <c r="M187" i="1"/>
  <c r="K186" i="1"/>
  <c r="L186" i="1"/>
  <c r="M186" i="1"/>
  <c r="K185" i="1"/>
  <c r="L185" i="1"/>
  <c r="M185" i="1"/>
  <c r="K184" i="1"/>
  <c r="L184" i="1"/>
  <c r="M184" i="1"/>
  <c r="K183" i="1"/>
  <c r="L183" i="1"/>
  <c r="M183" i="1"/>
  <c r="K182" i="1"/>
  <c r="N182" i="1"/>
  <c r="L182" i="1"/>
  <c r="O182" i="1"/>
  <c r="P182" i="1"/>
  <c r="M182" i="1"/>
  <c r="K181" i="1"/>
  <c r="L181" i="1"/>
  <c r="M181" i="1"/>
  <c r="K180" i="1"/>
  <c r="L180" i="1"/>
  <c r="M180" i="1"/>
  <c r="K179" i="1"/>
  <c r="L179" i="1"/>
  <c r="M179" i="1"/>
  <c r="K178" i="1"/>
  <c r="L178" i="1"/>
  <c r="M178" i="1"/>
  <c r="K177" i="1"/>
  <c r="N177" i="1"/>
  <c r="L177" i="1"/>
  <c r="O177" i="1"/>
  <c r="P177" i="1"/>
  <c r="M177" i="1"/>
  <c r="K176" i="1"/>
  <c r="L176" i="1"/>
  <c r="M176" i="1"/>
  <c r="K175" i="1"/>
  <c r="L175" i="1"/>
  <c r="M175" i="1"/>
  <c r="K174" i="1"/>
  <c r="L174" i="1"/>
  <c r="M174" i="1"/>
  <c r="K173" i="1"/>
  <c r="L173" i="1"/>
  <c r="M173" i="1"/>
  <c r="K172" i="1"/>
  <c r="N172" i="1"/>
  <c r="L172" i="1"/>
  <c r="O172" i="1"/>
  <c r="P172" i="1"/>
  <c r="M172" i="1"/>
  <c r="K171" i="1"/>
  <c r="L171" i="1"/>
  <c r="M171" i="1"/>
  <c r="K170" i="1"/>
  <c r="L170" i="1"/>
  <c r="M170" i="1"/>
  <c r="K169" i="1"/>
  <c r="L169" i="1"/>
  <c r="M169" i="1"/>
  <c r="K168" i="1"/>
  <c r="L168" i="1"/>
  <c r="M168" i="1"/>
  <c r="K167" i="1"/>
  <c r="N167" i="1"/>
  <c r="L167" i="1"/>
  <c r="O167" i="1"/>
  <c r="P167" i="1"/>
  <c r="M167" i="1"/>
  <c r="K166" i="1"/>
  <c r="L166" i="1"/>
  <c r="M166" i="1"/>
  <c r="K165" i="1"/>
  <c r="L165" i="1"/>
  <c r="M165" i="1"/>
  <c r="K164" i="1"/>
  <c r="L164" i="1"/>
  <c r="M164" i="1"/>
  <c r="K163" i="1"/>
  <c r="L163" i="1"/>
  <c r="M163" i="1"/>
  <c r="K162" i="1"/>
  <c r="N162" i="1"/>
  <c r="L162" i="1"/>
  <c r="O162" i="1"/>
  <c r="P162" i="1"/>
  <c r="M162" i="1"/>
  <c r="K161" i="1"/>
  <c r="L161" i="1"/>
  <c r="M161" i="1"/>
  <c r="K160" i="1"/>
  <c r="L160" i="1"/>
  <c r="M160" i="1"/>
  <c r="K159" i="1"/>
  <c r="L159" i="1"/>
  <c r="M159" i="1"/>
  <c r="K158" i="1"/>
  <c r="L158" i="1"/>
  <c r="M158" i="1"/>
  <c r="K157" i="1"/>
  <c r="N157" i="1"/>
  <c r="L157" i="1"/>
  <c r="O157" i="1"/>
  <c r="P157" i="1"/>
  <c r="M157" i="1"/>
  <c r="K156" i="1"/>
  <c r="L156" i="1"/>
  <c r="M156" i="1"/>
  <c r="K155" i="1"/>
  <c r="L155" i="1"/>
  <c r="M155" i="1"/>
  <c r="K154" i="1"/>
  <c r="L154" i="1"/>
  <c r="M154" i="1"/>
  <c r="K153" i="1"/>
  <c r="L153" i="1"/>
  <c r="M153" i="1"/>
  <c r="K152" i="1"/>
  <c r="N152" i="1"/>
  <c r="L152" i="1"/>
  <c r="O152" i="1"/>
  <c r="P152" i="1"/>
  <c r="M152" i="1"/>
  <c r="K151" i="1"/>
  <c r="L151" i="1"/>
  <c r="M151" i="1"/>
  <c r="K150" i="1"/>
  <c r="L150" i="1"/>
  <c r="M150" i="1"/>
  <c r="K149" i="1"/>
  <c r="L149" i="1"/>
  <c r="M149" i="1"/>
  <c r="K148" i="1"/>
  <c r="L148" i="1"/>
  <c r="M148" i="1"/>
  <c r="K147" i="1"/>
  <c r="N147" i="1"/>
  <c r="L147" i="1"/>
  <c r="O147" i="1"/>
  <c r="P147" i="1"/>
  <c r="M147" i="1"/>
  <c r="K146" i="1"/>
  <c r="L146" i="1"/>
  <c r="M146" i="1"/>
  <c r="K145" i="1"/>
  <c r="L145" i="1"/>
  <c r="M145" i="1"/>
  <c r="K144" i="1"/>
  <c r="L144" i="1"/>
  <c r="M144" i="1"/>
  <c r="K143" i="1"/>
  <c r="L143" i="1"/>
  <c r="M143" i="1"/>
  <c r="K142" i="1"/>
  <c r="N142" i="1"/>
  <c r="L142" i="1"/>
  <c r="O142" i="1"/>
  <c r="P142" i="1"/>
  <c r="M142" i="1"/>
  <c r="K141" i="1"/>
  <c r="L141" i="1"/>
  <c r="M141" i="1"/>
  <c r="K140" i="1"/>
  <c r="L140" i="1"/>
  <c r="M140" i="1"/>
  <c r="K139" i="1"/>
  <c r="L139" i="1"/>
  <c r="M139" i="1"/>
  <c r="K138" i="1"/>
  <c r="L138" i="1"/>
  <c r="M138" i="1"/>
  <c r="K137" i="1"/>
  <c r="N137" i="1"/>
  <c r="L137" i="1"/>
  <c r="O137" i="1"/>
  <c r="P137" i="1"/>
  <c r="M137" i="1"/>
  <c r="K136" i="1"/>
  <c r="L136" i="1"/>
  <c r="M136" i="1"/>
  <c r="K135" i="1"/>
  <c r="L135" i="1"/>
  <c r="M135" i="1"/>
  <c r="K134" i="1"/>
  <c r="L134" i="1"/>
  <c r="M134" i="1"/>
  <c r="K133" i="1"/>
  <c r="L133" i="1"/>
  <c r="M133" i="1"/>
  <c r="K132" i="1"/>
  <c r="N132" i="1"/>
  <c r="L132" i="1"/>
  <c r="O132" i="1"/>
  <c r="P132" i="1"/>
  <c r="M132" i="1"/>
  <c r="K131" i="1"/>
  <c r="L131" i="1"/>
  <c r="M131" i="1"/>
  <c r="K130" i="1"/>
  <c r="L130" i="1"/>
  <c r="M130" i="1"/>
  <c r="K129" i="1"/>
  <c r="L129" i="1"/>
  <c r="M129" i="1"/>
  <c r="K128" i="1"/>
  <c r="L128" i="1"/>
  <c r="M128" i="1"/>
  <c r="K127" i="1"/>
  <c r="N127" i="1"/>
  <c r="L127" i="1"/>
  <c r="O127" i="1"/>
  <c r="P127" i="1"/>
  <c r="M127" i="1"/>
  <c r="K126" i="1"/>
  <c r="L126" i="1"/>
  <c r="M126" i="1"/>
  <c r="K125" i="1"/>
  <c r="L125" i="1"/>
  <c r="M125" i="1"/>
  <c r="K124" i="1"/>
  <c r="L124" i="1"/>
  <c r="M124" i="1"/>
  <c r="K123" i="1"/>
  <c r="L123" i="1"/>
  <c r="M123" i="1"/>
  <c r="K122" i="1"/>
  <c r="N122" i="1"/>
  <c r="L122" i="1"/>
  <c r="O122" i="1"/>
  <c r="P122" i="1"/>
  <c r="M122" i="1"/>
  <c r="K121" i="1"/>
  <c r="L121" i="1"/>
  <c r="M121" i="1"/>
  <c r="K120" i="1"/>
  <c r="L120" i="1"/>
  <c r="M120" i="1"/>
  <c r="K119" i="1"/>
  <c r="L119" i="1"/>
  <c r="M119" i="1"/>
  <c r="K118" i="1"/>
  <c r="L118" i="1"/>
  <c r="M118" i="1"/>
  <c r="K117" i="1"/>
  <c r="N117" i="1"/>
  <c r="L117" i="1"/>
  <c r="O117" i="1"/>
  <c r="P117" i="1"/>
  <c r="M117" i="1"/>
  <c r="K116" i="1"/>
  <c r="L116" i="1"/>
  <c r="M116" i="1"/>
  <c r="K115" i="1"/>
  <c r="L115" i="1"/>
  <c r="M115" i="1"/>
  <c r="K114" i="1"/>
  <c r="L114" i="1"/>
  <c r="M114" i="1"/>
  <c r="K113" i="1"/>
  <c r="L113" i="1"/>
  <c r="M113" i="1"/>
  <c r="K112" i="1"/>
  <c r="N112" i="1"/>
  <c r="L112" i="1"/>
  <c r="O112" i="1"/>
  <c r="P112" i="1"/>
  <c r="M112" i="1"/>
  <c r="K111" i="1"/>
  <c r="L111" i="1"/>
  <c r="M111" i="1"/>
  <c r="K110" i="1"/>
  <c r="L110" i="1"/>
  <c r="M110" i="1"/>
  <c r="K109" i="1"/>
  <c r="L109" i="1"/>
  <c r="M109" i="1"/>
  <c r="K108" i="1"/>
  <c r="L108" i="1"/>
  <c r="M108" i="1"/>
  <c r="K107" i="1"/>
  <c r="N107" i="1"/>
  <c r="L107" i="1"/>
  <c r="O107" i="1"/>
  <c r="P107" i="1"/>
  <c r="M107" i="1"/>
  <c r="K106" i="1"/>
  <c r="L106" i="1"/>
  <c r="M106" i="1"/>
  <c r="K105" i="1"/>
  <c r="L105" i="1"/>
  <c r="M105" i="1"/>
  <c r="K104" i="1"/>
  <c r="L104" i="1"/>
  <c r="M104" i="1"/>
  <c r="K103" i="1"/>
  <c r="L103" i="1"/>
  <c r="M103" i="1"/>
  <c r="K102" i="1"/>
  <c r="N102" i="1"/>
  <c r="L102" i="1"/>
  <c r="O102" i="1"/>
  <c r="P102" i="1"/>
  <c r="M102" i="1"/>
  <c r="K101" i="1"/>
  <c r="L101" i="1"/>
  <c r="M101" i="1"/>
  <c r="K100" i="1"/>
  <c r="L100" i="1"/>
  <c r="M100" i="1"/>
  <c r="K99" i="1"/>
  <c r="L99" i="1"/>
  <c r="M99" i="1"/>
  <c r="K98" i="1"/>
  <c r="L98" i="1"/>
  <c r="M98" i="1"/>
  <c r="K97" i="1"/>
  <c r="N97" i="1"/>
  <c r="L97" i="1"/>
  <c r="O97" i="1"/>
  <c r="P97" i="1"/>
  <c r="M97" i="1"/>
  <c r="K96" i="1"/>
  <c r="L96" i="1"/>
  <c r="M96" i="1"/>
  <c r="K95" i="1"/>
  <c r="L95" i="1"/>
  <c r="M95" i="1"/>
  <c r="K94" i="1"/>
  <c r="L94" i="1"/>
  <c r="M94" i="1"/>
  <c r="K93" i="1"/>
  <c r="L93" i="1"/>
  <c r="M93" i="1"/>
  <c r="K92" i="1"/>
  <c r="N92" i="1"/>
  <c r="L92" i="1"/>
  <c r="O92" i="1"/>
  <c r="P92" i="1"/>
  <c r="M92" i="1"/>
  <c r="K91" i="1"/>
  <c r="L91" i="1"/>
  <c r="M91" i="1"/>
  <c r="K90" i="1"/>
  <c r="L90" i="1"/>
  <c r="M90" i="1"/>
  <c r="K89" i="1"/>
  <c r="L89" i="1"/>
  <c r="M89" i="1"/>
  <c r="K88" i="1"/>
  <c r="L88" i="1"/>
  <c r="M88" i="1"/>
  <c r="K87" i="1"/>
  <c r="N87" i="1"/>
  <c r="L87" i="1"/>
  <c r="O87" i="1"/>
  <c r="P87" i="1"/>
  <c r="M87" i="1"/>
  <c r="K86" i="1"/>
  <c r="L86" i="1"/>
  <c r="M86" i="1"/>
  <c r="K85" i="1"/>
  <c r="L85" i="1"/>
  <c r="M85" i="1"/>
  <c r="K84" i="1"/>
  <c r="L84" i="1"/>
  <c r="M84" i="1"/>
  <c r="K83" i="1"/>
  <c r="L83" i="1"/>
  <c r="M83" i="1"/>
  <c r="K82" i="1"/>
  <c r="N82" i="1"/>
  <c r="L82" i="1"/>
  <c r="O82" i="1"/>
  <c r="P82" i="1"/>
  <c r="M82" i="1"/>
  <c r="K81" i="1"/>
  <c r="L81" i="1"/>
  <c r="M81" i="1"/>
  <c r="K80" i="1"/>
  <c r="L80" i="1"/>
  <c r="M80" i="1"/>
  <c r="K79" i="1"/>
  <c r="L79" i="1"/>
  <c r="M79" i="1"/>
  <c r="K78" i="1"/>
  <c r="L78" i="1"/>
  <c r="M78" i="1"/>
  <c r="K77" i="1"/>
  <c r="N77" i="1"/>
  <c r="L77" i="1"/>
  <c r="O77" i="1"/>
  <c r="P77" i="1"/>
  <c r="M77" i="1"/>
  <c r="K76" i="1"/>
  <c r="L76" i="1"/>
  <c r="M76" i="1"/>
  <c r="K75" i="1"/>
  <c r="L75" i="1"/>
  <c r="M75" i="1"/>
  <c r="K74" i="1"/>
  <c r="L74" i="1"/>
  <c r="M74" i="1"/>
  <c r="K73" i="1"/>
  <c r="L73" i="1"/>
  <c r="M73" i="1"/>
  <c r="K72" i="1"/>
  <c r="N72" i="1"/>
  <c r="L72" i="1"/>
  <c r="O72" i="1"/>
  <c r="P72" i="1"/>
  <c r="M72" i="1"/>
  <c r="K71" i="1"/>
  <c r="L71" i="1"/>
  <c r="M71" i="1"/>
  <c r="K70" i="1"/>
  <c r="L70" i="1"/>
  <c r="M70" i="1"/>
  <c r="K69" i="1"/>
  <c r="L69" i="1"/>
  <c r="M69" i="1"/>
  <c r="K68" i="1"/>
  <c r="L68" i="1"/>
  <c r="M68" i="1"/>
  <c r="K67" i="1"/>
  <c r="N67" i="1"/>
  <c r="L67" i="1"/>
  <c r="O67" i="1"/>
  <c r="P67" i="1"/>
  <c r="M67" i="1"/>
  <c r="K66" i="1"/>
  <c r="L66" i="1"/>
  <c r="M66" i="1"/>
  <c r="K65" i="1"/>
  <c r="L65" i="1"/>
  <c r="M65" i="1"/>
  <c r="K64" i="1"/>
  <c r="L64" i="1"/>
  <c r="M64" i="1"/>
  <c r="K63" i="1"/>
  <c r="L63" i="1"/>
  <c r="M63" i="1"/>
  <c r="K62" i="1"/>
  <c r="N62" i="1"/>
  <c r="L62" i="1"/>
  <c r="O62" i="1"/>
  <c r="P62" i="1"/>
  <c r="M62" i="1"/>
  <c r="K61" i="1"/>
  <c r="L61" i="1"/>
  <c r="M61" i="1"/>
  <c r="K60" i="1"/>
  <c r="L60" i="1"/>
  <c r="M60" i="1"/>
  <c r="K59" i="1"/>
  <c r="L59" i="1"/>
  <c r="M59" i="1"/>
  <c r="K58" i="1"/>
  <c r="L58" i="1"/>
  <c r="M58" i="1"/>
  <c r="K57" i="1"/>
  <c r="N57" i="1"/>
  <c r="L57" i="1"/>
  <c r="O57" i="1"/>
  <c r="P57" i="1"/>
  <c r="M57" i="1"/>
  <c r="K56" i="1"/>
  <c r="L56" i="1"/>
  <c r="M56" i="1"/>
  <c r="K55" i="1"/>
  <c r="L55" i="1"/>
  <c r="M55" i="1"/>
  <c r="K54" i="1"/>
  <c r="L54" i="1"/>
  <c r="M54" i="1"/>
  <c r="K53" i="1"/>
  <c r="L53" i="1"/>
  <c r="M53" i="1"/>
  <c r="K52" i="1"/>
  <c r="N52" i="1"/>
  <c r="L52" i="1"/>
  <c r="O52" i="1"/>
  <c r="P52" i="1"/>
  <c r="M52" i="1"/>
  <c r="K41" i="1"/>
  <c r="L41" i="1"/>
  <c r="M41" i="1"/>
  <c r="K40" i="1"/>
  <c r="L40" i="1"/>
  <c r="M40" i="1"/>
  <c r="K39" i="1"/>
  <c r="L39" i="1"/>
  <c r="M39" i="1"/>
  <c r="K38" i="1"/>
  <c r="L38" i="1"/>
  <c r="M38" i="1"/>
  <c r="K37" i="1"/>
  <c r="N37" i="1"/>
  <c r="L37" i="1"/>
  <c r="O37" i="1"/>
  <c r="P37" i="1"/>
  <c r="M37" i="1"/>
  <c r="K36" i="1"/>
  <c r="L36" i="1"/>
  <c r="M36" i="1"/>
  <c r="K35" i="1"/>
  <c r="L35" i="1"/>
  <c r="M35" i="1"/>
  <c r="K34" i="1"/>
  <c r="L34" i="1"/>
  <c r="M34" i="1"/>
  <c r="K33" i="1"/>
  <c r="L33" i="1"/>
  <c r="M33" i="1"/>
  <c r="K32" i="1"/>
  <c r="N32" i="1"/>
  <c r="L32" i="1"/>
  <c r="O32" i="1"/>
  <c r="P32" i="1"/>
  <c r="M32" i="1"/>
  <c r="K21" i="1"/>
  <c r="L21" i="1"/>
  <c r="M21" i="1"/>
  <c r="K20" i="1"/>
  <c r="L20" i="1"/>
  <c r="M20" i="1"/>
  <c r="K19" i="1"/>
  <c r="L19" i="1"/>
  <c r="M19" i="1"/>
  <c r="K18" i="1"/>
  <c r="L18" i="1"/>
  <c r="M18" i="1"/>
  <c r="K17" i="1"/>
  <c r="N17" i="1"/>
  <c r="L17" i="1"/>
  <c r="O17" i="1"/>
  <c r="P17" i="1"/>
  <c r="M17" i="1"/>
  <c r="K16" i="1"/>
  <c r="L16" i="1"/>
  <c r="M16" i="1"/>
  <c r="K15" i="1"/>
  <c r="L15" i="1"/>
  <c r="M15" i="1"/>
  <c r="K14" i="1"/>
  <c r="L14" i="1"/>
  <c r="M14" i="1"/>
  <c r="K13" i="1"/>
  <c r="L13" i="1"/>
  <c r="M13" i="1"/>
  <c r="K12" i="1"/>
  <c r="N12" i="1"/>
  <c r="L12" i="1"/>
  <c r="O12" i="1"/>
  <c r="P12" i="1"/>
  <c r="M12" i="1"/>
  <c r="K2" i="1"/>
  <c r="K3" i="1"/>
  <c r="K4" i="1"/>
  <c r="K5" i="1"/>
  <c r="K6" i="1"/>
  <c r="N2" i="1"/>
  <c r="L7" i="1"/>
  <c r="L8" i="1"/>
  <c r="L9" i="1"/>
  <c r="L10" i="1"/>
  <c r="L11" i="1"/>
  <c r="O7" i="1"/>
  <c r="K7" i="1"/>
  <c r="K8" i="1"/>
  <c r="K9" i="1"/>
  <c r="K10" i="1"/>
  <c r="K11" i="1"/>
  <c r="N7" i="1"/>
  <c r="L2" i="1"/>
  <c r="L3" i="1"/>
  <c r="L4" i="1"/>
  <c r="L5" i="1"/>
  <c r="L6" i="1"/>
  <c r="O2" i="1"/>
  <c r="P2" i="1"/>
  <c r="M2" i="1"/>
  <c r="K47" i="1"/>
  <c r="K48" i="1"/>
  <c r="K49" i="1"/>
  <c r="K50" i="1"/>
  <c r="K51" i="1"/>
  <c r="N47" i="1"/>
  <c r="L47" i="1"/>
  <c r="L48" i="1"/>
  <c r="L49" i="1"/>
  <c r="L50" i="1"/>
  <c r="L51" i="1"/>
  <c r="O47" i="1"/>
  <c r="P47" i="1"/>
  <c r="K42" i="1"/>
  <c r="K43" i="1"/>
  <c r="K44" i="1"/>
  <c r="K45" i="1"/>
  <c r="K46" i="1"/>
  <c r="N42" i="1"/>
  <c r="L42" i="1"/>
  <c r="L43" i="1"/>
  <c r="L44" i="1"/>
  <c r="L45" i="1"/>
  <c r="L46" i="1"/>
  <c r="O42" i="1"/>
  <c r="P42" i="1"/>
  <c r="K27" i="1"/>
  <c r="K28" i="1"/>
  <c r="K29" i="1"/>
  <c r="K30" i="1"/>
  <c r="K31" i="1"/>
  <c r="N27" i="1"/>
  <c r="L27" i="1"/>
  <c r="L28" i="1"/>
  <c r="L29" i="1"/>
  <c r="L30" i="1"/>
  <c r="L31" i="1"/>
  <c r="O27" i="1"/>
  <c r="P27" i="1"/>
  <c r="K22" i="1"/>
  <c r="K23" i="1"/>
  <c r="K24" i="1"/>
  <c r="K25" i="1"/>
  <c r="K26" i="1"/>
  <c r="N22" i="1"/>
  <c r="L22" i="1"/>
  <c r="L23" i="1"/>
  <c r="L24" i="1"/>
  <c r="L25" i="1"/>
  <c r="L26" i="1"/>
  <c r="O22" i="1"/>
  <c r="P22" i="1"/>
  <c r="P7" i="1"/>
  <c r="M25" i="1"/>
  <c r="M42" i="1"/>
  <c r="M43" i="1"/>
  <c r="M44" i="1"/>
  <c r="M45" i="1"/>
  <c r="M46" i="1"/>
  <c r="M47" i="1"/>
  <c r="M48" i="1"/>
  <c r="M49" i="1"/>
  <c r="M50" i="1"/>
  <c r="M51" i="1"/>
  <c r="M22" i="1"/>
  <c r="M23" i="1"/>
  <c r="M24" i="1"/>
  <c r="M26" i="1"/>
  <c r="M27" i="1"/>
  <c r="M28" i="1"/>
  <c r="M29" i="1"/>
  <c r="M30" i="1"/>
  <c r="M31" i="1"/>
  <c r="M3" i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<sst xmlns="http://schemas.openxmlformats.org/spreadsheetml/2006/main" count="2671" uniqueCount="34">
  <si>
    <t>vial</t>
  </si>
  <si>
    <t>total_red</t>
  </si>
  <si>
    <t>total_brown</t>
  </si>
  <si>
    <t>total</t>
  </si>
  <si>
    <t>block</t>
  </si>
  <si>
    <t>A</t>
  </si>
  <si>
    <t>B</t>
  </si>
  <si>
    <t>FLX</t>
  </si>
  <si>
    <t>red_1</t>
  </si>
  <si>
    <t>brown_1</t>
  </si>
  <si>
    <t>red_2</t>
  </si>
  <si>
    <t>brown_2</t>
  </si>
  <si>
    <t>rep_population</t>
  </si>
  <si>
    <t>Control_FM</t>
  </si>
  <si>
    <t>Control_wt</t>
  </si>
  <si>
    <t>total_red_pop</t>
  </si>
  <si>
    <t>total_pop</t>
  </si>
  <si>
    <t>total_brown_pop</t>
  </si>
  <si>
    <t>type</t>
  </si>
  <si>
    <t>XY</t>
  </si>
  <si>
    <t>FMY</t>
  </si>
  <si>
    <t>FLXXY</t>
  </si>
  <si>
    <t>FLXFMY</t>
  </si>
  <si>
    <t>CFMXY</t>
  </si>
  <si>
    <t>CFMFMY</t>
  </si>
  <si>
    <t>CwtXY</t>
  </si>
  <si>
    <t>CwtFMY</t>
  </si>
  <si>
    <t>red</t>
  </si>
  <si>
    <t>RP1</t>
  </si>
  <si>
    <t>RP2</t>
  </si>
  <si>
    <t>RP3</t>
  </si>
  <si>
    <t>RP4</t>
  </si>
  <si>
    <t>regime</t>
  </si>
  <si>
    <t>regimetype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</si>
</sst>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Calibri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</cellXfs>
  <cellStyles count="4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workbookViewId="0">
      <pane ySplit="1" topLeftCell="A2" activePane="bottomLeft" state="frozen"/>
      <selection pane="bottomLeft" activeCell="B1" sqref="B1:D1"/>
    </sheetView>
  </sheetViews>
  <sheetFormatPr baseColWidth="10" defaultRowHeight="15" x14ac:dyDescent="0"/>
  <cols>
    <col min="1" max="1" width="10.83203125" style="2"/>
    <col min="2" max="2" width="12" style="2" bestFit="1" customWidth="1"/>
    <col min="5" max="13" width="10.83203125" style="2"/>
    <col min="14" max="14" width="13" bestFit="1" customWidth="1"/>
    <col min="15" max="15" width="15.1640625" bestFit="1" customWidth="1"/>
  </cols>
  <sheetData>
    <row r="1" spans="1:16">
      <c r="A1" s="4" t="s">
        <v>12</v>
      </c>
      <c r="B1" s="5" t="s">
        <v>32</v>
      </c>
      <c r="C1" s="5" t="s">
        <v>18</v>
      </c>
      <c r="D1" s="5" t="s">
        <v>33</v>
      </c>
      <c r="E1" s="2" t="s">
        <v>4</v>
      </c>
      <c r="F1" s="4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4" t="s">
        <v>1</v>
      </c>
      <c r="L1" s="4" t="s">
        <v>2</v>
      </c>
      <c r="M1" s="4" t="s">
        <v>3</v>
      </c>
      <c r="N1" t="s">
        <v>15</v>
      </c>
      <c r="O1" t="s">
        <v>17</v>
      </c>
      <c r="P1" t="s">
        <v>16</v>
      </c>
    </row>
    <row r="2" spans="1:16">
      <c r="A2" s="2" t="s">
        <v>28</v>
      </c>
      <c r="B2" s="1" t="s">
        <v>7</v>
      </c>
      <c r="C2" t="s">
        <v>19</v>
      </c>
      <c r="D2" t="s">
        <v>21</v>
      </c>
      <c r="E2" s="2" t="s">
        <v>5</v>
      </c>
      <c r="F2" s="2">
        <v>1</v>
      </c>
      <c r="G2" s="2">
        <v>164</v>
      </c>
      <c r="H2" s="2">
        <v>294</v>
      </c>
      <c r="I2" s="2">
        <v>204</v>
      </c>
      <c r="J2" s="2">
        <v>237</v>
      </c>
      <c r="K2" s="2">
        <f>G2+I2</f>
        <v>368</v>
      </c>
      <c r="L2" s="2">
        <f>H2+J2</f>
        <v>531</v>
      </c>
      <c r="M2" s="2">
        <f>K2+L2</f>
        <v>899</v>
      </c>
      <c r="N2">
        <f>SUM(K2:K6)</f>
        <v>1219</v>
      </c>
      <c r="O2">
        <f>SUM(L2:L6)</f>
        <v>3022</v>
      </c>
      <c r="P2">
        <f>N2+O2</f>
        <v>4241</v>
      </c>
    </row>
    <row r="3" spans="1:16">
      <c r="A3" s="2" t="s">
        <v>28</v>
      </c>
      <c r="B3" s="1" t="s">
        <v>7</v>
      </c>
      <c r="C3" t="s">
        <v>19</v>
      </c>
      <c r="D3" t="s">
        <v>21</v>
      </c>
      <c r="E3" s="2" t="s">
        <v>5</v>
      </c>
      <c r="F3" s="2">
        <v>2</v>
      </c>
      <c r="G3" s="2">
        <v>204</v>
      </c>
      <c r="H3" s="2">
        <v>327</v>
      </c>
      <c r="I3" s="2">
        <v>109</v>
      </c>
      <c r="J3" s="2">
        <v>455</v>
      </c>
      <c r="K3" s="2">
        <f t="shared" ref="K3:K11" si="0">G3+I3</f>
        <v>313</v>
      </c>
      <c r="L3" s="2">
        <f t="shared" ref="L3:L11" si="1">H3+J3</f>
        <v>782</v>
      </c>
      <c r="M3" s="2">
        <f t="shared" ref="M3:M11" si="2">K3+L3</f>
        <v>1095</v>
      </c>
    </row>
    <row r="4" spans="1:16">
      <c r="A4" s="2" t="s">
        <v>28</v>
      </c>
      <c r="B4" s="1" t="s">
        <v>7</v>
      </c>
      <c r="C4" t="s">
        <v>19</v>
      </c>
      <c r="D4" t="s">
        <v>21</v>
      </c>
      <c r="E4" s="2" t="s">
        <v>5</v>
      </c>
      <c r="F4" s="2">
        <v>3</v>
      </c>
      <c r="G4" s="2">
        <v>65</v>
      </c>
      <c r="H4" s="2">
        <v>480</v>
      </c>
      <c r="I4" s="2">
        <v>149</v>
      </c>
      <c r="J4" s="2">
        <v>284</v>
      </c>
      <c r="K4" s="2">
        <f t="shared" si="0"/>
        <v>214</v>
      </c>
      <c r="L4" s="2">
        <f t="shared" si="1"/>
        <v>764</v>
      </c>
      <c r="M4" s="2">
        <f t="shared" si="2"/>
        <v>978</v>
      </c>
    </row>
    <row r="5" spans="1:16">
      <c r="A5" s="2" t="s">
        <v>28</v>
      </c>
      <c r="B5" s="1" t="s">
        <v>7</v>
      </c>
      <c r="C5" t="s">
        <v>19</v>
      </c>
      <c r="D5" t="s">
        <v>21</v>
      </c>
      <c r="E5" s="2" t="s">
        <v>5</v>
      </c>
      <c r="F5" s="2">
        <v>4</v>
      </c>
      <c r="G5" s="2">
        <v>56</v>
      </c>
      <c r="H5" s="2">
        <v>227</v>
      </c>
      <c r="I5" s="2">
        <v>53</v>
      </c>
      <c r="J5" s="2">
        <v>210</v>
      </c>
      <c r="K5" s="2">
        <f t="shared" si="0"/>
        <v>109</v>
      </c>
      <c r="L5" s="2">
        <f t="shared" si="1"/>
        <v>437</v>
      </c>
      <c r="M5" s="2">
        <f t="shared" si="2"/>
        <v>546</v>
      </c>
    </row>
    <row r="6" spans="1:16">
      <c r="A6" s="2" t="s">
        <v>28</v>
      </c>
      <c r="B6" s="1" t="s">
        <v>7</v>
      </c>
      <c r="C6" t="s">
        <v>19</v>
      </c>
      <c r="D6" t="s">
        <v>21</v>
      </c>
      <c r="E6" s="2" t="s">
        <v>5</v>
      </c>
      <c r="F6" s="2">
        <v>5</v>
      </c>
      <c r="G6" s="2">
        <v>163</v>
      </c>
      <c r="H6" s="2">
        <v>252</v>
      </c>
      <c r="I6" s="2">
        <v>52</v>
      </c>
      <c r="J6" s="2">
        <v>256</v>
      </c>
      <c r="K6" s="2">
        <f t="shared" si="0"/>
        <v>215</v>
      </c>
      <c r="L6" s="2">
        <f t="shared" si="1"/>
        <v>508</v>
      </c>
      <c r="M6" s="2">
        <f t="shared" si="2"/>
        <v>723</v>
      </c>
    </row>
    <row r="7" spans="1:16">
      <c r="A7" s="2" t="s">
        <v>28</v>
      </c>
      <c r="B7" s="1" t="s">
        <v>7</v>
      </c>
      <c r="C7" t="s">
        <v>19</v>
      </c>
      <c r="D7" t="s">
        <v>21</v>
      </c>
      <c r="E7" s="2" t="s">
        <v>6</v>
      </c>
      <c r="F7" s="2">
        <v>1</v>
      </c>
      <c r="G7" s="2">
        <v>123</v>
      </c>
      <c r="H7" s="2">
        <v>322</v>
      </c>
      <c r="I7" s="2">
        <v>56</v>
      </c>
      <c r="J7" s="2">
        <v>228</v>
      </c>
      <c r="K7" s="2">
        <f t="shared" si="0"/>
        <v>179</v>
      </c>
      <c r="L7" s="2">
        <f t="shared" si="1"/>
        <v>550</v>
      </c>
      <c r="M7" s="2">
        <f t="shared" si="2"/>
        <v>729</v>
      </c>
      <c r="N7">
        <f>SUM(K7:K11)</f>
        <v>1129</v>
      </c>
      <c r="O7">
        <f>SUM(L7:L11)</f>
        <v>2663</v>
      </c>
      <c r="P7">
        <f>N7+O7</f>
        <v>3792</v>
      </c>
    </row>
    <row r="8" spans="1:16">
      <c r="A8" s="2" t="s">
        <v>28</v>
      </c>
      <c r="B8" s="1" t="s">
        <v>7</v>
      </c>
      <c r="C8" t="s">
        <v>19</v>
      </c>
      <c r="D8" t="s">
        <v>21</v>
      </c>
      <c r="E8" s="2" t="s">
        <v>6</v>
      </c>
      <c r="F8" s="2">
        <v>2</v>
      </c>
      <c r="G8" s="2">
        <v>70</v>
      </c>
      <c r="H8" s="2">
        <v>408</v>
      </c>
      <c r="I8" s="2">
        <v>42</v>
      </c>
      <c r="J8" s="2">
        <v>258</v>
      </c>
      <c r="K8" s="2">
        <f t="shared" si="0"/>
        <v>112</v>
      </c>
      <c r="L8" s="2">
        <f t="shared" si="1"/>
        <v>666</v>
      </c>
      <c r="M8" s="2">
        <f t="shared" si="2"/>
        <v>778</v>
      </c>
    </row>
    <row r="9" spans="1:16">
      <c r="A9" s="2" t="s">
        <v>28</v>
      </c>
      <c r="B9" s="1" t="s">
        <v>7</v>
      </c>
      <c r="C9" t="s">
        <v>19</v>
      </c>
      <c r="D9" t="s">
        <v>21</v>
      </c>
      <c r="E9" s="2" t="s">
        <v>6</v>
      </c>
      <c r="F9" s="2">
        <v>3</v>
      </c>
      <c r="G9" s="2">
        <v>147</v>
      </c>
      <c r="H9" s="2">
        <v>227</v>
      </c>
      <c r="I9" s="2">
        <v>155</v>
      </c>
      <c r="J9" s="2">
        <v>264</v>
      </c>
      <c r="K9" s="2">
        <f t="shared" si="0"/>
        <v>302</v>
      </c>
      <c r="L9" s="2">
        <f t="shared" si="1"/>
        <v>491</v>
      </c>
      <c r="M9" s="2">
        <f t="shared" si="2"/>
        <v>793</v>
      </c>
    </row>
    <row r="10" spans="1:16">
      <c r="A10" s="2" t="s">
        <v>28</v>
      </c>
      <c r="B10" s="1" t="s">
        <v>7</v>
      </c>
      <c r="C10" t="s">
        <v>19</v>
      </c>
      <c r="D10" t="s">
        <v>21</v>
      </c>
      <c r="E10" s="2" t="s">
        <v>6</v>
      </c>
      <c r="F10" s="2">
        <v>4</v>
      </c>
      <c r="G10" s="2">
        <v>168</v>
      </c>
      <c r="H10" s="2">
        <v>261</v>
      </c>
      <c r="I10" s="2">
        <v>175</v>
      </c>
      <c r="J10" s="2">
        <v>250</v>
      </c>
      <c r="K10" s="2">
        <f t="shared" si="0"/>
        <v>343</v>
      </c>
      <c r="L10" s="2">
        <f t="shared" si="1"/>
        <v>511</v>
      </c>
      <c r="M10" s="2">
        <f t="shared" si="2"/>
        <v>854</v>
      </c>
    </row>
    <row r="11" spans="1:16">
      <c r="A11" s="2" t="s">
        <v>28</v>
      </c>
      <c r="B11" s="1" t="s">
        <v>7</v>
      </c>
      <c r="C11" t="s">
        <v>19</v>
      </c>
      <c r="D11" t="s">
        <v>21</v>
      </c>
      <c r="E11" s="2" t="s">
        <v>6</v>
      </c>
      <c r="F11" s="2">
        <v>5</v>
      </c>
      <c r="G11" s="2">
        <v>148</v>
      </c>
      <c r="H11" s="2">
        <v>328</v>
      </c>
      <c r="I11" s="2">
        <v>45</v>
      </c>
      <c r="J11" s="2">
        <v>117</v>
      </c>
      <c r="K11" s="2">
        <f t="shared" si="0"/>
        <v>193</v>
      </c>
      <c r="L11" s="2">
        <f t="shared" si="1"/>
        <v>445</v>
      </c>
      <c r="M11" s="2">
        <f t="shared" si="2"/>
        <v>638</v>
      </c>
    </row>
    <row r="12" spans="1:16">
      <c r="A12" s="2" t="s">
        <v>28</v>
      </c>
      <c r="B12" s="1" t="s">
        <v>7</v>
      </c>
      <c r="C12" s="2" t="s">
        <v>20</v>
      </c>
      <c r="D12" s="2" t="s">
        <v>22</v>
      </c>
      <c r="E12" s="2" t="s">
        <v>5</v>
      </c>
      <c r="F12" s="2">
        <v>1</v>
      </c>
      <c r="G12" s="2">
        <v>70</v>
      </c>
      <c r="H12" s="2">
        <v>710</v>
      </c>
      <c r="I12" s="2">
        <v>64</v>
      </c>
      <c r="J12" s="2">
        <v>201</v>
      </c>
      <c r="K12" s="2">
        <f>G12+I12</f>
        <v>134</v>
      </c>
      <c r="L12" s="2">
        <f>H12+J12</f>
        <v>911</v>
      </c>
      <c r="M12" s="2">
        <f>K12+L12</f>
        <v>1045</v>
      </c>
      <c r="N12">
        <f>SUM(K12:K16)</f>
        <v>747</v>
      </c>
      <c r="O12">
        <f>SUM(L12:L16)</f>
        <v>3809</v>
      </c>
      <c r="P12">
        <f>N12+O12</f>
        <v>4556</v>
      </c>
    </row>
    <row r="13" spans="1:16">
      <c r="A13" s="2" t="s">
        <v>28</v>
      </c>
      <c r="B13" s="1" t="s">
        <v>7</v>
      </c>
      <c r="C13" s="2" t="s">
        <v>20</v>
      </c>
      <c r="D13" s="2" t="s">
        <v>22</v>
      </c>
      <c r="E13" s="2" t="s">
        <v>5</v>
      </c>
      <c r="F13" s="2">
        <v>2</v>
      </c>
      <c r="G13" s="2">
        <v>40</v>
      </c>
      <c r="H13" s="2">
        <v>437</v>
      </c>
      <c r="I13" s="2">
        <v>61</v>
      </c>
      <c r="J13" s="2">
        <v>392</v>
      </c>
      <c r="K13" s="2">
        <f t="shared" ref="K13:K21" si="3">G13+I13</f>
        <v>101</v>
      </c>
      <c r="L13" s="2">
        <f t="shared" ref="L13:L21" si="4">H13+J13</f>
        <v>829</v>
      </c>
      <c r="M13" s="2">
        <f t="shared" ref="M13:M21" si="5">K13+L13</f>
        <v>930</v>
      </c>
    </row>
    <row r="14" spans="1:16">
      <c r="A14" s="2" t="s">
        <v>28</v>
      </c>
      <c r="B14" s="1" t="s">
        <v>7</v>
      </c>
      <c r="C14" s="2" t="s">
        <v>20</v>
      </c>
      <c r="D14" s="2" t="s">
        <v>22</v>
      </c>
      <c r="E14" s="2" t="s">
        <v>5</v>
      </c>
      <c r="F14" s="2">
        <v>3</v>
      </c>
      <c r="G14" s="2">
        <v>99</v>
      </c>
      <c r="H14" s="2">
        <v>420</v>
      </c>
      <c r="I14" s="2">
        <v>53</v>
      </c>
      <c r="J14" s="2">
        <v>148</v>
      </c>
      <c r="K14" s="2">
        <f t="shared" si="3"/>
        <v>152</v>
      </c>
      <c r="L14" s="2">
        <f t="shared" si="4"/>
        <v>568</v>
      </c>
      <c r="M14" s="2">
        <f t="shared" si="5"/>
        <v>720</v>
      </c>
    </row>
    <row r="15" spans="1:16">
      <c r="A15" s="2" t="s">
        <v>28</v>
      </c>
      <c r="B15" s="1" t="s">
        <v>7</v>
      </c>
      <c r="C15" s="2" t="s">
        <v>20</v>
      </c>
      <c r="D15" s="2" t="s">
        <v>22</v>
      </c>
      <c r="E15" s="2" t="s">
        <v>5</v>
      </c>
      <c r="F15" s="2">
        <v>4</v>
      </c>
      <c r="G15" s="2">
        <v>32</v>
      </c>
      <c r="H15" s="2">
        <v>287</v>
      </c>
      <c r="I15" s="2">
        <v>40</v>
      </c>
      <c r="J15" s="2">
        <v>290</v>
      </c>
      <c r="K15" s="2">
        <f t="shared" si="3"/>
        <v>72</v>
      </c>
      <c r="L15" s="2">
        <f t="shared" si="4"/>
        <v>577</v>
      </c>
      <c r="M15" s="2">
        <f t="shared" si="5"/>
        <v>649</v>
      </c>
    </row>
    <row r="16" spans="1:16">
      <c r="A16" s="2" t="s">
        <v>28</v>
      </c>
      <c r="B16" s="1" t="s">
        <v>7</v>
      </c>
      <c r="C16" s="2" t="s">
        <v>20</v>
      </c>
      <c r="D16" s="2" t="s">
        <v>22</v>
      </c>
      <c r="E16" s="2" t="s">
        <v>5</v>
      </c>
      <c r="F16" s="2">
        <v>5</v>
      </c>
      <c r="G16" s="2">
        <v>184</v>
      </c>
      <c r="H16" s="2">
        <v>657</v>
      </c>
      <c r="I16" s="2">
        <v>104</v>
      </c>
      <c r="J16" s="2">
        <v>267</v>
      </c>
      <c r="K16" s="2">
        <f t="shared" si="3"/>
        <v>288</v>
      </c>
      <c r="L16" s="2">
        <f t="shared" si="4"/>
        <v>924</v>
      </c>
      <c r="M16" s="2">
        <f t="shared" si="5"/>
        <v>1212</v>
      </c>
    </row>
    <row r="17" spans="1:16">
      <c r="A17" s="2" t="s">
        <v>28</v>
      </c>
      <c r="B17" s="1" t="s">
        <v>7</v>
      </c>
      <c r="C17" t="s">
        <v>20</v>
      </c>
      <c r="D17" t="s">
        <v>22</v>
      </c>
      <c r="E17" s="2" t="s">
        <v>6</v>
      </c>
      <c r="F17" s="2">
        <v>1</v>
      </c>
      <c r="G17" s="2">
        <v>22</v>
      </c>
      <c r="H17" s="2">
        <v>391</v>
      </c>
      <c r="I17" s="2">
        <v>31</v>
      </c>
      <c r="J17" s="2">
        <v>359</v>
      </c>
      <c r="K17" s="2">
        <f t="shared" si="3"/>
        <v>53</v>
      </c>
      <c r="L17" s="2">
        <f t="shared" si="4"/>
        <v>750</v>
      </c>
      <c r="M17" s="2">
        <f t="shared" si="5"/>
        <v>803</v>
      </c>
      <c r="N17">
        <f>SUM(K17:K21)</f>
        <v>225</v>
      </c>
      <c r="O17">
        <f>SUM(L17:L21)</f>
        <v>3739</v>
      </c>
      <c r="P17">
        <f>N17+O17</f>
        <v>3964</v>
      </c>
    </row>
    <row r="18" spans="1:16">
      <c r="A18" s="2" t="s">
        <v>28</v>
      </c>
      <c r="B18" s="1" t="s">
        <v>7</v>
      </c>
      <c r="C18" t="s">
        <v>20</v>
      </c>
      <c r="D18" t="s">
        <v>22</v>
      </c>
      <c r="E18" s="2" t="s">
        <v>6</v>
      </c>
      <c r="F18" s="2">
        <v>2</v>
      </c>
      <c r="G18" s="2">
        <v>42</v>
      </c>
      <c r="H18" s="2">
        <v>374</v>
      </c>
      <c r="I18" s="2">
        <v>37</v>
      </c>
      <c r="J18" s="2">
        <v>275</v>
      </c>
      <c r="K18" s="2">
        <f t="shared" si="3"/>
        <v>79</v>
      </c>
      <c r="L18" s="2">
        <f t="shared" si="4"/>
        <v>649</v>
      </c>
      <c r="M18" s="2">
        <f t="shared" si="5"/>
        <v>728</v>
      </c>
    </row>
    <row r="19" spans="1:16">
      <c r="A19" s="2" t="s">
        <v>28</v>
      </c>
      <c r="B19" s="1" t="s">
        <v>7</v>
      </c>
      <c r="C19" t="s">
        <v>20</v>
      </c>
      <c r="D19" t="s">
        <v>22</v>
      </c>
      <c r="E19" s="2" t="s">
        <v>6</v>
      </c>
      <c r="F19" s="2">
        <v>3</v>
      </c>
      <c r="G19" s="2">
        <v>36</v>
      </c>
      <c r="H19" s="2">
        <v>462</v>
      </c>
      <c r="I19" s="2">
        <v>20</v>
      </c>
      <c r="J19" s="2">
        <v>313</v>
      </c>
      <c r="K19" s="2">
        <f t="shared" si="3"/>
        <v>56</v>
      </c>
      <c r="L19" s="2">
        <f t="shared" si="4"/>
        <v>775</v>
      </c>
      <c r="M19" s="2">
        <f t="shared" si="5"/>
        <v>831</v>
      </c>
    </row>
    <row r="20" spans="1:16">
      <c r="A20" s="2" t="s">
        <v>28</v>
      </c>
      <c r="B20" s="1" t="s">
        <v>7</v>
      </c>
      <c r="C20" t="s">
        <v>20</v>
      </c>
      <c r="D20" t="s">
        <v>22</v>
      </c>
      <c r="E20" s="2" t="s">
        <v>6</v>
      </c>
      <c r="F20" s="2">
        <v>4</v>
      </c>
      <c r="G20" s="2">
        <v>15</v>
      </c>
      <c r="H20" s="2">
        <v>378</v>
      </c>
      <c r="I20" s="2">
        <v>17</v>
      </c>
      <c r="J20" s="2">
        <v>422</v>
      </c>
      <c r="K20" s="2">
        <f t="shared" si="3"/>
        <v>32</v>
      </c>
      <c r="L20" s="2">
        <f t="shared" si="4"/>
        <v>800</v>
      </c>
      <c r="M20" s="2">
        <f t="shared" si="5"/>
        <v>832</v>
      </c>
    </row>
    <row r="21" spans="1:16">
      <c r="A21" s="2" t="s">
        <v>28</v>
      </c>
      <c r="B21" s="1" t="s">
        <v>7</v>
      </c>
      <c r="C21" t="s">
        <v>20</v>
      </c>
      <c r="D21" t="s">
        <v>22</v>
      </c>
      <c r="E21" s="2" t="s">
        <v>6</v>
      </c>
      <c r="F21" s="2">
        <v>5</v>
      </c>
      <c r="G21" s="2">
        <v>4</v>
      </c>
      <c r="H21" s="2">
        <v>485</v>
      </c>
      <c r="I21" s="2">
        <v>1</v>
      </c>
      <c r="J21" s="2">
        <v>280</v>
      </c>
      <c r="K21" s="2">
        <f t="shared" si="3"/>
        <v>5</v>
      </c>
      <c r="L21" s="2">
        <f t="shared" si="4"/>
        <v>765</v>
      </c>
      <c r="M21" s="2">
        <f t="shared" si="5"/>
        <v>770</v>
      </c>
    </row>
    <row r="22" spans="1:16">
      <c r="A22" s="2" t="s">
        <v>28</v>
      </c>
      <c r="B22" s="2" t="s">
        <v>13</v>
      </c>
      <c r="C22" s="2" t="s">
        <v>19</v>
      </c>
      <c r="D22" s="2" t="s">
        <v>23</v>
      </c>
      <c r="E22" s="2" t="s">
        <v>5</v>
      </c>
      <c r="F22" s="2">
        <v>1</v>
      </c>
      <c r="G22" s="2">
        <v>100</v>
      </c>
      <c r="H22" s="2">
        <v>446</v>
      </c>
      <c r="I22" s="2">
        <v>36</v>
      </c>
      <c r="J22" s="2">
        <v>121</v>
      </c>
      <c r="K22" s="2">
        <f t="shared" ref="K22:K31" si="6">G22+I22</f>
        <v>136</v>
      </c>
      <c r="L22" s="2">
        <f t="shared" ref="L22:L31" si="7">H22+J22</f>
        <v>567</v>
      </c>
      <c r="M22" s="2">
        <f t="shared" ref="M22:M31" si="8">K22+L22</f>
        <v>703</v>
      </c>
      <c r="N22">
        <f>SUM(K22:K26)</f>
        <v>1014</v>
      </c>
      <c r="O22">
        <f>SUM(L22:L26)</f>
        <v>2830</v>
      </c>
      <c r="P22">
        <f>N22+O22</f>
        <v>3844</v>
      </c>
    </row>
    <row r="23" spans="1:16">
      <c r="A23" s="2" t="s">
        <v>28</v>
      </c>
      <c r="B23" s="2" t="s">
        <v>13</v>
      </c>
      <c r="C23" s="2" t="s">
        <v>19</v>
      </c>
      <c r="D23" s="2" t="s">
        <v>23</v>
      </c>
      <c r="E23" s="2" t="s">
        <v>5</v>
      </c>
      <c r="F23" s="2">
        <v>2</v>
      </c>
      <c r="G23" s="2">
        <v>152</v>
      </c>
      <c r="H23" s="2">
        <v>254</v>
      </c>
      <c r="I23" s="2">
        <v>51</v>
      </c>
      <c r="J23" s="2">
        <v>131</v>
      </c>
      <c r="K23" s="2">
        <f t="shared" si="6"/>
        <v>203</v>
      </c>
      <c r="L23" s="2">
        <f t="shared" si="7"/>
        <v>385</v>
      </c>
      <c r="M23" s="2">
        <f t="shared" si="8"/>
        <v>588</v>
      </c>
    </row>
    <row r="24" spans="1:16">
      <c r="A24" s="2" t="s">
        <v>28</v>
      </c>
      <c r="B24" s="2" t="s">
        <v>13</v>
      </c>
      <c r="C24" s="2" t="s">
        <v>19</v>
      </c>
      <c r="D24" s="2" t="s">
        <v>23</v>
      </c>
      <c r="E24" s="2" t="s">
        <v>5</v>
      </c>
      <c r="F24" s="2">
        <v>3</v>
      </c>
      <c r="G24" s="2">
        <v>103</v>
      </c>
      <c r="H24" s="2">
        <v>305</v>
      </c>
      <c r="I24" s="2">
        <v>55</v>
      </c>
      <c r="J24" s="2">
        <v>287</v>
      </c>
      <c r="K24" s="2">
        <f t="shared" si="6"/>
        <v>158</v>
      </c>
      <c r="L24" s="2">
        <f t="shared" si="7"/>
        <v>592</v>
      </c>
      <c r="M24" s="2">
        <f t="shared" si="8"/>
        <v>750</v>
      </c>
    </row>
    <row r="25" spans="1:16">
      <c r="A25" s="2" t="s">
        <v>28</v>
      </c>
      <c r="B25" s="2" t="s">
        <v>13</v>
      </c>
      <c r="C25" s="2" t="s">
        <v>19</v>
      </c>
      <c r="D25" s="2" t="s">
        <v>23</v>
      </c>
      <c r="E25" s="2" t="s">
        <v>5</v>
      </c>
      <c r="F25" s="2">
        <v>4</v>
      </c>
      <c r="G25" s="2">
        <v>142</v>
      </c>
      <c r="H25" s="2">
        <v>383</v>
      </c>
      <c r="I25" s="2">
        <v>181</v>
      </c>
      <c r="J25" s="2">
        <v>341</v>
      </c>
      <c r="K25" s="2">
        <f t="shared" si="6"/>
        <v>323</v>
      </c>
      <c r="L25" s="2">
        <f t="shared" si="7"/>
        <v>724</v>
      </c>
      <c r="M25" s="2">
        <f t="shared" si="8"/>
        <v>1047</v>
      </c>
    </row>
    <row r="26" spans="1:16">
      <c r="A26" s="2" t="s">
        <v>28</v>
      </c>
      <c r="B26" s="2" t="s">
        <v>13</v>
      </c>
      <c r="C26" s="2" t="s">
        <v>19</v>
      </c>
      <c r="D26" s="2" t="s">
        <v>23</v>
      </c>
      <c r="E26" s="2" t="s">
        <v>5</v>
      </c>
      <c r="F26" s="2">
        <v>5</v>
      </c>
      <c r="G26" s="2">
        <v>168</v>
      </c>
      <c r="H26" s="2">
        <v>443</v>
      </c>
      <c r="I26" s="2">
        <v>26</v>
      </c>
      <c r="J26" s="2">
        <v>119</v>
      </c>
      <c r="K26" s="2">
        <f t="shared" si="6"/>
        <v>194</v>
      </c>
      <c r="L26" s="2">
        <f t="shared" si="7"/>
        <v>562</v>
      </c>
      <c r="M26" s="2">
        <f t="shared" si="8"/>
        <v>756</v>
      </c>
    </row>
    <row r="27" spans="1:16">
      <c r="A27" s="2" t="s">
        <v>28</v>
      </c>
      <c r="B27" s="2" t="s">
        <v>13</v>
      </c>
      <c r="C27" t="s">
        <v>19</v>
      </c>
      <c r="D27" t="s">
        <v>23</v>
      </c>
      <c r="E27" s="2" t="s">
        <v>6</v>
      </c>
      <c r="F27" s="2">
        <v>1</v>
      </c>
      <c r="G27" s="2">
        <v>98</v>
      </c>
      <c r="H27" s="2">
        <v>463</v>
      </c>
      <c r="I27" s="2">
        <v>0</v>
      </c>
      <c r="J27" s="2">
        <v>0</v>
      </c>
      <c r="K27" s="2">
        <f t="shared" si="6"/>
        <v>98</v>
      </c>
      <c r="L27" s="2">
        <f t="shared" si="7"/>
        <v>463</v>
      </c>
      <c r="M27" s="2">
        <f t="shared" si="8"/>
        <v>561</v>
      </c>
      <c r="N27">
        <f>SUM(K27:K31)</f>
        <v>1078</v>
      </c>
      <c r="O27">
        <f>SUM(L27:L31)</f>
        <v>2239</v>
      </c>
      <c r="P27">
        <f>N27+O27</f>
        <v>3317</v>
      </c>
    </row>
    <row r="28" spans="1:16">
      <c r="A28" s="2" t="s">
        <v>28</v>
      </c>
      <c r="B28" s="2" t="s">
        <v>13</v>
      </c>
      <c r="C28" t="s">
        <v>19</v>
      </c>
      <c r="D28" t="s">
        <v>23</v>
      </c>
      <c r="E28" s="2" t="s">
        <v>6</v>
      </c>
      <c r="F28" s="2">
        <v>2</v>
      </c>
      <c r="G28" s="2">
        <v>133</v>
      </c>
      <c r="H28" s="2">
        <v>350</v>
      </c>
      <c r="I28" s="2">
        <v>75</v>
      </c>
      <c r="J28" s="2">
        <v>197</v>
      </c>
      <c r="K28" s="2">
        <f t="shared" si="6"/>
        <v>208</v>
      </c>
      <c r="L28" s="2">
        <f t="shared" si="7"/>
        <v>547</v>
      </c>
      <c r="M28" s="2">
        <f t="shared" si="8"/>
        <v>755</v>
      </c>
    </row>
    <row r="29" spans="1:16">
      <c r="A29" s="2" t="s">
        <v>28</v>
      </c>
      <c r="B29" s="2" t="s">
        <v>13</v>
      </c>
      <c r="C29" t="s">
        <v>19</v>
      </c>
      <c r="D29" t="s">
        <v>23</v>
      </c>
      <c r="E29" s="2" t="s">
        <v>6</v>
      </c>
      <c r="F29" s="2">
        <v>3</v>
      </c>
      <c r="G29" s="2">
        <v>137</v>
      </c>
      <c r="H29" s="2">
        <v>263</v>
      </c>
      <c r="I29" s="2">
        <v>116</v>
      </c>
      <c r="J29" s="2">
        <v>235</v>
      </c>
      <c r="K29" s="2">
        <f t="shared" si="6"/>
        <v>253</v>
      </c>
      <c r="L29" s="2">
        <f t="shared" si="7"/>
        <v>498</v>
      </c>
      <c r="M29" s="2">
        <f t="shared" si="8"/>
        <v>751</v>
      </c>
    </row>
    <row r="30" spans="1:16">
      <c r="A30" s="2" t="s">
        <v>28</v>
      </c>
      <c r="B30" s="2" t="s">
        <v>13</v>
      </c>
      <c r="C30" t="s">
        <v>19</v>
      </c>
      <c r="D30" t="s">
        <v>23</v>
      </c>
      <c r="E30" s="2" t="s">
        <v>6</v>
      </c>
      <c r="F30" s="2">
        <v>4</v>
      </c>
      <c r="G30" s="2">
        <v>235</v>
      </c>
      <c r="H30" s="2">
        <v>359</v>
      </c>
      <c r="I30" s="2">
        <v>0</v>
      </c>
      <c r="J30" s="2">
        <v>0</v>
      </c>
      <c r="K30" s="2">
        <f t="shared" si="6"/>
        <v>235</v>
      </c>
      <c r="L30" s="2">
        <f t="shared" si="7"/>
        <v>359</v>
      </c>
      <c r="M30" s="2">
        <f t="shared" si="8"/>
        <v>594</v>
      </c>
    </row>
    <row r="31" spans="1:16">
      <c r="A31" s="2" t="s">
        <v>28</v>
      </c>
      <c r="B31" s="2" t="s">
        <v>13</v>
      </c>
      <c r="C31" t="s">
        <v>19</v>
      </c>
      <c r="D31" t="s">
        <v>23</v>
      </c>
      <c r="E31" s="2" t="s">
        <v>6</v>
      </c>
      <c r="F31" s="2">
        <v>5</v>
      </c>
      <c r="G31" s="2">
        <v>199</v>
      </c>
      <c r="H31" s="2">
        <v>249</v>
      </c>
      <c r="I31" s="2">
        <v>85</v>
      </c>
      <c r="J31" s="2">
        <v>123</v>
      </c>
      <c r="K31" s="2">
        <f t="shared" si="6"/>
        <v>284</v>
      </c>
      <c r="L31" s="2">
        <f t="shared" si="7"/>
        <v>372</v>
      </c>
      <c r="M31" s="2">
        <f t="shared" si="8"/>
        <v>656</v>
      </c>
    </row>
    <row r="32" spans="1:16">
      <c r="A32" s="2" t="s">
        <v>28</v>
      </c>
      <c r="B32" s="2" t="s">
        <v>13</v>
      </c>
      <c r="C32" t="s">
        <v>20</v>
      </c>
      <c r="D32" t="s">
        <v>24</v>
      </c>
      <c r="E32" s="2" t="s">
        <v>5</v>
      </c>
      <c r="F32" s="2">
        <v>1</v>
      </c>
      <c r="G32" s="2">
        <v>28</v>
      </c>
      <c r="H32" s="2">
        <v>335</v>
      </c>
      <c r="I32" s="2">
        <v>8</v>
      </c>
      <c r="J32" s="2">
        <v>361</v>
      </c>
      <c r="K32" s="2">
        <f t="shared" ref="K32:K41" si="9">G32+I32</f>
        <v>36</v>
      </c>
      <c r="L32" s="2">
        <f t="shared" ref="L32:L41" si="10">H32+J32</f>
        <v>696</v>
      </c>
      <c r="M32" s="2">
        <f t="shared" ref="M32:M41" si="11">K32+L32</f>
        <v>732</v>
      </c>
      <c r="N32">
        <f>SUM(K32:K36)</f>
        <v>226</v>
      </c>
      <c r="O32">
        <f>SUM(L32:L36)</f>
        <v>3644</v>
      </c>
      <c r="P32">
        <f>N32+O32</f>
        <v>3870</v>
      </c>
    </row>
    <row r="33" spans="1:16">
      <c r="A33" s="2" t="s">
        <v>28</v>
      </c>
      <c r="B33" s="2" t="s">
        <v>13</v>
      </c>
      <c r="C33" t="s">
        <v>20</v>
      </c>
      <c r="D33" t="s">
        <v>24</v>
      </c>
      <c r="E33" s="2" t="s">
        <v>5</v>
      </c>
      <c r="F33" s="2">
        <v>2</v>
      </c>
      <c r="G33" s="2">
        <v>2</v>
      </c>
      <c r="H33" s="2">
        <v>271</v>
      </c>
      <c r="I33" s="2">
        <v>45</v>
      </c>
      <c r="J33" s="2">
        <v>300</v>
      </c>
      <c r="K33" s="2">
        <f t="shared" si="9"/>
        <v>47</v>
      </c>
      <c r="L33" s="2">
        <f t="shared" si="10"/>
        <v>571</v>
      </c>
      <c r="M33" s="2">
        <f t="shared" si="11"/>
        <v>618</v>
      </c>
    </row>
    <row r="34" spans="1:16">
      <c r="A34" s="2" t="s">
        <v>28</v>
      </c>
      <c r="B34" s="2" t="s">
        <v>13</v>
      </c>
      <c r="C34" t="s">
        <v>20</v>
      </c>
      <c r="D34" t="s">
        <v>24</v>
      </c>
      <c r="E34" s="2" t="s">
        <v>5</v>
      </c>
      <c r="F34" s="2">
        <v>3</v>
      </c>
      <c r="G34" s="2">
        <v>54</v>
      </c>
      <c r="H34" s="2">
        <v>474</v>
      </c>
      <c r="I34" s="2">
        <v>56</v>
      </c>
      <c r="J34" s="2">
        <v>403</v>
      </c>
      <c r="K34" s="2">
        <f t="shared" si="9"/>
        <v>110</v>
      </c>
      <c r="L34" s="2">
        <f t="shared" si="10"/>
        <v>877</v>
      </c>
      <c r="M34" s="2">
        <f t="shared" si="11"/>
        <v>987</v>
      </c>
    </row>
    <row r="35" spans="1:16">
      <c r="A35" s="2" t="s">
        <v>28</v>
      </c>
      <c r="B35" s="2" t="s">
        <v>13</v>
      </c>
      <c r="C35" t="s">
        <v>20</v>
      </c>
      <c r="D35" t="s">
        <v>24</v>
      </c>
      <c r="E35" s="2" t="s">
        <v>5</v>
      </c>
      <c r="F35" s="2">
        <v>4</v>
      </c>
      <c r="G35" s="2">
        <v>8</v>
      </c>
      <c r="H35" s="2">
        <v>418</v>
      </c>
      <c r="I35" s="2">
        <v>16</v>
      </c>
      <c r="J35" s="2">
        <v>399</v>
      </c>
      <c r="K35" s="2">
        <f t="shared" si="9"/>
        <v>24</v>
      </c>
      <c r="L35" s="2">
        <f t="shared" si="10"/>
        <v>817</v>
      </c>
      <c r="M35" s="2">
        <f t="shared" si="11"/>
        <v>841</v>
      </c>
    </row>
    <row r="36" spans="1:16">
      <c r="A36" s="2" t="s">
        <v>28</v>
      </c>
      <c r="B36" s="2" t="s">
        <v>13</v>
      </c>
      <c r="C36" t="s">
        <v>20</v>
      </c>
      <c r="D36" t="s">
        <v>24</v>
      </c>
      <c r="E36" s="2" t="s">
        <v>5</v>
      </c>
      <c r="F36" s="2">
        <v>5</v>
      </c>
      <c r="G36" s="2">
        <v>6</v>
      </c>
      <c r="H36" s="2">
        <v>294</v>
      </c>
      <c r="I36" s="2">
        <v>3</v>
      </c>
      <c r="J36" s="2">
        <v>389</v>
      </c>
      <c r="K36" s="2">
        <f t="shared" si="9"/>
        <v>9</v>
      </c>
      <c r="L36" s="2">
        <f t="shared" si="10"/>
        <v>683</v>
      </c>
      <c r="M36" s="2">
        <f t="shared" si="11"/>
        <v>692</v>
      </c>
    </row>
    <row r="37" spans="1:16">
      <c r="A37" s="2" t="s">
        <v>28</v>
      </c>
      <c r="B37" s="2" t="s">
        <v>13</v>
      </c>
      <c r="C37" t="s">
        <v>20</v>
      </c>
      <c r="D37" t="s">
        <v>24</v>
      </c>
      <c r="E37" s="2" t="s">
        <v>6</v>
      </c>
      <c r="F37" s="2">
        <v>1</v>
      </c>
      <c r="G37" s="2">
        <v>19</v>
      </c>
      <c r="H37" s="2">
        <v>331</v>
      </c>
      <c r="I37" s="2">
        <v>32</v>
      </c>
      <c r="J37" s="2">
        <v>407</v>
      </c>
      <c r="K37" s="2">
        <f t="shared" si="9"/>
        <v>51</v>
      </c>
      <c r="L37" s="2">
        <f t="shared" si="10"/>
        <v>738</v>
      </c>
      <c r="M37" s="2">
        <f t="shared" si="11"/>
        <v>789</v>
      </c>
      <c r="N37">
        <f>SUM(K37:K41)</f>
        <v>233</v>
      </c>
      <c r="O37">
        <f>SUM(L37:L41)</f>
        <v>3667</v>
      </c>
      <c r="P37">
        <f>N37+O37</f>
        <v>3900</v>
      </c>
    </row>
    <row r="38" spans="1:16">
      <c r="A38" s="2" t="s">
        <v>28</v>
      </c>
      <c r="B38" s="2" t="s">
        <v>13</v>
      </c>
      <c r="C38" t="s">
        <v>20</v>
      </c>
      <c r="D38" t="s">
        <v>24</v>
      </c>
      <c r="E38" s="2" t="s">
        <v>6</v>
      </c>
      <c r="F38" s="2">
        <v>2</v>
      </c>
      <c r="G38" s="2">
        <v>68</v>
      </c>
      <c r="H38" s="2">
        <v>374</v>
      </c>
      <c r="I38" s="2">
        <v>81</v>
      </c>
      <c r="J38" s="2">
        <v>341</v>
      </c>
      <c r="K38" s="2">
        <f t="shared" si="9"/>
        <v>149</v>
      </c>
      <c r="L38" s="2">
        <f t="shared" si="10"/>
        <v>715</v>
      </c>
      <c r="M38" s="2">
        <f t="shared" si="11"/>
        <v>864</v>
      </c>
    </row>
    <row r="39" spans="1:16">
      <c r="A39" s="2" t="s">
        <v>28</v>
      </c>
      <c r="B39" s="2" t="s">
        <v>13</v>
      </c>
      <c r="C39" t="s">
        <v>20</v>
      </c>
      <c r="D39" t="s">
        <v>24</v>
      </c>
      <c r="E39" s="2" t="s">
        <v>6</v>
      </c>
      <c r="F39" s="2">
        <v>3</v>
      </c>
      <c r="G39" s="2">
        <v>0</v>
      </c>
      <c r="H39" s="2">
        <v>577</v>
      </c>
      <c r="I39" s="2">
        <v>0</v>
      </c>
      <c r="J39" s="2">
        <v>255</v>
      </c>
      <c r="K39" s="2">
        <f t="shared" si="9"/>
        <v>0</v>
      </c>
      <c r="L39" s="2">
        <f t="shared" si="10"/>
        <v>832</v>
      </c>
      <c r="M39" s="2">
        <f t="shared" si="11"/>
        <v>832</v>
      </c>
    </row>
    <row r="40" spans="1:16">
      <c r="A40" s="2" t="s">
        <v>28</v>
      </c>
      <c r="B40" s="2" t="s">
        <v>13</v>
      </c>
      <c r="C40" t="s">
        <v>20</v>
      </c>
      <c r="D40" t="s">
        <v>24</v>
      </c>
      <c r="E40" s="2" t="s">
        <v>6</v>
      </c>
      <c r="F40" s="2">
        <v>4</v>
      </c>
      <c r="G40" s="2">
        <v>9</v>
      </c>
      <c r="H40" s="2">
        <v>352</v>
      </c>
      <c r="I40" s="2">
        <v>10</v>
      </c>
      <c r="J40" s="2">
        <v>261</v>
      </c>
      <c r="K40" s="2">
        <f t="shared" si="9"/>
        <v>19</v>
      </c>
      <c r="L40" s="2">
        <f t="shared" si="10"/>
        <v>613</v>
      </c>
      <c r="M40" s="2">
        <f t="shared" si="11"/>
        <v>632</v>
      </c>
    </row>
    <row r="41" spans="1:16">
      <c r="A41" s="2" t="s">
        <v>28</v>
      </c>
      <c r="B41" s="2" t="s">
        <v>13</v>
      </c>
      <c r="C41" t="s">
        <v>20</v>
      </c>
      <c r="D41" t="s">
        <v>24</v>
      </c>
      <c r="E41" s="2" t="s">
        <v>6</v>
      </c>
      <c r="F41" s="2">
        <v>5</v>
      </c>
      <c r="G41" s="2">
        <v>8</v>
      </c>
      <c r="H41" s="2">
        <v>440</v>
      </c>
      <c r="I41" s="2">
        <v>6</v>
      </c>
      <c r="J41" s="2">
        <v>329</v>
      </c>
      <c r="K41" s="2">
        <f t="shared" si="9"/>
        <v>14</v>
      </c>
      <c r="L41" s="2">
        <f t="shared" si="10"/>
        <v>769</v>
      </c>
      <c r="M41" s="2">
        <f t="shared" si="11"/>
        <v>783</v>
      </c>
    </row>
    <row r="42" spans="1:16">
      <c r="A42" s="2" t="s">
        <v>28</v>
      </c>
      <c r="B42" s="2" t="s">
        <v>14</v>
      </c>
      <c r="C42" s="2" t="s">
        <v>19</v>
      </c>
      <c r="D42" s="2" t="s">
        <v>25</v>
      </c>
      <c r="E42" s="2" t="s">
        <v>5</v>
      </c>
      <c r="F42" s="2">
        <v>1</v>
      </c>
      <c r="G42" s="2">
        <v>125</v>
      </c>
      <c r="H42" s="2">
        <v>488</v>
      </c>
      <c r="I42" s="2">
        <v>70</v>
      </c>
      <c r="J42" s="2">
        <v>278</v>
      </c>
      <c r="K42" s="2">
        <f t="shared" ref="K42:K51" si="12">G42+I42</f>
        <v>195</v>
      </c>
      <c r="L42" s="2">
        <f t="shared" ref="L42:L51" si="13">H42+J42</f>
        <v>766</v>
      </c>
      <c r="M42" s="2">
        <f t="shared" ref="M42:M51" si="14">K42+L42</f>
        <v>961</v>
      </c>
      <c r="N42">
        <f>SUM(K42:K46)</f>
        <v>1006</v>
      </c>
      <c r="O42">
        <f>SUM(L42:L46)</f>
        <v>3512</v>
      </c>
      <c r="P42">
        <f>N42+O42</f>
        <v>4518</v>
      </c>
    </row>
    <row r="43" spans="1:16">
      <c r="A43" s="2" t="s">
        <v>28</v>
      </c>
      <c r="B43" s="2" t="s">
        <v>14</v>
      </c>
      <c r="C43" s="2" t="s">
        <v>19</v>
      </c>
      <c r="D43" s="2" t="s">
        <v>25</v>
      </c>
      <c r="E43" s="2" t="s">
        <v>5</v>
      </c>
      <c r="F43" s="2">
        <v>2</v>
      </c>
      <c r="G43" s="2">
        <v>151</v>
      </c>
      <c r="H43" s="2">
        <v>547</v>
      </c>
      <c r="I43" s="2">
        <v>54</v>
      </c>
      <c r="J43" s="2">
        <v>205</v>
      </c>
      <c r="K43" s="2">
        <f t="shared" si="12"/>
        <v>205</v>
      </c>
      <c r="L43" s="2">
        <f t="shared" si="13"/>
        <v>752</v>
      </c>
      <c r="M43" s="2">
        <f t="shared" si="14"/>
        <v>957</v>
      </c>
    </row>
    <row r="44" spans="1:16">
      <c r="A44" s="2" t="s">
        <v>28</v>
      </c>
      <c r="B44" s="2" t="s">
        <v>14</v>
      </c>
      <c r="C44" s="2" t="s">
        <v>19</v>
      </c>
      <c r="D44" s="2" t="s">
        <v>25</v>
      </c>
      <c r="E44" s="2" t="s">
        <v>5</v>
      </c>
      <c r="F44" s="2">
        <v>3</v>
      </c>
      <c r="G44" s="2">
        <v>43</v>
      </c>
      <c r="H44" s="2">
        <v>288</v>
      </c>
      <c r="I44" s="2">
        <v>48</v>
      </c>
      <c r="J44" s="2">
        <v>354</v>
      </c>
      <c r="K44" s="2">
        <f t="shared" si="12"/>
        <v>91</v>
      </c>
      <c r="L44" s="2">
        <f t="shared" si="13"/>
        <v>642</v>
      </c>
      <c r="M44" s="2">
        <f t="shared" si="14"/>
        <v>733</v>
      </c>
    </row>
    <row r="45" spans="1:16">
      <c r="A45" s="2" t="s">
        <v>28</v>
      </c>
      <c r="B45" s="2" t="s">
        <v>14</v>
      </c>
      <c r="C45" s="2" t="s">
        <v>19</v>
      </c>
      <c r="D45" s="2" t="s">
        <v>25</v>
      </c>
      <c r="E45" s="2" t="s">
        <v>5</v>
      </c>
      <c r="F45" s="2">
        <v>4</v>
      </c>
      <c r="G45" s="2">
        <v>211</v>
      </c>
      <c r="H45" s="2">
        <v>407</v>
      </c>
      <c r="I45" s="2">
        <v>152</v>
      </c>
      <c r="J45" s="2">
        <v>278</v>
      </c>
      <c r="K45" s="2">
        <f t="shared" si="12"/>
        <v>363</v>
      </c>
      <c r="L45" s="2">
        <f t="shared" si="13"/>
        <v>685</v>
      </c>
      <c r="M45" s="2">
        <f t="shared" si="14"/>
        <v>1048</v>
      </c>
    </row>
    <row r="46" spans="1:16">
      <c r="A46" s="2" t="s">
        <v>28</v>
      </c>
      <c r="B46" s="2" t="s">
        <v>14</v>
      </c>
      <c r="C46" s="2" t="s">
        <v>19</v>
      </c>
      <c r="D46" s="2" t="s">
        <v>25</v>
      </c>
      <c r="E46" s="2" t="s">
        <v>5</v>
      </c>
      <c r="F46" s="2">
        <v>5</v>
      </c>
      <c r="G46" s="2">
        <v>69</v>
      </c>
      <c r="H46" s="2">
        <v>250</v>
      </c>
      <c r="I46" s="2">
        <v>83</v>
      </c>
      <c r="J46" s="2">
        <v>417</v>
      </c>
      <c r="K46" s="2">
        <f t="shared" si="12"/>
        <v>152</v>
      </c>
      <c r="L46" s="2">
        <f t="shared" si="13"/>
        <v>667</v>
      </c>
      <c r="M46" s="2">
        <f t="shared" si="14"/>
        <v>819</v>
      </c>
    </row>
    <row r="47" spans="1:16">
      <c r="A47" s="2" t="s">
        <v>28</v>
      </c>
      <c r="B47" s="2" t="s">
        <v>14</v>
      </c>
      <c r="C47" t="s">
        <v>19</v>
      </c>
      <c r="D47" t="s">
        <v>25</v>
      </c>
      <c r="E47" s="2" t="s">
        <v>6</v>
      </c>
      <c r="F47" s="2">
        <v>1</v>
      </c>
      <c r="G47" s="2">
        <v>94</v>
      </c>
      <c r="H47" s="2">
        <v>402</v>
      </c>
      <c r="I47" s="2">
        <v>31</v>
      </c>
      <c r="J47" s="2">
        <v>158</v>
      </c>
      <c r="K47" s="2">
        <f t="shared" si="12"/>
        <v>125</v>
      </c>
      <c r="L47" s="2">
        <f t="shared" si="13"/>
        <v>560</v>
      </c>
      <c r="M47" s="2">
        <f t="shared" si="14"/>
        <v>685</v>
      </c>
      <c r="N47">
        <f>SUM(K47:K51)</f>
        <v>864</v>
      </c>
      <c r="O47">
        <f>SUM(L47:L51)</f>
        <v>2604</v>
      </c>
      <c r="P47">
        <f>N47+O47</f>
        <v>3468</v>
      </c>
    </row>
    <row r="48" spans="1:16">
      <c r="A48" s="2" t="s">
        <v>28</v>
      </c>
      <c r="B48" s="2" t="s">
        <v>14</v>
      </c>
      <c r="C48" t="s">
        <v>19</v>
      </c>
      <c r="D48" t="s">
        <v>25</v>
      </c>
      <c r="E48" s="2" t="s">
        <v>6</v>
      </c>
      <c r="F48" s="2">
        <v>2</v>
      </c>
      <c r="G48" s="2">
        <v>203</v>
      </c>
      <c r="H48" s="2">
        <v>214</v>
      </c>
      <c r="I48" s="2">
        <v>196</v>
      </c>
      <c r="J48" s="2">
        <v>305</v>
      </c>
      <c r="K48" s="2">
        <f t="shared" si="12"/>
        <v>399</v>
      </c>
      <c r="L48" s="2">
        <f t="shared" si="13"/>
        <v>519</v>
      </c>
      <c r="M48" s="2">
        <f t="shared" si="14"/>
        <v>918</v>
      </c>
    </row>
    <row r="49" spans="1:16">
      <c r="A49" s="2" t="s">
        <v>28</v>
      </c>
      <c r="B49" s="2" t="s">
        <v>14</v>
      </c>
      <c r="C49" t="s">
        <v>19</v>
      </c>
      <c r="D49" t="s">
        <v>25</v>
      </c>
      <c r="E49" s="2" t="s">
        <v>6</v>
      </c>
      <c r="F49" s="2">
        <v>3</v>
      </c>
      <c r="G49" s="2">
        <v>102</v>
      </c>
      <c r="H49" s="2">
        <v>347</v>
      </c>
      <c r="I49" s="2">
        <v>0</v>
      </c>
      <c r="J49" s="2">
        <v>0</v>
      </c>
      <c r="K49" s="2">
        <f t="shared" si="12"/>
        <v>102</v>
      </c>
      <c r="L49" s="2">
        <f t="shared" si="13"/>
        <v>347</v>
      </c>
      <c r="M49" s="2">
        <f t="shared" si="14"/>
        <v>449</v>
      </c>
    </row>
    <row r="50" spans="1:16">
      <c r="A50" s="2" t="s">
        <v>28</v>
      </c>
      <c r="B50" s="2" t="s">
        <v>14</v>
      </c>
      <c r="C50" t="s">
        <v>19</v>
      </c>
      <c r="D50" t="s">
        <v>25</v>
      </c>
      <c r="E50" s="2" t="s">
        <v>6</v>
      </c>
      <c r="F50" s="2">
        <v>4</v>
      </c>
      <c r="G50" s="2">
        <v>26</v>
      </c>
      <c r="H50" s="2">
        <v>340</v>
      </c>
      <c r="I50" s="2">
        <v>14</v>
      </c>
      <c r="J50" s="2">
        <v>239</v>
      </c>
      <c r="K50" s="2">
        <f t="shared" si="12"/>
        <v>40</v>
      </c>
      <c r="L50" s="2">
        <f t="shared" si="13"/>
        <v>579</v>
      </c>
      <c r="M50" s="2">
        <f t="shared" si="14"/>
        <v>619</v>
      </c>
    </row>
    <row r="51" spans="1:16">
      <c r="A51" s="2" t="s">
        <v>28</v>
      </c>
      <c r="B51" s="2" t="s">
        <v>14</v>
      </c>
      <c r="C51" t="s">
        <v>19</v>
      </c>
      <c r="D51" t="s">
        <v>25</v>
      </c>
      <c r="E51" s="2" t="s">
        <v>6</v>
      </c>
      <c r="F51" s="2">
        <v>5</v>
      </c>
      <c r="G51" s="2">
        <v>117</v>
      </c>
      <c r="H51" s="2">
        <v>349</v>
      </c>
      <c r="I51" s="2">
        <v>81</v>
      </c>
      <c r="J51" s="2">
        <v>250</v>
      </c>
      <c r="K51" s="2">
        <f t="shared" si="12"/>
        <v>198</v>
      </c>
      <c r="L51" s="2">
        <f t="shared" si="13"/>
        <v>599</v>
      </c>
      <c r="M51" s="2">
        <f t="shared" si="14"/>
        <v>797</v>
      </c>
    </row>
    <row r="52" spans="1:16">
      <c r="A52" s="2" t="s">
        <v>28</v>
      </c>
      <c r="B52" s="2" t="s">
        <v>14</v>
      </c>
      <c r="C52" s="2" t="s">
        <v>20</v>
      </c>
      <c r="D52" s="2" t="s">
        <v>26</v>
      </c>
      <c r="E52" s="2" t="s">
        <v>5</v>
      </c>
      <c r="F52" s="2">
        <v>1</v>
      </c>
      <c r="G52" s="2">
        <v>1</v>
      </c>
      <c r="H52" s="2">
        <v>327</v>
      </c>
      <c r="I52" s="2">
        <v>0</v>
      </c>
      <c r="J52" s="2">
        <v>539</v>
      </c>
      <c r="K52" s="2">
        <f t="shared" ref="K52:K61" si="15">G52+I52</f>
        <v>1</v>
      </c>
      <c r="L52" s="2">
        <f t="shared" ref="L52:L61" si="16">H52+J52</f>
        <v>866</v>
      </c>
      <c r="M52" s="2">
        <f t="shared" ref="M52:M61" si="17">K52+L52</f>
        <v>867</v>
      </c>
      <c r="N52">
        <f>SUM(K52:K56)</f>
        <v>191</v>
      </c>
      <c r="O52">
        <f>SUM(L52:L56)</f>
        <v>3593</v>
      </c>
      <c r="P52">
        <f>N52+O52</f>
        <v>3784</v>
      </c>
    </row>
    <row r="53" spans="1:16">
      <c r="A53" s="2" t="s">
        <v>28</v>
      </c>
      <c r="B53" s="2" t="s">
        <v>14</v>
      </c>
      <c r="C53" s="2" t="s">
        <v>20</v>
      </c>
      <c r="D53" s="2" t="s">
        <v>26</v>
      </c>
      <c r="E53" s="2" t="s">
        <v>5</v>
      </c>
      <c r="F53" s="2">
        <v>2</v>
      </c>
      <c r="G53" s="2">
        <v>7</v>
      </c>
      <c r="H53" s="2">
        <v>298</v>
      </c>
      <c r="I53" s="2">
        <v>25</v>
      </c>
      <c r="J53" s="2">
        <v>437</v>
      </c>
      <c r="K53" s="2">
        <f t="shared" si="15"/>
        <v>32</v>
      </c>
      <c r="L53" s="2">
        <f t="shared" si="16"/>
        <v>735</v>
      </c>
      <c r="M53" s="2">
        <f t="shared" si="17"/>
        <v>767</v>
      </c>
    </row>
    <row r="54" spans="1:16">
      <c r="A54" s="2" t="s">
        <v>28</v>
      </c>
      <c r="B54" s="2" t="s">
        <v>14</v>
      </c>
      <c r="C54" s="2" t="s">
        <v>20</v>
      </c>
      <c r="D54" s="2" t="s">
        <v>26</v>
      </c>
      <c r="E54" s="2" t="s">
        <v>5</v>
      </c>
      <c r="F54" s="2">
        <v>3</v>
      </c>
      <c r="G54" s="2">
        <v>7</v>
      </c>
      <c r="H54" s="2">
        <v>289</v>
      </c>
      <c r="I54" s="2">
        <v>2</v>
      </c>
      <c r="J54" s="2">
        <v>264</v>
      </c>
      <c r="K54" s="2">
        <f t="shared" si="15"/>
        <v>9</v>
      </c>
      <c r="L54" s="2">
        <f t="shared" si="16"/>
        <v>553</v>
      </c>
      <c r="M54" s="2">
        <f t="shared" si="17"/>
        <v>562</v>
      </c>
    </row>
    <row r="55" spans="1:16">
      <c r="A55" s="2" t="s">
        <v>28</v>
      </c>
      <c r="B55" s="2" t="s">
        <v>14</v>
      </c>
      <c r="C55" s="2" t="s">
        <v>20</v>
      </c>
      <c r="D55" s="2" t="s">
        <v>26</v>
      </c>
      <c r="E55" s="2" t="s">
        <v>5</v>
      </c>
      <c r="F55" s="2">
        <v>4</v>
      </c>
      <c r="G55" s="2">
        <v>6</v>
      </c>
      <c r="H55" s="2">
        <v>310</v>
      </c>
      <c r="I55" s="2">
        <v>4</v>
      </c>
      <c r="J55" s="2">
        <v>164</v>
      </c>
      <c r="K55" s="2">
        <f t="shared" si="15"/>
        <v>10</v>
      </c>
      <c r="L55" s="2">
        <f t="shared" si="16"/>
        <v>474</v>
      </c>
      <c r="M55" s="2">
        <f t="shared" si="17"/>
        <v>484</v>
      </c>
    </row>
    <row r="56" spans="1:16">
      <c r="A56" s="2" t="s">
        <v>28</v>
      </c>
      <c r="B56" s="2" t="s">
        <v>14</v>
      </c>
      <c r="C56" s="2" t="s">
        <v>20</v>
      </c>
      <c r="D56" s="2" t="s">
        <v>26</v>
      </c>
      <c r="E56" s="2" t="s">
        <v>5</v>
      </c>
      <c r="F56" s="2">
        <v>5</v>
      </c>
      <c r="G56" s="2">
        <v>89</v>
      </c>
      <c r="H56" s="2">
        <v>592</v>
      </c>
      <c r="I56" s="2">
        <v>50</v>
      </c>
      <c r="J56" s="2">
        <v>373</v>
      </c>
      <c r="K56" s="2">
        <f t="shared" si="15"/>
        <v>139</v>
      </c>
      <c r="L56" s="2">
        <f t="shared" si="16"/>
        <v>965</v>
      </c>
      <c r="M56" s="2">
        <f t="shared" si="17"/>
        <v>1104</v>
      </c>
    </row>
    <row r="57" spans="1:16">
      <c r="A57" s="2" t="s">
        <v>28</v>
      </c>
      <c r="B57" s="2" t="s">
        <v>14</v>
      </c>
      <c r="C57" t="s">
        <v>20</v>
      </c>
      <c r="D57" t="s">
        <v>26</v>
      </c>
      <c r="E57" s="2" t="s">
        <v>6</v>
      </c>
      <c r="F57" s="2">
        <v>1</v>
      </c>
      <c r="G57" s="2">
        <v>8</v>
      </c>
      <c r="H57" s="2">
        <v>376</v>
      </c>
      <c r="I57" s="2">
        <v>15</v>
      </c>
      <c r="J57" s="2">
        <v>362</v>
      </c>
      <c r="K57" s="2">
        <f t="shared" si="15"/>
        <v>23</v>
      </c>
      <c r="L57" s="2">
        <f t="shared" si="16"/>
        <v>738</v>
      </c>
      <c r="M57" s="2">
        <f t="shared" si="17"/>
        <v>761</v>
      </c>
      <c r="N57">
        <f>SUM(K57:K61)</f>
        <v>112</v>
      </c>
      <c r="O57">
        <f>SUM(L57:L61)</f>
        <v>3503</v>
      </c>
      <c r="P57">
        <f>N57+O57</f>
        <v>3615</v>
      </c>
    </row>
    <row r="58" spans="1:16">
      <c r="A58" s="2" t="s">
        <v>28</v>
      </c>
      <c r="B58" s="2" t="s">
        <v>14</v>
      </c>
      <c r="C58" t="s">
        <v>20</v>
      </c>
      <c r="D58" t="s">
        <v>26</v>
      </c>
      <c r="E58" s="2" t="s">
        <v>6</v>
      </c>
      <c r="F58" s="2">
        <v>2</v>
      </c>
      <c r="G58" s="2">
        <v>57</v>
      </c>
      <c r="H58" s="2">
        <v>439</v>
      </c>
      <c r="I58" s="2">
        <v>0</v>
      </c>
      <c r="J58" s="2">
        <v>0</v>
      </c>
      <c r="K58" s="2">
        <f t="shared" si="15"/>
        <v>57</v>
      </c>
      <c r="L58" s="2">
        <f t="shared" si="16"/>
        <v>439</v>
      </c>
      <c r="M58" s="2">
        <f t="shared" si="17"/>
        <v>496</v>
      </c>
    </row>
    <row r="59" spans="1:16">
      <c r="A59" s="2" t="s">
        <v>28</v>
      </c>
      <c r="B59" s="2" t="s">
        <v>14</v>
      </c>
      <c r="C59" t="s">
        <v>20</v>
      </c>
      <c r="D59" t="s">
        <v>26</v>
      </c>
      <c r="E59" s="2" t="s">
        <v>6</v>
      </c>
      <c r="F59" s="2">
        <v>3</v>
      </c>
      <c r="G59" s="2">
        <v>0</v>
      </c>
      <c r="H59" s="2">
        <v>436</v>
      </c>
      <c r="I59" s="2">
        <v>0</v>
      </c>
      <c r="J59" s="2">
        <v>371</v>
      </c>
      <c r="K59" s="2">
        <f t="shared" si="15"/>
        <v>0</v>
      </c>
      <c r="L59" s="2">
        <f t="shared" si="16"/>
        <v>807</v>
      </c>
      <c r="M59" s="2">
        <f t="shared" si="17"/>
        <v>807</v>
      </c>
    </row>
    <row r="60" spans="1:16">
      <c r="A60" s="2" t="s">
        <v>28</v>
      </c>
      <c r="B60" s="2" t="s">
        <v>14</v>
      </c>
      <c r="C60" t="s">
        <v>20</v>
      </c>
      <c r="D60" t="s">
        <v>26</v>
      </c>
      <c r="E60" s="2" t="s">
        <v>6</v>
      </c>
      <c r="F60" s="2">
        <v>4</v>
      </c>
      <c r="G60" s="2">
        <v>14</v>
      </c>
      <c r="H60" s="2">
        <v>350</v>
      </c>
      <c r="I60" s="2">
        <v>12</v>
      </c>
      <c r="J60" s="2">
        <v>335</v>
      </c>
      <c r="K60" s="2">
        <f t="shared" si="15"/>
        <v>26</v>
      </c>
      <c r="L60" s="2">
        <f t="shared" si="16"/>
        <v>685</v>
      </c>
      <c r="M60" s="2">
        <f t="shared" si="17"/>
        <v>711</v>
      </c>
    </row>
    <row r="61" spans="1:16">
      <c r="A61" s="2" t="s">
        <v>28</v>
      </c>
      <c r="B61" s="2" t="s">
        <v>14</v>
      </c>
      <c r="C61" t="s">
        <v>20</v>
      </c>
      <c r="D61" t="s">
        <v>26</v>
      </c>
      <c r="E61" s="2" t="s">
        <v>6</v>
      </c>
      <c r="F61" s="2">
        <v>5</v>
      </c>
      <c r="G61" s="2">
        <v>4</v>
      </c>
      <c r="H61" s="2">
        <v>540</v>
      </c>
      <c r="I61" s="2">
        <v>2</v>
      </c>
      <c r="J61" s="2">
        <v>294</v>
      </c>
      <c r="K61" s="2">
        <f t="shared" si="15"/>
        <v>6</v>
      </c>
      <c r="L61" s="2">
        <f t="shared" si="16"/>
        <v>834</v>
      </c>
      <c r="M61" s="2">
        <f t="shared" si="17"/>
        <v>840</v>
      </c>
    </row>
    <row r="62" spans="1:16">
      <c r="A62" s="2" t="s">
        <v>29</v>
      </c>
      <c r="B62" s="1" t="s">
        <v>7</v>
      </c>
      <c r="C62" t="s">
        <v>19</v>
      </c>
      <c r="D62" t="s">
        <v>21</v>
      </c>
      <c r="E62" s="2" t="s">
        <v>5</v>
      </c>
      <c r="F62" s="2">
        <v>1</v>
      </c>
      <c r="G62" s="2">
        <v>180</v>
      </c>
      <c r="H62" s="2">
        <v>328</v>
      </c>
      <c r="I62" s="2">
        <v>125</v>
      </c>
      <c r="J62" s="2">
        <v>247</v>
      </c>
      <c r="K62" s="2">
        <f>G62+I62</f>
        <v>305</v>
      </c>
      <c r="L62" s="2">
        <f>H62+J62</f>
        <v>575</v>
      </c>
      <c r="M62" s="2">
        <f>K62+L62</f>
        <v>880</v>
      </c>
      <c r="N62">
        <f>SUM(K62:K66)</f>
        <v>1251</v>
      </c>
      <c r="O62">
        <f>SUM(L62:L66)</f>
        <v>2651</v>
      </c>
      <c r="P62">
        <f>N62+O62</f>
        <v>3902</v>
      </c>
    </row>
    <row r="63" spans="1:16">
      <c r="A63" s="2" t="s">
        <v>29</v>
      </c>
      <c r="B63" s="1" t="s">
        <v>7</v>
      </c>
      <c r="C63" t="s">
        <v>19</v>
      </c>
      <c r="D63" t="s">
        <v>21</v>
      </c>
      <c r="E63" s="2" t="s">
        <v>5</v>
      </c>
      <c r="F63" s="2">
        <v>2</v>
      </c>
      <c r="G63" s="2">
        <v>95</v>
      </c>
      <c r="H63" s="2">
        <v>351</v>
      </c>
      <c r="I63" s="2">
        <v>102</v>
      </c>
      <c r="J63" s="2">
        <v>324</v>
      </c>
      <c r="K63" s="2">
        <f t="shared" ref="K63:K71" si="18">G63+I63</f>
        <v>197</v>
      </c>
      <c r="L63" s="2">
        <f t="shared" ref="L63:L71" si="19">H63+J63</f>
        <v>675</v>
      </c>
      <c r="M63" s="2">
        <f t="shared" ref="M63:M71" si="20">K63+L63</f>
        <v>872</v>
      </c>
    </row>
    <row r="64" spans="1:16">
      <c r="A64" s="2" t="s">
        <v>29</v>
      </c>
      <c r="B64" s="1" t="s">
        <v>7</v>
      </c>
      <c r="C64" t="s">
        <v>19</v>
      </c>
      <c r="D64" t="s">
        <v>21</v>
      </c>
      <c r="E64" s="2" t="s">
        <v>5</v>
      </c>
      <c r="F64" s="2">
        <v>3</v>
      </c>
      <c r="G64" s="2">
        <v>144</v>
      </c>
      <c r="H64" s="2">
        <v>272</v>
      </c>
      <c r="I64" s="2">
        <v>79</v>
      </c>
      <c r="J64" s="2">
        <v>132</v>
      </c>
      <c r="K64" s="2">
        <f t="shared" si="18"/>
        <v>223</v>
      </c>
      <c r="L64" s="2">
        <f t="shared" si="19"/>
        <v>404</v>
      </c>
      <c r="M64" s="2">
        <f t="shared" si="20"/>
        <v>627</v>
      </c>
    </row>
    <row r="65" spans="1:16">
      <c r="A65" s="2" t="s">
        <v>29</v>
      </c>
      <c r="B65" s="1" t="s">
        <v>7</v>
      </c>
      <c r="C65" t="s">
        <v>19</v>
      </c>
      <c r="D65" t="s">
        <v>21</v>
      </c>
      <c r="E65" s="2" t="s">
        <v>5</v>
      </c>
      <c r="F65" s="2">
        <v>4</v>
      </c>
      <c r="G65" s="2">
        <v>238</v>
      </c>
      <c r="H65" s="2">
        <v>280</v>
      </c>
      <c r="I65" s="2">
        <v>101</v>
      </c>
      <c r="J65" s="2">
        <v>128</v>
      </c>
      <c r="K65" s="2">
        <f t="shared" si="18"/>
        <v>339</v>
      </c>
      <c r="L65" s="2">
        <f t="shared" si="19"/>
        <v>408</v>
      </c>
      <c r="M65" s="2">
        <f t="shared" si="20"/>
        <v>747</v>
      </c>
    </row>
    <row r="66" spans="1:16">
      <c r="A66" s="2" t="s">
        <v>29</v>
      </c>
      <c r="B66" s="1" t="s">
        <v>7</v>
      </c>
      <c r="C66" t="s">
        <v>19</v>
      </c>
      <c r="D66" t="s">
        <v>21</v>
      </c>
      <c r="E66" s="2" t="s">
        <v>5</v>
      </c>
      <c r="F66" s="2">
        <v>5</v>
      </c>
      <c r="G66" s="2">
        <v>99</v>
      </c>
      <c r="H66" s="2">
        <v>284</v>
      </c>
      <c r="I66" s="2">
        <v>88</v>
      </c>
      <c r="J66" s="2">
        <v>305</v>
      </c>
      <c r="K66" s="2">
        <f t="shared" si="18"/>
        <v>187</v>
      </c>
      <c r="L66" s="2">
        <f t="shared" si="19"/>
        <v>589</v>
      </c>
      <c r="M66" s="2">
        <f t="shared" si="20"/>
        <v>776</v>
      </c>
    </row>
    <row r="67" spans="1:16">
      <c r="A67" s="2" t="s">
        <v>29</v>
      </c>
      <c r="B67" s="1" t="s">
        <v>7</v>
      </c>
      <c r="C67" t="s">
        <v>19</v>
      </c>
      <c r="D67" t="s">
        <v>21</v>
      </c>
      <c r="E67" s="2" t="s">
        <v>6</v>
      </c>
      <c r="F67" s="2">
        <v>1</v>
      </c>
      <c r="G67" s="2">
        <v>145</v>
      </c>
      <c r="H67" s="2">
        <v>313</v>
      </c>
      <c r="I67" s="2">
        <v>111</v>
      </c>
      <c r="J67" s="2">
        <v>265</v>
      </c>
      <c r="K67" s="2">
        <f t="shared" si="18"/>
        <v>256</v>
      </c>
      <c r="L67" s="2">
        <f t="shared" si="19"/>
        <v>578</v>
      </c>
      <c r="M67" s="2">
        <f t="shared" si="20"/>
        <v>834</v>
      </c>
      <c r="N67">
        <f>SUM(K67:K71)</f>
        <v>1651</v>
      </c>
      <c r="O67">
        <f>SUM(L67:L71)</f>
        <v>2461</v>
      </c>
      <c r="P67">
        <f>N67+O67</f>
        <v>4112</v>
      </c>
    </row>
    <row r="68" spans="1:16">
      <c r="A68" s="2" t="s">
        <v>29</v>
      </c>
      <c r="B68" s="1" t="s">
        <v>7</v>
      </c>
      <c r="C68" t="s">
        <v>19</v>
      </c>
      <c r="D68" t="s">
        <v>21</v>
      </c>
      <c r="E68" s="2" t="s">
        <v>6</v>
      </c>
      <c r="F68" s="2">
        <v>2</v>
      </c>
      <c r="G68" s="2">
        <v>134</v>
      </c>
      <c r="H68" s="2">
        <v>301</v>
      </c>
      <c r="I68" s="2">
        <v>132</v>
      </c>
      <c r="J68" s="2">
        <v>237</v>
      </c>
      <c r="K68" s="2">
        <f t="shared" si="18"/>
        <v>266</v>
      </c>
      <c r="L68" s="2">
        <f t="shared" si="19"/>
        <v>538</v>
      </c>
      <c r="M68" s="2">
        <f t="shared" si="20"/>
        <v>804</v>
      </c>
    </row>
    <row r="69" spans="1:16">
      <c r="A69" s="2" t="s">
        <v>29</v>
      </c>
      <c r="B69" s="1" t="s">
        <v>7</v>
      </c>
      <c r="C69" t="s">
        <v>19</v>
      </c>
      <c r="D69" t="s">
        <v>21</v>
      </c>
      <c r="E69" s="2" t="s">
        <v>6</v>
      </c>
      <c r="F69" s="2">
        <v>3</v>
      </c>
      <c r="G69" s="2">
        <v>247</v>
      </c>
      <c r="H69" s="2">
        <v>252</v>
      </c>
      <c r="I69" s="2">
        <v>140</v>
      </c>
      <c r="J69" s="2">
        <v>155</v>
      </c>
      <c r="K69" s="2">
        <f t="shared" si="18"/>
        <v>387</v>
      </c>
      <c r="L69" s="2">
        <f t="shared" si="19"/>
        <v>407</v>
      </c>
      <c r="M69" s="2">
        <f t="shared" si="20"/>
        <v>794</v>
      </c>
    </row>
    <row r="70" spans="1:16">
      <c r="A70" s="2" t="s">
        <v>29</v>
      </c>
      <c r="B70" s="1" t="s">
        <v>7</v>
      </c>
      <c r="C70" t="s">
        <v>19</v>
      </c>
      <c r="D70" t="s">
        <v>21</v>
      </c>
      <c r="E70" s="2" t="s">
        <v>6</v>
      </c>
      <c r="F70" s="2">
        <v>4</v>
      </c>
      <c r="G70" s="2">
        <v>242</v>
      </c>
      <c r="H70" s="2">
        <v>344</v>
      </c>
      <c r="I70" s="2">
        <v>85</v>
      </c>
      <c r="J70" s="2">
        <v>110</v>
      </c>
      <c r="K70" s="2">
        <f t="shared" si="18"/>
        <v>327</v>
      </c>
      <c r="L70" s="2">
        <f t="shared" si="19"/>
        <v>454</v>
      </c>
      <c r="M70" s="2">
        <f t="shared" si="20"/>
        <v>781</v>
      </c>
    </row>
    <row r="71" spans="1:16">
      <c r="A71" s="2" t="s">
        <v>29</v>
      </c>
      <c r="B71" s="1" t="s">
        <v>7</v>
      </c>
      <c r="C71" t="s">
        <v>19</v>
      </c>
      <c r="D71" t="s">
        <v>21</v>
      </c>
      <c r="E71" s="2" t="s">
        <v>6</v>
      </c>
      <c r="F71" s="2">
        <v>5</v>
      </c>
      <c r="G71" s="2">
        <v>193</v>
      </c>
      <c r="H71" s="2">
        <v>220</v>
      </c>
      <c r="I71" s="2">
        <v>222</v>
      </c>
      <c r="J71" s="2">
        <v>264</v>
      </c>
      <c r="K71" s="2">
        <f t="shared" si="18"/>
        <v>415</v>
      </c>
      <c r="L71" s="2">
        <f t="shared" si="19"/>
        <v>484</v>
      </c>
      <c r="M71" s="2">
        <f t="shared" si="20"/>
        <v>899</v>
      </c>
    </row>
    <row r="72" spans="1:16">
      <c r="A72" s="2" t="s">
        <v>29</v>
      </c>
      <c r="B72" s="1" t="s">
        <v>7</v>
      </c>
      <c r="C72" t="s">
        <v>20</v>
      </c>
      <c r="D72" t="s">
        <v>22</v>
      </c>
      <c r="E72" s="2" t="s">
        <v>5</v>
      </c>
      <c r="F72" s="2">
        <v>1</v>
      </c>
      <c r="G72" s="2">
        <v>68</v>
      </c>
      <c r="H72" s="2">
        <v>286</v>
      </c>
      <c r="I72" s="2">
        <v>19</v>
      </c>
      <c r="J72" s="2">
        <v>466</v>
      </c>
      <c r="K72" s="2">
        <f>G72+I72</f>
        <v>87</v>
      </c>
      <c r="L72" s="2">
        <f>H72+J72</f>
        <v>752</v>
      </c>
      <c r="M72" s="2">
        <f>K72+L72</f>
        <v>839</v>
      </c>
      <c r="N72">
        <f>SUM(K72:K76)</f>
        <v>542</v>
      </c>
      <c r="O72">
        <f>SUM(L72:L76)</f>
        <v>3497</v>
      </c>
      <c r="P72">
        <f>N72+O72</f>
        <v>4039</v>
      </c>
    </row>
    <row r="73" spans="1:16">
      <c r="A73" s="2" t="s">
        <v>29</v>
      </c>
      <c r="B73" s="1" t="s">
        <v>7</v>
      </c>
      <c r="C73" t="s">
        <v>20</v>
      </c>
      <c r="D73" t="s">
        <v>22</v>
      </c>
      <c r="E73" s="2" t="s">
        <v>5</v>
      </c>
      <c r="F73" s="2">
        <v>2</v>
      </c>
      <c r="G73" s="2">
        <v>5</v>
      </c>
      <c r="H73" s="2">
        <v>304</v>
      </c>
      <c r="I73" s="2">
        <v>10</v>
      </c>
      <c r="J73" s="2">
        <v>333</v>
      </c>
      <c r="K73" s="2">
        <f t="shared" ref="K73:K121" si="21">G73+I73</f>
        <v>15</v>
      </c>
      <c r="L73" s="2">
        <f t="shared" ref="L73:L121" si="22">H73+J73</f>
        <v>637</v>
      </c>
      <c r="M73" s="2">
        <f t="shared" ref="M73:M121" si="23">K73+L73</f>
        <v>652</v>
      </c>
    </row>
    <row r="74" spans="1:16">
      <c r="A74" s="2" t="s">
        <v>29</v>
      </c>
      <c r="B74" s="1" t="s">
        <v>7</v>
      </c>
      <c r="C74" t="s">
        <v>20</v>
      </c>
      <c r="D74" t="s">
        <v>22</v>
      </c>
      <c r="E74" s="2" t="s">
        <v>5</v>
      </c>
      <c r="F74" s="2">
        <v>3</v>
      </c>
      <c r="G74" s="2">
        <v>82</v>
      </c>
      <c r="H74" s="2">
        <v>403</v>
      </c>
      <c r="I74" s="2">
        <v>39</v>
      </c>
      <c r="J74" s="2">
        <v>144</v>
      </c>
      <c r="K74" s="2">
        <f t="shared" si="21"/>
        <v>121</v>
      </c>
      <c r="L74" s="2">
        <f t="shared" si="22"/>
        <v>547</v>
      </c>
      <c r="M74" s="2">
        <f t="shared" si="23"/>
        <v>668</v>
      </c>
    </row>
    <row r="75" spans="1:16">
      <c r="A75" s="2" t="s">
        <v>29</v>
      </c>
      <c r="B75" s="1" t="s">
        <v>7</v>
      </c>
      <c r="C75" t="s">
        <v>20</v>
      </c>
      <c r="D75" t="s">
        <v>22</v>
      </c>
      <c r="E75" s="2" t="s">
        <v>5</v>
      </c>
      <c r="F75" s="2">
        <v>4</v>
      </c>
      <c r="G75" s="2">
        <v>88</v>
      </c>
      <c r="H75" s="2">
        <v>451</v>
      </c>
      <c r="I75" s="2">
        <v>54</v>
      </c>
      <c r="J75" s="2">
        <v>347</v>
      </c>
      <c r="K75" s="2">
        <f t="shared" si="21"/>
        <v>142</v>
      </c>
      <c r="L75" s="2">
        <f t="shared" si="22"/>
        <v>798</v>
      </c>
      <c r="M75" s="2">
        <f t="shared" si="23"/>
        <v>940</v>
      </c>
    </row>
    <row r="76" spans="1:16">
      <c r="A76" s="2" t="s">
        <v>29</v>
      </c>
      <c r="B76" s="1" t="s">
        <v>7</v>
      </c>
      <c r="C76" t="s">
        <v>20</v>
      </c>
      <c r="D76" t="s">
        <v>22</v>
      </c>
      <c r="E76" s="2" t="s">
        <v>5</v>
      </c>
      <c r="F76" s="2">
        <v>5</v>
      </c>
      <c r="G76" s="2">
        <v>85</v>
      </c>
      <c r="H76" s="2">
        <v>384</v>
      </c>
      <c r="I76" s="2">
        <v>92</v>
      </c>
      <c r="J76" s="2">
        <v>379</v>
      </c>
      <c r="K76" s="2">
        <f t="shared" si="21"/>
        <v>177</v>
      </c>
      <c r="L76" s="2">
        <f t="shared" si="22"/>
        <v>763</v>
      </c>
      <c r="M76" s="2">
        <f t="shared" si="23"/>
        <v>940</v>
      </c>
    </row>
    <row r="77" spans="1:16">
      <c r="A77" s="2" t="s">
        <v>29</v>
      </c>
      <c r="B77" s="1" t="s">
        <v>7</v>
      </c>
      <c r="C77" t="s">
        <v>20</v>
      </c>
      <c r="D77" t="s">
        <v>22</v>
      </c>
      <c r="E77" s="2" t="s">
        <v>6</v>
      </c>
      <c r="F77" s="2">
        <v>1</v>
      </c>
      <c r="G77" s="2">
        <v>57</v>
      </c>
      <c r="H77" s="2">
        <v>281</v>
      </c>
      <c r="I77" s="2">
        <v>32</v>
      </c>
      <c r="J77" s="2">
        <v>184</v>
      </c>
      <c r="K77" s="2">
        <f t="shared" si="21"/>
        <v>89</v>
      </c>
      <c r="L77" s="2">
        <f t="shared" si="22"/>
        <v>465</v>
      </c>
      <c r="M77" s="2">
        <f t="shared" si="23"/>
        <v>554</v>
      </c>
      <c r="N77">
        <f>SUM(K77:K81)</f>
        <v>422</v>
      </c>
      <c r="O77">
        <f>SUM(L77:L81)</f>
        <v>2224</v>
      </c>
      <c r="P77">
        <f>N77+O77</f>
        <v>2646</v>
      </c>
    </row>
    <row r="78" spans="1:16">
      <c r="A78" s="2" t="s">
        <v>29</v>
      </c>
      <c r="B78" s="1" t="s">
        <v>7</v>
      </c>
      <c r="C78" t="s">
        <v>20</v>
      </c>
      <c r="D78" t="s">
        <v>22</v>
      </c>
      <c r="E78" s="2" t="s">
        <v>6</v>
      </c>
      <c r="F78" s="2">
        <v>2</v>
      </c>
      <c r="G78" s="2">
        <v>48</v>
      </c>
      <c r="H78" s="2">
        <v>177</v>
      </c>
      <c r="I78" s="2">
        <v>39</v>
      </c>
      <c r="J78" s="2">
        <v>104</v>
      </c>
      <c r="K78" s="2">
        <f t="shared" si="21"/>
        <v>87</v>
      </c>
      <c r="L78" s="2">
        <f t="shared" si="22"/>
        <v>281</v>
      </c>
      <c r="M78" s="2">
        <f t="shared" si="23"/>
        <v>368</v>
      </c>
    </row>
    <row r="79" spans="1:16">
      <c r="A79" s="2" t="s">
        <v>29</v>
      </c>
      <c r="B79" s="1" t="s">
        <v>7</v>
      </c>
      <c r="C79" t="s">
        <v>20</v>
      </c>
      <c r="D79" t="s">
        <v>22</v>
      </c>
      <c r="E79" s="2" t="s">
        <v>6</v>
      </c>
      <c r="F79" s="2">
        <v>3</v>
      </c>
      <c r="G79" s="2">
        <v>45</v>
      </c>
      <c r="H79" s="2">
        <v>329</v>
      </c>
      <c r="I79" s="2">
        <v>24</v>
      </c>
      <c r="J79" s="2">
        <v>261</v>
      </c>
      <c r="K79" s="2">
        <f t="shared" si="21"/>
        <v>69</v>
      </c>
      <c r="L79" s="2">
        <f t="shared" si="22"/>
        <v>590</v>
      </c>
      <c r="M79" s="2">
        <f t="shared" si="23"/>
        <v>659</v>
      </c>
    </row>
    <row r="80" spans="1:16">
      <c r="A80" s="2" t="s">
        <v>29</v>
      </c>
      <c r="B80" s="1" t="s">
        <v>7</v>
      </c>
      <c r="C80" t="s">
        <v>20</v>
      </c>
      <c r="D80" t="s">
        <v>22</v>
      </c>
      <c r="E80" s="2" t="s">
        <v>6</v>
      </c>
      <c r="F80" s="2">
        <v>4</v>
      </c>
      <c r="G80" s="2">
        <v>28</v>
      </c>
      <c r="H80" s="2">
        <v>227</v>
      </c>
      <c r="I80" s="2">
        <v>30</v>
      </c>
      <c r="J80" s="2">
        <v>239</v>
      </c>
      <c r="K80" s="2">
        <f t="shared" si="21"/>
        <v>58</v>
      </c>
      <c r="L80" s="2">
        <f t="shared" si="22"/>
        <v>466</v>
      </c>
      <c r="M80" s="2">
        <f t="shared" si="23"/>
        <v>524</v>
      </c>
    </row>
    <row r="81" spans="1:16">
      <c r="A81" s="2" t="s">
        <v>29</v>
      </c>
      <c r="B81" s="1" t="s">
        <v>7</v>
      </c>
      <c r="C81" t="s">
        <v>20</v>
      </c>
      <c r="D81" t="s">
        <v>22</v>
      </c>
      <c r="E81" s="2" t="s">
        <v>6</v>
      </c>
      <c r="F81" s="2">
        <v>5</v>
      </c>
      <c r="G81" s="2">
        <v>119</v>
      </c>
      <c r="H81" s="2">
        <v>422</v>
      </c>
      <c r="I81" s="2">
        <v>0</v>
      </c>
      <c r="J81" s="2">
        <v>0</v>
      </c>
      <c r="K81" s="2">
        <f t="shared" si="21"/>
        <v>119</v>
      </c>
      <c r="L81" s="2">
        <f t="shared" si="22"/>
        <v>422</v>
      </c>
      <c r="M81" s="2">
        <f t="shared" si="23"/>
        <v>541</v>
      </c>
    </row>
    <row r="82" spans="1:16">
      <c r="A82" s="2" t="s">
        <v>29</v>
      </c>
      <c r="B82" s="2" t="s">
        <v>13</v>
      </c>
      <c r="C82" s="2" t="s">
        <v>19</v>
      </c>
      <c r="D82" s="2" t="s">
        <v>23</v>
      </c>
      <c r="E82" s="2" t="s">
        <v>5</v>
      </c>
      <c r="F82" s="2">
        <v>1</v>
      </c>
      <c r="G82" s="2">
        <v>119</v>
      </c>
      <c r="H82" s="2">
        <v>358</v>
      </c>
      <c r="I82" s="2">
        <v>48</v>
      </c>
      <c r="J82" s="2">
        <v>187</v>
      </c>
      <c r="K82" s="2">
        <f t="shared" si="21"/>
        <v>167</v>
      </c>
      <c r="L82" s="2">
        <f t="shared" si="22"/>
        <v>545</v>
      </c>
      <c r="M82" s="2">
        <f t="shared" si="23"/>
        <v>712</v>
      </c>
      <c r="N82">
        <f>SUM(K82:K86)</f>
        <v>1365</v>
      </c>
      <c r="O82">
        <f>SUM(L82:L86)</f>
        <v>2587</v>
      </c>
      <c r="P82">
        <f>N82+O82</f>
        <v>3952</v>
      </c>
    </row>
    <row r="83" spans="1:16">
      <c r="A83" s="2" t="s">
        <v>29</v>
      </c>
      <c r="B83" s="2" t="s">
        <v>13</v>
      </c>
      <c r="C83" s="2" t="s">
        <v>19</v>
      </c>
      <c r="D83" s="2" t="s">
        <v>23</v>
      </c>
      <c r="E83" s="2" t="s">
        <v>5</v>
      </c>
      <c r="F83" s="2">
        <v>2</v>
      </c>
      <c r="G83" s="2">
        <v>274</v>
      </c>
      <c r="H83" s="2">
        <v>356</v>
      </c>
      <c r="I83" s="2">
        <v>134</v>
      </c>
      <c r="J83" s="2">
        <v>285</v>
      </c>
      <c r="K83" s="2">
        <f t="shared" si="21"/>
        <v>408</v>
      </c>
      <c r="L83" s="2">
        <f t="shared" si="22"/>
        <v>641</v>
      </c>
      <c r="M83" s="2">
        <f t="shared" si="23"/>
        <v>1049</v>
      </c>
    </row>
    <row r="84" spans="1:16">
      <c r="A84" s="2" t="s">
        <v>29</v>
      </c>
      <c r="B84" s="2" t="s">
        <v>13</v>
      </c>
      <c r="C84" s="2" t="s">
        <v>19</v>
      </c>
      <c r="D84" s="2" t="s">
        <v>23</v>
      </c>
      <c r="E84" s="2" t="s">
        <v>5</v>
      </c>
      <c r="F84" s="2">
        <v>3</v>
      </c>
      <c r="G84" s="2">
        <v>180</v>
      </c>
      <c r="H84" s="2">
        <v>296</v>
      </c>
      <c r="I84" s="2">
        <v>155</v>
      </c>
      <c r="J84" s="2">
        <v>303</v>
      </c>
      <c r="K84" s="2">
        <f t="shared" si="21"/>
        <v>335</v>
      </c>
      <c r="L84" s="2">
        <f t="shared" si="22"/>
        <v>599</v>
      </c>
      <c r="M84" s="2">
        <f t="shared" si="23"/>
        <v>934</v>
      </c>
    </row>
    <row r="85" spans="1:16">
      <c r="A85" s="2" t="s">
        <v>29</v>
      </c>
      <c r="B85" s="2" t="s">
        <v>13</v>
      </c>
      <c r="C85" s="2" t="s">
        <v>19</v>
      </c>
      <c r="D85" s="2" t="s">
        <v>23</v>
      </c>
      <c r="E85" s="2" t="s">
        <v>5</v>
      </c>
      <c r="F85" s="2">
        <v>4</v>
      </c>
      <c r="G85" s="2">
        <v>218</v>
      </c>
      <c r="H85" s="2">
        <v>307</v>
      </c>
      <c r="I85" s="2">
        <v>68</v>
      </c>
      <c r="J85" s="2">
        <v>132</v>
      </c>
      <c r="K85" s="2">
        <f t="shared" si="21"/>
        <v>286</v>
      </c>
      <c r="L85" s="2">
        <f t="shared" si="22"/>
        <v>439</v>
      </c>
      <c r="M85" s="2">
        <f t="shared" si="23"/>
        <v>725</v>
      </c>
    </row>
    <row r="86" spans="1:16">
      <c r="A86" s="2" t="s">
        <v>29</v>
      </c>
      <c r="B86" s="2" t="s">
        <v>13</v>
      </c>
      <c r="C86" s="2" t="s">
        <v>19</v>
      </c>
      <c r="D86" s="2" t="s">
        <v>23</v>
      </c>
      <c r="E86" s="2" t="s">
        <v>5</v>
      </c>
      <c r="F86" s="2">
        <v>5</v>
      </c>
      <c r="G86" s="2">
        <v>83</v>
      </c>
      <c r="H86" s="2">
        <v>166</v>
      </c>
      <c r="I86" s="2">
        <v>86</v>
      </c>
      <c r="J86" s="2">
        <v>197</v>
      </c>
      <c r="K86" s="2">
        <f t="shared" si="21"/>
        <v>169</v>
      </c>
      <c r="L86" s="2">
        <f t="shared" si="22"/>
        <v>363</v>
      </c>
      <c r="M86" s="2">
        <f t="shared" si="23"/>
        <v>532</v>
      </c>
    </row>
    <row r="87" spans="1:16">
      <c r="A87" s="2" t="s">
        <v>29</v>
      </c>
      <c r="B87" s="2" t="s">
        <v>13</v>
      </c>
      <c r="C87" t="s">
        <v>19</v>
      </c>
      <c r="D87" t="s">
        <v>23</v>
      </c>
      <c r="E87" s="2" t="s">
        <v>6</v>
      </c>
      <c r="F87" s="2">
        <v>1</v>
      </c>
      <c r="G87" s="2">
        <v>206</v>
      </c>
      <c r="H87" s="2">
        <v>455</v>
      </c>
      <c r="I87" s="2">
        <v>0</v>
      </c>
      <c r="J87" s="2">
        <v>0</v>
      </c>
      <c r="K87" s="2">
        <f t="shared" si="21"/>
        <v>206</v>
      </c>
      <c r="L87" s="2">
        <f t="shared" si="22"/>
        <v>455</v>
      </c>
      <c r="M87" s="2">
        <f t="shared" si="23"/>
        <v>661</v>
      </c>
      <c r="N87">
        <f>SUM(K87:K91)</f>
        <v>1534</v>
      </c>
      <c r="O87">
        <f>SUM(L87:L91)</f>
        <v>2131</v>
      </c>
      <c r="P87">
        <f>N87+O87</f>
        <v>3665</v>
      </c>
    </row>
    <row r="88" spans="1:16">
      <c r="A88" s="2" t="s">
        <v>29</v>
      </c>
      <c r="B88" s="2" t="s">
        <v>13</v>
      </c>
      <c r="C88" t="s">
        <v>19</v>
      </c>
      <c r="D88" t="s">
        <v>23</v>
      </c>
      <c r="E88" s="2" t="s">
        <v>6</v>
      </c>
      <c r="F88" s="2">
        <v>2</v>
      </c>
      <c r="G88" s="2">
        <v>253</v>
      </c>
      <c r="H88" s="2">
        <v>450</v>
      </c>
      <c r="I88" s="2">
        <v>0</v>
      </c>
      <c r="J88" s="2">
        <v>0</v>
      </c>
      <c r="K88" s="2">
        <f t="shared" si="21"/>
        <v>253</v>
      </c>
      <c r="L88" s="2">
        <f t="shared" si="22"/>
        <v>450</v>
      </c>
      <c r="M88" s="2">
        <f t="shared" si="23"/>
        <v>703</v>
      </c>
    </row>
    <row r="89" spans="1:16">
      <c r="A89" s="2" t="s">
        <v>29</v>
      </c>
      <c r="B89" s="2" t="s">
        <v>13</v>
      </c>
      <c r="C89" t="s">
        <v>19</v>
      </c>
      <c r="D89" t="s">
        <v>23</v>
      </c>
      <c r="E89" s="2" t="s">
        <v>6</v>
      </c>
      <c r="F89" s="2">
        <v>3</v>
      </c>
      <c r="G89" s="2">
        <v>324</v>
      </c>
      <c r="H89" s="2">
        <v>419</v>
      </c>
      <c r="I89" s="2">
        <v>0</v>
      </c>
      <c r="J89" s="2">
        <v>0</v>
      </c>
      <c r="K89" s="2">
        <f t="shared" si="21"/>
        <v>324</v>
      </c>
      <c r="L89" s="2">
        <f t="shared" si="22"/>
        <v>419</v>
      </c>
      <c r="M89" s="2">
        <f t="shared" si="23"/>
        <v>743</v>
      </c>
    </row>
    <row r="90" spans="1:16">
      <c r="A90" s="2" t="s">
        <v>29</v>
      </c>
      <c r="B90" s="2" t="s">
        <v>13</v>
      </c>
      <c r="C90" t="s">
        <v>19</v>
      </c>
      <c r="D90" t="s">
        <v>23</v>
      </c>
      <c r="E90" s="2" t="s">
        <v>6</v>
      </c>
      <c r="F90" s="2">
        <v>4</v>
      </c>
      <c r="G90" s="2">
        <v>359</v>
      </c>
      <c r="H90" s="2">
        <v>402</v>
      </c>
      <c r="I90" s="2">
        <v>0</v>
      </c>
      <c r="J90" s="2">
        <v>0</v>
      </c>
      <c r="K90" s="2">
        <f t="shared" si="21"/>
        <v>359</v>
      </c>
      <c r="L90" s="2">
        <f t="shared" si="22"/>
        <v>402</v>
      </c>
      <c r="M90" s="2">
        <f t="shared" si="23"/>
        <v>761</v>
      </c>
    </row>
    <row r="91" spans="1:16">
      <c r="A91" s="2" t="s">
        <v>29</v>
      </c>
      <c r="B91" s="2" t="s">
        <v>13</v>
      </c>
      <c r="C91" t="s">
        <v>19</v>
      </c>
      <c r="D91" t="s">
        <v>23</v>
      </c>
      <c r="E91" s="2" t="s">
        <v>6</v>
      </c>
      <c r="F91" s="2">
        <v>5</v>
      </c>
      <c r="G91" s="2">
        <v>392</v>
      </c>
      <c r="H91" s="2">
        <v>405</v>
      </c>
      <c r="I91" s="2">
        <v>0</v>
      </c>
      <c r="J91" s="2">
        <v>0</v>
      </c>
      <c r="K91" s="2">
        <f t="shared" si="21"/>
        <v>392</v>
      </c>
      <c r="L91" s="2">
        <f t="shared" si="22"/>
        <v>405</v>
      </c>
      <c r="M91" s="2">
        <f t="shared" si="23"/>
        <v>797</v>
      </c>
    </row>
    <row r="92" spans="1:16">
      <c r="A92" s="2" t="s">
        <v>29</v>
      </c>
      <c r="B92" s="2" t="s">
        <v>13</v>
      </c>
      <c r="C92" s="2" t="s">
        <v>20</v>
      </c>
      <c r="D92" s="2" t="s">
        <v>24</v>
      </c>
      <c r="E92" s="2" t="s">
        <v>5</v>
      </c>
      <c r="F92" s="2">
        <v>1</v>
      </c>
      <c r="G92" s="2">
        <v>36</v>
      </c>
      <c r="H92" s="2">
        <v>294</v>
      </c>
      <c r="I92" s="2">
        <v>72</v>
      </c>
      <c r="J92" s="2">
        <v>384</v>
      </c>
      <c r="K92" s="2">
        <f t="shared" si="21"/>
        <v>108</v>
      </c>
      <c r="L92" s="2">
        <f t="shared" si="22"/>
        <v>678</v>
      </c>
      <c r="M92" s="2">
        <f t="shared" si="23"/>
        <v>786</v>
      </c>
      <c r="N92">
        <f>SUM(K92:K96)</f>
        <v>382</v>
      </c>
      <c r="O92">
        <f>SUM(L92:L96)</f>
        <v>3827</v>
      </c>
      <c r="P92">
        <f>N92+O92</f>
        <v>4209</v>
      </c>
    </row>
    <row r="93" spans="1:16">
      <c r="A93" s="2" t="s">
        <v>29</v>
      </c>
      <c r="B93" s="2" t="s">
        <v>13</v>
      </c>
      <c r="C93" s="2" t="s">
        <v>20</v>
      </c>
      <c r="D93" s="2" t="s">
        <v>24</v>
      </c>
      <c r="E93" s="2" t="s">
        <v>5</v>
      </c>
      <c r="F93" s="2">
        <v>2</v>
      </c>
      <c r="G93" s="2">
        <v>40</v>
      </c>
      <c r="H93" s="2">
        <v>549</v>
      </c>
      <c r="I93" s="2">
        <v>42</v>
      </c>
      <c r="J93" s="2">
        <v>387</v>
      </c>
      <c r="K93" s="2">
        <f t="shared" si="21"/>
        <v>82</v>
      </c>
      <c r="L93" s="2">
        <f t="shared" si="22"/>
        <v>936</v>
      </c>
      <c r="M93" s="2">
        <f t="shared" si="23"/>
        <v>1018</v>
      </c>
    </row>
    <row r="94" spans="1:16">
      <c r="A94" s="2" t="s">
        <v>29</v>
      </c>
      <c r="B94" s="2" t="s">
        <v>13</v>
      </c>
      <c r="C94" s="2" t="s">
        <v>20</v>
      </c>
      <c r="D94" s="2" t="s">
        <v>24</v>
      </c>
      <c r="E94" s="2" t="s">
        <v>5</v>
      </c>
      <c r="F94" s="2">
        <v>3</v>
      </c>
      <c r="G94" s="2">
        <v>66</v>
      </c>
      <c r="H94" s="2">
        <v>484</v>
      </c>
      <c r="I94" s="2">
        <v>32</v>
      </c>
      <c r="J94" s="2">
        <v>241</v>
      </c>
      <c r="K94" s="2">
        <f t="shared" si="21"/>
        <v>98</v>
      </c>
      <c r="L94" s="2">
        <f t="shared" si="22"/>
        <v>725</v>
      </c>
      <c r="M94" s="2">
        <f t="shared" si="23"/>
        <v>823</v>
      </c>
    </row>
    <row r="95" spans="1:16">
      <c r="A95" s="2" t="s">
        <v>29</v>
      </c>
      <c r="B95" s="2" t="s">
        <v>13</v>
      </c>
      <c r="C95" s="2" t="s">
        <v>20</v>
      </c>
      <c r="D95" s="2" t="s">
        <v>24</v>
      </c>
      <c r="E95" s="2" t="s">
        <v>5</v>
      </c>
      <c r="F95" s="2">
        <v>4</v>
      </c>
      <c r="G95" s="2">
        <v>42</v>
      </c>
      <c r="H95" s="2">
        <v>495</v>
      </c>
      <c r="I95" s="2">
        <v>27</v>
      </c>
      <c r="J95" s="2">
        <v>344</v>
      </c>
      <c r="K95" s="2">
        <f t="shared" si="21"/>
        <v>69</v>
      </c>
      <c r="L95" s="2">
        <f t="shared" si="22"/>
        <v>839</v>
      </c>
      <c r="M95" s="2">
        <f t="shared" si="23"/>
        <v>908</v>
      </c>
    </row>
    <row r="96" spans="1:16">
      <c r="A96" s="2" t="s">
        <v>29</v>
      </c>
      <c r="B96" s="2" t="s">
        <v>13</v>
      </c>
      <c r="C96" s="2" t="s">
        <v>20</v>
      </c>
      <c r="D96" s="2" t="s">
        <v>24</v>
      </c>
      <c r="E96" s="2" t="s">
        <v>5</v>
      </c>
      <c r="F96" s="2">
        <v>5</v>
      </c>
      <c r="G96" s="2">
        <v>8</v>
      </c>
      <c r="H96" s="2">
        <v>370</v>
      </c>
      <c r="I96" s="2">
        <v>17</v>
      </c>
      <c r="J96" s="2">
        <v>279</v>
      </c>
      <c r="K96" s="2">
        <f t="shared" si="21"/>
        <v>25</v>
      </c>
      <c r="L96" s="2">
        <f t="shared" si="22"/>
        <v>649</v>
      </c>
      <c r="M96" s="2">
        <f t="shared" si="23"/>
        <v>674</v>
      </c>
    </row>
    <row r="97" spans="1:16">
      <c r="A97" s="2" t="s">
        <v>29</v>
      </c>
      <c r="B97" s="2" t="s">
        <v>13</v>
      </c>
      <c r="C97" t="s">
        <v>20</v>
      </c>
      <c r="D97" t="s">
        <v>24</v>
      </c>
      <c r="E97" s="2" t="s">
        <v>6</v>
      </c>
      <c r="F97" s="2">
        <v>1</v>
      </c>
      <c r="G97" s="2">
        <v>0</v>
      </c>
      <c r="H97" s="2">
        <v>401</v>
      </c>
      <c r="I97" s="2">
        <v>0</v>
      </c>
      <c r="J97" s="2">
        <v>274</v>
      </c>
      <c r="K97" s="2">
        <f t="shared" si="21"/>
        <v>0</v>
      </c>
      <c r="L97" s="2">
        <f t="shared" si="22"/>
        <v>675</v>
      </c>
      <c r="M97" s="2">
        <f t="shared" si="23"/>
        <v>675</v>
      </c>
      <c r="N97">
        <f>SUM(K97:K101)</f>
        <v>223</v>
      </c>
      <c r="O97">
        <f>SUM(L97:L101)</f>
        <v>3664</v>
      </c>
      <c r="P97">
        <f>N97+O97</f>
        <v>3887</v>
      </c>
    </row>
    <row r="98" spans="1:16">
      <c r="A98" s="2" t="s">
        <v>29</v>
      </c>
      <c r="B98" s="2" t="s">
        <v>13</v>
      </c>
      <c r="C98" t="s">
        <v>20</v>
      </c>
      <c r="D98" t="s">
        <v>24</v>
      </c>
      <c r="E98" s="2" t="s">
        <v>6</v>
      </c>
      <c r="F98" s="2">
        <v>2</v>
      </c>
      <c r="G98" s="2">
        <v>109</v>
      </c>
      <c r="H98" s="2">
        <v>610</v>
      </c>
      <c r="I98" s="2">
        <v>35</v>
      </c>
      <c r="J98" s="2">
        <v>191</v>
      </c>
      <c r="K98" s="2">
        <f t="shared" si="21"/>
        <v>144</v>
      </c>
      <c r="L98" s="2">
        <f t="shared" si="22"/>
        <v>801</v>
      </c>
      <c r="M98" s="2">
        <f t="shared" si="23"/>
        <v>945</v>
      </c>
    </row>
    <row r="99" spans="1:16">
      <c r="A99" s="2" t="s">
        <v>29</v>
      </c>
      <c r="B99" s="2" t="s">
        <v>13</v>
      </c>
      <c r="C99" t="s">
        <v>20</v>
      </c>
      <c r="D99" t="s">
        <v>24</v>
      </c>
      <c r="E99" s="2" t="s">
        <v>6</v>
      </c>
      <c r="F99" s="2">
        <v>3</v>
      </c>
      <c r="G99" s="2">
        <v>25</v>
      </c>
      <c r="H99" s="2">
        <v>365</v>
      </c>
      <c r="I99" s="2">
        <v>21</v>
      </c>
      <c r="J99" s="2">
        <v>301</v>
      </c>
      <c r="K99" s="2">
        <f t="shared" si="21"/>
        <v>46</v>
      </c>
      <c r="L99" s="2">
        <f t="shared" si="22"/>
        <v>666</v>
      </c>
      <c r="M99" s="2">
        <f t="shared" si="23"/>
        <v>712</v>
      </c>
    </row>
    <row r="100" spans="1:16">
      <c r="A100" s="2" t="s">
        <v>29</v>
      </c>
      <c r="B100" s="2" t="s">
        <v>13</v>
      </c>
      <c r="C100" t="s">
        <v>20</v>
      </c>
      <c r="D100" t="s">
        <v>24</v>
      </c>
      <c r="E100" s="2" t="s">
        <v>6</v>
      </c>
      <c r="F100" s="2">
        <v>4</v>
      </c>
      <c r="G100" s="2">
        <v>21</v>
      </c>
      <c r="H100" s="2">
        <v>493</v>
      </c>
      <c r="I100" s="2">
        <v>12</v>
      </c>
      <c r="J100" s="2">
        <v>228</v>
      </c>
      <c r="K100" s="2">
        <f t="shared" si="21"/>
        <v>33</v>
      </c>
      <c r="L100" s="2">
        <f t="shared" si="22"/>
        <v>721</v>
      </c>
      <c r="M100" s="2">
        <f t="shared" si="23"/>
        <v>754</v>
      </c>
    </row>
    <row r="101" spans="1:16">
      <c r="A101" s="2" t="s">
        <v>29</v>
      </c>
      <c r="B101" s="2" t="s">
        <v>13</v>
      </c>
      <c r="C101" t="s">
        <v>20</v>
      </c>
      <c r="D101" t="s">
        <v>24</v>
      </c>
      <c r="E101" s="2" t="s">
        <v>6</v>
      </c>
      <c r="F101" s="2">
        <v>5</v>
      </c>
      <c r="G101" s="2">
        <v>0</v>
      </c>
      <c r="H101" s="2">
        <v>509</v>
      </c>
      <c r="I101" s="2">
        <v>0</v>
      </c>
      <c r="J101" s="2">
        <v>292</v>
      </c>
      <c r="K101" s="2">
        <f t="shared" si="21"/>
        <v>0</v>
      </c>
      <c r="L101" s="2">
        <f t="shared" si="22"/>
        <v>801</v>
      </c>
      <c r="M101" s="2">
        <f t="shared" si="23"/>
        <v>801</v>
      </c>
    </row>
    <row r="102" spans="1:16">
      <c r="A102" s="2" t="s">
        <v>29</v>
      </c>
      <c r="B102" s="2" t="s">
        <v>14</v>
      </c>
      <c r="C102" t="s">
        <v>19</v>
      </c>
      <c r="D102" t="s">
        <v>25</v>
      </c>
      <c r="E102" s="2" t="s">
        <v>5</v>
      </c>
      <c r="F102" s="2">
        <v>1</v>
      </c>
      <c r="G102" s="2">
        <v>148</v>
      </c>
      <c r="H102" s="2">
        <v>308</v>
      </c>
      <c r="I102" s="2">
        <v>143</v>
      </c>
      <c r="J102" s="2">
        <v>260</v>
      </c>
      <c r="K102" s="2">
        <f t="shared" si="21"/>
        <v>291</v>
      </c>
      <c r="L102" s="2">
        <f t="shared" si="22"/>
        <v>568</v>
      </c>
      <c r="M102" s="2">
        <f t="shared" si="23"/>
        <v>859</v>
      </c>
      <c r="N102">
        <f>SUM(K102:K106)</f>
        <v>1298</v>
      </c>
      <c r="O102">
        <f>SUM(L102:L106)</f>
        <v>2676</v>
      </c>
      <c r="P102">
        <f>N102+O102</f>
        <v>3974</v>
      </c>
    </row>
    <row r="103" spans="1:16">
      <c r="A103" s="2" t="s">
        <v>29</v>
      </c>
      <c r="B103" s="2" t="s">
        <v>14</v>
      </c>
      <c r="C103" t="s">
        <v>19</v>
      </c>
      <c r="D103" t="s">
        <v>25</v>
      </c>
      <c r="E103" s="2" t="s">
        <v>5</v>
      </c>
      <c r="F103" s="2">
        <v>2</v>
      </c>
      <c r="G103" s="2">
        <v>110</v>
      </c>
      <c r="H103" s="2">
        <v>312</v>
      </c>
      <c r="I103" s="2">
        <v>74</v>
      </c>
      <c r="J103" s="2">
        <v>291</v>
      </c>
      <c r="K103" s="2">
        <f t="shared" si="21"/>
        <v>184</v>
      </c>
      <c r="L103" s="2">
        <f t="shared" si="22"/>
        <v>603</v>
      </c>
      <c r="M103" s="2">
        <f t="shared" si="23"/>
        <v>787</v>
      </c>
    </row>
    <row r="104" spans="1:16">
      <c r="A104" s="2" t="s">
        <v>29</v>
      </c>
      <c r="B104" s="2" t="s">
        <v>14</v>
      </c>
      <c r="C104" t="s">
        <v>19</v>
      </c>
      <c r="D104" t="s">
        <v>25</v>
      </c>
      <c r="E104" s="2" t="s">
        <v>5</v>
      </c>
      <c r="F104" s="2">
        <v>3</v>
      </c>
      <c r="G104" s="2">
        <v>236</v>
      </c>
      <c r="H104" s="2">
        <v>200</v>
      </c>
      <c r="I104" s="2">
        <v>114</v>
      </c>
      <c r="J104" s="2">
        <v>295</v>
      </c>
      <c r="K104" s="2">
        <f t="shared" si="21"/>
        <v>350</v>
      </c>
      <c r="L104" s="2">
        <f t="shared" si="22"/>
        <v>495</v>
      </c>
      <c r="M104" s="2">
        <f t="shared" si="23"/>
        <v>845</v>
      </c>
    </row>
    <row r="105" spans="1:16">
      <c r="A105" s="2" t="s">
        <v>29</v>
      </c>
      <c r="B105" s="2" t="s">
        <v>14</v>
      </c>
      <c r="C105" t="s">
        <v>19</v>
      </c>
      <c r="D105" t="s">
        <v>25</v>
      </c>
      <c r="E105" s="2" t="s">
        <v>5</v>
      </c>
      <c r="F105" s="2">
        <v>4</v>
      </c>
      <c r="G105" s="2">
        <v>157</v>
      </c>
      <c r="H105" s="2">
        <v>159</v>
      </c>
      <c r="I105" s="2">
        <v>98</v>
      </c>
      <c r="J105" s="2">
        <v>287</v>
      </c>
      <c r="K105" s="2">
        <f t="shared" si="21"/>
        <v>255</v>
      </c>
      <c r="L105" s="2">
        <f t="shared" si="22"/>
        <v>446</v>
      </c>
      <c r="M105" s="2">
        <f t="shared" si="23"/>
        <v>701</v>
      </c>
    </row>
    <row r="106" spans="1:16">
      <c r="A106" s="2" t="s">
        <v>29</v>
      </c>
      <c r="B106" s="2" t="s">
        <v>14</v>
      </c>
      <c r="C106" t="s">
        <v>19</v>
      </c>
      <c r="D106" t="s">
        <v>25</v>
      </c>
      <c r="E106" s="2" t="s">
        <v>5</v>
      </c>
      <c r="F106" s="2">
        <v>5</v>
      </c>
      <c r="G106" s="2">
        <v>109</v>
      </c>
      <c r="H106" s="2">
        <v>262</v>
      </c>
      <c r="I106" s="2">
        <v>109</v>
      </c>
      <c r="J106" s="2">
        <v>302</v>
      </c>
      <c r="K106" s="2">
        <f t="shared" si="21"/>
        <v>218</v>
      </c>
      <c r="L106" s="2">
        <f t="shared" si="22"/>
        <v>564</v>
      </c>
      <c r="M106" s="2">
        <f t="shared" si="23"/>
        <v>782</v>
      </c>
    </row>
    <row r="107" spans="1:16">
      <c r="A107" s="2" t="s">
        <v>29</v>
      </c>
      <c r="B107" s="2" t="s">
        <v>14</v>
      </c>
      <c r="C107" t="s">
        <v>19</v>
      </c>
      <c r="D107" t="s">
        <v>25</v>
      </c>
      <c r="E107" s="2" t="s">
        <v>6</v>
      </c>
      <c r="F107" s="2">
        <v>1</v>
      </c>
      <c r="G107" s="2">
        <v>261</v>
      </c>
      <c r="H107" s="2">
        <v>239</v>
      </c>
      <c r="I107" s="2">
        <v>196</v>
      </c>
      <c r="J107" s="2">
        <v>255</v>
      </c>
      <c r="K107" s="2">
        <f t="shared" si="21"/>
        <v>457</v>
      </c>
      <c r="L107" s="2">
        <f t="shared" si="22"/>
        <v>494</v>
      </c>
      <c r="M107" s="2">
        <f t="shared" si="23"/>
        <v>951</v>
      </c>
      <c r="N107">
        <f>SUM(K107:K111)</f>
        <v>1615</v>
      </c>
      <c r="O107">
        <f>SUM(L107:L111)</f>
        <v>2464</v>
      </c>
      <c r="P107">
        <f>N107+O107</f>
        <v>4079</v>
      </c>
    </row>
    <row r="108" spans="1:16">
      <c r="A108" s="2" t="s">
        <v>29</v>
      </c>
      <c r="B108" s="2" t="s">
        <v>14</v>
      </c>
      <c r="C108" t="s">
        <v>19</v>
      </c>
      <c r="D108" t="s">
        <v>25</v>
      </c>
      <c r="E108" s="2" t="s">
        <v>6</v>
      </c>
      <c r="F108" s="2">
        <v>2</v>
      </c>
      <c r="G108" s="2">
        <v>238</v>
      </c>
      <c r="H108" s="2">
        <v>517</v>
      </c>
      <c r="I108" s="2">
        <v>0</v>
      </c>
      <c r="J108" s="2">
        <v>0</v>
      </c>
      <c r="K108" s="2">
        <f t="shared" si="21"/>
        <v>238</v>
      </c>
      <c r="L108" s="2">
        <f t="shared" si="22"/>
        <v>517</v>
      </c>
      <c r="M108" s="2">
        <f t="shared" si="23"/>
        <v>755</v>
      </c>
    </row>
    <row r="109" spans="1:16">
      <c r="A109" s="2" t="s">
        <v>29</v>
      </c>
      <c r="B109" s="2" t="s">
        <v>14</v>
      </c>
      <c r="C109" t="s">
        <v>19</v>
      </c>
      <c r="D109" t="s">
        <v>25</v>
      </c>
      <c r="E109" s="2" t="s">
        <v>6</v>
      </c>
      <c r="F109" s="2">
        <v>3</v>
      </c>
      <c r="G109" s="2">
        <v>235</v>
      </c>
      <c r="H109" s="2">
        <v>550</v>
      </c>
      <c r="I109" s="2">
        <v>0</v>
      </c>
      <c r="J109" s="2">
        <v>0</v>
      </c>
      <c r="K109" s="2">
        <f t="shared" si="21"/>
        <v>235</v>
      </c>
      <c r="L109" s="2">
        <f t="shared" si="22"/>
        <v>550</v>
      </c>
      <c r="M109" s="2">
        <f t="shared" si="23"/>
        <v>785</v>
      </c>
    </row>
    <row r="110" spans="1:16">
      <c r="A110" s="2" t="s">
        <v>29</v>
      </c>
      <c r="B110" s="2" t="s">
        <v>14</v>
      </c>
      <c r="C110" t="s">
        <v>19</v>
      </c>
      <c r="D110" t="s">
        <v>25</v>
      </c>
      <c r="E110" s="2" t="s">
        <v>6</v>
      </c>
      <c r="F110" s="2">
        <v>4</v>
      </c>
      <c r="G110" s="2">
        <v>201</v>
      </c>
      <c r="H110" s="2">
        <v>453</v>
      </c>
      <c r="I110" s="2">
        <v>0</v>
      </c>
      <c r="J110" s="2">
        <v>0</v>
      </c>
      <c r="K110" s="2">
        <f t="shared" si="21"/>
        <v>201</v>
      </c>
      <c r="L110" s="2">
        <f t="shared" si="22"/>
        <v>453</v>
      </c>
      <c r="M110" s="2">
        <f t="shared" si="23"/>
        <v>654</v>
      </c>
    </row>
    <row r="111" spans="1:16">
      <c r="A111" s="2" t="s">
        <v>29</v>
      </c>
      <c r="B111" s="2" t="s">
        <v>14</v>
      </c>
      <c r="C111" t="s">
        <v>19</v>
      </c>
      <c r="D111" t="s">
        <v>25</v>
      </c>
      <c r="E111" s="2" t="s">
        <v>6</v>
      </c>
      <c r="F111" s="2">
        <v>5</v>
      </c>
      <c r="G111" s="2">
        <v>252</v>
      </c>
      <c r="H111" s="2">
        <v>219</v>
      </c>
      <c r="I111" s="2">
        <v>232</v>
      </c>
      <c r="J111" s="2">
        <v>231</v>
      </c>
      <c r="K111" s="2">
        <f t="shared" si="21"/>
        <v>484</v>
      </c>
      <c r="L111" s="2">
        <f t="shared" si="22"/>
        <v>450</v>
      </c>
      <c r="M111" s="2">
        <f t="shared" si="23"/>
        <v>934</v>
      </c>
    </row>
    <row r="112" spans="1:16">
      <c r="A112" s="2" t="s">
        <v>29</v>
      </c>
      <c r="B112" s="2" t="s">
        <v>14</v>
      </c>
      <c r="C112" s="2" t="s">
        <v>20</v>
      </c>
      <c r="D112" s="2" t="s">
        <v>26</v>
      </c>
      <c r="E112" s="2" t="s">
        <v>5</v>
      </c>
      <c r="F112" s="2">
        <v>1</v>
      </c>
      <c r="G112" s="2">
        <v>79</v>
      </c>
      <c r="H112" s="2">
        <v>440</v>
      </c>
      <c r="I112" s="2">
        <v>45</v>
      </c>
      <c r="J112" s="2">
        <v>277</v>
      </c>
      <c r="K112" s="2">
        <f t="shared" si="21"/>
        <v>124</v>
      </c>
      <c r="L112" s="2">
        <f t="shared" si="22"/>
        <v>717</v>
      </c>
      <c r="M112" s="2">
        <f t="shared" si="23"/>
        <v>841</v>
      </c>
      <c r="N112">
        <f>SUM(K112:K116)</f>
        <v>199</v>
      </c>
      <c r="O112">
        <f>SUM(L112:L116)</f>
        <v>3378</v>
      </c>
      <c r="P112">
        <f>N112+O112</f>
        <v>3577</v>
      </c>
    </row>
    <row r="113" spans="1:16">
      <c r="A113" s="2" t="s">
        <v>29</v>
      </c>
      <c r="B113" s="2" t="s">
        <v>14</v>
      </c>
      <c r="C113" s="2" t="s">
        <v>20</v>
      </c>
      <c r="D113" s="2" t="s">
        <v>26</v>
      </c>
      <c r="E113" s="2" t="s">
        <v>5</v>
      </c>
      <c r="F113" s="2">
        <v>2</v>
      </c>
      <c r="G113" s="2">
        <v>28</v>
      </c>
      <c r="H113" s="2">
        <v>434</v>
      </c>
      <c r="I113" s="2">
        <v>22</v>
      </c>
      <c r="J113" s="2">
        <v>328</v>
      </c>
      <c r="K113" s="2">
        <f t="shared" si="21"/>
        <v>50</v>
      </c>
      <c r="L113" s="2">
        <f t="shared" si="22"/>
        <v>762</v>
      </c>
      <c r="M113" s="2">
        <f t="shared" si="23"/>
        <v>812</v>
      </c>
    </row>
    <row r="114" spans="1:16">
      <c r="A114" s="2" t="s">
        <v>29</v>
      </c>
      <c r="B114" s="2" t="s">
        <v>14</v>
      </c>
      <c r="C114" s="2" t="s">
        <v>20</v>
      </c>
      <c r="D114" s="2" t="s">
        <v>26</v>
      </c>
      <c r="E114" s="2" t="s">
        <v>5</v>
      </c>
      <c r="F114" s="2">
        <v>3</v>
      </c>
      <c r="G114" s="2">
        <v>0</v>
      </c>
      <c r="H114" s="2">
        <v>200</v>
      </c>
      <c r="I114" s="2">
        <v>0</v>
      </c>
      <c r="J114" s="2">
        <v>295</v>
      </c>
      <c r="K114" s="2">
        <f t="shared" si="21"/>
        <v>0</v>
      </c>
      <c r="L114" s="2">
        <f t="shared" si="22"/>
        <v>495</v>
      </c>
      <c r="M114" s="2">
        <f t="shared" si="23"/>
        <v>495</v>
      </c>
    </row>
    <row r="115" spans="1:16">
      <c r="A115" s="2" t="s">
        <v>29</v>
      </c>
      <c r="B115" s="2" t="s">
        <v>14</v>
      </c>
      <c r="C115" s="2" t="s">
        <v>20</v>
      </c>
      <c r="D115" s="2" t="s">
        <v>26</v>
      </c>
      <c r="E115" s="2" t="s">
        <v>5</v>
      </c>
      <c r="F115" s="2">
        <v>4</v>
      </c>
      <c r="G115" s="2">
        <v>12</v>
      </c>
      <c r="H115" s="2">
        <v>494</v>
      </c>
      <c r="I115" s="2">
        <v>3</v>
      </c>
      <c r="J115" s="2">
        <v>246</v>
      </c>
      <c r="K115" s="2">
        <f t="shared" si="21"/>
        <v>15</v>
      </c>
      <c r="L115" s="2">
        <f t="shared" si="22"/>
        <v>740</v>
      </c>
      <c r="M115" s="2">
        <f t="shared" si="23"/>
        <v>755</v>
      </c>
    </row>
    <row r="116" spans="1:16">
      <c r="A116" s="2" t="s">
        <v>29</v>
      </c>
      <c r="B116" s="2" t="s">
        <v>14</v>
      </c>
      <c r="C116" s="2" t="s">
        <v>20</v>
      </c>
      <c r="D116" s="2" t="s">
        <v>26</v>
      </c>
      <c r="E116" s="2" t="s">
        <v>5</v>
      </c>
      <c r="F116" s="2">
        <v>5</v>
      </c>
      <c r="G116" s="2">
        <v>4</v>
      </c>
      <c r="H116" s="2">
        <v>298</v>
      </c>
      <c r="I116" s="2">
        <v>6</v>
      </c>
      <c r="J116" s="2">
        <v>366</v>
      </c>
      <c r="K116" s="2">
        <f t="shared" si="21"/>
        <v>10</v>
      </c>
      <c r="L116" s="2">
        <f t="shared" si="22"/>
        <v>664</v>
      </c>
      <c r="M116" s="2">
        <f t="shared" si="23"/>
        <v>674</v>
      </c>
    </row>
    <row r="117" spans="1:16">
      <c r="A117" s="2" t="s">
        <v>29</v>
      </c>
      <c r="B117" s="2" t="s">
        <v>14</v>
      </c>
      <c r="C117" t="s">
        <v>20</v>
      </c>
      <c r="D117" t="s">
        <v>26</v>
      </c>
      <c r="E117" s="2" t="s">
        <v>6</v>
      </c>
      <c r="F117" s="2">
        <v>1</v>
      </c>
      <c r="G117" s="2">
        <v>9</v>
      </c>
      <c r="H117" s="2">
        <v>794</v>
      </c>
      <c r="I117" s="2">
        <v>0</v>
      </c>
      <c r="J117" s="2">
        <v>0</v>
      </c>
      <c r="K117" s="2">
        <f t="shared" si="21"/>
        <v>9</v>
      </c>
      <c r="L117" s="2">
        <f t="shared" si="22"/>
        <v>794</v>
      </c>
      <c r="M117" s="2">
        <f t="shared" si="23"/>
        <v>803</v>
      </c>
      <c r="N117">
        <f>SUM(K117:K121)</f>
        <v>35</v>
      </c>
      <c r="O117">
        <f>SUM(L117:L121)</f>
        <v>3796</v>
      </c>
      <c r="P117">
        <f>N117+O117</f>
        <v>3831</v>
      </c>
    </row>
    <row r="118" spans="1:16">
      <c r="A118" s="2" t="s">
        <v>29</v>
      </c>
      <c r="B118" s="2" t="s">
        <v>14</v>
      </c>
      <c r="C118" t="s">
        <v>20</v>
      </c>
      <c r="D118" t="s">
        <v>26</v>
      </c>
      <c r="E118" s="2" t="s">
        <v>6</v>
      </c>
      <c r="F118" s="2">
        <v>2</v>
      </c>
      <c r="G118" s="2">
        <v>5</v>
      </c>
      <c r="H118" s="2">
        <v>206</v>
      </c>
      <c r="I118" s="2">
        <v>8</v>
      </c>
      <c r="J118" s="2">
        <v>538</v>
      </c>
      <c r="K118" s="2">
        <f t="shared" si="21"/>
        <v>13</v>
      </c>
      <c r="L118" s="2">
        <f t="shared" si="22"/>
        <v>744</v>
      </c>
      <c r="M118" s="2">
        <f t="shared" si="23"/>
        <v>757</v>
      </c>
    </row>
    <row r="119" spans="1:16">
      <c r="A119" s="2" t="s">
        <v>29</v>
      </c>
      <c r="B119" s="2" t="s">
        <v>14</v>
      </c>
      <c r="C119" t="s">
        <v>20</v>
      </c>
      <c r="D119" t="s">
        <v>26</v>
      </c>
      <c r="E119" s="2" t="s">
        <v>6</v>
      </c>
      <c r="F119" s="2">
        <v>3</v>
      </c>
      <c r="G119" s="2">
        <v>0</v>
      </c>
      <c r="H119" s="2">
        <v>528</v>
      </c>
      <c r="I119" s="2">
        <v>0</v>
      </c>
      <c r="J119" s="2">
        <v>211</v>
      </c>
      <c r="K119" s="2">
        <f t="shared" si="21"/>
        <v>0</v>
      </c>
      <c r="L119" s="2">
        <f t="shared" si="22"/>
        <v>739</v>
      </c>
      <c r="M119" s="2">
        <f t="shared" si="23"/>
        <v>739</v>
      </c>
    </row>
    <row r="120" spans="1:16">
      <c r="A120" s="2" t="s">
        <v>29</v>
      </c>
      <c r="B120" s="2" t="s">
        <v>14</v>
      </c>
      <c r="C120" t="s">
        <v>20</v>
      </c>
      <c r="D120" t="s">
        <v>26</v>
      </c>
      <c r="E120" s="2" t="s">
        <v>6</v>
      </c>
      <c r="F120" s="2">
        <v>4</v>
      </c>
      <c r="G120" s="2">
        <v>12</v>
      </c>
      <c r="H120" s="2">
        <v>625</v>
      </c>
      <c r="I120" s="2">
        <v>0</v>
      </c>
      <c r="J120" s="2">
        <v>0</v>
      </c>
      <c r="K120" s="2">
        <f t="shared" si="21"/>
        <v>12</v>
      </c>
      <c r="L120" s="2">
        <f t="shared" si="22"/>
        <v>625</v>
      </c>
      <c r="M120" s="2">
        <f t="shared" si="23"/>
        <v>637</v>
      </c>
    </row>
    <row r="121" spans="1:16">
      <c r="A121" s="2" t="s">
        <v>29</v>
      </c>
      <c r="B121" s="2" t="s">
        <v>14</v>
      </c>
      <c r="C121" t="s">
        <v>20</v>
      </c>
      <c r="D121" t="s">
        <v>26</v>
      </c>
      <c r="E121" s="2" t="s">
        <v>6</v>
      </c>
      <c r="F121" s="2">
        <v>5</v>
      </c>
      <c r="G121" s="2">
        <v>1</v>
      </c>
      <c r="H121" s="2">
        <v>894</v>
      </c>
      <c r="I121" s="2">
        <v>0</v>
      </c>
      <c r="J121" s="2">
        <v>0</v>
      </c>
      <c r="K121" s="2">
        <f t="shared" si="21"/>
        <v>1</v>
      </c>
      <c r="L121" s="2">
        <f t="shared" si="22"/>
        <v>894</v>
      </c>
      <c r="M121" s="2">
        <f t="shared" si="23"/>
        <v>895</v>
      </c>
    </row>
    <row r="122" spans="1:16">
      <c r="A122" s="2" t="s">
        <v>30</v>
      </c>
      <c r="B122" s="1" t="s">
        <v>7</v>
      </c>
      <c r="C122" s="2" t="s">
        <v>19</v>
      </c>
      <c r="D122" s="2" t="s">
        <v>21</v>
      </c>
      <c r="E122" s="2" t="s">
        <v>5</v>
      </c>
      <c r="F122" s="2">
        <v>1</v>
      </c>
      <c r="G122" s="2">
        <v>204</v>
      </c>
      <c r="H122" s="2">
        <v>305</v>
      </c>
      <c r="I122" s="2">
        <v>147</v>
      </c>
      <c r="J122" s="2">
        <v>234</v>
      </c>
      <c r="K122" s="2">
        <f>G122+I122</f>
        <v>351</v>
      </c>
      <c r="L122" s="2">
        <f>H122+J122</f>
        <v>539</v>
      </c>
      <c r="M122" s="2">
        <f>K122+L122</f>
        <v>890</v>
      </c>
      <c r="N122">
        <f>SUM(K122:K126)</f>
        <v>1163</v>
      </c>
      <c r="O122">
        <f>SUM(L122:L126)</f>
        <v>3354</v>
      </c>
      <c r="P122">
        <f>N122+O122</f>
        <v>4517</v>
      </c>
    </row>
    <row r="123" spans="1:16">
      <c r="A123" s="2" t="s">
        <v>30</v>
      </c>
      <c r="B123" s="1" t="s">
        <v>7</v>
      </c>
      <c r="C123" s="2" t="s">
        <v>19</v>
      </c>
      <c r="D123" s="2" t="s">
        <v>21</v>
      </c>
      <c r="E123" s="2" t="s">
        <v>5</v>
      </c>
      <c r="F123" s="2">
        <v>2</v>
      </c>
      <c r="G123" s="2">
        <v>198</v>
      </c>
      <c r="H123" s="2">
        <v>436</v>
      </c>
      <c r="I123" s="2">
        <v>76</v>
      </c>
      <c r="J123" s="2">
        <v>171</v>
      </c>
      <c r="K123" s="2">
        <f t="shared" ref="K123:K131" si="24">G123+I123</f>
        <v>274</v>
      </c>
      <c r="L123" s="2">
        <f t="shared" ref="L123:L131" si="25">H123+J123</f>
        <v>607</v>
      </c>
      <c r="M123" s="2">
        <f t="shared" ref="M123:M131" si="26">K123+L123</f>
        <v>881</v>
      </c>
    </row>
    <row r="124" spans="1:16">
      <c r="A124" s="2" t="s">
        <v>30</v>
      </c>
      <c r="B124" s="1" t="s">
        <v>7</v>
      </c>
      <c r="C124" s="2" t="s">
        <v>19</v>
      </c>
      <c r="D124" s="2" t="s">
        <v>21</v>
      </c>
      <c r="E124" s="2" t="s">
        <v>5</v>
      </c>
      <c r="F124" s="2">
        <v>3</v>
      </c>
      <c r="G124" s="2">
        <v>89</v>
      </c>
      <c r="H124" s="2">
        <v>418</v>
      </c>
      <c r="I124" s="2">
        <v>152</v>
      </c>
      <c r="J124" s="2">
        <v>421</v>
      </c>
      <c r="K124" s="2">
        <f t="shared" si="24"/>
        <v>241</v>
      </c>
      <c r="L124" s="2">
        <f t="shared" si="25"/>
        <v>839</v>
      </c>
      <c r="M124" s="2">
        <f t="shared" si="26"/>
        <v>1080</v>
      </c>
    </row>
    <row r="125" spans="1:16">
      <c r="A125" s="2" t="s">
        <v>30</v>
      </c>
      <c r="B125" s="1" t="s">
        <v>7</v>
      </c>
      <c r="C125" s="2" t="s">
        <v>19</v>
      </c>
      <c r="D125" s="2" t="s">
        <v>21</v>
      </c>
      <c r="E125" s="2" t="s">
        <v>5</v>
      </c>
      <c r="F125" s="2">
        <v>4</v>
      </c>
      <c r="G125" s="2">
        <v>19</v>
      </c>
      <c r="H125" s="2">
        <v>341</v>
      </c>
      <c r="I125" s="2">
        <v>30</v>
      </c>
      <c r="J125" s="2">
        <v>405</v>
      </c>
      <c r="K125" s="2">
        <f t="shared" si="24"/>
        <v>49</v>
      </c>
      <c r="L125" s="2">
        <f t="shared" si="25"/>
        <v>746</v>
      </c>
      <c r="M125" s="2">
        <f t="shared" si="26"/>
        <v>795</v>
      </c>
    </row>
    <row r="126" spans="1:16">
      <c r="A126" s="2" t="s">
        <v>30</v>
      </c>
      <c r="B126" s="1" t="s">
        <v>7</v>
      </c>
      <c r="C126" s="2" t="s">
        <v>19</v>
      </c>
      <c r="D126" s="2" t="s">
        <v>21</v>
      </c>
      <c r="E126" s="2" t="s">
        <v>5</v>
      </c>
      <c r="F126" s="2">
        <v>5</v>
      </c>
      <c r="G126" s="2">
        <v>173</v>
      </c>
      <c r="H126" s="2">
        <v>449</v>
      </c>
      <c r="I126" s="2">
        <v>75</v>
      </c>
      <c r="J126" s="2">
        <v>174</v>
      </c>
      <c r="K126" s="2">
        <f t="shared" si="24"/>
        <v>248</v>
      </c>
      <c r="L126" s="2">
        <f t="shared" si="25"/>
        <v>623</v>
      </c>
      <c r="M126" s="2">
        <f t="shared" si="26"/>
        <v>871</v>
      </c>
    </row>
    <row r="127" spans="1:16">
      <c r="A127" s="2" t="s">
        <v>30</v>
      </c>
      <c r="B127" s="1" t="s">
        <v>7</v>
      </c>
      <c r="C127" t="s">
        <v>19</v>
      </c>
      <c r="D127" t="s">
        <v>21</v>
      </c>
      <c r="E127" s="2" t="s">
        <v>6</v>
      </c>
      <c r="F127" s="2">
        <v>1</v>
      </c>
      <c r="G127" s="2">
        <v>87</v>
      </c>
      <c r="H127" s="2">
        <v>299</v>
      </c>
      <c r="I127" s="2">
        <v>67</v>
      </c>
      <c r="J127" s="2">
        <v>250</v>
      </c>
      <c r="K127" s="2">
        <f t="shared" si="24"/>
        <v>154</v>
      </c>
      <c r="L127" s="2">
        <f t="shared" si="25"/>
        <v>549</v>
      </c>
      <c r="M127" s="2">
        <f t="shared" si="26"/>
        <v>703</v>
      </c>
      <c r="N127">
        <f>SUM(K127:K131)</f>
        <v>823</v>
      </c>
      <c r="O127">
        <f>SUM(L127:L131)</f>
        <v>2486</v>
      </c>
      <c r="P127">
        <f>N127+O127</f>
        <v>3309</v>
      </c>
    </row>
    <row r="128" spans="1:16">
      <c r="A128" s="2" t="s">
        <v>30</v>
      </c>
      <c r="B128" s="1" t="s">
        <v>7</v>
      </c>
      <c r="C128" t="s">
        <v>19</v>
      </c>
      <c r="D128" t="s">
        <v>21</v>
      </c>
      <c r="E128" s="2" t="s">
        <v>6</v>
      </c>
      <c r="F128" s="2">
        <v>2</v>
      </c>
      <c r="G128" s="2">
        <v>65</v>
      </c>
      <c r="H128" s="2">
        <v>244</v>
      </c>
      <c r="I128" s="2">
        <v>62</v>
      </c>
      <c r="J128" s="2">
        <v>248</v>
      </c>
      <c r="K128" s="2">
        <f t="shared" si="24"/>
        <v>127</v>
      </c>
      <c r="L128" s="2">
        <f t="shared" si="25"/>
        <v>492</v>
      </c>
      <c r="M128" s="2">
        <f t="shared" si="26"/>
        <v>619</v>
      </c>
    </row>
    <row r="129" spans="1:16">
      <c r="A129" s="2" t="s">
        <v>30</v>
      </c>
      <c r="B129" s="1" t="s">
        <v>7</v>
      </c>
      <c r="C129" t="s">
        <v>19</v>
      </c>
      <c r="D129" t="s">
        <v>21</v>
      </c>
      <c r="E129" s="2" t="s">
        <v>6</v>
      </c>
      <c r="F129" s="2">
        <v>3</v>
      </c>
      <c r="G129" s="2">
        <v>74</v>
      </c>
      <c r="H129" s="2">
        <v>399</v>
      </c>
      <c r="I129" s="2">
        <v>29</v>
      </c>
      <c r="J129" s="2">
        <v>150</v>
      </c>
      <c r="K129" s="2">
        <f t="shared" si="24"/>
        <v>103</v>
      </c>
      <c r="L129" s="2">
        <f t="shared" si="25"/>
        <v>549</v>
      </c>
      <c r="M129" s="2">
        <f t="shared" si="26"/>
        <v>652</v>
      </c>
    </row>
    <row r="130" spans="1:16">
      <c r="A130" s="2" t="s">
        <v>30</v>
      </c>
      <c r="B130" s="1" t="s">
        <v>7</v>
      </c>
      <c r="C130" t="s">
        <v>19</v>
      </c>
      <c r="D130" t="s">
        <v>21</v>
      </c>
      <c r="E130" s="2" t="s">
        <v>6</v>
      </c>
      <c r="F130" s="2">
        <v>4</v>
      </c>
      <c r="G130" s="2">
        <v>148</v>
      </c>
      <c r="H130" s="2">
        <v>243</v>
      </c>
      <c r="I130" s="2">
        <v>111</v>
      </c>
      <c r="J130" s="2">
        <v>204</v>
      </c>
      <c r="K130" s="2">
        <f t="shared" si="24"/>
        <v>259</v>
      </c>
      <c r="L130" s="2">
        <f t="shared" si="25"/>
        <v>447</v>
      </c>
      <c r="M130" s="2">
        <f t="shared" si="26"/>
        <v>706</v>
      </c>
    </row>
    <row r="131" spans="1:16">
      <c r="A131" s="2" t="s">
        <v>30</v>
      </c>
      <c r="B131" s="1" t="s">
        <v>7</v>
      </c>
      <c r="C131" t="s">
        <v>19</v>
      </c>
      <c r="D131" t="s">
        <v>21</v>
      </c>
      <c r="E131" s="2" t="s">
        <v>6</v>
      </c>
      <c r="F131" s="2">
        <v>5</v>
      </c>
      <c r="G131" s="2">
        <v>180</v>
      </c>
      <c r="H131" s="2">
        <v>449</v>
      </c>
      <c r="I131" s="2">
        <v>0</v>
      </c>
      <c r="J131" s="2">
        <v>0</v>
      </c>
      <c r="K131" s="2">
        <f t="shared" si="24"/>
        <v>180</v>
      </c>
      <c r="L131" s="2">
        <f t="shared" si="25"/>
        <v>449</v>
      </c>
      <c r="M131" s="2">
        <f t="shared" si="26"/>
        <v>629</v>
      </c>
    </row>
    <row r="132" spans="1:16">
      <c r="A132" s="2" t="s">
        <v>30</v>
      </c>
      <c r="B132" s="1" t="s">
        <v>7</v>
      </c>
      <c r="C132" s="2" t="s">
        <v>20</v>
      </c>
      <c r="D132" s="2" t="s">
        <v>22</v>
      </c>
      <c r="E132" s="2" t="s">
        <v>5</v>
      </c>
      <c r="F132" s="2">
        <v>1</v>
      </c>
      <c r="G132" s="2">
        <v>45</v>
      </c>
      <c r="H132" s="2">
        <v>317</v>
      </c>
      <c r="I132" s="2">
        <v>27</v>
      </c>
      <c r="J132" s="2">
        <v>158</v>
      </c>
      <c r="K132" s="2">
        <f>G132+I132</f>
        <v>72</v>
      </c>
      <c r="L132" s="2">
        <f>H132+J132</f>
        <v>475</v>
      </c>
      <c r="M132" s="2">
        <f>K132+L132</f>
        <v>547</v>
      </c>
      <c r="N132">
        <f>SUM(K132:K136)</f>
        <v>407</v>
      </c>
      <c r="O132">
        <f>SUM(L132:L136)</f>
        <v>3925</v>
      </c>
      <c r="P132">
        <f>N132+O132</f>
        <v>4332</v>
      </c>
    </row>
    <row r="133" spans="1:16">
      <c r="A133" s="2" t="s">
        <v>30</v>
      </c>
      <c r="B133" s="1" t="s">
        <v>7</v>
      </c>
      <c r="C133" s="2" t="s">
        <v>20</v>
      </c>
      <c r="D133" s="2" t="s">
        <v>22</v>
      </c>
      <c r="E133" s="2" t="s">
        <v>5</v>
      </c>
      <c r="F133" s="2">
        <v>2</v>
      </c>
      <c r="G133" s="2">
        <v>42</v>
      </c>
      <c r="H133" s="2">
        <v>622</v>
      </c>
      <c r="I133" s="2">
        <v>18</v>
      </c>
      <c r="J133" s="2">
        <v>283</v>
      </c>
      <c r="K133" s="2">
        <f t="shared" ref="K133:K181" si="27">G133+I133</f>
        <v>60</v>
      </c>
      <c r="L133" s="2">
        <f t="shared" ref="L133:L181" si="28">H133+J133</f>
        <v>905</v>
      </c>
      <c r="M133" s="2">
        <f t="shared" ref="M133:M181" si="29">K133+L133</f>
        <v>965</v>
      </c>
    </row>
    <row r="134" spans="1:16">
      <c r="A134" s="2" t="s">
        <v>30</v>
      </c>
      <c r="B134" s="1" t="s">
        <v>7</v>
      </c>
      <c r="C134" s="2" t="s">
        <v>20</v>
      </c>
      <c r="D134" s="2" t="s">
        <v>22</v>
      </c>
      <c r="E134" s="2" t="s">
        <v>5</v>
      </c>
      <c r="F134" s="2">
        <v>3</v>
      </c>
      <c r="G134" s="2">
        <v>26</v>
      </c>
      <c r="H134" s="2">
        <v>758</v>
      </c>
      <c r="I134" s="2">
        <v>16</v>
      </c>
      <c r="J134" s="2">
        <v>373</v>
      </c>
      <c r="K134" s="2">
        <f t="shared" si="27"/>
        <v>42</v>
      </c>
      <c r="L134" s="2">
        <f t="shared" si="28"/>
        <v>1131</v>
      </c>
      <c r="M134" s="2">
        <f t="shared" si="29"/>
        <v>1173</v>
      </c>
    </row>
    <row r="135" spans="1:16">
      <c r="A135" s="2" t="s">
        <v>30</v>
      </c>
      <c r="B135" s="1" t="s">
        <v>7</v>
      </c>
      <c r="C135" s="2" t="s">
        <v>20</v>
      </c>
      <c r="D135" s="2" t="s">
        <v>22</v>
      </c>
      <c r="E135" s="2" t="s">
        <v>5</v>
      </c>
      <c r="F135" s="2">
        <v>4</v>
      </c>
      <c r="G135" s="2">
        <v>23</v>
      </c>
      <c r="H135" s="2">
        <v>235</v>
      </c>
      <c r="I135" s="2">
        <v>23</v>
      </c>
      <c r="J135" s="2">
        <v>264</v>
      </c>
      <c r="K135" s="2">
        <f t="shared" si="27"/>
        <v>46</v>
      </c>
      <c r="L135" s="2">
        <f t="shared" si="28"/>
        <v>499</v>
      </c>
      <c r="M135" s="2">
        <f t="shared" si="29"/>
        <v>545</v>
      </c>
    </row>
    <row r="136" spans="1:16">
      <c r="A136" s="2" t="s">
        <v>30</v>
      </c>
      <c r="B136" s="1" t="s">
        <v>7</v>
      </c>
      <c r="C136" s="2" t="s">
        <v>20</v>
      </c>
      <c r="D136" s="2" t="s">
        <v>22</v>
      </c>
      <c r="E136" s="2" t="s">
        <v>5</v>
      </c>
      <c r="F136" s="2">
        <v>5</v>
      </c>
      <c r="G136" s="2">
        <v>109</v>
      </c>
      <c r="H136" s="2">
        <v>643</v>
      </c>
      <c r="I136" s="2">
        <v>78</v>
      </c>
      <c r="J136" s="2">
        <v>272</v>
      </c>
      <c r="K136" s="2">
        <f t="shared" si="27"/>
        <v>187</v>
      </c>
      <c r="L136" s="2">
        <f t="shared" si="28"/>
        <v>915</v>
      </c>
      <c r="M136" s="2">
        <f t="shared" si="29"/>
        <v>1102</v>
      </c>
    </row>
    <row r="137" spans="1:16">
      <c r="A137" s="2" t="s">
        <v>30</v>
      </c>
      <c r="B137" s="1" t="s">
        <v>7</v>
      </c>
      <c r="C137" t="s">
        <v>20</v>
      </c>
      <c r="D137" t="s">
        <v>22</v>
      </c>
      <c r="E137" s="2" t="s">
        <v>6</v>
      </c>
      <c r="F137" s="2">
        <v>1</v>
      </c>
      <c r="G137" s="2">
        <v>18</v>
      </c>
      <c r="H137" s="2">
        <v>322</v>
      </c>
      <c r="I137" s="2">
        <v>15</v>
      </c>
      <c r="J137" s="2">
        <v>366</v>
      </c>
      <c r="K137" s="2">
        <f t="shared" si="27"/>
        <v>33</v>
      </c>
      <c r="L137" s="2">
        <f t="shared" si="28"/>
        <v>688</v>
      </c>
      <c r="M137" s="2">
        <f t="shared" si="29"/>
        <v>721</v>
      </c>
      <c r="N137">
        <f>SUM(K137:K141)</f>
        <v>92</v>
      </c>
      <c r="O137">
        <f>SUM(L137:L141)</f>
        <v>2764</v>
      </c>
      <c r="P137">
        <f>N137+O137</f>
        <v>2856</v>
      </c>
    </row>
    <row r="138" spans="1:16">
      <c r="A138" s="2" t="s">
        <v>30</v>
      </c>
      <c r="B138" s="1" t="s">
        <v>7</v>
      </c>
      <c r="C138" t="s">
        <v>20</v>
      </c>
      <c r="D138" t="s">
        <v>22</v>
      </c>
      <c r="E138" s="2" t="s">
        <v>6</v>
      </c>
      <c r="F138" s="2">
        <v>2</v>
      </c>
      <c r="G138" s="2">
        <v>4</v>
      </c>
      <c r="H138" s="2">
        <v>270</v>
      </c>
      <c r="I138" s="2">
        <v>0</v>
      </c>
      <c r="J138" s="2">
        <v>262</v>
      </c>
      <c r="K138" s="2">
        <f t="shared" si="27"/>
        <v>4</v>
      </c>
      <c r="L138" s="2">
        <f t="shared" si="28"/>
        <v>532</v>
      </c>
      <c r="M138" s="2">
        <f t="shared" si="29"/>
        <v>536</v>
      </c>
    </row>
    <row r="139" spans="1:16">
      <c r="A139" s="2" t="s">
        <v>30</v>
      </c>
      <c r="B139" s="1" t="s">
        <v>7</v>
      </c>
      <c r="C139" t="s">
        <v>20</v>
      </c>
      <c r="D139" t="s">
        <v>22</v>
      </c>
      <c r="E139" s="2" t="s">
        <v>6</v>
      </c>
      <c r="F139" s="2">
        <v>3</v>
      </c>
      <c r="G139" s="2">
        <v>0</v>
      </c>
      <c r="H139" s="2">
        <v>347</v>
      </c>
      <c r="I139" s="2">
        <v>1</v>
      </c>
      <c r="J139" s="2">
        <v>0</v>
      </c>
      <c r="K139" s="2">
        <f t="shared" si="27"/>
        <v>1</v>
      </c>
      <c r="L139" s="2">
        <f t="shared" si="28"/>
        <v>347</v>
      </c>
      <c r="M139" s="2">
        <f t="shared" si="29"/>
        <v>348</v>
      </c>
    </row>
    <row r="140" spans="1:16">
      <c r="A140" s="2" t="s">
        <v>30</v>
      </c>
      <c r="B140" s="1" t="s">
        <v>7</v>
      </c>
      <c r="C140" t="s">
        <v>20</v>
      </c>
      <c r="D140" t="s">
        <v>22</v>
      </c>
      <c r="E140" s="2" t="s">
        <v>6</v>
      </c>
      <c r="F140" s="2">
        <v>4</v>
      </c>
      <c r="G140" s="2">
        <v>0</v>
      </c>
      <c r="H140" s="2">
        <v>369</v>
      </c>
      <c r="I140" s="2">
        <v>0</v>
      </c>
      <c r="J140" s="2">
        <v>237</v>
      </c>
      <c r="K140" s="2">
        <f t="shared" si="27"/>
        <v>0</v>
      </c>
      <c r="L140" s="2">
        <f t="shared" si="28"/>
        <v>606</v>
      </c>
      <c r="M140" s="2">
        <f t="shared" si="29"/>
        <v>606</v>
      </c>
    </row>
    <row r="141" spans="1:16" s="3" customFormat="1">
      <c r="A141" s="2" t="s">
        <v>30</v>
      </c>
      <c r="B141" s="1" t="s">
        <v>7</v>
      </c>
      <c r="C141" t="s">
        <v>20</v>
      </c>
      <c r="D141" t="s">
        <v>22</v>
      </c>
      <c r="E141" s="2" t="s">
        <v>6</v>
      </c>
      <c r="F141" s="2">
        <v>5</v>
      </c>
      <c r="G141" s="2">
        <v>35</v>
      </c>
      <c r="H141" s="2">
        <v>333</v>
      </c>
      <c r="I141" s="2">
        <v>19</v>
      </c>
      <c r="J141" s="2">
        <v>258</v>
      </c>
      <c r="K141" s="2">
        <f t="shared" si="27"/>
        <v>54</v>
      </c>
      <c r="L141" s="2">
        <f t="shared" si="28"/>
        <v>591</v>
      </c>
      <c r="M141" s="2">
        <f t="shared" si="29"/>
        <v>645</v>
      </c>
      <c r="N141"/>
      <c r="O141"/>
      <c r="P141"/>
    </row>
    <row r="142" spans="1:16">
      <c r="A142" s="2" t="s">
        <v>30</v>
      </c>
      <c r="B142" s="2" t="s">
        <v>13</v>
      </c>
      <c r="C142" s="2" t="s">
        <v>19</v>
      </c>
      <c r="D142" s="2" t="s">
        <v>23</v>
      </c>
      <c r="E142" s="2" t="s">
        <v>5</v>
      </c>
      <c r="F142" s="2">
        <v>1</v>
      </c>
      <c r="G142" s="2">
        <v>135</v>
      </c>
      <c r="H142" s="2">
        <v>389</v>
      </c>
      <c r="I142" s="2">
        <v>58</v>
      </c>
      <c r="J142" s="2">
        <v>236</v>
      </c>
      <c r="K142" s="2">
        <f t="shared" si="27"/>
        <v>193</v>
      </c>
      <c r="L142" s="2">
        <f t="shared" si="28"/>
        <v>625</v>
      </c>
      <c r="M142" s="2">
        <f t="shared" si="29"/>
        <v>818</v>
      </c>
      <c r="N142">
        <f>SUM(K142:K146)</f>
        <v>1113</v>
      </c>
      <c r="O142">
        <f>SUM(L142:L146)</f>
        <v>2563</v>
      </c>
      <c r="P142">
        <f>N142+O142</f>
        <v>3676</v>
      </c>
    </row>
    <row r="143" spans="1:16">
      <c r="A143" s="2" t="s">
        <v>30</v>
      </c>
      <c r="B143" s="2" t="s">
        <v>13</v>
      </c>
      <c r="C143" s="2" t="s">
        <v>19</v>
      </c>
      <c r="D143" s="2" t="s">
        <v>23</v>
      </c>
      <c r="E143" s="2" t="s">
        <v>5</v>
      </c>
      <c r="F143" s="2">
        <v>2</v>
      </c>
      <c r="G143" s="2">
        <v>187</v>
      </c>
      <c r="H143" s="2">
        <v>314</v>
      </c>
      <c r="I143" s="2">
        <v>69</v>
      </c>
      <c r="J143" s="2">
        <v>82</v>
      </c>
      <c r="K143" s="2">
        <f t="shared" si="27"/>
        <v>256</v>
      </c>
      <c r="L143" s="2">
        <f t="shared" si="28"/>
        <v>396</v>
      </c>
      <c r="M143" s="2">
        <f t="shared" si="29"/>
        <v>652</v>
      </c>
    </row>
    <row r="144" spans="1:16">
      <c r="A144" s="2" t="s">
        <v>30</v>
      </c>
      <c r="B144" s="2" t="s">
        <v>13</v>
      </c>
      <c r="C144" s="2" t="s">
        <v>19</v>
      </c>
      <c r="D144" s="2" t="s">
        <v>23</v>
      </c>
      <c r="E144" s="2" t="s">
        <v>5</v>
      </c>
      <c r="F144" s="2">
        <v>3</v>
      </c>
      <c r="G144" s="2">
        <v>144</v>
      </c>
      <c r="H144" s="2">
        <v>344</v>
      </c>
      <c r="I144" s="2">
        <v>81</v>
      </c>
      <c r="J144" s="2">
        <v>198</v>
      </c>
      <c r="K144" s="2">
        <f t="shared" si="27"/>
        <v>225</v>
      </c>
      <c r="L144" s="2">
        <f t="shared" si="28"/>
        <v>542</v>
      </c>
      <c r="M144" s="2">
        <f t="shared" si="29"/>
        <v>767</v>
      </c>
    </row>
    <row r="145" spans="1:16">
      <c r="A145" s="2" t="s">
        <v>30</v>
      </c>
      <c r="B145" s="2" t="s">
        <v>13</v>
      </c>
      <c r="C145" s="2" t="s">
        <v>19</v>
      </c>
      <c r="D145" s="2" t="s">
        <v>23</v>
      </c>
      <c r="E145" s="2" t="s">
        <v>5</v>
      </c>
      <c r="F145" s="2">
        <v>4</v>
      </c>
      <c r="G145" s="2">
        <v>51</v>
      </c>
      <c r="H145" s="2">
        <v>336</v>
      </c>
      <c r="I145" s="2">
        <v>51</v>
      </c>
      <c r="J145" s="2">
        <v>207</v>
      </c>
      <c r="K145" s="2">
        <f t="shared" si="27"/>
        <v>102</v>
      </c>
      <c r="L145" s="2">
        <f t="shared" si="28"/>
        <v>543</v>
      </c>
      <c r="M145" s="2">
        <f t="shared" si="29"/>
        <v>645</v>
      </c>
    </row>
    <row r="146" spans="1:16">
      <c r="A146" s="2" t="s">
        <v>30</v>
      </c>
      <c r="B146" s="2" t="s">
        <v>13</v>
      </c>
      <c r="C146" s="2" t="s">
        <v>19</v>
      </c>
      <c r="D146" s="2" t="s">
        <v>23</v>
      </c>
      <c r="E146" s="2" t="s">
        <v>5</v>
      </c>
      <c r="F146" s="2">
        <v>5</v>
      </c>
      <c r="G146" s="2">
        <v>176</v>
      </c>
      <c r="H146" s="2">
        <v>215</v>
      </c>
      <c r="I146" s="2">
        <v>161</v>
      </c>
      <c r="J146" s="2">
        <v>242</v>
      </c>
      <c r="K146" s="2">
        <f t="shared" si="27"/>
        <v>337</v>
      </c>
      <c r="L146" s="2">
        <f t="shared" si="28"/>
        <v>457</v>
      </c>
      <c r="M146" s="2">
        <f t="shared" si="29"/>
        <v>794</v>
      </c>
    </row>
    <row r="147" spans="1:16">
      <c r="A147" s="2" t="s">
        <v>30</v>
      </c>
      <c r="B147" s="2" t="s">
        <v>13</v>
      </c>
      <c r="C147" t="s">
        <v>19</v>
      </c>
      <c r="D147" t="s">
        <v>23</v>
      </c>
      <c r="E147" s="2" t="s">
        <v>6</v>
      </c>
      <c r="F147" s="2">
        <v>1</v>
      </c>
      <c r="G147" s="2">
        <v>164</v>
      </c>
      <c r="H147" s="2">
        <v>363</v>
      </c>
      <c r="I147" s="2">
        <v>126</v>
      </c>
      <c r="J147" s="2">
        <v>246</v>
      </c>
      <c r="K147" s="2">
        <f t="shared" si="27"/>
        <v>290</v>
      </c>
      <c r="L147" s="2">
        <f t="shared" si="28"/>
        <v>609</v>
      </c>
      <c r="M147" s="2">
        <f t="shared" si="29"/>
        <v>899</v>
      </c>
      <c r="N147">
        <f>SUM(K147:K151)</f>
        <v>1095</v>
      </c>
      <c r="O147">
        <f>SUM(L147:L151)</f>
        <v>2989</v>
      </c>
      <c r="P147">
        <f>N147+O147</f>
        <v>4084</v>
      </c>
    </row>
    <row r="148" spans="1:16">
      <c r="A148" s="2" t="s">
        <v>30</v>
      </c>
      <c r="B148" s="2" t="s">
        <v>13</v>
      </c>
      <c r="C148" t="s">
        <v>19</v>
      </c>
      <c r="D148" t="s">
        <v>23</v>
      </c>
      <c r="E148" s="2" t="s">
        <v>6</v>
      </c>
      <c r="F148" s="2">
        <v>2</v>
      </c>
      <c r="G148" s="2">
        <v>152</v>
      </c>
      <c r="H148" s="2">
        <v>520</v>
      </c>
      <c r="I148" s="2">
        <v>0</v>
      </c>
      <c r="J148" s="2">
        <v>0</v>
      </c>
      <c r="K148" s="2">
        <f t="shared" si="27"/>
        <v>152</v>
      </c>
      <c r="L148" s="2">
        <f t="shared" si="28"/>
        <v>520</v>
      </c>
      <c r="M148" s="2">
        <f t="shared" si="29"/>
        <v>672</v>
      </c>
    </row>
    <row r="149" spans="1:16">
      <c r="A149" s="2" t="s">
        <v>30</v>
      </c>
      <c r="B149" s="2" t="s">
        <v>13</v>
      </c>
      <c r="C149" t="s">
        <v>19</v>
      </c>
      <c r="D149" t="s">
        <v>23</v>
      </c>
      <c r="E149" s="2" t="s">
        <v>6</v>
      </c>
      <c r="F149" s="2">
        <v>3</v>
      </c>
      <c r="G149" s="2">
        <v>270</v>
      </c>
      <c r="H149" s="2">
        <v>694</v>
      </c>
      <c r="I149" s="2">
        <v>0</v>
      </c>
      <c r="J149" s="2">
        <v>0</v>
      </c>
      <c r="K149" s="2">
        <f t="shared" si="27"/>
        <v>270</v>
      </c>
      <c r="L149" s="2">
        <f t="shared" si="28"/>
        <v>694</v>
      </c>
      <c r="M149" s="2">
        <f t="shared" si="29"/>
        <v>964</v>
      </c>
    </row>
    <row r="150" spans="1:16">
      <c r="A150" s="2" t="s">
        <v>30</v>
      </c>
      <c r="B150" s="2" t="s">
        <v>13</v>
      </c>
      <c r="C150" t="s">
        <v>19</v>
      </c>
      <c r="D150" t="s">
        <v>23</v>
      </c>
      <c r="E150" s="2" t="s">
        <v>6</v>
      </c>
      <c r="F150" s="2">
        <v>4</v>
      </c>
      <c r="G150" s="2">
        <v>151</v>
      </c>
      <c r="H150" s="2">
        <v>323</v>
      </c>
      <c r="I150" s="2">
        <v>133</v>
      </c>
      <c r="J150" s="2">
        <v>254</v>
      </c>
      <c r="K150" s="2">
        <f t="shared" si="27"/>
        <v>284</v>
      </c>
      <c r="L150" s="2">
        <f t="shared" si="28"/>
        <v>577</v>
      </c>
      <c r="M150" s="2">
        <f t="shared" si="29"/>
        <v>861</v>
      </c>
    </row>
    <row r="151" spans="1:16">
      <c r="A151" s="2" t="s">
        <v>30</v>
      </c>
      <c r="B151" s="2" t="s">
        <v>13</v>
      </c>
      <c r="C151" t="s">
        <v>19</v>
      </c>
      <c r="D151" t="s">
        <v>23</v>
      </c>
      <c r="E151" s="2" t="s">
        <v>6</v>
      </c>
      <c r="F151" s="2">
        <v>5</v>
      </c>
      <c r="G151" s="2">
        <v>51</v>
      </c>
      <c r="H151" s="2">
        <v>345</v>
      </c>
      <c r="I151" s="2">
        <v>48</v>
      </c>
      <c r="J151" s="2">
        <v>244</v>
      </c>
      <c r="K151" s="2">
        <f t="shared" si="27"/>
        <v>99</v>
      </c>
      <c r="L151" s="2">
        <f t="shared" si="28"/>
        <v>589</v>
      </c>
      <c r="M151" s="2">
        <f t="shared" si="29"/>
        <v>688</v>
      </c>
    </row>
    <row r="152" spans="1:16">
      <c r="A152" s="2" t="s">
        <v>30</v>
      </c>
      <c r="B152" s="2" t="s">
        <v>13</v>
      </c>
      <c r="C152" t="s">
        <v>20</v>
      </c>
      <c r="D152" t="s">
        <v>24</v>
      </c>
      <c r="E152" s="2" t="s">
        <v>5</v>
      </c>
      <c r="F152" s="2">
        <v>1</v>
      </c>
      <c r="G152" s="2">
        <v>60</v>
      </c>
      <c r="H152" s="2">
        <v>357</v>
      </c>
      <c r="I152" s="2">
        <v>48</v>
      </c>
      <c r="J152" s="2">
        <v>351</v>
      </c>
      <c r="K152" s="2">
        <f t="shared" si="27"/>
        <v>108</v>
      </c>
      <c r="L152" s="2">
        <f t="shared" si="28"/>
        <v>708</v>
      </c>
      <c r="M152" s="2">
        <f t="shared" si="29"/>
        <v>816</v>
      </c>
      <c r="N152">
        <f>SUM(K152:K156)</f>
        <v>440</v>
      </c>
      <c r="O152">
        <f>SUM(L152:L156)</f>
        <v>4265</v>
      </c>
      <c r="P152">
        <f>N152+O152</f>
        <v>4705</v>
      </c>
    </row>
    <row r="153" spans="1:16">
      <c r="A153" s="2" t="s">
        <v>30</v>
      </c>
      <c r="B153" s="2" t="s">
        <v>13</v>
      </c>
      <c r="C153" t="s">
        <v>20</v>
      </c>
      <c r="D153" t="s">
        <v>24</v>
      </c>
      <c r="E153" s="2" t="s">
        <v>5</v>
      </c>
      <c r="F153" s="2">
        <v>2</v>
      </c>
      <c r="G153" s="2">
        <v>61</v>
      </c>
      <c r="H153" s="2">
        <v>381</v>
      </c>
      <c r="I153" s="2">
        <v>93</v>
      </c>
      <c r="J153" s="2">
        <v>339</v>
      </c>
      <c r="K153" s="2">
        <f t="shared" si="27"/>
        <v>154</v>
      </c>
      <c r="L153" s="2">
        <f t="shared" si="28"/>
        <v>720</v>
      </c>
      <c r="M153" s="2">
        <f t="shared" si="29"/>
        <v>874</v>
      </c>
    </row>
    <row r="154" spans="1:16">
      <c r="A154" s="2" t="s">
        <v>30</v>
      </c>
      <c r="B154" s="2" t="s">
        <v>13</v>
      </c>
      <c r="C154" t="s">
        <v>20</v>
      </c>
      <c r="D154" t="s">
        <v>24</v>
      </c>
      <c r="E154" s="2" t="s">
        <v>5</v>
      </c>
      <c r="F154" s="2">
        <v>3</v>
      </c>
      <c r="G154" s="2">
        <v>40</v>
      </c>
      <c r="H154" s="2">
        <v>379</v>
      </c>
      <c r="I154" s="2">
        <v>34</v>
      </c>
      <c r="J154" s="2">
        <v>489</v>
      </c>
      <c r="K154" s="2">
        <f t="shared" si="27"/>
        <v>74</v>
      </c>
      <c r="L154" s="2">
        <f t="shared" si="28"/>
        <v>868</v>
      </c>
      <c r="M154" s="2">
        <f t="shared" si="29"/>
        <v>942</v>
      </c>
    </row>
    <row r="155" spans="1:16">
      <c r="A155" s="2" t="s">
        <v>30</v>
      </c>
      <c r="B155" s="2" t="s">
        <v>13</v>
      </c>
      <c r="C155" t="s">
        <v>20</v>
      </c>
      <c r="D155" t="s">
        <v>24</v>
      </c>
      <c r="E155" s="2" t="s">
        <v>5</v>
      </c>
      <c r="F155" s="2">
        <v>4</v>
      </c>
      <c r="G155" s="2">
        <v>71</v>
      </c>
      <c r="H155" s="2">
        <v>461</v>
      </c>
      <c r="I155" s="2">
        <v>9</v>
      </c>
      <c r="J155" s="2">
        <v>495</v>
      </c>
      <c r="K155" s="2">
        <f t="shared" si="27"/>
        <v>80</v>
      </c>
      <c r="L155" s="2">
        <f t="shared" si="28"/>
        <v>956</v>
      </c>
      <c r="M155" s="2">
        <f t="shared" si="29"/>
        <v>1036</v>
      </c>
    </row>
    <row r="156" spans="1:16">
      <c r="A156" s="2" t="s">
        <v>30</v>
      </c>
      <c r="B156" s="2" t="s">
        <v>13</v>
      </c>
      <c r="C156" t="s">
        <v>20</v>
      </c>
      <c r="D156" t="s">
        <v>24</v>
      </c>
      <c r="E156" s="2" t="s">
        <v>5</v>
      </c>
      <c r="F156" s="2">
        <v>5</v>
      </c>
      <c r="G156" s="2">
        <v>24</v>
      </c>
      <c r="H156" s="2">
        <v>524</v>
      </c>
      <c r="I156" s="2">
        <v>0</v>
      </c>
      <c r="J156" s="2">
        <v>489</v>
      </c>
      <c r="K156" s="2">
        <f t="shared" si="27"/>
        <v>24</v>
      </c>
      <c r="L156" s="2">
        <f t="shared" si="28"/>
        <v>1013</v>
      </c>
      <c r="M156" s="2">
        <f t="shared" si="29"/>
        <v>1037</v>
      </c>
    </row>
    <row r="157" spans="1:16">
      <c r="A157" s="2" t="s">
        <v>30</v>
      </c>
      <c r="B157" s="2" t="s">
        <v>13</v>
      </c>
      <c r="C157" t="s">
        <v>20</v>
      </c>
      <c r="D157" t="s">
        <v>24</v>
      </c>
      <c r="E157" s="2" t="s">
        <v>6</v>
      </c>
      <c r="F157" s="2">
        <v>1</v>
      </c>
      <c r="G157" s="2">
        <v>8</v>
      </c>
      <c r="H157" s="2">
        <v>332</v>
      </c>
      <c r="I157" s="2">
        <v>5</v>
      </c>
      <c r="J157" s="2">
        <v>246</v>
      </c>
      <c r="K157" s="2">
        <f t="shared" si="27"/>
        <v>13</v>
      </c>
      <c r="L157" s="2">
        <f t="shared" si="28"/>
        <v>578</v>
      </c>
      <c r="M157" s="2">
        <f t="shared" si="29"/>
        <v>591</v>
      </c>
      <c r="N157">
        <f>SUM(K157:K161)</f>
        <v>94</v>
      </c>
      <c r="O157">
        <f>SUM(L157:L161)</f>
        <v>2784</v>
      </c>
      <c r="P157">
        <f>N157+O157</f>
        <v>2878</v>
      </c>
    </row>
    <row r="158" spans="1:16">
      <c r="A158" s="2" t="s">
        <v>30</v>
      </c>
      <c r="B158" s="2" t="s">
        <v>13</v>
      </c>
      <c r="C158" t="s">
        <v>20</v>
      </c>
      <c r="D158" t="s">
        <v>24</v>
      </c>
      <c r="E158" s="2" t="s">
        <v>6</v>
      </c>
      <c r="F158" s="2">
        <v>2</v>
      </c>
      <c r="G158" s="2">
        <v>21</v>
      </c>
      <c r="H158" s="2">
        <v>299</v>
      </c>
      <c r="I158" s="2">
        <v>8</v>
      </c>
      <c r="J158" s="2">
        <v>262</v>
      </c>
      <c r="K158" s="2">
        <f t="shared" si="27"/>
        <v>29</v>
      </c>
      <c r="L158" s="2">
        <f t="shared" si="28"/>
        <v>561</v>
      </c>
      <c r="M158" s="2">
        <f t="shared" si="29"/>
        <v>590</v>
      </c>
    </row>
    <row r="159" spans="1:16">
      <c r="A159" s="2" t="s">
        <v>30</v>
      </c>
      <c r="B159" s="2" t="s">
        <v>13</v>
      </c>
      <c r="C159" t="s">
        <v>20</v>
      </c>
      <c r="D159" t="s">
        <v>24</v>
      </c>
      <c r="E159" s="2" t="s">
        <v>6</v>
      </c>
      <c r="F159" s="2">
        <v>3</v>
      </c>
      <c r="G159" s="2">
        <v>26</v>
      </c>
      <c r="H159" s="2">
        <v>439</v>
      </c>
      <c r="I159" s="2">
        <v>0</v>
      </c>
      <c r="J159" s="2">
        <v>0</v>
      </c>
      <c r="K159" s="2">
        <f t="shared" si="27"/>
        <v>26</v>
      </c>
      <c r="L159" s="2">
        <f t="shared" si="28"/>
        <v>439</v>
      </c>
      <c r="M159" s="2">
        <f t="shared" si="29"/>
        <v>465</v>
      </c>
    </row>
    <row r="160" spans="1:16">
      <c r="A160" s="2" t="s">
        <v>30</v>
      </c>
      <c r="B160" s="2" t="s">
        <v>13</v>
      </c>
      <c r="C160" t="s">
        <v>20</v>
      </c>
      <c r="D160" t="s">
        <v>24</v>
      </c>
      <c r="E160" s="2" t="s">
        <v>6</v>
      </c>
      <c r="F160" s="2">
        <v>4</v>
      </c>
      <c r="G160" s="2">
        <v>4</v>
      </c>
      <c r="H160" s="2">
        <v>392</v>
      </c>
      <c r="I160" s="2">
        <v>2</v>
      </c>
      <c r="J160" s="2">
        <v>237</v>
      </c>
      <c r="K160" s="2">
        <f t="shared" si="27"/>
        <v>6</v>
      </c>
      <c r="L160" s="2">
        <f t="shared" si="28"/>
        <v>629</v>
      </c>
      <c r="M160" s="2">
        <f t="shared" si="29"/>
        <v>635</v>
      </c>
    </row>
    <row r="161" spans="1:16">
      <c r="A161" s="2" t="s">
        <v>30</v>
      </c>
      <c r="B161" s="2" t="s">
        <v>13</v>
      </c>
      <c r="C161" t="s">
        <v>20</v>
      </c>
      <c r="D161" t="s">
        <v>24</v>
      </c>
      <c r="E161" s="2" t="s">
        <v>6</v>
      </c>
      <c r="F161" s="2">
        <v>5</v>
      </c>
      <c r="G161" s="2">
        <v>13</v>
      </c>
      <c r="H161" s="2">
        <v>319</v>
      </c>
      <c r="I161" s="2">
        <v>7</v>
      </c>
      <c r="J161" s="2">
        <v>258</v>
      </c>
      <c r="K161" s="2">
        <f t="shared" si="27"/>
        <v>20</v>
      </c>
      <c r="L161" s="2">
        <f t="shared" si="28"/>
        <v>577</v>
      </c>
      <c r="M161" s="2">
        <f t="shared" si="29"/>
        <v>597</v>
      </c>
    </row>
    <row r="162" spans="1:16">
      <c r="A162" s="2" t="s">
        <v>30</v>
      </c>
      <c r="B162" s="2" t="s">
        <v>14</v>
      </c>
      <c r="C162" s="2" t="s">
        <v>19</v>
      </c>
      <c r="D162" s="2" t="s">
        <v>25</v>
      </c>
      <c r="E162" s="2" t="s">
        <v>5</v>
      </c>
      <c r="F162" s="2">
        <v>1</v>
      </c>
      <c r="G162" s="2">
        <v>55</v>
      </c>
      <c r="H162" s="2">
        <v>130</v>
      </c>
      <c r="I162" s="2">
        <v>153</v>
      </c>
      <c r="J162" s="2">
        <v>380</v>
      </c>
      <c r="K162" s="2">
        <f t="shared" si="27"/>
        <v>208</v>
      </c>
      <c r="L162" s="2">
        <f t="shared" si="28"/>
        <v>510</v>
      </c>
      <c r="M162" s="2">
        <f t="shared" si="29"/>
        <v>718</v>
      </c>
      <c r="N162">
        <f>SUM(K162:K166)</f>
        <v>1180</v>
      </c>
      <c r="O162">
        <f>SUM(L162:L166)</f>
        <v>2883</v>
      </c>
      <c r="P162">
        <f>N162+O162</f>
        <v>4063</v>
      </c>
    </row>
    <row r="163" spans="1:16">
      <c r="A163" s="2" t="s">
        <v>30</v>
      </c>
      <c r="B163" s="2" t="s">
        <v>14</v>
      </c>
      <c r="C163" s="2" t="s">
        <v>19</v>
      </c>
      <c r="D163" s="2" t="s">
        <v>25</v>
      </c>
      <c r="E163" s="2" t="s">
        <v>5</v>
      </c>
      <c r="F163" s="2">
        <v>2</v>
      </c>
      <c r="G163" s="2">
        <v>66</v>
      </c>
      <c r="H163" s="2">
        <v>259</v>
      </c>
      <c r="I163" s="2">
        <v>70</v>
      </c>
      <c r="J163" s="2">
        <v>344</v>
      </c>
      <c r="K163" s="2">
        <f t="shared" si="27"/>
        <v>136</v>
      </c>
      <c r="L163" s="2">
        <f t="shared" si="28"/>
        <v>603</v>
      </c>
      <c r="M163" s="2">
        <f t="shared" si="29"/>
        <v>739</v>
      </c>
    </row>
    <row r="164" spans="1:16">
      <c r="A164" s="2" t="s">
        <v>30</v>
      </c>
      <c r="B164" s="2" t="s">
        <v>14</v>
      </c>
      <c r="C164" s="2" t="s">
        <v>19</v>
      </c>
      <c r="D164" s="2" t="s">
        <v>25</v>
      </c>
      <c r="E164" s="2" t="s">
        <v>5</v>
      </c>
      <c r="F164" s="2">
        <v>3</v>
      </c>
      <c r="G164" s="2">
        <v>191</v>
      </c>
      <c r="H164" s="2">
        <v>357</v>
      </c>
      <c r="I164" s="2">
        <v>70</v>
      </c>
      <c r="J164" s="2">
        <v>137</v>
      </c>
      <c r="K164" s="2">
        <f t="shared" si="27"/>
        <v>261</v>
      </c>
      <c r="L164" s="2">
        <f t="shared" si="28"/>
        <v>494</v>
      </c>
      <c r="M164" s="2">
        <f t="shared" si="29"/>
        <v>755</v>
      </c>
    </row>
    <row r="165" spans="1:16">
      <c r="A165" s="2" t="s">
        <v>30</v>
      </c>
      <c r="B165" s="2" t="s">
        <v>14</v>
      </c>
      <c r="C165" s="2" t="s">
        <v>19</v>
      </c>
      <c r="D165" s="2" t="s">
        <v>25</v>
      </c>
      <c r="E165" s="2" t="s">
        <v>5</v>
      </c>
      <c r="F165" s="2">
        <v>4</v>
      </c>
      <c r="G165" s="2">
        <v>108</v>
      </c>
      <c r="H165" s="2">
        <v>324</v>
      </c>
      <c r="I165" s="2">
        <v>149</v>
      </c>
      <c r="J165" s="2">
        <v>380</v>
      </c>
      <c r="K165" s="2">
        <f t="shared" si="27"/>
        <v>257</v>
      </c>
      <c r="L165" s="2">
        <f t="shared" si="28"/>
        <v>704</v>
      </c>
      <c r="M165" s="2">
        <f t="shared" si="29"/>
        <v>961</v>
      </c>
    </row>
    <row r="166" spans="1:16">
      <c r="A166" s="2" t="s">
        <v>30</v>
      </c>
      <c r="B166" s="2" t="s">
        <v>14</v>
      </c>
      <c r="C166" s="2" t="s">
        <v>19</v>
      </c>
      <c r="D166" s="2" t="s">
        <v>25</v>
      </c>
      <c r="E166" s="2" t="s">
        <v>5</v>
      </c>
      <c r="F166" s="2">
        <v>5</v>
      </c>
      <c r="G166" s="2">
        <v>231</v>
      </c>
      <c r="H166" s="2">
        <v>380</v>
      </c>
      <c r="I166" s="2">
        <v>87</v>
      </c>
      <c r="J166" s="2">
        <v>192</v>
      </c>
      <c r="K166" s="2">
        <f t="shared" si="27"/>
        <v>318</v>
      </c>
      <c r="L166" s="2">
        <f t="shared" si="28"/>
        <v>572</v>
      </c>
      <c r="M166" s="2">
        <f t="shared" si="29"/>
        <v>890</v>
      </c>
    </row>
    <row r="167" spans="1:16">
      <c r="A167" s="2" t="s">
        <v>30</v>
      </c>
      <c r="B167" s="2" t="s">
        <v>14</v>
      </c>
      <c r="C167" t="s">
        <v>19</v>
      </c>
      <c r="D167" t="s">
        <v>25</v>
      </c>
      <c r="E167" s="2" t="s">
        <v>6</v>
      </c>
      <c r="F167" s="2">
        <v>1</v>
      </c>
      <c r="G167" s="2">
        <v>249</v>
      </c>
      <c r="H167" s="2">
        <v>239</v>
      </c>
      <c r="I167" s="2">
        <v>161</v>
      </c>
      <c r="J167" s="2">
        <v>148</v>
      </c>
      <c r="K167" s="2">
        <f t="shared" si="27"/>
        <v>410</v>
      </c>
      <c r="L167" s="2">
        <f t="shared" si="28"/>
        <v>387</v>
      </c>
      <c r="M167" s="2">
        <f t="shared" si="29"/>
        <v>797</v>
      </c>
      <c r="N167">
        <f>SUM(K167:K171)</f>
        <v>1622</v>
      </c>
      <c r="O167">
        <f>SUM(L167:L171)</f>
        <v>2666</v>
      </c>
      <c r="P167">
        <f>N167+O167</f>
        <v>4288</v>
      </c>
    </row>
    <row r="168" spans="1:16">
      <c r="A168" s="2" t="s">
        <v>30</v>
      </c>
      <c r="B168" s="2" t="s">
        <v>14</v>
      </c>
      <c r="C168" t="s">
        <v>19</v>
      </c>
      <c r="D168" t="s">
        <v>25</v>
      </c>
      <c r="E168" s="2" t="s">
        <v>6</v>
      </c>
      <c r="F168" s="2">
        <v>2</v>
      </c>
      <c r="G168" s="2">
        <v>227</v>
      </c>
      <c r="H168" s="2">
        <v>353</v>
      </c>
      <c r="I168" s="2">
        <v>150</v>
      </c>
      <c r="J168" s="2">
        <v>253</v>
      </c>
      <c r="K168" s="2">
        <f t="shared" si="27"/>
        <v>377</v>
      </c>
      <c r="L168" s="2">
        <f t="shared" si="28"/>
        <v>606</v>
      </c>
      <c r="M168" s="2">
        <f t="shared" si="29"/>
        <v>983</v>
      </c>
    </row>
    <row r="169" spans="1:16">
      <c r="A169" s="2" t="s">
        <v>30</v>
      </c>
      <c r="B169" s="2" t="s">
        <v>14</v>
      </c>
      <c r="C169" t="s">
        <v>19</v>
      </c>
      <c r="D169" t="s">
        <v>25</v>
      </c>
      <c r="E169" s="2" t="s">
        <v>6</v>
      </c>
      <c r="F169" s="2">
        <v>3</v>
      </c>
      <c r="G169" s="2">
        <v>215</v>
      </c>
      <c r="H169" s="2">
        <v>614</v>
      </c>
      <c r="I169" s="2">
        <v>0</v>
      </c>
      <c r="J169" s="2">
        <v>0</v>
      </c>
      <c r="K169" s="2">
        <f t="shared" si="27"/>
        <v>215</v>
      </c>
      <c r="L169" s="2">
        <f t="shared" si="28"/>
        <v>614</v>
      </c>
      <c r="M169" s="2">
        <f t="shared" si="29"/>
        <v>829</v>
      </c>
    </row>
    <row r="170" spans="1:16">
      <c r="A170" s="2" t="s">
        <v>30</v>
      </c>
      <c r="B170" s="2" t="s">
        <v>14</v>
      </c>
      <c r="C170" t="s">
        <v>19</v>
      </c>
      <c r="D170" t="s">
        <v>25</v>
      </c>
      <c r="E170" s="2" t="s">
        <v>6</v>
      </c>
      <c r="F170" s="2">
        <v>4</v>
      </c>
      <c r="G170" s="2">
        <v>92</v>
      </c>
      <c r="H170" s="2">
        <v>283</v>
      </c>
      <c r="I170" s="2">
        <v>113</v>
      </c>
      <c r="J170" s="2">
        <v>321</v>
      </c>
      <c r="K170" s="2">
        <f t="shared" si="27"/>
        <v>205</v>
      </c>
      <c r="L170" s="2">
        <f t="shared" si="28"/>
        <v>604</v>
      </c>
      <c r="M170" s="2">
        <f t="shared" si="29"/>
        <v>809</v>
      </c>
    </row>
    <row r="171" spans="1:16">
      <c r="A171" s="2" t="s">
        <v>30</v>
      </c>
      <c r="B171" s="2" t="s">
        <v>14</v>
      </c>
      <c r="C171" t="s">
        <v>19</v>
      </c>
      <c r="D171" t="s">
        <v>25</v>
      </c>
      <c r="E171" s="2" t="s">
        <v>6</v>
      </c>
      <c r="F171" s="2">
        <v>5</v>
      </c>
      <c r="G171" s="2">
        <v>327</v>
      </c>
      <c r="H171" s="2">
        <v>342</v>
      </c>
      <c r="I171" s="2">
        <v>88</v>
      </c>
      <c r="J171" s="2">
        <v>113</v>
      </c>
      <c r="K171" s="2">
        <f t="shared" si="27"/>
        <v>415</v>
      </c>
      <c r="L171" s="2">
        <f t="shared" si="28"/>
        <v>455</v>
      </c>
      <c r="M171" s="2">
        <f t="shared" si="29"/>
        <v>870</v>
      </c>
    </row>
    <row r="172" spans="1:16">
      <c r="A172" s="2" t="s">
        <v>30</v>
      </c>
      <c r="B172" s="2" t="s">
        <v>14</v>
      </c>
      <c r="C172" t="s">
        <v>20</v>
      </c>
      <c r="D172" t="s">
        <v>26</v>
      </c>
      <c r="E172" s="2" t="s">
        <v>5</v>
      </c>
      <c r="F172" s="2">
        <v>1</v>
      </c>
      <c r="G172" s="2">
        <v>18</v>
      </c>
      <c r="H172" s="2">
        <v>521</v>
      </c>
      <c r="I172" s="2">
        <v>6</v>
      </c>
      <c r="J172" s="2">
        <v>189</v>
      </c>
      <c r="K172" s="2">
        <f t="shared" si="27"/>
        <v>24</v>
      </c>
      <c r="L172" s="2">
        <f t="shared" si="28"/>
        <v>710</v>
      </c>
      <c r="M172" s="2">
        <f t="shared" si="29"/>
        <v>734</v>
      </c>
      <c r="N172">
        <f>SUM(K172:K176)</f>
        <v>185</v>
      </c>
      <c r="O172">
        <f>SUM(L172:L176)</f>
        <v>4233</v>
      </c>
      <c r="P172">
        <f>N172+O172</f>
        <v>4418</v>
      </c>
    </row>
    <row r="173" spans="1:16">
      <c r="A173" s="2" t="s">
        <v>30</v>
      </c>
      <c r="B173" s="2" t="s">
        <v>14</v>
      </c>
      <c r="C173" t="s">
        <v>20</v>
      </c>
      <c r="D173" t="s">
        <v>26</v>
      </c>
      <c r="E173" s="2" t="s">
        <v>5</v>
      </c>
      <c r="F173" s="2">
        <v>2</v>
      </c>
      <c r="G173" s="2">
        <v>0</v>
      </c>
      <c r="H173" s="2">
        <v>532</v>
      </c>
      <c r="I173" s="2">
        <v>0</v>
      </c>
      <c r="J173" s="2">
        <v>359</v>
      </c>
      <c r="K173" s="2">
        <f t="shared" si="27"/>
        <v>0</v>
      </c>
      <c r="L173" s="2">
        <f t="shared" si="28"/>
        <v>891</v>
      </c>
      <c r="M173" s="2">
        <f t="shared" si="29"/>
        <v>891</v>
      </c>
    </row>
    <row r="174" spans="1:16">
      <c r="A174" s="2" t="s">
        <v>30</v>
      </c>
      <c r="B174" s="2" t="s">
        <v>14</v>
      </c>
      <c r="C174" t="s">
        <v>20</v>
      </c>
      <c r="D174" t="s">
        <v>26</v>
      </c>
      <c r="E174" s="2" t="s">
        <v>5</v>
      </c>
      <c r="F174" s="2">
        <v>3</v>
      </c>
      <c r="G174" s="2">
        <v>4</v>
      </c>
      <c r="H174" s="2">
        <v>526</v>
      </c>
      <c r="I174" s="2">
        <v>28</v>
      </c>
      <c r="J174" s="2">
        <v>482</v>
      </c>
      <c r="K174" s="2">
        <f t="shared" si="27"/>
        <v>32</v>
      </c>
      <c r="L174" s="2">
        <f t="shared" si="28"/>
        <v>1008</v>
      </c>
      <c r="M174" s="2">
        <f t="shared" si="29"/>
        <v>1040</v>
      </c>
    </row>
    <row r="175" spans="1:16">
      <c r="A175" s="2" t="s">
        <v>30</v>
      </c>
      <c r="B175" s="2" t="s">
        <v>14</v>
      </c>
      <c r="C175" t="s">
        <v>20</v>
      </c>
      <c r="D175" t="s">
        <v>26</v>
      </c>
      <c r="E175" s="2" t="s">
        <v>5</v>
      </c>
      <c r="F175" s="2">
        <v>4</v>
      </c>
      <c r="G175" s="2">
        <v>30</v>
      </c>
      <c r="H175" s="2">
        <v>373</v>
      </c>
      <c r="I175" s="2">
        <v>36</v>
      </c>
      <c r="J175" s="2">
        <v>544</v>
      </c>
      <c r="K175" s="2">
        <f t="shared" si="27"/>
        <v>66</v>
      </c>
      <c r="L175" s="2">
        <f t="shared" si="28"/>
        <v>917</v>
      </c>
      <c r="M175" s="2">
        <f t="shared" si="29"/>
        <v>983</v>
      </c>
    </row>
    <row r="176" spans="1:16">
      <c r="A176" s="2" t="s">
        <v>30</v>
      </c>
      <c r="B176" s="2" t="s">
        <v>14</v>
      </c>
      <c r="C176" t="s">
        <v>20</v>
      </c>
      <c r="D176" t="s">
        <v>26</v>
      </c>
      <c r="E176" s="2" t="s">
        <v>5</v>
      </c>
      <c r="F176" s="2">
        <v>5</v>
      </c>
      <c r="G176" s="2">
        <v>20</v>
      </c>
      <c r="H176" s="2">
        <v>256</v>
      </c>
      <c r="I176" s="2">
        <v>43</v>
      </c>
      <c r="J176" s="2">
        <v>451</v>
      </c>
      <c r="K176" s="2">
        <f t="shared" si="27"/>
        <v>63</v>
      </c>
      <c r="L176" s="2">
        <f t="shared" si="28"/>
        <v>707</v>
      </c>
      <c r="M176" s="2">
        <f t="shared" si="29"/>
        <v>770</v>
      </c>
    </row>
    <row r="177" spans="1:16">
      <c r="A177" s="2" t="s">
        <v>30</v>
      </c>
      <c r="B177" s="2" t="s">
        <v>14</v>
      </c>
      <c r="C177" t="s">
        <v>20</v>
      </c>
      <c r="D177" t="s">
        <v>26</v>
      </c>
      <c r="E177" s="2" t="s">
        <v>6</v>
      </c>
      <c r="F177" s="2">
        <v>1</v>
      </c>
      <c r="G177" s="2">
        <v>50</v>
      </c>
      <c r="H177" s="2">
        <v>705</v>
      </c>
      <c r="I177" s="2">
        <v>0</v>
      </c>
      <c r="J177" s="2">
        <v>0</v>
      </c>
      <c r="K177" s="2">
        <f t="shared" si="27"/>
        <v>50</v>
      </c>
      <c r="L177" s="2">
        <f t="shared" si="28"/>
        <v>705</v>
      </c>
      <c r="M177" s="2">
        <f t="shared" si="29"/>
        <v>755</v>
      </c>
      <c r="N177">
        <f>SUM(K177:K181)</f>
        <v>255</v>
      </c>
      <c r="O177">
        <f>SUM(L177:L181)</f>
        <v>3541</v>
      </c>
      <c r="P177">
        <f>N177+O177</f>
        <v>3796</v>
      </c>
    </row>
    <row r="178" spans="1:16">
      <c r="A178" s="2" t="s">
        <v>30</v>
      </c>
      <c r="B178" s="2" t="s">
        <v>14</v>
      </c>
      <c r="C178" t="s">
        <v>20</v>
      </c>
      <c r="D178" t="s">
        <v>26</v>
      </c>
      <c r="E178" s="2" t="s">
        <v>6</v>
      </c>
      <c r="F178" s="2">
        <v>2</v>
      </c>
      <c r="G178" s="2">
        <v>16</v>
      </c>
      <c r="H178" s="2">
        <v>659</v>
      </c>
      <c r="I178" s="2">
        <v>0</v>
      </c>
      <c r="J178" s="2">
        <v>0</v>
      </c>
      <c r="K178" s="2">
        <f t="shared" si="27"/>
        <v>16</v>
      </c>
      <c r="L178" s="2">
        <f t="shared" si="28"/>
        <v>659</v>
      </c>
      <c r="M178" s="2">
        <f t="shared" si="29"/>
        <v>675</v>
      </c>
    </row>
    <row r="179" spans="1:16">
      <c r="A179" s="2" t="s">
        <v>30</v>
      </c>
      <c r="B179" s="2" t="s">
        <v>14</v>
      </c>
      <c r="C179" t="s">
        <v>20</v>
      </c>
      <c r="D179" t="s">
        <v>26</v>
      </c>
      <c r="E179" s="2" t="s">
        <v>6</v>
      </c>
      <c r="F179" s="2">
        <v>3</v>
      </c>
      <c r="G179" s="2">
        <v>81</v>
      </c>
      <c r="H179" s="2">
        <v>372</v>
      </c>
      <c r="I179" s="2">
        <v>58</v>
      </c>
      <c r="J179" s="2">
        <v>249</v>
      </c>
      <c r="K179" s="2">
        <f t="shared" si="27"/>
        <v>139</v>
      </c>
      <c r="L179" s="2">
        <f t="shared" si="28"/>
        <v>621</v>
      </c>
      <c r="M179" s="2">
        <f t="shared" si="29"/>
        <v>760</v>
      </c>
    </row>
    <row r="180" spans="1:16">
      <c r="A180" s="2" t="s">
        <v>30</v>
      </c>
      <c r="B180" s="2" t="s">
        <v>14</v>
      </c>
      <c r="C180" t="s">
        <v>20</v>
      </c>
      <c r="D180" t="s">
        <v>26</v>
      </c>
      <c r="E180" s="2" t="s">
        <v>6</v>
      </c>
      <c r="F180" s="2">
        <v>4</v>
      </c>
      <c r="G180" s="2">
        <v>27</v>
      </c>
      <c r="H180" s="2">
        <v>349</v>
      </c>
      <c r="I180" s="2">
        <v>16</v>
      </c>
      <c r="J180" s="2">
        <v>286</v>
      </c>
      <c r="K180" s="2">
        <f t="shared" si="27"/>
        <v>43</v>
      </c>
      <c r="L180" s="2">
        <f t="shared" si="28"/>
        <v>635</v>
      </c>
      <c r="M180" s="2">
        <f t="shared" si="29"/>
        <v>678</v>
      </c>
    </row>
    <row r="181" spans="1:16">
      <c r="A181" s="2" t="s">
        <v>30</v>
      </c>
      <c r="B181" s="2" t="s">
        <v>14</v>
      </c>
      <c r="C181" t="s">
        <v>20</v>
      </c>
      <c r="D181" t="s">
        <v>26</v>
      </c>
      <c r="E181" s="2" t="s">
        <v>6</v>
      </c>
      <c r="F181" s="2">
        <v>5</v>
      </c>
      <c r="G181" s="2">
        <v>4</v>
      </c>
      <c r="H181" s="2">
        <v>468</v>
      </c>
      <c r="I181" s="2">
        <v>3</v>
      </c>
      <c r="J181" s="2">
        <v>453</v>
      </c>
      <c r="K181" s="2">
        <f t="shared" si="27"/>
        <v>7</v>
      </c>
      <c r="L181" s="2">
        <f t="shared" si="28"/>
        <v>921</v>
      </c>
      <c r="M181" s="2">
        <f t="shared" si="29"/>
        <v>928</v>
      </c>
    </row>
    <row r="182" spans="1:16">
      <c r="A182" s="2" t="s">
        <v>31</v>
      </c>
      <c r="B182" s="1" t="s">
        <v>7</v>
      </c>
      <c r="C182" s="2" t="s">
        <v>19</v>
      </c>
      <c r="D182" s="2" t="s">
        <v>21</v>
      </c>
      <c r="E182" s="2" t="s">
        <v>5</v>
      </c>
      <c r="F182" s="2">
        <v>1</v>
      </c>
      <c r="G182" s="2">
        <v>141</v>
      </c>
      <c r="H182" s="2">
        <v>441</v>
      </c>
      <c r="I182" s="2">
        <v>66</v>
      </c>
      <c r="J182" s="2">
        <v>262</v>
      </c>
      <c r="K182" s="2">
        <f>G182+I182</f>
        <v>207</v>
      </c>
      <c r="L182" s="2">
        <f>H182+J182</f>
        <v>703</v>
      </c>
      <c r="M182" s="2">
        <f>K182+L182</f>
        <v>910</v>
      </c>
      <c r="N182">
        <f>SUM(K182:K186)</f>
        <v>1005</v>
      </c>
      <c r="O182">
        <f>SUM(L182:L186)</f>
        <v>3130</v>
      </c>
      <c r="P182">
        <f>N182+O182</f>
        <v>4135</v>
      </c>
    </row>
    <row r="183" spans="1:16">
      <c r="A183" s="2" t="s">
        <v>31</v>
      </c>
      <c r="B183" s="1" t="s">
        <v>7</v>
      </c>
      <c r="C183" s="2" t="s">
        <v>19</v>
      </c>
      <c r="D183" s="2" t="s">
        <v>21</v>
      </c>
      <c r="E183" s="2" t="s">
        <v>5</v>
      </c>
      <c r="F183" s="2">
        <v>2</v>
      </c>
      <c r="G183" s="2">
        <v>150</v>
      </c>
      <c r="H183" s="2">
        <v>395</v>
      </c>
      <c r="I183" s="2">
        <v>52</v>
      </c>
      <c r="J183" s="2">
        <v>198</v>
      </c>
      <c r="K183" s="2">
        <f t="shared" ref="K183:K191" si="30">G183+I183</f>
        <v>202</v>
      </c>
      <c r="L183" s="2">
        <f t="shared" ref="L183:L191" si="31">H183+J183</f>
        <v>593</v>
      </c>
      <c r="M183" s="2">
        <f t="shared" ref="M183:M191" si="32">K183+L183</f>
        <v>795</v>
      </c>
    </row>
    <row r="184" spans="1:16">
      <c r="A184" s="2" t="s">
        <v>31</v>
      </c>
      <c r="B184" s="1" t="s">
        <v>7</v>
      </c>
      <c r="C184" s="2" t="s">
        <v>19</v>
      </c>
      <c r="D184" s="2" t="s">
        <v>21</v>
      </c>
      <c r="E184" s="2" t="s">
        <v>5</v>
      </c>
      <c r="F184" s="2">
        <v>3</v>
      </c>
      <c r="G184" s="2">
        <v>170</v>
      </c>
      <c r="H184" s="2">
        <v>498</v>
      </c>
      <c r="I184" s="2">
        <v>106</v>
      </c>
      <c r="J184" s="2">
        <v>299</v>
      </c>
      <c r="K184" s="2">
        <f t="shared" si="30"/>
        <v>276</v>
      </c>
      <c r="L184" s="2">
        <f t="shared" si="31"/>
        <v>797</v>
      </c>
      <c r="M184" s="2">
        <f t="shared" si="32"/>
        <v>1073</v>
      </c>
    </row>
    <row r="185" spans="1:16">
      <c r="A185" s="2" t="s">
        <v>31</v>
      </c>
      <c r="B185" s="1" t="s">
        <v>7</v>
      </c>
      <c r="C185" s="2" t="s">
        <v>19</v>
      </c>
      <c r="D185" s="2" t="s">
        <v>21</v>
      </c>
      <c r="E185" s="2" t="s">
        <v>5</v>
      </c>
      <c r="F185" s="2">
        <v>4</v>
      </c>
      <c r="G185" s="2">
        <v>75</v>
      </c>
      <c r="H185" s="2">
        <v>428</v>
      </c>
      <c r="I185" s="2">
        <v>11</v>
      </c>
      <c r="J185" s="2">
        <v>121</v>
      </c>
      <c r="K185" s="2">
        <f t="shared" si="30"/>
        <v>86</v>
      </c>
      <c r="L185" s="2">
        <f t="shared" si="31"/>
        <v>549</v>
      </c>
      <c r="M185" s="2">
        <f t="shared" si="32"/>
        <v>635</v>
      </c>
    </row>
    <row r="186" spans="1:16">
      <c r="A186" s="2" t="s">
        <v>31</v>
      </c>
      <c r="B186" s="1" t="s">
        <v>7</v>
      </c>
      <c r="C186" s="2" t="s">
        <v>19</v>
      </c>
      <c r="D186" s="2" t="s">
        <v>21</v>
      </c>
      <c r="E186" s="2" t="s">
        <v>5</v>
      </c>
      <c r="F186" s="2">
        <v>5</v>
      </c>
      <c r="G186" s="2">
        <v>107</v>
      </c>
      <c r="H186" s="2">
        <v>183</v>
      </c>
      <c r="I186" s="2">
        <v>127</v>
      </c>
      <c r="J186" s="2">
        <v>305</v>
      </c>
      <c r="K186" s="2">
        <f t="shared" si="30"/>
        <v>234</v>
      </c>
      <c r="L186" s="2">
        <f t="shared" si="31"/>
        <v>488</v>
      </c>
      <c r="M186" s="2">
        <f t="shared" si="32"/>
        <v>722</v>
      </c>
    </row>
    <row r="187" spans="1:16">
      <c r="A187" s="2" t="s">
        <v>31</v>
      </c>
      <c r="B187" s="1" t="s">
        <v>7</v>
      </c>
      <c r="C187" t="s">
        <v>19</v>
      </c>
      <c r="D187" t="s">
        <v>21</v>
      </c>
      <c r="E187" s="2" t="s">
        <v>6</v>
      </c>
      <c r="F187" s="2">
        <v>1</v>
      </c>
      <c r="G187" s="2">
        <v>332</v>
      </c>
      <c r="H187" s="2">
        <v>223</v>
      </c>
      <c r="I187" s="2">
        <v>187</v>
      </c>
      <c r="J187" s="2">
        <v>130</v>
      </c>
      <c r="K187" s="2">
        <f t="shared" si="30"/>
        <v>519</v>
      </c>
      <c r="L187" s="2">
        <f t="shared" si="31"/>
        <v>353</v>
      </c>
      <c r="M187" s="2">
        <f t="shared" si="32"/>
        <v>872</v>
      </c>
      <c r="N187">
        <f>SUM(K187:K191)</f>
        <v>1346</v>
      </c>
      <c r="O187">
        <f>SUM(L187:L191)</f>
        <v>2487</v>
      </c>
      <c r="P187">
        <f>N187+O187</f>
        <v>3833</v>
      </c>
    </row>
    <row r="188" spans="1:16">
      <c r="A188" s="2" t="s">
        <v>31</v>
      </c>
      <c r="B188" s="1" t="s">
        <v>7</v>
      </c>
      <c r="C188" t="s">
        <v>19</v>
      </c>
      <c r="D188" t="s">
        <v>21</v>
      </c>
      <c r="E188" s="2" t="s">
        <v>6</v>
      </c>
      <c r="F188" s="2">
        <v>2</v>
      </c>
      <c r="G188" s="2">
        <v>323</v>
      </c>
      <c r="H188" s="2">
        <v>398</v>
      </c>
      <c r="I188" s="2">
        <v>65</v>
      </c>
      <c r="J188" s="2">
        <v>92</v>
      </c>
      <c r="K188" s="2">
        <f t="shared" si="30"/>
        <v>388</v>
      </c>
      <c r="L188" s="2">
        <f t="shared" si="31"/>
        <v>490</v>
      </c>
      <c r="M188" s="2">
        <f t="shared" si="32"/>
        <v>878</v>
      </c>
    </row>
    <row r="189" spans="1:16">
      <c r="A189" s="2" t="s">
        <v>31</v>
      </c>
      <c r="B189" s="1" t="s">
        <v>7</v>
      </c>
      <c r="C189" t="s">
        <v>19</v>
      </c>
      <c r="D189" t="s">
        <v>21</v>
      </c>
      <c r="E189" s="2" t="s">
        <v>6</v>
      </c>
      <c r="F189" s="2">
        <v>3</v>
      </c>
      <c r="G189" s="2">
        <v>184</v>
      </c>
      <c r="H189" s="2">
        <v>314</v>
      </c>
      <c r="I189" s="2">
        <v>105</v>
      </c>
      <c r="J189" s="2">
        <v>188</v>
      </c>
      <c r="K189" s="2">
        <f t="shared" si="30"/>
        <v>289</v>
      </c>
      <c r="L189" s="2">
        <f t="shared" si="31"/>
        <v>502</v>
      </c>
      <c r="M189" s="2">
        <f t="shared" si="32"/>
        <v>791</v>
      </c>
    </row>
    <row r="190" spans="1:16">
      <c r="A190" s="2" t="s">
        <v>31</v>
      </c>
      <c r="B190" s="1" t="s">
        <v>7</v>
      </c>
      <c r="C190" t="s">
        <v>19</v>
      </c>
      <c r="D190" t="s">
        <v>21</v>
      </c>
      <c r="E190" s="2" t="s">
        <v>6</v>
      </c>
      <c r="F190" s="2">
        <v>4</v>
      </c>
      <c r="G190" s="2">
        <v>70</v>
      </c>
      <c r="H190" s="2">
        <v>347</v>
      </c>
      <c r="I190" s="2">
        <v>30</v>
      </c>
      <c r="J190" s="2">
        <v>192</v>
      </c>
      <c r="K190" s="2">
        <f t="shared" si="30"/>
        <v>100</v>
      </c>
      <c r="L190" s="2">
        <f t="shared" si="31"/>
        <v>539</v>
      </c>
      <c r="M190" s="2">
        <f t="shared" si="32"/>
        <v>639</v>
      </c>
    </row>
    <row r="191" spans="1:16">
      <c r="A191" s="2" t="s">
        <v>31</v>
      </c>
      <c r="B191" s="1" t="s">
        <v>7</v>
      </c>
      <c r="C191" t="s">
        <v>19</v>
      </c>
      <c r="D191" t="s">
        <v>21</v>
      </c>
      <c r="E191" s="2" t="s">
        <v>6</v>
      </c>
      <c r="F191" s="2">
        <v>5</v>
      </c>
      <c r="G191" s="2">
        <v>32</v>
      </c>
      <c r="H191" s="2">
        <v>317</v>
      </c>
      <c r="I191" s="2">
        <v>18</v>
      </c>
      <c r="J191" s="2">
        <v>286</v>
      </c>
      <c r="K191" s="2">
        <f t="shared" si="30"/>
        <v>50</v>
      </c>
      <c r="L191" s="2">
        <f t="shared" si="31"/>
        <v>603</v>
      </c>
      <c r="M191" s="2">
        <f t="shared" si="32"/>
        <v>653</v>
      </c>
    </row>
    <row r="192" spans="1:16">
      <c r="A192" s="2" t="s">
        <v>31</v>
      </c>
      <c r="B192" s="1" t="s">
        <v>7</v>
      </c>
      <c r="C192" t="s">
        <v>20</v>
      </c>
      <c r="D192" t="s">
        <v>22</v>
      </c>
      <c r="E192" s="2" t="s">
        <v>5</v>
      </c>
      <c r="F192" s="2">
        <v>1</v>
      </c>
      <c r="G192" s="2">
        <v>6</v>
      </c>
      <c r="H192" s="2">
        <v>538</v>
      </c>
      <c r="I192" s="2">
        <v>2</v>
      </c>
      <c r="J192" s="2">
        <v>232</v>
      </c>
      <c r="K192" s="2">
        <f>G192+I192</f>
        <v>8</v>
      </c>
      <c r="L192" s="2">
        <f>H192+J192</f>
        <v>770</v>
      </c>
      <c r="M192" s="2">
        <f>K192+L192</f>
        <v>778</v>
      </c>
      <c r="N192">
        <f>SUM(K192:K196)</f>
        <v>356</v>
      </c>
      <c r="O192">
        <f>SUM(L192:L196)</f>
        <v>3710</v>
      </c>
      <c r="P192">
        <f>N192+O192</f>
        <v>4066</v>
      </c>
    </row>
    <row r="193" spans="1:16">
      <c r="A193" s="2" t="s">
        <v>31</v>
      </c>
      <c r="B193" s="1" t="s">
        <v>7</v>
      </c>
      <c r="C193" t="s">
        <v>20</v>
      </c>
      <c r="D193" t="s">
        <v>22</v>
      </c>
      <c r="E193" s="2" t="s">
        <v>5</v>
      </c>
      <c r="F193" s="2">
        <v>2</v>
      </c>
      <c r="G193" s="2">
        <v>33</v>
      </c>
      <c r="H193" s="2">
        <v>462</v>
      </c>
      <c r="I193" s="2">
        <v>12</v>
      </c>
      <c r="J193" s="2">
        <v>324</v>
      </c>
      <c r="K193" s="2">
        <f t="shared" ref="K193:K241" si="33">G193+I193</f>
        <v>45</v>
      </c>
      <c r="L193" s="2">
        <f t="shared" ref="L193:L241" si="34">H193+J193</f>
        <v>786</v>
      </c>
      <c r="M193" s="2">
        <f t="shared" ref="M193:M241" si="35">K193+L193</f>
        <v>831</v>
      </c>
    </row>
    <row r="194" spans="1:16">
      <c r="A194" s="2" t="s">
        <v>31</v>
      </c>
      <c r="B194" s="1" t="s">
        <v>7</v>
      </c>
      <c r="C194" t="s">
        <v>20</v>
      </c>
      <c r="D194" t="s">
        <v>22</v>
      </c>
      <c r="E194" s="2" t="s">
        <v>5</v>
      </c>
      <c r="F194" s="2">
        <v>3</v>
      </c>
      <c r="G194" s="2">
        <v>102</v>
      </c>
      <c r="H194" s="2">
        <v>454</v>
      </c>
      <c r="I194" s="2">
        <v>36</v>
      </c>
      <c r="J194" s="2">
        <v>158</v>
      </c>
      <c r="K194" s="2">
        <f t="shared" si="33"/>
        <v>138</v>
      </c>
      <c r="L194" s="2">
        <f t="shared" si="34"/>
        <v>612</v>
      </c>
      <c r="M194" s="2">
        <f t="shared" si="35"/>
        <v>750</v>
      </c>
    </row>
    <row r="195" spans="1:16">
      <c r="A195" s="2" t="s">
        <v>31</v>
      </c>
      <c r="B195" s="1" t="s">
        <v>7</v>
      </c>
      <c r="C195" t="s">
        <v>20</v>
      </c>
      <c r="D195" t="s">
        <v>22</v>
      </c>
      <c r="E195" s="2" t="s">
        <v>5</v>
      </c>
      <c r="F195" s="2">
        <v>4</v>
      </c>
      <c r="G195" s="2">
        <v>0</v>
      </c>
      <c r="H195" s="2">
        <v>452</v>
      </c>
      <c r="I195" s="2">
        <v>89</v>
      </c>
      <c r="J195" s="2">
        <v>423</v>
      </c>
      <c r="K195" s="2">
        <f t="shared" si="33"/>
        <v>89</v>
      </c>
      <c r="L195" s="2">
        <f t="shared" si="34"/>
        <v>875</v>
      </c>
      <c r="M195" s="2">
        <f t="shared" si="35"/>
        <v>964</v>
      </c>
    </row>
    <row r="196" spans="1:16">
      <c r="A196" s="2" t="s">
        <v>31</v>
      </c>
      <c r="B196" s="1" t="s">
        <v>7</v>
      </c>
      <c r="C196" t="s">
        <v>20</v>
      </c>
      <c r="D196" t="s">
        <v>22</v>
      </c>
      <c r="E196" s="2" t="s">
        <v>5</v>
      </c>
      <c r="F196" s="2">
        <v>5</v>
      </c>
      <c r="G196" s="2">
        <v>42</v>
      </c>
      <c r="H196" s="2">
        <v>351</v>
      </c>
      <c r="I196" s="2">
        <v>34</v>
      </c>
      <c r="J196" s="2">
        <v>316</v>
      </c>
      <c r="K196" s="2">
        <f t="shared" si="33"/>
        <v>76</v>
      </c>
      <c r="L196" s="2">
        <f t="shared" si="34"/>
        <v>667</v>
      </c>
      <c r="M196" s="2">
        <f t="shared" si="35"/>
        <v>743</v>
      </c>
    </row>
    <row r="197" spans="1:16">
      <c r="A197" s="2" t="s">
        <v>31</v>
      </c>
      <c r="B197" s="1" t="s">
        <v>7</v>
      </c>
      <c r="C197" t="s">
        <v>20</v>
      </c>
      <c r="D197" t="s">
        <v>22</v>
      </c>
      <c r="E197" s="2" t="s">
        <v>6</v>
      </c>
      <c r="F197" s="2">
        <v>1</v>
      </c>
      <c r="G197" s="2">
        <v>21</v>
      </c>
      <c r="H197" s="2">
        <v>641</v>
      </c>
      <c r="I197" s="2">
        <v>0</v>
      </c>
      <c r="J197" s="2">
        <v>0</v>
      </c>
      <c r="K197" s="2">
        <f t="shared" si="33"/>
        <v>21</v>
      </c>
      <c r="L197" s="2">
        <f t="shared" si="34"/>
        <v>641</v>
      </c>
      <c r="M197" s="2">
        <f t="shared" si="35"/>
        <v>662</v>
      </c>
      <c r="N197">
        <f>SUM(K197:K201)</f>
        <v>467</v>
      </c>
      <c r="O197">
        <f>SUM(L197:L201)</f>
        <v>3489</v>
      </c>
      <c r="P197">
        <f>N197+O197</f>
        <v>3956</v>
      </c>
    </row>
    <row r="198" spans="1:16">
      <c r="A198" s="2" t="s">
        <v>31</v>
      </c>
      <c r="B198" s="1" t="s">
        <v>7</v>
      </c>
      <c r="C198" t="s">
        <v>20</v>
      </c>
      <c r="D198" t="s">
        <v>22</v>
      </c>
      <c r="E198" s="2" t="s">
        <v>6</v>
      </c>
      <c r="F198" s="2">
        <v>2</v>
      </c>
      <c r="G198" s="2">
        <v>58</v>
      </c>
      <c r="H198" s="2">
        <v>320</v>
      </c>
      <c r="I198" s="2">
        <v>51</v>
      </c>
      <c r="J198" s="2">
        <v>303</v>
      </c>
      <c r="K198" s="2">
        <f t="shared" si="33"/>
        <v>109</v>
      </c>
      <c r="L198" s="2">
        <f t="shared" si="34"/>
        <v>623</v>
      </c>
      <c r="M198" s="2">
        <f t="shared" si="35"/>
        <v>732</v>
      </c>
    </row>
    <row r="199" spans="1:16">
      <c r="A199" s="2" t="s">
        <v>31</v>
      </c>
      <c r="B199" s="1" t="s">
        <v>7</v>
      </c>
      <c r="C199" t="s">
        <v>20</v>
      </c>
      <c r="D199" t="s">
        <v>22</v>
      </c>
      <c r="E199" s="2" t="s">
        <v>6</v>
      </c>
      <c r="F199" s="2">
        <v>3</v>
      </c>
      <c r="G199" s="2">
        <v>35</v>
      </c>
      <c r="H199" s="2">
        <v>319</v>
      </c>
      <c r="I199" s="2">
        <v>55</v>
      </c>
      <c r="J199" s="2">
        <v>442</v>
      </c>
      <c r="K199" s="2">
        <f t="shared" si="33"/>
        <v>90</v>
      </c>
      <c r="L199" s="2">
        <f t="shared" si="34"/>
        <v>761</v>
      </c>
      <c r="M199" s="2">
        <f t="shared" si="35"/>
        <v>851</v>
      </c>
    </row>
    <row r="200" spans="1:16">
      <c r="A200" s="2" t="s">
        <v>31</v>
      </c>
      <c r="B200" s="1" t="s">
        <v>7</v>
      </c>
      <c r="C200" t="s">
        <v>20</v>
      </c>
      <c r="D200" t="s">
        <v>22</v>
      </c>
      <c r="E200" s="2" t="s">
        <v>6</v>
      </c>
      <c r="F200" s="2">
        <v>4</v>
      </c>
      <c r="G200" s="2">
        <v>24</v>
      </c>
      <c r="H200" s="2">
        <v>728</v>
      </c>
      <c r="I200" s="2">
        <v>7</v>
      </c>
      <c r="J200" s="2">
        <v>181</v>
      </c>
      <c r="K200" s="2">
        <f t="shared" si="33"/>
        <v>31</v>
      </c>
      <c r="L200" s="2">
        <f t="shared" si="34"/>
        <v>909</v>
      </c>
      <c r="M200" s="2">
        <f t="shared" si="35"/>
        <v>940</v>
      </c>
    </row>
    <row r="201" spans="1:16">
      <c r="A201" s="2" t="s">
        <v>31</v>
      </c>
      <c r="B201" s="1" t="s">
        <v>7</v>
      </c>
      <c r="C201" t="s">
        <v>20</v>
      </c>
      <c r="D201" t="s">
        <v>22</v>
      </c>
      <c r="E201" s="2" t="s">
        <v>6</v>
      </c>
      <c r="F201" s="2">
        <v>5</v>
      </c>
      <c r="G201" s="2">
        <v>111</v>
      </c>
      <c r="H201" s="2">
        <v>300</v>
      </c>
      <c r="I201" s="2">
        <v>105</v>
      </c>
      <c r="J201" s="2">
        <v>255</v>
      </c>
      <c r="K201" s="2">
        <f t="shared" si="33"/>
        <v>216</v>
      </c>
      <c r="L201" s="2">
        <f t="shared" si="34"/>
        <v>555</v>
      </c>
      <c r="M201" s="2">
        <f t="shared" si="35"/>
        <v>771</v>
      </c>
    </row>
    <row r="202" spans="1:16">
      <c r="A202" s="2" t="s">
        <v>31</v>
      </c>
      <c r="B202" s="2" t="s">
        <v>13</v>
      </c>
      <c r="C202" s="2" t="s">
        <v>19</v>
      </c>
      <c r="D202" s="2" t="s">
        <v>23</v>
      </c>
      <c r="E202" s="2" t="s">
        <v>5</v>
      </c>
      <c r="F202" s="2">
        <v>1</v>
      </c>
      <c r="G202" s="2">
        <v>196</v>
      </c>
      <c r="H202" s="2">
        <v>457</v>
      </c>
      <c r="I202" s="2">
        <v>110</v>
      </c>
      <c r="J202" s="2">
        <v>242</v>
      </c>
      <c r="K202" s="2">
        <f t="shared" si="33"/>
        <v>306</v>
      </c>
      <c r="L202" s="2">
        <f t="shared" si="34"/>
        <v>699</v>
      </c>
      <c r="M202" s="2">
        <f t="shared" si="35"/>
        <v>1005</v>
      </c>
      <c r="N202">
        <f>SUM(K202:K206)</f>
        <v>1353</v>
      </c>
      <c r="O202">
        <f>SUM(L202:L206)</f>
        <v>2988</v>
      </c>
      <c r="P202">
        <f>N202+O202</f>
        <v>4341</v>
      </c>
    </row>
    <row r="203" spans="1:16">
      <c r="A203" s="2" t="s">
        <v>31</v>
      </c>
      <c r="B203" s="2" t="s">
        <v>13</v>
      </c>
      <c r="C203" s="2" t="s">
        <v>19</v>
      </c>
      <c r="D203" s="2" t="s">
        <v>23</v>
      </c>
      <c r="E203" s="2" t="s">
        <v>5</v>
      </c>
      <c r="F203" s="2">
        <v>2</v>
      </c>
      <c r="G203" s="2">
        <v>167</v>
      </c>
      <c r="H203" s="2">
        <v>321</v>
      </c>
      <c r="I203" s="2">
        <v>122</v>
      </c>
      <c r="J203" s="2">
        <v>318</v>
      </c>
      <c r="K203" s="2">
        <f t="shared" si="33"/>
        <v>289</v>
      </c>
      <c r="L203" s="2">
        <f t="shared" si="34"/>
        <v>639</v>
      </c>
      <c r="M203" s="2">
        <f t="shared" si="35"/>
        <v>928</v>
      </c>
    </row>
    <row r="204" spans="1:16">
      <c r="A204" s="2" t="s">
        <v>31</v>
      </c>
      <c r="B204" s="2" t="s">
        <v>13</v>
      </c>
      <c r="C204" s="2" t="s">
        <v>19</v>
      </c>
      <c r="D204" s="2" t="s">
        <v>23</v>
      </c>
      <c r="E204" s="2" t="s">
        <v>5</v>
      </c>
      <c r="F204" s="2">
        <v>3</v>
      </c>
      <c r="G204" s="2">
        <v>172</v>
      </c>
      <c r="H204" s="2">
        <v>390</v>
      </c>
      <c r="I204" s="2">
        <v>109</v>
      </c>
      <c r="J204" s="2">
        <v>260</v>
      </c>
      <c r="K204" s="2">
        <f t="shared" si="33"/>
        <v>281</v>
      </c>
      <c r="L204" s="2">
        <f t="shared" si="34"/>
        <v>650</v>
      </c>
      <c r="M204" s="2">
        <f t="shared" si="35"/>
        <v>931</v>
      </c>
    </row>
    <row r="205" spans="1:16">
      <c r="A205" s="2" t="s">
        <v>31</v>
      </c>
      <c r="B205" s="2" t="s">
        <v>13</v>
      </c>
      <c r="C205" s="2" t="s">
        <v>19</v>
      </c>
      <c r="D205" s="2" t="s">
        <v>23</v>
      </c>
      <c r="E205" s="2" t="s">
        <v>5</v>
      </c>
      <c r="F205" s="2">
        <v>4</v>
      </c>
      <c r="G205" s="2">
        <v>108</v>
      </c>
      <c r="H205" s="2">
        <v>275</v>
      </c>
      <c r="I205" s="2">
        <v>103</v>
      </c>
      <c r="J205" s="2">
        <v>273</v>
      </c>
      <c r="K205" s="2">
        <f t="shared" si="33"/>
        <v>211</v>
      </c>
      <c r="L205" s="2">
        <f t="shared" si="34"/>
        <v>548</v>
      </c>
      <c r="M205" s="2">
        <f t="shared" si="35"/>
        <v>759</v>
      </c>
    </row>
    <row r="206" spans="1:16">
      <c r="A206" s="2" t="s">
        <v>31</v>
      </c>
      <c r="B206" s="2" t="s">
        <v>13</v>
      </c>
      <c r="C206" s="2" t="s">
        <v>19</v>
      </c>
      <c r="D206" s="2" t="s">
        <v>23</v>
      </c>
      <c r="E206" s="2" t="s">
        <v>5</v>
      </c>
      <c r="F206" s="2">
        <v>5</v>
      </c>
      <c r="G206" s="2">
        <v>146</v>
      </c>
      <c r="H206" s="2">
        <v>269</v>
      </c>
      <c r="I206" s="2">
        <v>120</v>
      </c>
      <c r="J206" s="2">
        <v>183</v>
      </c>
      <c r="K206" s="2">
        <f t="shared" si="33"/>
        <v>266</v>
      </c>
      <c r="L206" s="2">
        <f>H206+J206</f>
        <v>452</v>
      </c>
      <c r="M206" s="2">
        <f t="shared" si="35"/>
        <v>718</v>
      </c>
    </row>
    <row r="207" spans="1:16">
      <c r="A207" s="2" t="s">
        <v>31</v>
      </c>
      <c r="B207" s="2" t="s">
        <v>13</v>
      </c>
      <c r="C207" t="s">
        <v>19</v>
      </c>
      <c r="D207" t="s">
        <v>23</v>
      </c>
      <c r="E207" s="2" t="s">
        <v>6</v>
      </c>
      <c r="F207" s="2">
        <v>1</v>
      </c>
      <c r="G207" s="2">
        <v>204</v>
      </c>
      <c r="H207" s="2">
        <v>210</v>
      </c>
      <c r="I207" s="2">
        <v>193</v>
      </c>
      <c r="J207" s="2">
        <v>251</v>
      </c>
      <c r="K207" s="2">
        <f t="shared" si="33"/>
        <v>397</v>
      </c>
      <c r="L207" s="2">
        <f>H207+J207</f>
        <v>461</v>
      </c>
      <c r="M207" s="2">
        <f t="shared" si="35"/>
        <v>858</v>
      </c>
      <c r="N207">
        <f>SUM(K207:K211)</f>
        <v>1630</v>
      </c>
      <c r="O207">
        <f>SUM(L207:L211)</f>
        <v>2233</v>
      </c>
      <c r="P207">
        <f>N207+O207</f>
        <v>3863</v>
      </c>
    </row>
    <row r="208" spans="1:16">
      <c r="A208" s="2" t="s">
        <v>31</v>
      </c>
      <c r="B208" s="2" t="s">
        <v>13</v>
      </c>
      <c r="C208" t="s">
        <v>19</v>
      </c>
      <c r="D208" t="s">
        <v>23</v>
      </c>
      <c r="E208" s="2" t="s">
        <v>6</v>
      </c>
      <c r="F208" s="2">
        <v>2</v>
      </c>
      <c r="G208" s="2">
        <v>314</v>
      </c>
      <c r="H208" s="2">
        <v>370</v>
      </c>
      <c r="I208" s="2">
        <v>0</v>
      </c>
      <c r="J208" s="2">
        <v>0</v>
      </c>
      <c r="K208" s="2">
        <f t="shared" si="33"/>
        <v>314</v>
      </c>
      <c r="L208" s="2">
        <f t="shared" si="34"/>
        <v>370</v>
      </c>
      <c r="M208" s="2">
        <f t="shared" si="35"/>
        <v>684</v>
      </c>
    </row>
    <row r="209" spans="1:16">
      <c r="A209" s="2" t="s">
        <v>31</v>
      </c>
      <c r="B209" s="2" t="s">
        <v>13</v>
      </c>
      <c r="C209" t="s">
        <v>19</v>
      </c>
      <c r="D209" t="s">
        <v>23</v>
      </c>
      <c r="E209" s="2" t="s">
        <v>6</v>
      </c>
      <c r="F209" s="2">
        <v>3</v>
      </c>
      <c r="G209" s="2">
        <v>139</v>
      </c>
      <c r="H209" s="2">
        <v>212</v>
      </c>
      <c r="I209" s="2">
        <v>99</v>
      </c>
      <c r="J209" s="2">
        <v>141</v>
      </c>
      <c r="K209" s="2">
        <f t="shared" si="33"/>
        <v>238</v>
      </c>
      <c r="L209" s="2">
        <f t="shared" si="34"/>
        <v>353</v>
      </c>
      <c r="M209" s="2">
        <f t="shared" si="35"/>
        <v>591</v>
      </c>
    </row>
    <row r="210" spans="1:16">
      <c r="A210" s="2" t="s">
        <v>31</v>
      </c>
      <c r="B210" s="2" t="s">
        <v>13</v>
      </c>
      <c r="C210" t="s">
        <v>19</v>
      </c>
      <c r="D210" t="s">
        <v>23</v>
      </c>
      <c r="E210" s="2" t="s">
        <v>6</v>
      </c>
      <c r="F210" s="2">
        <v>4</v>
      </c>
      <c r="G210" s="2">
        <v>158</v>
      </c>
      <c r="H210" s="2">
        <v>227</v>
      </c>
      <c r="I210" s="2">
        <v>205</v>
      </c>
      <c r="J210" s="2">
        <v>292</v>
      </c>
      <c r="K210" s="2">
        <f t="shared" si="33"/>
        <v>363</v>
      </c>
      <c r="L210" s="2">
        <f t="shared" si="34"/>
        <v>519</v>
      </c>
      <c r="M210" s="2">
        <f t="shared" si="35"/>
        <v>882</v>
      </c>
    </row>
    <row r="211" spans="1:16">
      <c r="A211" s="2" t="s">
        <v>31</v>
      </c>
      <c r="B211" s="2" t="s">
        <v>13</v>
      </c>
      <c r="C211" t="s">
        <v>19</v>
      </c>
      <c r="D211" t="s">
        <v>23</v>
      </c>
      <c r="E211" s="2" t="s">
        <v>6</v>
      </c>
      <c r="F211" s="2">
        <v>5</v>
      </c>
      <c r="G211" s="2">
        <v>159</v>
      </c>
      <c r="H211" s="2">
        <v>282</v>
      </c>
      <c r="I211" s="2">
        <v>159</v>
      </c>
      <c r="J211" s="2">
        <v>248</v>
      </c>
      <c r="K211" s="2">
        <f t="shared" si="33"/>
        <v>318</v>
      </c>
      <c r="L211" s="2">
        <f t="shared" si="34"/>
        <v>530</v>
      </c>
      <c r="M211" s="2">
        <f t="shared" si="35"/>
        <v>848</v>
      </c>
    </row>
    <row r="212" spans="1:16">
      <c r="A212" s="2" t="s">
        <v>31</v>
      </c>
      <c r="B212" s="2" t="s">
        <v>13</v>
      </c>
      <c r="C212" s="2" t="s">
        <v>20</v>
      </c>
      <c r="D212" s="2" t="s">
        <v>24</v>
      </c>
      <c r="E212" s="2" t="s">
        <v>5</v>
      </c>
      <c r="F212" s="2">
        <v>1</v>
      </c>
      <c r="G212" s="2">
        <v>93</v>
      </c>
      <c r="H212" s="2">
        <v>547</v>
      </c>
      <c r="I212" s="2">
        <v>58</v>
      </c>
      <c r="J212" s="2">
        <v>288</v>
      </c>
      <c r="K212" s="2">
        <f t="shared" si="33"/>
        <v>151</v>
      </c>
      <c r="L212" s="2">
        <f t="shared" si="34"/>
        <v>835</v>
      </c>
      <c r="M212" s="2">
        <f t="shared" si="35"/>
        <v>986</v>
      </c>
      <c r="N212">
        <f>SUM(K212:K216)</f>
        <v>209</v>
      </c>
      <c r="O212">
        <f>SUM(L212:L216)</f>
        <v>3539</v>
      </c>
      <c r="P212">
        <f>N212+O212</f>
        <v>3748</v>
      </c>
    </row>
    <row r="213" spans="1:16">
      <c r="A213" s="2" t="s">
        <v>31</v>
      </c>
      <c r="B213" s="2" t="s">
        <v>13</v>
      </c>
      <c r="C213" s="2" t="s">
        <v>20</v>
      </c>
      <c r="D213" s="2" t="s">
        <v>24</v>
      </c>
      <c r="E213" s="2" t="s">
        <v>5</v>
      </c>
      <c r="F213" s="2">
        <v>2</v>
      </c>
      <c r="G213" s="2">
        <v>0</v>
      </c>
      <c r="H213" s="2">
        <v>435</v>
      </c>
      <c r="I213" s="2">
        <v>0</v>
      </c>
      <c r="J213" s="2">
        <v>258</v>
      </c>
      <c r="K213" s="2">
        <f t="shared" si="33"/>
        <v>0</v>
      </c>
      <c r="L213" s="2">
        <f t="shared" si="34"/>
        <v>693</v>
      </c>
      <c r="M213" s="2">
        <f t="shared" si="35"/>
        <v>693</v>
      </c>
    </row>
    <row r="214" spans="1:16">
      <c r="A214" s="2" t="s">
        <v>31</v>
      </c>
      <c r="B214" s="2" t="s">
        <v>13</v>
      </c>
      <c r="C214" s="2" t="s">
        <v>20</v>
      </c>
      <c r="D214" s="2" t="s">
        <v>24</v>
      </c>
      <c r="E214" s="2" t="s">
        <v>5</v>
      </c>
      <c r="F214" s="2">
        <v>3</v>
      </c>
      <c r="G214" s="2">
        <v>3</v>
      </c>
      <c r="H214" s="2">
        <v>571</v>
      </c>
      <c r="I214" s="2">
        <v>0</v>
      </c>
      <c r="J214" s="2">
        <v>0</v>
      </c>
      <c r="K214" s="2">
        <f t="shared" si="33"/>
        <v>3</v>
      </c>
      <c r="L214" s="2">
        <f t="shared" si="34"/>
        <v>571</v>
      </c>
      <c r="M214" s="2">
        <f t="shared" si="35"/>
        <v>574</v>
      </c>
    </row>
    <row r="215" spans="1:16">
      <c r="A215" s="2" t="s">
        <v>31</v>
      </c>
      <c r="B215" s="2" t="s">
        <v>13</v>
      </c>
      <c r="C215" s="2" t="s">
        <v>20</v>
      </c>
      <c r="D215" s="2" t="s">
        <v>24</v>
      </c>
      <c r="E215" s="2" t="s">
        <v>5</v>
      </c>
      <c r="F215" s="2">
        <v>4</v>
      </c>
      <c r="G215" s="2">
        <v>0</v>
      </c>
      <c r="H215" s="2">
        <v>440</v>
      </c>
      <c r="I215" s="2">
        <v>0</v>
      </c>
      <c r="J215" s="2">
        <v>407</v>
      </c>
      <c r="K215" s="2">
        <f t="shared" si="33"/>
        <v>0</v>
      </c>
      <c r="L215" s="2">
        <f t="shared" si="34"/>
        <v>847</v>
      </c>
      <c r="M215" s="2">
        <f t="shared" si="35"/>
        <v>847</v>
      </c>
    </row>
    <row r="216" spans="1:16">
      <c r="A216" s="2" t="s">
        <v>31</v>
      </c>
      <c r="B216" s="2" t="s">
        <v>13</v>
      </c>
      <c r="C216" s="2" t="s">
        <v>20</v>
      </c>
      <c r="D216" s="2" t="s">
        <v>24</v>
      </c>
      <c r="E216" s="2" t="s">
        <v>5</v>
      </c>
      <c r="F216" s="2">
        <v>5</v>
      </c>
      <c r="G216" s="2">
        <v>25</v>
      </c>
      <c r="H216" s="2">
        <v>291</v>
      </c>
      <c r="I216" s="2">
        <v>30</v>
      </c>
      <c r="J216" s="2">
        <v>302</v>
      </c>
      <c r="K216" s="2">
        <f t="shared" si="33"/>
        <v>55</v>
      </c>
      <c r="L216" s="2">
        <f t="shared" si="34"/>
        <v>593</v>
      </c>
      <c r="M216" s="2">
        <f t="shared" si="35"/>
        <v>648</v>
      </c>
    </row>
    <row r="217" spans="1:16">
      <c r="A217" s="2" t="s">
        <v>31</v>
      </c>
      <c r="B217" s="2" t="s">
        <v>13</v>
      </c>
      <c r="C217" t="s">
        <v>20</v>
      </c>
      <c r="D217" t="s">
        <v>24</v>
      </c>
      <c r="E217" s="2" t="s">
        <v>6</v>
      </c>
      <c r="F217" s="2">
        <v>1</v>
      </c>
      <c r="G217" s="2">
        <v>103</v>
      </c>
      <c r="H217" s="2">
        <v>744</v>
      </c>
      <c r="I217" s="2">
        <v>0</v>
      </c>
      <c r="J217" s="2">
        <v>0</v>
      </c>
      <c r="K217" s="2">
        <f t="shared" si="33"/>
        <v>103</v>
      </c>
      <c r="L217" s="2">
        <f t="shared" si="34"/>
        <v>744</v>
      </c>
      <c r="M217" s="2">
        <f t="shared" si="35"/>
        <v>847</v>
      </c>
      <c r="N217">
        <f>SUM(K217:K221)</f>
        <v>277</v>
      </c>
      <c r="O217">
        <f>SUM(L217:L221)</f>
        <v>3532</v>
      </c>
      <c r="P217">
        <f>N217+O217</f>
        <v>3809</v>
      </c>
    </row>
    <row r="218" spans="1:16">
      <c r="A218" s="2" t="s">
        <v>31</v>
      </c>
      <c r="B218" s="2" t="s">
        <v>13</v>
      </c>
      <c r="C218" t="s">
        <v>20</v>
      </c>
      <c r="D218" t="s">
        <v>24</v>
      </c>
      <c r="E218" s="2" t="s">
        <v>6</v>
      </c>
      <c r="F218" s="2">
        <v>2</v>
      </c>
      <c r="G218" s="2">
        <v>26</v>
      </c>
      <c r="H218" s="2">
        <v>687</v>
      </c>
      <c r="I218" s="2">
        <v>0</v>
      </c>
      <c r="J218" s="2">
        <v>0</v>
      </c>
      <c r="K218" s="2">
        <f t="shared" si="33"/>
        <v>26</v>
      </c>
      <c r="L218" s="2">
        <f t="shared" si="34"/>
        <v>687</v>
      </c>
      <c r="M218" s="2">
        <f t="shared" si="35"/>
        <v>713</v>
      </c>
    </row>
    <row r="219" spans="1:16">
      <c r="A219" s="2" t="s">
        <v>31</v>
      </c>
      <c r="B219" s="2" t="s">
        <v>13</v>
      </c>
      <c r="C219" t="s">
        <v>20</v>
      </c>
      <c r="D219" t="s">
        <v>24</v>
      </c>
      <c r="E219" s="2" t="s">
        <v>6</v>
      </c>
      <c r="F219" s="2">
        <v>3</v>
      </c>
      <c r="G219" s="2">
        <v>81</v>
      </c>
      <c r="H219" s="2">
        <v>689</v>
      </c>
      <c r="I219" s="2">
        <v>0</v>
      </c>
      <c r="J219" s="2">
        <v>0</v>
      </c>
      <c r="K219" s="2">
        <f t="shared" si="33"/>
        <v>81</v>
      </c>
      <c r="L219" s="2">
        <f t="shared" si="34"/>
        <v>689</v>
      </c>
      <c r="M219" s="2">
        <f t="shared" si="35"/>
        <v>770</v>
      </c>
    </row>
    <row r="220" spans="1:16">
      <c r="A220" s="2" t="s">
        <v>31</v>
      </c>
      <c r="B220" s="2" t="s">
        <v>13</v>
      </c>
      <c r="C220" t="s">
        <v>20</v>
      </c>
      <c r="D220" t="s">
        <v>24</v>
      </c>
      <c r="E220" s="2" t="s">
        <v>6</v>
      </c>
      <c r="F220" s="2">
        <v>4</v>
      </c>
      <c r="G220" s="2">
        <v>52</v>
      </c>
      <c r="H220" s="2">
        <v>635</v>
      </c>
      <c r="I220" s="2">
        <v>0</v>
      </c>
      <c r="J220" s="2">
        <v>0</v>
      </c>
      <c r="K220" s="2">
        <f t="shared" si="33"/>
        <v>52</v>
      </c>
      <c r="L220" s="2">
        <f t="shared" si="34"/>
        <v>635</v>
      </c>
      <c r="M220" s="2">
        <f t="shared" si="35"/>
        <v>687</v>
      </c>
    </row>
    <row r="221" spans="1:16">
      <c r="A221" s="2" t="s">
        <v>31</v>
      </c>
      <c r="B221" s="2" t="s">
        <v>13</v>
      </c>
      <c r="C221" t="s">
        <v>20</v>
      </c>
      <c r="D221" t="s">
        <v>24</v>
      </c>
      <c r="E221" s="2" t="s">
        <v>6</v>
      </c>
      <c r="F221" s="2">
        <v>5</v>
      </c>
      <c r="G221" s="2">
        <v>15</v>
      </c>
      <c r="H221" s="2">
        <v>777</v>
      </c>
      <c r="I221" s="2">
        <v>0</v>
      </c>
      <c r="J221" s="2">
        <v>0</v>
      </c>
      <c r="K221" s="2">
        <f t="shared" si="33"/>
        <v>15</v>
      </c>
      <c r="L221" s="2">
        <f t="shared" si="34"/>
        <v>777</v>
      </c>
      <c r="M221" s="2">
        <f t="shared" si="35"/>
        <v>792</v>
      </c>
    </row>
    <row r="222" spans="1:16">
      <c r="A222" s="2" t="s">
        <v>31</v>
      </c>
      <c r="B222" s="2" t="s">
        <v>14</v>
      </c>
      <c r="C222" t="s">
        <v>19</v>
      </c>
      <c r="D222" t="s">
        <v>25</v>
      </c>
      <c r="E222" s="2" t="s">
        <v>5</v>
      </c>
      <c r="F222" s="2">
        <v>1</v>
      </c>
      <c r="G222" s="2">
        <v>127</v>
      </c>
      <c r="H222" s="2">
        <v>490</v>
      </c>
      <c r="I222" s="2">
        <v>69</v>
      </c>
      <c r="J222" s="2">
        <v>0</v>
      </c>
      <c r="K222" s="2">
        <f t="shared" si="33"/>
        <v>196</v>
      </c>
      <c r="L222" s="2">
        <f t="shared" si="34"/>
        <v>490</v>
      </c>
      <c r="M222" s="2">
        <f t="shared" si="35"/>
        <v>686</v>
      </c>
      <c r="N222">
        <f>SUM(K222:K226)</f>
        <v>1079</v>
      </c>
      <c r="O222">
        <f>SUM(L222:L226)</f>
        <v>2794</v>
      </c>
      <c r="P222">
        <f>N222+O222</f>
        <v>3873</v>
      </c>
    </row>
    <row r="223" spans="1:16">
      <c r="A223" s="2" t="s">
        <v>31</v>
      </c>
      <c r="B223" s="2" t="s">
        <v>14</v>
      </c>
      <c r="C223" t="s">
        <v>19</v>
      </c>
      <c r="D223" t="s">
        <v>25</v>
      </c>
      <c r="E223" s="2" t="s">
        <v>5</v>
      </c>
      <c r="F223" s="2">
        <v>2</v>
      </c>
      <c r="G223" s="2">
        <v>123</v>
      </c>
      <c r="H223" s="2">
        <v>337</v>
      </c>
      <c r="I223" s="2">
        <v>104</v>
      </c>
      <c r="J223" s="2">
        <v>313</v>
      </c>
      <c r="K223" s="2">
        <f t="shared" si="33"/>
        <v>227</v>
      </c>
      <c r="L223" s="2">
        <f t="shared" si="34"/>
        <v>650</v>
      </c>
      <c r="M223" s="2">
        <f t="shared" si="35"/>
        <v>877</v>
      </c>
    </row>
    <row r="224" spans="1:16">
      <c r="A224" s="2" t="s">
        <v>31</v>
      </c>
      <c r="B224" s="2" t="s">
        <v>14</v>
      </c>
      <c r="C224" t="s">
        <v>19</v>
      </c>
      <c r="D224" t="s">
        <v>25</v>
      </c>
      <c r="E224" s="2" t="s">
        <v>5</v>
      </c>
      <c r="F224" s="2">
        <v>3</v>
      </c>
      <c r="G224" s="2">
        <v>20</v>
      </c>
      <c r="H224" s="2">
        <v>372</v>
      </c>
      <c r="I224" s="2">
        <v>86</v>
      </c>
      <c r="J224" s="2">
        <v>234</v>
      </c>
      <c r="K224" s="2">
        <f t="shared" si="33"/>
        <v>106</v>
      </c>
      <c r="L224" s="2">
        <f t="shared" si="34"/>
        <v>606</v>
      </c>
      <c r="M224" s="2">
        <f t="shared" si="35"/>
        <v>712</v>
      </c>
    </row>
    <row r="225" spans="1:16">
      <c r="A225" s="2" t="s">
        <v>31</v>
      </c>
      <c r="B225" s="2" t="s">
        <v>14</v>
      </c>
      <c r="C225" t="s">
        <v>19</v>
      </c>
      <c r="D225" t="s">
        <v>25</v>
      </c>
      <c r="E225" s="2" t="s">
        <v>5</v>
      </c>
      <c r="F225" s="2">
        <v>4</v>
      </c>
      <c r="G225" s="2">
        <v>258</v>
      </c>
      <c r="H225" s="2">
        <v>371</v>
      </c>
      <c r="I225" s="2">
        <v>130</v>
      </c>
      <c r="J225" s="2">
        <v>226</v>
      </c>
      <c r="K225" s="2">
        <f t="shared" si="33"/>
        <v>388</v>
      </c>
      <c r="L225" s="2">
        <f t="shared" si="34"/>
        <v>597</v>
      </c>
      <c r="M225" s="2">
        <f t="shared" si="35"/>
        <v>985</v>
      </c>
    </row>
    <row r="226" spans="1:16">
      <c r="A226" s="2" t="s">
        <v>31</v>
      </c>
      <c r="B226" s="2" t="s">
        <v>14</v>
      </c>
      <c r="C226" t="s">
        <v>19</v>
      </c>
      <c r="D226" t="s">
        <v>25</v>
      </c>
      <c r="E226" s="2" t="s">
        <v>5</v>
      </c>
      <c r="F226" s="2">
        <v>5</v>
      </c>
      <c r="G226" s="2">
        <v>124</v>
      </c>
      <c r="H226" s="2">
        <v>217</v>
      </c>
      <c r="I226" s="2">
        <v>38</v>
      </c>
      <c r="J226" s="2">
        <v>234</v>
      </c>
      <c r="K226" s="2">
        <f t="shared" si="33"/>
        <v>162</v>
      </c>
      <c r="L226" s="2">
        <f t="shared" si="34"/>
        <v>451</v>
      </c>
      <c r="M226" s="2">
        <f t="shared" si="35"/>
        <v>613</v>
      </c>
    </row>
    <row r="227" spans="1:16">
      <c r="A227" s="2" t="s">
        <v>31</v>
      </c>
      <c r="B227" s="2" t="s">
        <v>14</v>
      </c>
      <c r="C227" t="s">
        <v>19</v>
      </c>
      <c r="D227" t="s">
        <v>25</v>
      </c>
      <c r="E227" s="2" t="s">
        <v>6</v>
      </c>
      <c r="F227" s="2">
        <v>1</v>
      </c>
      <c r="G227" s="2">
        <v>228</v>
      </c>
      <c r="H227" s="2">
        <v>237</v>
      </c>
      <c r="I227" s="2">
        <v>148</v>
      </c>
      <c r="J227" s="2">
        <v>188</v>
      </c>
      <c r="K227" s="2">
        <f t="shared" si="33"/>
        <v>376</v>
      </c>
      <c r="L227" s="2">
        <f t="shared" si="34"/>
        <v>425</v>
      </c>
      <c r="M227" s="2">
        <f t="shared" si="35"/>
        <v>801</v>
      </c>
      <c r="N227">
        <f>SUM(K227:K231)</f>
        <v>1737</v>
      </c>
      <c r="O227">
        <f>SUM(L227:L231)</f>
        <v>1929</v>
      </c>
      <c r="P227">
        <f>N227+O227</f>
        <v>3666</v>
      </c>
    </row>
    <row r="228" spans="1:16">
      <c r="A228" s="2" t="s">
        <v>31</v>
      </c>
      <c r="B228" s="2" t="s">
        <v>14</v>
      </c>
      <c r="C228" t="s">
        <v>19</v>
      </c>
      <c r="D228" t="s">
        <v>25</v>
      </c>
      <c r="E228" s="2" t="s">
        <v>6</v>
      </c>
      <c r="F228" s="2">
        <v>2</v>
      </c>
      <c r="G228" s="2">
        <v>196</v>
      </c>
      <c r="H228" s="2">
        <v>124</v>
      </c>
      <c r="I228" s="2">
        <v>267</v>
      </c>
      <c r="J228" s="2">
        <v>143</v>
      </c>
      <c r="K228" s="2">
        <f t="shared" si="33"/>
        <v>463</v>
      </c>
      <c r="L228" s="2">
        <f t="shared" si="34"/>
        <v>267</v>
      </c>
      <c r="M228" s="2">
        <f t="shared" si="35"/>
        <v>730</v>
      </c>
    </row>
    <row r="229" spans="1:16">
      <c r="A229" s="2" t="s">
        <v>31</v>
      </c>
      <c r="B229" s="2" t="s">
        <v>14</v>
      </c>
      <c r="C229" t="s">
        <v>19</v>
      </c>
      <c r="D229" t="s">
        <v>25</v>
      </c>
      <c r="E229" s="2" t="s">
        <v>6</v>
      </c>
      <c r="F229" s="2">
        <v>3</v>
      </c>
      <c r="G229" s="2">
        <v>188</v>
      </c>
      <c r="H229" s="2">
        <v>268</v>
      </c>
      <c r="I229" s="2">
        <v>98</v>
      </c>
      <c r="J229" s="2">
        <v>168</v>
      </c>
      <c r="K229" s="2">
        <f t="shared" si="33"/>
        <v>286</v>
      </c>
      <c r="L229" s="2">
        <f t="shared" si="34"/>
        <v>436</v>
      </c>
      <c r="M229" s="2">
        <f t="shared" si="35"/>
        <v>722</v>
      </c>
    </row>
    <row r="230" spans="1:16">
      <c r="A230" s="2" t="s">
        <v>31</v>
      </c>
      <c r="B230" s="2" t="s">
        <v>14</v>
      </c>
      <c r="C230" t="s">
        <v>19</v>
      </c>
      <c r="D230" t="s">
        <v>25</v>
      </c>
      <c r="E230" s="2" t="s">
        <v>6</v>
      </c>
      <c r="F230" s="2">
        <v>4</v>
      </c>
      <c r="G230" s="2">
        <v>174</v>
      </c>
      <c r="H230" s="2">
        <v>219</v>
      </c>
      <c r="I230" s="2">
        <v>76</v>
      </c>
      <c r="J230" s="2">
        <v>101</v>
      </c>
      <c r="K230" s="2">
        <f t="shared" si="33"/>
        <v>250</v>
      </c>
      <c r="L230" s="2">
        <f t="shared" si="34"/>
        <v>320</v>
      </c>
      <c r="M230" s="2">
        <f t="shared" si="35"/>
        <v>570</v>
      </c>
    </row>
    <row r="231" spans="1:16">
      <c r="A231" s="2" t="s">
        <v>31</v>
      </c>
      <c r="B231" s="2" t="s">
        <v>14</v>
      </c>
      <c r="C231" t="s">
        <v>19</v>
      </c>
      <c r="D231" t="s">
        <v>25</v>
      </c>
      <c r="E231" s="2" t="s">
        <v>6</v>
      </c>
      <c r="F231" s="2">
        <v>5</v>
      </c>
      <c r="G231" s="2">
        <v>202</v>
      </c>
      <c r="H231" s="2">
        <v>266</v>
      </c>
      <c r="I231" s="2">
        <v>160</v>
      </c>
      <c r="J231" s="2">
        <v>215</v>
      </c>
      <c r="K231" s="2">
        <f t="shared" si="33"/>
        <v>362</v>
      </c>
      <c r="L231" s="2">
        <f t="shared" si="34"/>
        <v>481</v>
      </c>
      <c r="M231" s="2">
        <f t="shared" si="35"/>
        <v>843</v>
      </c>
    </row>
    <row r="232" spans="1:16">
      <c r="A232" s="2" t="s">
        <v>31</v>
      </c>
      <c r="B232" s="2" t="s">
        <v>14</v>
      </c>
      <c r="C232" t="s">
        <v>20</v>
      </c>
      <c r="D232" t="s">
        <v>26</v>
      </c>
      <c r="E232" s="2" t="s">
        <v>5</v>
      </c>
      <c r="F232" s="2">
        <v>1</v>
      </c>
      <c r="G232" s="2">
        <v>7</v>
      </c>
      <c r="H232" s="2">
        <f>219+223</f>
        <v>442</v>
      </c>
      <c r="I232" s="2">
        <v>2</v>
      </c>
      <c r="J232" s="2">
        <f>205+191+3</f>
        <v>399</v>
      </c>
      <c r="K232" s="2">
        <f t="shared" si="33"/>
        <v>9</v>
      </c>
      <c r="L232" s="2">
        <f t="shared" si="34"/>
        <v>841</v>
      </c>
      <c r="M232" s="2">
        <f t="shared" si="35"/>
        <v>850</v>
      </c>
      <c r="N232">
        <f>SUM(K232:K236)</f>
        <v>352</v>
      </c>
      <c r="O232">
        <f>SUM(L232:L236)</f>
        <v>3730</v>
      </c>
      <c r="P232">
        <f>N232+O232</f>
        <v>4082</v>
      </c>
    </row>
    <row r="233" spans="1:16">
      <c r="A233" s="2" t="s">
        <v>31</v>
      </c>
      <c r="B233" s="2" t="s">
        <v>14</v>
      </c>
      <c r="C233" t="s">
        <v>20</v>
      </c>
      <c r="D233" t="s">
        <v>26</v>
      </c>
      <c r="E233" s="2" t="s">
        <v>5</v>
      </c>
      <c r="F233" s="2">
        <v>2</v>
      </c>
      <c r="G233" s="2">
        <v>0</v>
      </c>
      <c r="H233" s="2">
        <f>129+187</f>
        <v>316</v>
      </c>
      <c r="I233" s="2">
        <v>6</v>
      </c>
      <c r="J233" s="2">
        <f>165+191</f>
        <v>356</v>
      </c>
      <c r="K233" s="2">
        <f t="shared" si="33"/>
        <v>6</v>
      </c>
      <c r="L233" s="2">
        <f t="shared" si="34"/>
        <v>672</v>
      </c>
      <c r="M233" s="2">
        <f t="shared" si="35"/>
        <v>678</v>
      </c>
    </row>
    <row r="234" spans="1:16">
      <c r="A234" s="2" t="s">
        <v>31</v>
      </c>
      <c r="B234" s="2" t="s">
        <v>14</v>
      </c>
      <c r="C234" t="s">
        <v>20</v>
      </c>
      <c r="D234" t="s">
        <v>26</v>
      </c>
      <c r="E234" s="2" t="s">
        <v>5</v>
      </c>
      <c r="F234" s="2">
        <v>3</v>
      </c>
      <c r="G234" s="2">
        <f>26+35</f>
        <v>61</v>
      </c>
      <c r="H234" s="2">
        <f>128+215</f>
        <v>343</v>
      </c>
      <c r="I234" s="2">
        <f>38+41</f>
        <v>79</v>
      </c>
      <c r="J234" s="2">
        <f>181+269</f>
        <v>450</v>
      </c>
      <c r="K234" s="2">
        <f t="shared" si="33"/>
        <v>140</v>
      </c>
      <c r="L234" s="2">
        <f t="shared" si="34"/>
        <v>793</v>
      </c>
      <c r="M234" s="2">
        <f t="shared" si="35"/>
        <v>933</v>
      </c>
    </row>
    <row r="235" spans="1:16">
      <c r="A235" s="2" t="s">
        <v>31</v>
      </c>
      <c r="B235" s="2" t="s">
        <v>14</v>
      </c>
      <c r="C235" t="s">
        <v>20</v>
      </c>
      <c r="D235" t="s">
        <v>26</v>
      </c>
      <c r="E235" s="2" t="s">
        <v>5</v>
      </c>
      <c r="F235" s="2">
        <v>4</v>
      </c>
      <c r="G235" s="2">
        <f>27+24</f>
        <v>51</v>
      </c>
      <c r="H235" s="2">
        <f>220+134</f>
        <v>354</v>
      </c>
      <c r="I235" s="2">
        <f>14+19</f>
        <v>33</v>
      </c>
      <c r="J235" s="2">
        <f>142+142</f>
        <v>284</v>
      </c>
      <c r="K235" s="2">
        <f t="shared" si="33"/>
        <v>84</v>
      </c>
      <c r="L235" s="2">
        <f t="shared" si="34"/>
        <v>638</v>
      </c>
      <c r="M235" s="2">
        <f t="shared" si="35"/>
        <v>722</v>
      </c>
    </row>
    <row r="236" spans="1:16">
      <c r="A236" s="2" t="s">
        <v>31</v>
      </c>
      <c r="B236" s="2" t="s">
        <v>14</v>
      </c>
      <c r="C236" t="s">
        <v>20</v>
      </c>
      <c r="D236" t="s">
        <v>26</v>
      </c>
      <c r="E236" s="2" t="s">
        <v>5</v>
      </c>
      <c r="F236" s="2">
        <v>5</v>
      </c>
      <c r="G236" s="2">
        <f>29+24</f>
        <v>53</v>
      </c>
      <c r="H236" s="2">
        <f>195+172</f>
        <v>367</v>
      </c>
      <c r="I236" s="2">
        <f>32+28</f>
        <v>60</v>
      </c>
      <c r="J236" s="2">
        <f>196+223</f>
        <v>419</v>
      </c>
      <c r="K236" s="2">
        <f t="shared" si="33"/>
        <v>113</v>
      </c>
      <c r="L236" s="2">
        <f t="shared" si="34"/>
        <v>786</v>
      </c>
      <c r="M236" s="2">
        <f t="shared" si="35"/>
        <v>899</v>
      </c>
    </row>
    <row r="237" spans="1:16">
      <c r="A237" s="2" t="s">
        <v>31</v>
      </c>
      <c r="B237" s="2" t="s">
        <v>14</v>
      </c>
      <c r="C237" t="s">
        <v>20</v>
      </c>
      <c r="D237" t="s">
        <v>26</v>
      </c>
      <c r="E237" s="2" t="s">
        <v>6</v>
      </c>
      <c r="F237" s="2">
        <v>1</v>
      </c>
      <c r="G237" s="2">
        <v>45</v>
      </c>
      <c r="H237" s="2">
        <v>220</v>
      </c>
      <c r="I237" s="2">
        <v>31</v>
      </c>
      <c r="J237" s="2">
        <v>185</v>
      </c>
      <c r="K237" s="2">
        <f t="shared" si="33"/>
        <v>76</v>
      </c>
      <c r="L237" s="2">
        <f t="shared" si="34"/>
        <v>405</v>
      </c>
      <c r="M237" s="2">
        <f t="shared" si="35"/>
        <v>481</v>
      </c>
      <c r="N237">
        <f>SUM(K237:K241)</f>
        <v>217</v>
      </c>
      <c r="O237">
        <f>SUM(L237:L241)</f>
        <v>3203</v>
      </c>
      <c r="P237">
        <f>N237+O237</f>
        <v>3420</v>
      </c>
    </row>
    <row r="238" spans="1:16">
      <c r="A238" s="2" t="s">
        <v>31</v>
      </c>
      <c r="B238" s="2" t="s">
        <v>14</v>
      </c>
      <c r="C238" t="s">
        <v>20</v>
      </c>
      <c r="D238" t="s">
        <v>26</v>
      </c>
      <c r="E238" s="2" t="s">
        <v>6</v>
      </c>
      <c r="F238" s="2">
        <v>2</v>
      </c>
      <c r="G238" s="2">
        <v>21</v>
      </c>
      <c r="H238" s="2">
        <v>393</v>
      </c>
      <c r="I238" s="2">
        <v>27</v>
      </c>
      <c r="J238" s="2">
        <v>436</v>
      </c>
      <c r="K238" s="2">
        <f t="shared" si="33"/>
        <v>48</v>
      </c>
      <c r="L238" s="2">
        <f t="shared" si="34"/>
        <v>829</v>
      </c>
      <c r="M238" s="2">
        <f t="shared" si="35"/>
        <v>877</v>
      </c>
    </row>
    <row r="239" spans="1:16">
      <c r="A239" s="2" t="s">
        <v>31</v>
      </c>
      <c r="B239" s="2" t="s">
        <v>14</v>
      </c>
      <c r="C239" t="s">
        <v>20</v>
      </c>
      <c r="D239" t="s">
        <v>26</v>
      </c>
      <c r="E239" s="2" t="s">
        <v>6</v>
      </c>
      <c r="F239" s="2">
        <v>3</v>
      </c>
      <c r="G239" s="2">
        <v>28</v>
      </c>
      <c r="H239" s="2">
        <v>282</v>
      </c>
      <c r="I239" s="2">
        <v>22</v>
      </c>
      <c r="J239" s="2">
        <v>274</v>
      </c>
      <c r="K239" s="2">
        <f t="shared" si="33"/>
        <v>50</v>
      </c>
      <c r="L239" s="2">
        <f t="shared" si="34"/>
        <v>556</v>
      </c>
      <c r="M239" s="2">
        <f t="shared" si="35"/>
        <v>606</v>
      </c>
    </row>
    <row r="240" spans="1:16">
      <c r="A240" s="2" t="s">
        <v>31</v>
      </c>
      <c r="B240" s="2" t="s">
        <v>14</v>
      </c>
      <c r="C240" t="s">
        <v>20</v>
      </c>
      <c r="D240" t="s">
        <v>26</v>
      </c>
      <c r="E240" s="2" t="s">
        <v>6</v>
      </c>
      <c r="F240" s="2">
        <v>4</v>
      </c>
      <c r="G240" s="2">
        <v>27</v>
      </c>
      <c r="H240" s="2">
        <v>654</v>
      </c>
      <c r="I240" s="2">
        <v>6</v>
      </c>
      <c r="J240" s="2">
        <v>206</v>
      </c>
      <c r="K240" s="2">
        <f t="shared" si="33"/>
        <v>33</v>
      </c>
      <c r="L240" s="2">
        <f t="shared" si="34"/>
        <v>860</v>
      </c>
      <c r="M240" s="2">
        <f t="shared" si="35"/>
        <v>893</v>
      </c>
    </row>
    <row r="241" spans="1:13">
      <c r="A241" s="2" t="s">
        <v>31</v>
      </c>
      <c r="B241" s="2" t="s">
        <v>14</v>
      </c>
      <c r="C241" t="s">
        <v>20</v>
      </c>
      <c r="D241" t="s">
        <v>26</v>
      </c>
      <c r="E241" s="2" t="s">
        <v>6</v>
      </c>
      <c r="F241" s="2">
        <v>5</v>
      </c>
      <c r="G241" s="2">
        <v>6</v>
      </c>
      <c r="H241" s="2">
        <v>354</v>
      </c>
      <c r="I241" s="2">
        <v>4</v>
      </c>
      <c r="J241" s="2">
        <v>199</v>
      </c>
      <c r="K241" s="2">
        <f t="shared" si="33"/>
        <v>10</v>
      </c>
      <c r="L241" s="2">
        <f t="shared" si="34"/>
        <v>553</v>
      </c>
      <c r="M241" s="2">
        <f t="shared" si="35"/>
        <v>563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B1" sqref="B1:D1"/>
    </sheetView>
  </sheetViews>
  <sheetFormatPr baseColWidth="10" defaultRowHeight="15" x14ac:dyDescent="0"/>
  <cols>
    <col min="1" max="1" width="10.83203125" style="2"/>
    <col min="2" max="2" width="12" style="2" bestFit="1" customWidth="1"/>
    <col min="5" max="6" width="10.83203125" style="2"/>
    <col min="8" max="8" width="10.83203125" style="2"/>
  </cols>
  <sheetData>
    <row r="1" spans="1:8">
      <c r="A1" s="4" t="s">
        <v>12</v>
      </c>
      <c r="B1" s="5" t="s">
        <v>32</v>
      </c>
      <c r="C1" s="5" t="s">
        <v>18</v>
      </c>
      <c r="D1" s="5" t="s">
        <v>33</v>
      </c>
      <c r="E1" s="2" t="s">
        <v>4</v>
      </c>
      <c r="F1" s="4" t="s">
        <v>0</v>
      </c>
      <c r="G1" t="s">
        <v>27</v>
      </c>
      <c r="H1" s="4" t="s">
        <v>3</v>
      </c>
    </row>
    <row r="2" spans="1:8">
      <c r="A2" s="2" t="s">
        <v>28</v>
      </c>
      <c r="B2" s="1" t="s">
        <v>7</v>
      </c>
      <c r="C2" t="s">
        <v>19</v>
      </c>
      <c r="D2" t="s">
        <v>21</v>
      </c>
      <c r="E2" s="2" t="s">
        <v>5</v>
      </c>
      <c r="F2" s="2">
        <v>1</v>
      </c>
      <c r="G2">
        <v>368</v>
      </c>
      <c r="H2" s="2">
        <v>899</v>
      </c>
    </row>
    <row r="3" spans="1:8">
      <c r="A3" s="2" t="s">
        <v>28</v>
      </c>
      <c r="B3" s="1" t="s">
        <v>7</v>
      </c>
      <c r="C3" t="s">
        <v>19</v>
      </c>
      <c r="D3" t="s">
        <v>21</v>
      </c>
      <c r="E3" s="2" t="s">
        <v>5</v>
      </c>
      <c r="F3" s="2">
        <v>2</v>
      </c>
      <c r="G3">
        <v>313</v>
      </c>
      <c r="H3" s="2">
        <v>1095</v>
      </c>
    </row>
    <row r="4" spans="1:8">
      <c r="A4" s="2" t="s">
        <v>28</v>
      </c>
      <c r="B4" s="1" t="s">
        <v>7</v>
      </c>
      <c r="C4" t="s">
        <v>19</v>
      </c>
      <c r="D4" t="s">
        <v>21</v>
      </c>
      <c r="E4" s="2" t="s">
        <v>5</v>
      </c>
      <c r="F4" s="2">
        <v>3</v>
      </c>
      <c r="G4">
        <v>214</v>
      </c>
      <c r="H4" s="2">
        <v>978</v>
      </c>
    </row>
    <row r="5" spans="1:8">
      <c r="A5" s="2" t="s">
        <v>28</v>
      </c>
      <c r="B5" s="1" t="s">
        <v>7</v>
      </c>
      <c r="C5" t="s">
        <v>19</v>
      </c>
      <c r="D5" t="s">
        <v>21</v>
      </c>
      <c r="E5" s="2" t="s">
        <v>5</v>
      </c>
      <c r="F5" s="2">
        <v>4</v>
      </c>
      <c r="G5">
        <v>109</v>
      </c>
      <c r="H5" s="2">
        <v>546</v>
      </c>
    </row>
    <row r="6" spans="1:8">
      <c r="A6" s="2" t="s">
        <v>28</v>
      </c>
      <c r="B6" s="1" t="s">
        <v>7</v>
      </c>
      <c r="C6" t="s">
        <v>19</v>
      </c>
      <c r="D6" t="s">
        <v>21</v>
      </c>
      <c r="E6" s="2" t="s">
        <v>5</v>
      </c>
      <c r="F6" s="2">
        <v>5</v>
      </c>
      <c r="G6">
        <v>215</v>
      </c>
      <c r="H6" s="2">
        <v>723</v>
      </c>
    </row>
    <row r="7" spans="1:8">
      <c r="A7" s="2" t="s">
        <v>28</v>
      </c>
      <c r="B7" s="1" t="s">
        <v>7</v>
      </c>
      <c r="C7" t="s">
        <v>19</v>
      </c>
      <c r="D7" t="s">
        <v>21</v>
      </c>
      <c r="E7" s="2" t="s">
        <v>6</v>
      </c>
      <c r="F7" s="2">
        <v>1</v>
      </c>
      <c r="G7">
        <v>179</v>
      </c>
      <c r="H7" s="2">
        <v>729</v>
      </c>
    </row>
    <row r="8" spans="1:8">
      <c r="A8" s="2" t="s">
        <v>28</v>
      </c>
      <c r="B8" s="1" t="s">
        <v>7</v>
      </c>
      <c r="C8" t="s">
        <v>19</v>
      </c>
      <c r="D8" t="s">
        <v>21</v>
      </c>
      <c r="E8" s="2" t="s">
        <v>6</v>
      </c>
      <c r="F8" s="2">
        <v>2</v>
      </c>
      <c r="G8">
        <v>112</v>
      </c>
      <c r="H8" s="2">
        <v>778</v>
      </c>
    </row>
    <row r="9" spans="1:8">
      <c r="A9" s="2" t="s">
        <v>28</v>
      </c>
      <c r="B9" s="1" t="s">
        <v>7</v>
      </c>
      <c r="C9" t="s">
        <v>19</v>
      </c>
      <c r="D9" t="s">
        <v>21</v>
      </c>
      <c r="E9" s="2" t="s">
        <v>6</v>
      </c>
      <c r="F9" s="2">
        <v>3</v>
      </c>
      <c r="G9">
        <v>302</v>
      </c>
      <c r="H9" s="2">
        <v>793</v>
      </c>
    </row>
    <row r="10" spans="1:8">
      <c r="A10" s="2" t="s">
        <v>28</v>
      </c>
      <c r="B10" s="1" t="s">
        <v>7</v>
      </c>
      <c r="C10" t="s">
        <v>19</v>
      </c>
      <c r="D10" t="s">
        <v>21</v>
      </c>
      <c r="E10" s="2" t="s">
        <v>6</v>
      </c>
      <c r="F10" s="2">
        <v>4</v>
      </c>
      <c r="G10">
        <v>343</v>
      </c>
      <c r="H10" s="2">
        <v>854</v>
      </c>
    </row>
    <row r="11" spans="1:8">
      <c r="A11" s="2" t="s">
        <v>28</v>
      </c>
      <c r="B11" s="1" t="s">
        <v>7</v>
      </c>
      <c r="C11" t="s">
        <v>19</v>
      </c>
      <c r="D11" t="s">
        <v>21</v>
      </c>
      <c r="E11" s="2" t="s">
        <v>6</v>
      </c>
      <c r="F11" s="2">
        <v>5</v>
      </c>
      <c r="G11">
        <v>193</v>
      </c>
      <c r="H11" s="2">
        <v>638</v>
      </c>
    </row>
    <row r="12" spans="1:8">
      <c r="A12" s="2" t="s">
        <v>28</v>
      </c>
      <c r="B12" s="1" t="s">
        <v>7</v>
      </c>
      <c r="C12" s="2" t="s">
        <v>20</v>
      </c>
      <c r="D12" s="2" t="s">
        <v>22</v>
      </c>
      <c r="E12" s="2" t="s">
        <v>5</v>
      </c>
      <c r="F12" s="2">
        <v>1</v>
      </c>
      <c r="G12">
        <v>134</v>
      </c>
      <c r="H12" s="2">
        <v>1045</v>
      </c>
    </row>
    <row r="13" spans="1:8">
      <c r="A13" s="2" t="s">
        <v>28</v>
      </c>
      <c r="B13" s="1" t="s">
        <v>7</v>
      </c>
      <c r="C13" s="2" t="s">
        <v>20</v>
      </c>
      <c r="D13" s="2" t="s">
        <v>22</v>
      </c>
      <c r="E13" s="2" t="s">
        <v>5</v>
      </c>
      <c r="F13" s="2">
        <v>2</v>
      </c>
      <c r="G13">
        <v>101</v>
      </c>
      <c r="H13" s="2">
        <v>930</v>
      </c>
    </row>
    <row r="14" spans="1:8">
      <c r="A14" s="2" t="s">
        <v>28</v>
      </c>
      <c r="B14" s="1" t="s">
        <v>7</v>
      </c>
      <c r="C14" s="2" t="s">
        <v>20</v>
      </c>
      <c r="D14" s="2" t="s">
        <v>22</v>
      </c>
      <c r="E14" s="2" t="s">
        <v>5</v>
      </c>
      <c r="F14" s="2">
        <v>3</v>
      </c>
      <c r="G14">
        <v>152</v>
      </c>
      <c r="H14" s="2">
        <v>720</v>
      </c>
    </row>
    <row r="15" spans="1:8">
      <c r="A15" s="2" t="s">
        <v>28</v>
      </c>
      <c r="B15" s="1" t="s">
        <v>7</v>
      </c>
      <c r="C15" s="2" t="s">
        <v>20</v>
      </c>
      <c r="D15" s="2" t="s">
        <v>22</v>
      </c>
      <c r="E15" s="2" t="s">
        <v>5</v>
      </c>
      <c r="F15" s="2">
        <v>4</v>
      </c>
      <c r="G15">
        <v>72</v>
      </c>
      <c r="H15" s="2">
        <v>649</v>
      </c>
    </row>
    <row r="16" spans="1:8">
      <c r="A16" s="2" t="s">
        <v>28</v>
      </c>
      <c r="B16" s="1" t="s">
        <v>7</v>
      </c>
      <c r="C16" s="2" t="s">
        <v>20</v>
      </c>
      <c r="D16" s="2" t="s">
        <v>22</v>
      </c>
      <c r="E16" s="2" t="s">
        <v>5</v>
      </c>
      <c r="F16" s="2">
        <v>5</v>
      </c>
      <c r="G16">
        <v>288</v>
      </c>
      <c r="H16" s="2">
        <v>1212</v>
      </c>
    </row>
    <row r="17" spans="1:8">
      <c r="A17" s="2" t="s">
        <v>28</v>
      </c>
      <c r="B17" s="1" t="s">
        <v>7</v>
      </c>
      <c r="C17" t="s">
        <v>20</v>
      </c>
      <c r="D17" t="s">
        <v>22</v>
      </c>
      <c r="E17" s="2" t="s">
        <v>6</v>
      </c>
      <c r="F17" s="2">
        <v>1</v>
      </c>
      <c r="G17">
        <v>53</v>
      </c>
      <c r="H17" s="2">
        <v>803</v>
      </c>
    </row>
    <row r="18" spans="1:8">
      <c r="A18" s="2" t="s">
        <v>28</v>
      </c>
      <c r="B18" s="1" t="s">
        <v>7</v>
      </c>
      <c r="C18" t="s">
        <v>20</v>
      </c>
      <c r="D18" t="s">
        <v>22</v>
      </c>
      <c r="E18" s="2" t="s">
        <v>6</v>
      </c>
      <c r="F18" s="2">
        <v>2</v>
      </c>
      <c r="G18">
        <v>79</v>
      </c>
      <c r="H18" s="2">
        <v>728</v>
      </c>
    </row>
    <row r="19" spans="1:8">
      <c r="A19" s="2" t="s">
        <v>28</v>
      </c>
      <c r="B19" s="1" t="s">
        <v>7</v>
      </c>
      <c r="C19" t="s">
        <v>20</v>
      </c>
      <c r="D19" t="s">
        <v>22</v>
      </c>
      <c r="E19" s="2" t="s">
        <v>6</v>
      </c>
      <c r="F19" s="2">
        <v>3</v>
      </c>
      <c r="G19">
        <v>56</v>
      </c>
      <c r="H19" s="2">
        <v>831</v>
      </c>
    </row>
    <row r="20" spans="1:8">
      <c r="A20" s="2" t="s">
        <v>28</v>
      </c>
      <c r="B20" s="1" t="s">
        <v>7</v>
      </c>
      <c r="C20" t="s">
        <v>20</v>
      </c>
      <c r="D20" t="s">
        <v>22</v>
      </c>
      <c r="E20" s="2" t="s">
        <v>6</v>
      </c>
      <c r="F20" s="2">
        <v>4</v>
      </c>
      <c r="G20">
        <v>32</v>
      </c>
      <c r="H20" s="2">
        <v>832</v>
      </c>
    </row>
    <row r="21" spans="1:8">
      <c r="A21" s="2" t="s">
        <v>28</v>
      </c>
      <c r="B21" s="1" t="s">
        <v>7</v>
      </c>
      <c r="C21" t="s">
        <v>20</v>
      </c>
      <c r="D21" t="s">
        <v>22</v>
      </c>
      <c r="E21" s="2" t="s">
        <v>6</v>
      </c>
      <c r="F21" s="2">
        <v>5</v>
      </c>
      <c r="G21">
        <v>5</v>
      </c>
      <c r="H21" s="2">
        <v>770</v>
      </c>
    </row>
    <row r="22" spans="1:8">
      <c r="A22" s="2" t="s">
        <v>28</v>
      </c>
      <c r="B22" s="2" t="s">
        <v>13</v>
      </c>
      <c r="C22" s="2" t="s">
        <v>19</v>
      </c>
      <c r="D22" s="2" t="s">
        <v>23</v>
      </c>
      <c r="E22" s="2" t="s">
        <v>5</v>
      </c>
      <c r="F22" s="2">
        <v>1</v>
      </c>
      <c r="G22">
        <v>136</v>
      </c>
      <c r="H22" s="2">
        <v>703</v>
      </c>
    </row>
    <row r="23" spans="1:8">
      <c r="A23" s="2" t="s">
        <v>28</v>
      </c>
      <c r="B23" s="2" t="s">
        <v>13</v>
      </c>
      <c r="C23" s="2" t="s">
        <v>19</v>
      </c>
      <c r="D23" s="2" t="s">
        <v>23</v>
      </c>
      <c r="E23" s="2" t="s">
        <v>5</v>
      </c>
      <c r="F23" s="2">
        <v>2</v>
      </c>
      <c r="G23">
        <v>203</v>
      </c>
      <c r="H23" s="2">
        <v>588</v>
      </c>
    </row>
    <row r="24" spans="1:8">
      <c r="A24" s="2" t="s">
        <v>28</v>
      </c>
      <c r="B24" s="2" t="s">
        <v>13</v>
      </c>
      <c r="C24" s="2" t="s">
        <v>19</v>
      </c>
      <c r="D24" s="2" t="s">
        <v>23</v>
      </c>
      <c r="E24" s="2" t="s">
        <v>5</v>
      </c>
      <c r="F24" s="2">
        <v>3</v>
      </c>
      <c r="G24">
        <v>158</v>
      </c>
      <c r="H24" s="2">
        <v>750</v>
      </c>
    </row>
    <row r="25" spans="1:8">
      <c r="A25" s="2" t="s">
        <v>28</v>
      </c>
      <c r="B25" s="2" t="s">
        <v>13</v>
      </c>
      <c r="C25" s="2" t="s">
        <v>19</v>
      </c>
      <c r="D25" s="2" t="s">
        <v>23</v>
      </c>
      <c r="E25" s="2" t="s">
        <v>5</v>
      </c>
      <c r="F25" s="2">
        <v>4</v>
      </c>
      <c r="G25">
        <v>323</v>
      </c>
      <c r="H25" s="2">
        <v>1047</v>
      </c>
    </row>
    <row r="26" spans="1:8">
      <c r="A26" s="2" t="s">
        <v>28</v>
      </c>
      <c r="B26" s="2" t="s">
        <v>13</v>
      </c>
      <c r="C26" s="2" t="s">
        <v>19</v>
      </c>
      <c r="D26" s="2" t="s">
        <v>23</v>
      </c>
      <c r="E26" s="2" t="s">
        <v>5</v>
      </c>
      <c r="F26" s="2">
        <v>5</v>
      </c>
      <c r="G26">
        <v>194</v>
      </c>
      <c r="H26" s="2">
        <v>756</v>
      </c>
    </row>
    <row r="27" spans="1:8">
      <c r="A27" s="2" t="s">
        <v>28</v>
      </c>
      <c r="B27" s="2" t="s">
        <v>13</v>
      </c>
      <c r="C27" t="s">
        <v>19</v>
      </c>
      <c r="D27" t="s">
        <v>23</v>
      </c>
      <c r="E27" s="2" t="s">
        <v>6</v>
      </c>
      <c r="F27" s="2">
        <v>1</v>
      </c>
      <c r="G27">
        <v>98</v>
      </c>
      <c r="H27" s="2">
        <v>561</v>
      </c>
    </row>
    <row r="28" spans="1:8">
      <c r="A28" s="2" t="s">
        <v>28</v>
      </c>
      <c r="B28" s="2" t="s">
        <v>13</v>
      </c>
      <c r="C28" t="s">
        <v>19</v>
      </c>
      <c r="D28" t="s">
        <v>23</v>
      </c>
      <c r="E28" s="2" t="s">
        <v>6</v>
      </c>
      <c r="F28" s="2">
        <v>2</v>
      </c>
      <c r="G28">
        <v>208</v>
      </c>
      <c r="H28" s="2">
        <v>755</v>
      </c>
    </row>
    <row r="29" spans="1:8">
      <c r="A29" s="2" t="s">
        <v>28</v>
      </c>
      <c r="B29" s="2" t="s">
        <v>13</v>
      </c>
      <c r="C29" t="s">
        <v>19</v>
      </c>
      <c r="D29" t="s">
        <v>23</v>
      </c>
      <c r="E29" s="2" t="s">
        <v>6</v>
      </c>
      <c r="F29" s="2">
        <v>3</v>
      </c>
      <c r="G29">
        <v>253</v>
      </c>
      <c r="H29" s="2">
        <v>751</v>
      </c>
    </row>
    <row r="30" spans="1:8">
      <c r="A30" s="2" t="s">
        <v>28</v>
      </c>
      <c r="B30" s="2" t="s">
        <v>13</v>
      </c>
      <c r="C30" t="s">
        <v>19</v>
      </c>
      <c r="D30" t="s">
        <v>23</v>
      </c>
      <c r="E30" s="2" t="s">
        <v>6</v>
      </c>
      <c r="F30" s="2">
        <v>4</v>
      </c>
      <c r="G30">
        <v>235</v>
      </c>
      <c r="H30" s="2">
        <v>594</v>
      </c>
    </row>
    <row r="31" spans="1:8">
      <c r="A31" s="2" t="s">
        <v>28</v>
      </c>
      <c r="B31" s="2" t="s">
        <v>13</v>
      </c>
      <c r="C31" t="s">
        <v>19</v>
      </c>
      <c r="D31" t="s">
        <v>23</v>
      </c>
      <c r="E31" s="2" t="s">
        <v>6</v>
      </c>
      <c r="F31" s="2">
        <v>5</v>
      </c>
      <c r="G31">
        <v>284</v>
      </c>
      <c r="H31" s="2">
        <v>656</v>
      </c>
    </row>
    <row r="32" spans="1:8">
      <c r="A32" s="2" t="s">
        <v>28</v>
      </c>
      <c r="B32" s="2" t="s">
        <v>13</v>
      </c>
      <c r="C32" t="s">
        <v>20</v>
      </c>
      <c r="D32" t="s">
        <v>24</v>
      </c>
      <c r="E32" s="2" t="s">
        <v>5</v>
      </c>
      <c r="F32" s="2">
        <v>1</v>
      </c>
      <c r="G32">
        <v>36</v>
      </c>
      <c r="H32" s="2">
        <v>732</v>
      </c>
    </row>
    <row r="33" spans="1:8">
      <c r="A33" s="2" t="s">
        <v>28</v>
      </c>
      <c r="B33" s="2" t="s">
        <v>13</v>
      </c>
      <c r="C33" t="s">
        <v>20</v>
      </c>
      <c r="D33" t="s">
        <v>24</v>
      </c>
      <c r="E33" s="2" t="s">
        <v>5</v>
      </c>
      <c r="F33" s="2">
        <v>2</v>
      </c>
      <c r="G33">
        <v>47</v>
      </c>
      <c r="H33" s="2">
        <v>618</v>
      </c>
    </row>
    <row r="34" spans="1:8">
      <c r="A34" s="2" t="s">
        <v>28</v>
      </c>
      <c r="B34" s="2" t="s">
        <v>13</v>
      </c>
      <c r="C34" t="s">
        <v>20</v>
      </c>
      <c r="D34" t="s">
        <v>24</v>
      </c>
      <c r="E34" s="2" t="s">
        <v>5</v>
      </c>
      <c r="F34" s="2">
        <v>3</v>
      </c>
      <c r="G34">
        <v>110</v>
      </c>
      <c r="H34" s="2">
        <v>987</v>
      </c>
    </row>
    <row r="35" spans="1:8">
      <c r="A35" s="2" t="s">
        <v>28</v>
      </c>
      <c r="B35" s="2" t="s">
        <v>13</v>
      </c>
      <c r="C35" t="s">
        <v>20</v>
      </c>
      <c r="D35" t="s">
        <v>24</v>
      </c>
      <c r="E35" s="2" t="s">
        <v>5</v>
      </c>
      <c r="F35" s="2">
        <v>4</v>
      </c>
      <c r="G35">
        <v>24</v>
      </c>
      <c r="H35" s="2">
        <v>841</v>
      </c>
    </row>
    <row r="36" spans="1:8">
      <c r="A36" s="2" t="s">
        <v>28</v>
      </c>
      <c r="B36" s="2" t="s">
        <v>13</v>
      </c>
      <c r="C36" t="s">
        <v>20</v>
      </c>
      <c r="D36" t="s">
        <v>24</v>
      </c>
      <c r="E36" s="2" t="s">
        <v>5</v>
      </c>
      <c r="F36" s="2">
        <v>5</v>
      </c>
      <c r="G36">
        <v>9</v>
      </c>
      <c r="H36" s="2">
        <v>692</v>
      </c>
    </row>
    <row r="37" spans="1:8">
      <c r="A37" s="2" t="s">
        <v>28</v>
      </c>
      <c r="B37" s="2" t="s">
        <v>13</v>
      </c>
      <c r="C37" t="s">
        <v>20</v>
      </c>
      <c r="D37" t="s">
        <v>24</v>
      </c>
      <c r="E37" s="2" t="s">
        <v>6</v>
      </c>
      <c r="F37" s="2">
        <v>1</v>
      </c>
      <c r="G37">
        <v>51</v>
      </c>
      <c r="H37" s="2">
        <v>789</v>
      </c>
    </row>
    <row r="38" spans="1:8">
      <c r="A38" s="2" t="s">
        <v>28</v>
      </c>
      <c r="B38" s="2" t="s">
        <v>13</v>
      </c>
      <c r="C38" t="s">
        <v>20</v>
      </c>
      <c r="D38" t="s">
        <v>24</v>
      </c>
      <c r="E38" s="2" t="s">
        <v>6</v>
      </c>
      <c r="F38" s="2">
        <v>2</v>
      </c>
      <c r="G38">
        <v>149</v>
      </c>
      <c r="H38" s="2">
        <v>864</v>
      </c>
    </row>
    <row r="39" spans="1:8">
      <c r="A39" s="2" t="s">
        <v>28</v>
      </c>
      <c r="B39" s="2" t="s">
        <v>13</v>
      </c>
      <c r="C39" t="s">
        <v>20</v>
      </c>
      <c r="D39" t="s">
        <v>24</v>
      </c>
      <c r="E39" s="2" t="s">
        <v>6</v>
      </c>
      <c r="F39" s="2">
        <v>3</v>
      </c>
      <c r="G39">
        <v>0</v>
      </c>
      <c r="H39" s="2">
        <v>832</v>
      </c>
    </row>
    <row r="40" spans="1:8">
      <c r="A40" s="2" t="s">
        <v>28</v>
      </c>
      <c r="B40" s="2" t="s">
        <v>13</v>
      </c>
      <c r="C40" t="s">
        <v>20</v>
      </c>
      <c r="D40" t="s">
        <v>24</v>
      </c>
      <c r="E40" s="2" t="s">
        <v>6</v>
      </c>
      <c r="F40" s="2">
        <v>4</v>
      </c>
      <c r="G40">
        <v>19</v>
      </c>
      <c r="H40" s="2">
        <v>632</v>
      </c>
    </row>
    <row r="41" spans="1:8">
      <c r="A41" s="2" t="s">
        <v>28</v>
      </c>
      <c r="B41" s="2" t="s">
        <v>13</v>
      </c>
      <c r="C41" t="s">
        <v>20</v>
      </c>
      <c r="D41" t="s">
        <v>24</v>
      </c>
      <c r="E41" s="2" t="s">
        <v>6</v>
      </c>
      <c r="F41" s="2">
        <v>5</v>
      </c>
      <c r="G41">
        <v>14</v>
      </c>
      <c r="H41" s="2">
        <v>783</v>
      </c>
    </row>
    <row r="42" spans="1:8">
      <c r="A42" s="2" t="s">
        <v>28</v>
      </c>
      <c r="B42" s="2" t="s">
        <v>14</v>
      </c>
      <c r="C42" s="2" t="s">
        <v>19</v>
      </c>
      <c r="D42" s="2" t="s">
        <v>25</v>
      </c>
      <c r="E42" s="2" t="s">
        <v>5</v>
      </c>
      <c r="F42" s="2">
        <v>1</v>
      </c>
      <c r="G42">
        <v>195</v>
      </c>
      <c r="H42" s="2">
        <v>961</v>
      </c>
    </row>
    <row r="43" spans="1:8">
      <c r="A43" s="2" t="s">
        <v>28</v>
      </c>
      <c r="B43" s="2" t="s">
        <v>14</v>
      </c>
      <c r="C43" s="2" t="s">
        <v>19</v>
      </c>
      <c r="D43" s="2" t="s">
        <v>25</v>
      </c>
      <c r="E43" s="2" t="s">
        <v>5</v>
      </c>
      <c r="F43" s="2">
        <v>2</v>
      </c>
      <c r="G43">
        <v>205</v>
      </c>
      <c r="H43" s="2">
        <v>957</v>
      </c>
    </row>
    <row r="44" spans="1:8">
      <c r="A44" s="2" t="s">
        <v>28</v>
      </c>
      <c r="B44" s="2" t="s">
        <v>14</v>
      </c>
      <c r="C44" s="2" t="s">
        <v>19</v>
      </c>
      <c r="D44" s="2" t="s">
        <v>25</v>
      </c>
      <c r="E44" s="2" t="s">
        <v>5</v>
      </c>
      <c r="F44" s="2">
        <v>3</v>
      </c>
      <c r="G44">
        <v>91</v>
      </c>
      <c r="H44" s="2">
        <v>733</v>
      </c>
    </row>
    <row r="45" spans="1:8">
      <c r="A45" s="2" t="s">
        <v>28</v>
      </c>
      <c r="B45" s="2" t="s">
        <v>14</v>
      </c>
      <c r="C45" s="2" t="s">
        <v>19</v>
      </c>
      <c r="D45" s="2" t="s">
        <v>25</v>
      </c>
      <c r="E45" s="2" t="s">
        <v>5</v>
      </c>
      <c r="F45" s="2">
        <v>4</v>
      </c>
      <c r="G45">
        <v>363</v>
      </c>
      <c r="H45" s="2">
        <v>1048</v>
      </c>
    </row>
    <row r="46" spans="1:8">
      <c r="A46" s="2" t="s">
        <v>28</v>
      </c>
      <c r="B46" s="2" t="s">
        <v>14</v>
      </c>
      <c r="C46" s="2" t="s">
        <v>19</v>
      </c>
      <c r="D46" s="2" t="s">
        <v>25</v>
      </c>
      <c r="E46" s="2" t="s">
        <v>5</v>
      </c>
      <c r="F46" s="2">
        <v>5</v>
      </c>
      <c r="G46">
        <v>152</v>
      </c>
      <c r="H46" s="2">
        <v>819</v>
      </c>
    </row>
    <row r="47" spans="1:8">
      <c r="A47" s="2" t="s">
        <v>28</v>
      </c>
      <c r="B47" s="2" t="s">
        <v>14</v>
      </c>
      <c r="C47" t="s">
        <v>19</v>
      </c>
      <c r="D47" t="s">
        <v>25</v>
      </c>
      <c r="E47" s="2" t="s">
        <v>6</v>
      </c>
      <c r="F47" s="2">
        <v>1</v>
      </c>
      <c r="G47">
        <v>125</v>
      </c>
      <c r="H47" s="2">
        <v>685</v>
      </c>
    </row>
    <row r="48" spans="1:8">
      <c r="A48" s="2" t="s">
        <v>28</v>
      </c>
      <c r="B48" s="2" t="s">
        <v>14</v>
      </c>
      <c r="C48" t="s">
        <v>19</v>
      </c>
      <c r="D48" t="s">
        <v>25</v>
      </c>
      <c r="E48" s="2" t="s">
        <v>6</v>
      </c>
      <c r="F48" s="2">
        <v>2</v>
      </c>
      <c r="G48">
        <v>399</v>
      </c>
      <c r="H48" s="2">
        <v>918</v>
      </c>
    </row>
    <row r="49" spans="1:8">
      <c r="A49" s="2" t="s">
        <v>28</v>
      </c>
      <c r="B49" s="2" t="s">
        <v>14</v>
      </c>
      <c r="C49" t="s">
        <v>19</v>
      </c>
      <c r="D49" t="s">
        <v>25</v>
      </c>
      <c r="E49" s="2" t="s">
        <v>6</v>
      </c>
      <c r="F49" s="2">
        <v>3</v>
      </c>
      <c r="G49">
        <v>102</v>
      </c>
      <c r="H49" s="2">
        <v>449</v>
      </c>
    </row>
    <row r="50" spans="1:8">
      <c r="A50" s="2" t="s">
        <v>28</v>
      </c>
      <c r="B50" s="2" t="s">
        <v>14</v>
      </c>
      <c r="C50" t="s">
        <v>19</v>
      </c>
      <c r="D50" t="s">
        <v>25</v>
      </c>
      <c r="E50" s="2" t="s">
        <v>6</v>
      </c>
      <c r="F50" s="2">
        <v>4</v>
      </c>
      <c r="G50">
        <v>40</v>
      </c>
      <c r="H50" s="2">
        <v>619</v>
      </c>
    </row>
    <row r="51" spans="1:8">
      <c r="A51" s="2" t="s">
        <v>28</v>
      </c>
      <c r="B51" s="2" t="s">
        <v>14</v>
      </c>
      <c r="C51" t="s">
        <v>19</v>
      </c>
      <c r="D51" t="s">
        <v>25</v>
      </c>
      <c r="E51" s="2" t="s">
        <v>6</v>
      </c>
      <c r="F51" s="2">
        <v>5</v>
      </c>
      <c r="G51">
        <v>198</v>
      </c>
      <c r="H51" s="2">
        <v>797</v>
      </c>
    </row>
    <row r="52" spans="1:8">
      <c r="A52" s="2" t="s">
        <v>28</v>
      </c>
      <c r="B52" s="2" t="s">
        <v>14</v>
      </c>
      <c r="C52" s="2" t="s">
        <v>20</v>
      </c>
      <c r="D52" s="2" t="s">
        <v>26</v>
      </c>
      <c r="E52" s="2" t="s">
        <v>5</v>
      </c>
      <c r="F52" s="2">
        <v>1</v>
      </c>
      <c r="G52">
        <v>1</v>
      </c>
      <c r="H52" s="2">
        <v>867</v>
      </c>
    </row>
    <row r="53" spans="1:8">
      <c r="A53" s="2" t="s">
        <v>28</v>
      </c>
      <c r="B53" s="2" t="s">
        <v>14</v>
      </c>
      <c r="C53" s="2" t="s">
        <v>20</v>
      </c>
      <c r="D53" s="2" t="s">
        <v>26</v>
      </c>
      <c r="E53" s="2" t="s">
        <v>5</v>
      </c>
      <c r="F53" s="2">
        <v>2</v>
      </c>
      <c r="G53">
        <v>32</v>
      </c>
      <c r="H53" s="2">
        <v>767</v>
      </c>
    </row>
    <row r="54" spans="1:8">
      <c r="A54" s="2" t="s">
        <v>28</v>
      </c>
      <c r="B54" s="2" t="s">
        <v>14</v>
      </c>
      <c r="C54" s="2" t="s">
        <v>20</v>
      </c>
      <c r="D54" s="2" t="s">
        <v>26</v>
      </c>
      <c r="E54" s="2" t="s">
        <v>5</v>
      </c>
      <c r="F54" s="2">
        <v>3</v>
      </c>
      <c r="G54">
        <v>9</v>
      </c>
      <c r="H54" s="2">
        <v>562</v>
      </c>
    </row>
    <row r="55" spans="1:8">
      <c r="A55" s="2" t="s">
        <v>28</v>
      </c>
      <c r="B55" s="2" t="s">
        <v>14</v>
      </c>
      <c r="C55" s="2" t="s">
        <v>20</v>
      </c>
      <c r="D55" s="2" t="s">
        <v>26</v>
      </c>
      <c r="E55" s="2" t="s">
        <v>5</v>
      </c>
      <c r="F55" s="2">
        <v>4</v>
      </c>
      <c r="G55">
        <v>10</v>
      </c>
      <c r="H55" s="2">
        <v>484</v>
      </c>
    </row>
    <row r="56" spans="1:8">
      <c r="A56" s="2" t="s">
        <v>28</v>
      </c>
      <c r="B56" s="2" t="s">
        <v>14</v>
      </c>
      <c r="C56" s="2" t="s">
        <v>20</v>
      </c>
      <c r="D56" s="2" t="s">
        <v>26</v>
      </c>
      <c r="E56" s="2" t="s">
        <v>5</v>
      </c>
      <c r="F56" s="2">
        <v>5</v>
      </c>
      <c r="G56">
        <v>139</v>
      </c>
      <c r="H56" s="2">
        <v>1104</v>
      </c>
    </row>
    <row r="57" spans="1:8">
      <c r="A57" s="2" t="s">
        <v>28</v>
      </c>
      <c r="B57" s="2" t="s">
        <v>14</v>
      </c>
      <c r="C57" t="s">
        <v>20</v>
      </c>
      <c r="D57" t="s">
        <v>26</v>
      </c>
      <c r="E57" s="2" t="s">
        <v>6</v>
      </c>
      <c r="F57" s="2">
        <v>1</v>
      </c>
      <c r="G57">
        <v>23</v>
      </c>
      <c r="H57" s="2">
        <v>761</v>
      </c>
    </row>
    <row r="58" spans="1:8">
      <c r="A58" s="2" t="s">
        <v>28</v>
      </c>
      <c r="B58" s="2" t="s">
        <v>14</v>
      </c>
      <c r="C58" t="s">
        <v>20</v>
      </c>
      <c r="D58" t="s">
        <v>26</v>
      </c>
      <c r="E58" s="2" t="s">
        <v>6</v>
      </c>
      <c r="F58" s="2">
        <v>2</v>
      </c>
      <c r="G58">
        <v>57</v>
      </c>
      <c r="H58" s="2">
        <v>496</v>
      </c>
    </row>
    <row r="59" spans="1:8">
      <c r="A59" s="2" t="s">
        <v>28</v>
      </c>
      <c r="B59" s="2" t="s">
        <v>14</v>
      </c>
      <c r="C59" t="s">
        <v>20</v>
      </c>
      <c r="D59" t="s">
        <v>26</v>
      </c>
      <c r="E59" s="2" t="s">
        <v>6</v>
      </c>
      <c r="F59" s="2">
        <v>3</v>
      </c>
      <c r="G59">
        <v>0</v>
      </c>
      <c r="H59" s="2">
        <v>807</v>
      </c>
    </row>
    <row r="60" spans="1:8">
      <c r="A60" s="2" t="s">
        <v>28</v>
      </c>
      <c r="B60" s="2" t="s">
        <v>14</v>
      </c>
      <c r="C60" t="s">
        <v>20</v>
      </c>
      <c r="D60" t="s">
        <v>26</v>
      </c>
      <c r="E60" s="2" t="s">
        <v>6</v>
      </c>
      <c r="F60" s="2">
        <v>4</v>
      </c>
      <c r="G60">
        <v>26</v>
      </c>
      <c r="H60" s="2">
        <v>711</v>
      </c>
    </row>
    <row r="61" spans="1:8">
      <c r="A61" s="2" t="s">
        <v>28</v>
      </c>
      <c r="B61" s="2" t="s">
        <v>14</v>
      </c>
      <c r="C61" t="s">
        <v>20</v>
      </c>
      <c r="D61" t="s">
        <v>26</v>
      </c>
      <c r="E61" s="2" t="s">
        <v>6</v>
      </c>
      <c r="F61" s="2">
        <v>5</v>
      </c>
      <c r="G61">
        <v>6</v>
      </c>
      <c r="H61" s="2">
        <v>840</v>
      </c>
    </row>
    <row r="62" spans="1:8">
      <c r="A62" s="2" t="s">
        <v>29</v>
      </c>
      <c r="B62" s="1" t="s">
        <v>7</v>
      </c>
      <c r="C62" t="s">
        <v>19</v>
      </c>
      <c r="D62" t="s">
        <v>21</v>
      </c>
      <c r="E62" s="2" t="s">
        <v>5</v>
      </c>
      <c r="F62" s="2">
        <v>1</v>
      </c>
      <c r="G62">
        <v>305</v>
      </c>
      <c r="H62" s="2">
        <v>880</v>
      </c>
    </row>
    <row r="63" spans="1:8">
      <c r="A63" s="2" t="s">
        <v>29</v>
      </c>
      <c r="B63" s="1" t="s">
        <v>7</v>
      </c>
      <c r="C63" t="s">
        <v>19</v>
      </c>
      <c r="D63" t="s">
        <v>21</v>
      </c>
      <c r="E63" s="2" t="s">
        <v>5</v>
      </c>
      <c r="F63" s="2">
        <v>2</v>
      </c>
      <c r="G63">
        <v>197</v>
      </c>
      <c r="H63" s="2">
        <v>872</v>
      </c>
    </row>
    <row r="64" spans="1:8">
      <c r="A64" s="2" t="s">
        <v>29</v>
      </c>
      <c r="B64" s="1" t="s">
        <v>7</v>
      </c>
      <c r="C64" t="s">
        <v>19</v>
      </c>
      <c r="D64" t="s">
        <v>21</v>
      </c>
      <c r="E64" s="2" t="s">
        <v>5</v>
      </c>
      <c r="F64" s="2">
        <v>3</v>
      </c>
      <c r="G64">
        <v>223</v>
      </c>
      <c r="H64" s="2">
        <v>627</v>
      </c>
    </row>
    <row r="65" spans="1:8">
      <c r="A65" s="2" t="s">
        <v>29</v>
      </c>
      <c r="B65" s="1" t="s">
        <v>7</v>
      </c>
      <c r="C65" t="s">
        <v>19</v>
      </c>
      <c r="D65" t="s">
        <v>21</v>
      </c>
      <c r="E65" s="2" t="s">
        <v>5</v>
      </c>
      <c r="F65" s="2">
        <v>4</v>
      </c>
      <c r="G65">
        <v>339</v>
      </c>
      <c r="H65" s="2">
        <v>747</v>
      </c>
    </row>
    <row r="66" spans="1:8">
      <c r="A66" s="2" t="s">
        <v>29</v>
      </c>
      <c r="B66" s="1" t="s">
        <v>7</v>
      </c>
      <c r="C66" t="s">
        <v>19</v>
      </c>
      <c r="D66" t="s">
        <v>21</v>
      </c>
      <c r="E66" s="2" t="s">
        <v>5</v>
      </c>
      <c r="F66" s="2">
        <v>5</v>
      </c>
      <c r="G66">
        <v>187</v>
      </c>
      <c r="H66" s="2">
        <v>776</v>
      </c>
    </row>
    <row r="67" spans="1:8">
      <c r="A67" s="2" t="s">
        <v>29</v>
      </c>
      <c r="B67" s="1" t="s">
        <v>7</v>
      </c>
      <c r="C67" t="s">
        <v>19</v>
      </c>
      <c r="D67" t="s">
        <v>21</v>
      </c>
      <c r="E67" s="2" t="s">
        <v>6</v>
      </c>
      <c r="F67" s="2">
        <v>1</v>
      </c>
      <c r="G67">
        <v>256</v>
      </c>
      <c r="H67" s="2">
        <v>834</v>
      </c>
    </row>
    <row r="68" spans="1:8">
      <c r="A68" s="2" t="s">
        <v>29</v>
      </c>
      <c r="B68" s="1" t="s">
        <v>7</v>
      </c>
      <c r="C68" t="s">
        <v>19</v>
      </c>
      <c r="D68" t="s">
        <v>21</v>
      </c>
      <c r="E68" s="2" t="s">
        <v>6</v>
      </c>
      <c r="F68" s="2">
        <v>2</v>
      </c>
      <c r="G68">
        <v>266</v>
      </c>
      <c r="H68" s="2">
        <v>804</v>
      </c>
    </row>
    <row r="69" spans="1:8">
      <c r="A69" s="2" t="s">
        <v>29</v>
      </c>
      <c r="B69" s="1" t="s">
        <v>7</v>
      </c>
      <c r="C69" t="s">
        <v>19</v>
      </c>
      <c r="D69" t="s">
        <v>21</v>
      </c>
      <c r="E69" s="2" t="s">
        <v>6</v>
      </c>
      <c r="F69" s="2">
        <v>3</v>
      </c>
      <c r="G69">
        <v>387</v>
      </c>
      <c r="H69" s="2">
        <v>794</v>
      </c>
    </row>
    <row r="70" spans="1:8">
      <c r="A70" s="2" t="s">
        <v>29</v>
      </c>
      <c r="B70" s="1" t="s">
        <v>7</v>
      </c>
      <c r="C70" t="s">
        <v>19</v>
      </c>
      <c r="D70" t="s">
        <v>21</v>
      </c>
      <c r="E70" s="2" t="s">
        <v>6</v>
      </c>
      <c r="F70" s="2">
        <v>4</v>
      </c>
      <c r="G70">
        <v>327</v>
      </c>
      <c r="H70" s="2">
        <v>781</v>
      </c>
    </row>
    <row r="71" spans="1:8">
      <c r="A71" s="2" t="s">
        <v>29</v>
      </c>
      <c r="B71" s="1" t="s">
        <v>7</v>
      </c>
      <c r="C71" t="s">
        <v>19</v>
      </c>
      <c r="D71" t="s">
        <v>21</v>
      </c>
      <c r="E71" s="2" t="s">
        <v>6</v>
      </c>
      <c r="F71" s="2">
        <v>5</v>
      </c>
      <c r="G71">
        <v>415</v>
      </c>
      <c r="H71" s="2">
        <v>899</v>
      </c>
    </row>
    <row r="72" spans="1:8">
      <c r="A72" s="2" t="s">
        <v>29</v>
      </c>
      <c r="B72" s="1" t="s">
        <v>7</v>
      </c>
      <c r="C72" t="s">
        <v>20</v>
      </c>
      <c r="D72" t="s">
        <v>22</v>
      </c>
      <c r="E72" s="2" t="s">
        <v>5</v>
      </c>
      <c r="F72" s="2">
        <v>1</v>
      </c>
      <c r="G72">
        <v>87</v>
      </c>
      <c r="H72" s="2">
        <v>839</v>
      </c>
    </row>
    <row r="73" spans="1:8">
      <c r="A73" s="2" t="s">
        <v>29</v>
      </c>
      <c r="B73" s="1" t="s">
        <v>7</v>
      </c>
      <c r="C73" t="s">
        <v>20</v>
      </c>
      <c r="D73" t="s">
        <v>22</v>
      </c>
      <c r="E73" s="2" t="s">
        <v>5</v>
      </c>
      <c r="F73" s="2">
        <v>2</v>
      </c>
      <c r="G73">
        <v>15</v>
      </c>
      <c r="H73" s="2">
        <v>652</v>
      </c>
    </row>
    <row r="74" spans="1:8">
      <c r="A74" s="2" t="s">
        <v>29</v>
      </c>
      <c r="B74" s="1" t="s">
        <v>7</v>
      </c>
      <c r="C74" t="s">
        <v>20</v>
      </c>
      <c r="D74" t="s">
        <v>22</v>
      </c>
      <c r="E74" s="2" t="s">
        <v>5</v>
      </c>
      <c r="F74" s="2">
        <v>3</v>
      </c>
      <c r="G74">
        <v>121</v>
      </c>
      <c r="H74" s="2">
        <v>668</v>
      </c>
    </row>
    <row r="75" spans="1:8">
      <c r="A75" s="2" t="s">
        <v>29</v>
      </c>
      <c r="B75" s="1" t="s">
        <v>7</v>
      </c>
      <c r="C75" t="s">
        <v>20</v>
      </c>
      <c r="D75" t="s">
        <v>22</v>
      </c>
      <c r="E75" s="2" t="s">
        <v>5</v>
      </c>
      <c r="F75" s="2">
        <v>4</v>
      </c>
      <c r="G75">
        <v>142</v>
      </c>
      <c r="H75" s="2">
        <v>940</v>
      </c>
    </row>
    <row r="76" spans="1:8">
      <c r="A76" s="2" t="s">
        <v>29</v>
      </c>
      <c r="B76" s="1" t="s">
        <v>7</v>
      </c>
      <c r="C76" t="s">
        <v>20</v>
      </c>
      <c r="D76" t="s">
        <v>22</v>
      </c>
      <c r="E76" s="2" t="s">
        <v>5</v>
      </c>
      <c r="F76" s="2">
        <v>5</v>
      </c>
      <c r="G76">
        <v>177</v>
      </c>
      <c r="H76" s="2">
        <v>940</v>
      </c>
    </row>
    <row r="77" spans="1:8">
      <c r="A77" s="2" t="s">
        <v>29</v>
      </c>
      <c r="B77" s="1" t="s">
        <v>7</v>
      </c>
      <c r="C77" t="s">
        <v>20</v>
      </c>
      <c r="D77" t="s">
        <v>22</v>
      </c>
      <c r="E77" s="2" t="s">
        <v>6</v>
      </c>
      <c r="F77" s="2">
        <v>1</v>
      </c>
      <c r="G77">
        <v>89</v>
      </c>
      <c r="H77" s="2">
        <v>554</v>
      </c>
    </row>
    <row r="78" spans="1:8">
      <c r="A78" s="2" t="s">
        <v>29</v>
      </c>
      <c r="B78" s="1" t="s">
        <v>7</v>
      </c>
      <c r="C78" t="s">
        <v>20</v>
      </c>
      <c r="D78" t="s">
        <v>22</v>
      </c>
      <c r="E78" s="2" t="s">
        <v>6</v>
      </c>
      <c r="F78" s="2">
        <v>2</v>
      </c>
      <c r="G78">
        <v>87</v>
      </c>
      <c r="H78" s="2">
        <v>368</v>
      </c>
    </row>
    <row r="79" spans="1:8">
      <c r="A79" s="2" t="s">
        <v>29</v>
      </c>
      <c r="B79" s="1" t="s">
        <v>7</v>
      </c>
      <c r="C79" t="s">
        <v>20</v>
      </c>
      <c r="D79" t="s">
        <v>22</v>
      </c>
      <c r="E79" s="2" t="s">
        <v>6</v>
      </c>
      <c r="F79" s="2">
        <v>3</v>
      </c>
      <c r="G79">
        <v>69</v>
      </c>
      <c r="H79" s="2">
        <v>659</v>
      </c>
    </row>
    <row r="80" spans="1:8">
      <c r="A80" s="2" t="s">
        <v>29</v>
      </c>
      <c r="B80" s="1" t="s">
        <v>7</v>
      </c>
      <c r="C80" t="s">
        <v>20</v>
      </c>
      <c r="D80" t="s">
        <v>22</v>
      </c>
      <c r="E80" s="2" t="s">
        <v>6</v>
      </c>
      <c r="F80" s="2">
        <v>4</v>
      </c>
      <c r="G80">
        <v>58</v>
      </c>
      <c r="H80" s="2">
        <v>524</v>
      </c>
    </row>
    <row r="81" spans="1:8">
      <c r="A81" s="2" t="s">
        <v>29</v>
      </c>
      <c r="B81" s="1" t="s">
        <v>7</v>
      </c>
      <c r="C81" t="s">
        <v>20</v>
      </c>
      <c r="D81" t="s">
        <v>22</v>
      </c>
      <c r="E81" s="2" t="s">
        <v>6</v>
      </c>
      <c r="F81" s="2">
        <v>5</v>
      </c>
      <c r="G81">
        <v>119</v>
      </c>
      <c r="H81" s="2">
        <v>541</v>
      </c>
    </row>
    <row r="82" spans="1:8">
      <c r="A82" s="2" t="s">
        <v>29</v>
      </c>
      <c r="B82" s="2" t="s">
        <v>13</v>
      </c>
      <c r="C82" s="2" t="s">
        <v>19</v>
      </c>
      <c r="D82" s="2" t="s">
        <v>23</v>
      </c>
      <c r="E82" s="2" t="s">
        <v>5</v>
      </c>
      <c r="F82" s="2">
        <v>1</v>
      </c>
      <c r="G82">
        <v>167</v>
      </c>
      <c r="H82" s="2">
        <v>712</v>
      </c>
    </row>
    <row r="83" spans="1:8">
      <c r="A83" s="2" t="s">
        <v>29</v>
      </c>
      <c r="B83" s="2" t="s">
        <v>13</v>
      </c>
      <c r="C83" s="2" t="s">
        <v>19</v>
      </c>
      <c r="D83" s="2" t="s">
        <v>23</v>
      </c>
      <c r="E83" s="2" t="s">
        <v>5</v>
      </c>
      <c r="F83" s="2">
        <v>2</v>
      </c>
      <c r="G83">
        <v>408</v>
      </c>
      <c r="H83" s="2">
        <v>1049</v>
      </c>
    </row>
    <row r="84" spans="1:8">
      <c r="A84" s="2" t="s">
        <v>29</v>
      </c>
      <c r="B84" s="2" t="s">
        <v>13</v>
      </c>
      <c r="C84" s="2" t="s">
        <v>19</v>
      </c>
      <c r="D84" s="2" t="s">
        <v>23</v>
      </c>
      <c r="E84" s="2" t="s">
        <v>5</v>
      </c>
      <c r="F84" s="2">
        <v>3</v>
      </c>
      <c r="G84">
        <v>335</v>
      </c>
      <c r="H84" s="2">
        <v>934</v>
      </c>
    </row>
    <row r="85" spans="1:8">
      <c r="A85" s="2" t="s">
        <v>29</v>
      </c>
      <c r="B85" s="2" t="s">
        <v>13</v>
      </c>
      <c r="C85" s="2" t="s">
        <v>19</v>
      </c>
      <c r="D85" s="2" t="s">
        <v>23</v>
      </c>
      <c r="E85" s="2" t="s">
        <v>5</v>
      </c>
      <c r="F85" s="2">
        <v>4</v>
      </c>
      <c r="G85">
        <v>286</v>
      </c>
      <c r="H85" s="2">
        <v>725</v>
      </c>
    </row>
    <row r="86" spans="1:8">
      <c r="A86" s="2" t="s">
        <v>29</v>
      </c>
      <c r="B86" s="2" t="s">
        <v>13</v>
      </c>
      <c r="C86" s="2" t="s">
        <v>19</v>
      </c>
      <c r="D86" s="2" t="s">
        <v>23</v>
      </c>
      <c r="E86" s="2" t="s">
        <v>5</v>
      </c>
      <c r="F86" s="2">
        <v>5</v>
      </c>
      <c r="G86">
        <v>169</v>
      </c>
      <c r="H86" s="2">
        <v>532</v>
      </c>
    </row>
    <row r="87" spans="1:8">
      <c r="A87" s="2" t="s">
        <v>29</v>
      </c>
      <c r="B87" s="2" t="s">
        <v>13</v>
      </c>
      <c r="C87" t="s">
        <v>19</v>
      </c>
      <c r="D87" t="s">
        <v>23</v>
      </c>
      <c r="E87" s="2" t="s">
        <v>6</v>
      </c>
      <c r="F87" s="2">
        <v>1</v>
      </c>
      <c r="G87">
        <v>206</v>
      </c>
      <c r="H87" s="2">
        <v>661</v>
      </c>
    </row>
    <row r="88" spans="1:8">
      <c r="A88" s="2" t="s">
        <v>29</v>
      </c>
      <c r="B88" s="2" t="s">
        <v>13</v>
      </c>
      <c r="C88" t="s">
        <v>19</v>
      </c>
      <c r="D88" t="s">
        <v>23</v>
      </c>
      <c r="E88" s="2" t="s">
        <v>6</v>
      </c>
      <c r="F88" s="2">
        <v>2</v>
      </c>
      <c r="G88">
        <v>253</v>
      </c>
      <c r="H88" s="2">
        <v>703</v>
      </c>
    </row>
    <row r="89" spans="1:8">
      <c r="A89" s="2" t="s">
        <v>29</v>
      </c>
      <c r="B89" s="2" t="s">
        <v>13</v>
      </c>
      <c r="C89" t="s">
        <v>19</v>
      </c>
      <c r="D89" t="s">
        <v>23</v>
      </c>
      <c r="E89" s="2" t="s">
        <v>6</v>
      </c>
      <c r="F89" s="2">
        <v>3</v>
      </c>
      <c r="G89">
        <v>324</v>
      </c>
      <c r="H89" s="2">
        <v>743</v>
      </c>
    </row>
    <row r="90" spans="1:8">
      <c r="A90" s="2" t="s">
        <v>29</v>
      </c>
      <c r="B90" s="2" t="s">
        <v>13</v>
      </c>
      <c r="C90" t="s">
        <v>19</v>
      </c>
      <c r="D90" t="s">
        <v>23</v>
      </c>
      <c r="E90" s="2" t="s">
        <v>6</v>
      </c>
      <c r="F90" s="2">
        <v>4</v>
      </c>
      <c r="G90">
        <v>359</v>
      </c>
      <c r="H90" s="2">
        <v>761</v>
      </c>
    </row>
    <row r="91" spans="1:8">
      <c r="A91" s="2" t="s">
        <v>29</v>
      </c>
      <c r="B91" s="2" t="s">
        <v>13</v>
      </c>
      <c r="C91" t="s">
        <v>19</v>
      </c>
      <c r="D91" t="s">
        <v>23</v>
      </c>
      <c r="E91" s="2" t="s">
        <v>6</v>
      </c>
      <c r="F91" s="2">
        <v>5</v>
      </c>
      <c r="G91">
        <v>392</v>
      </c>
      <c r="H91" s="2">
        <v>797</v>
      </c>
    </row>
    <row r="92" spans="1:8">
      <c r="A92" s="2" t="s">
        <v>29</v>
      </c>
      <c r="B92" s="2" t="s">
        <v>13</v>
      </c>
      <c r="C92" s="2" t="s">
        <v>20</v>
      </c>
      <c r="D92" s="2" t="s">
        <v>24</v>
      </c>
      <c r="E92" s="2" t="s">
        <v>5</v>
      </c>
      <c r="F92" s="2">
        <v>1</v>
      </c>
      <c r="G92">
        <v>108</v>
      </c>
      <c r="H92" s="2">
        <v>786</v>
      </c>
    </row>
    <row r="93" spans="1:8">
      <c r="A93" s="2" t="s">
        <v>29</v>
      </c>
      <c r="B93" s="2" t="s">
        <v>13</v>
      </c>
      <c r="C93" s="2" t="s">
        <v>20</v>
      </c>
      <c r="D93" s="2" t="s">
        <v>24</v>
      </c>
      <c r="E93" s="2" t="s">
        <v>5</v>
      </c>
      <c r="F93" s="2">
        <v>2</v>
      </c>
      <c r="G93">
        <v>82</v>
      </c>
      <c r="H93" s="2">
        <v>1018</v>
      </c>
    </row>
    <row r="94" spans="1:8">
      <c r="A94" s="2" t="s">
        <v>29</v>
      </c>
      <c r="B94" s="2" t="s">
        <v>13</v>
      </c>
      <c r="C94" s="2" t="s">
        <v>20</v>
      </c>
      <c r="D94" s="2" t="s">
        <v>24</v>
      </c>
      <c r="E94" s="2" t="s">
        <v>5</v>
      </c>
      <c r="F94" s="2">
        <v>3</v>
      </c>
      <c r="G94">
        <v>98</v>
      </c>
      <c r="H94" s="2">
        <v>823</v>
      </c>
    </row>
    <row r="95" spans="1:8">
      <c r="A95" s="2" t="s">
        <v>29</v>
      </c>
      <c r="B95" s="2" t="s">
        <v>13</v>
      </c>
      <c r="C95" s="2" t="s">
        <v>20</v>
      </c>
      <c r="D95" s="2" t="s">
        <v>24</v>
      </c>
      <c r="E95" s="2" t="s">
        <v>5</v>
      </c>
      <c r="F95" s="2">
        <v>4</v>
      </c>
      <c r="G95">
        <v>69</v>
      </c>
      <c r="H95" s="2">
        <v>908</v>
      </c>
    </row>
    <row r="96" spans="1:8">
      <c r="A96" s="2" t="s">
        <v>29</v>
      </c>
      <c r="B96" s="2" t="s">
        <v>13</v>
      </c>
      <c r="C96" s="2" t="s">
        <v>20</v>
      </c>
      <c r="D96" s="2" t="s">
        <v>24</v>
      </c>
      <c r="E96" s="2" t="s">
        <v>5</v>
      </c>
      <c r="F96" s="2">
        <v>5</v>
      </c>
      <c r="G96">
        <v>25</v>
      </c>
      <c r="H96" s="2">
        <v>674</v>
      </c>
    </row>
    <row r="97" spans="1:8">
      <c r="A97" s="2" t="s">
        <v>29</v>
      </c>
      <c r="B97" s="2" t="s">
        <v>13</v>
      </c>
      <c r="C97" t="s">
        <v>20</v>
      </c>
      <c r="D97" t="s">
        <v>24</v>
      </c>
      <c r="E97" s="2" t="s">
        <v>6</v>
      </c>
      <c r="F97" s="2">
        <v>1</v>
      </c>
      <c r="G97">
        <v>0</v>
      </c>
      <c r="H97" s="2">
        <v>675</v>
      </c>
    </row>
    <row r="98" spans="1:8">
      <c r="A98" s="2" t="s">
        <v>29</v>
      </c>
      <c r="B98" s="2" t="s">
        <v>13</v>
      </c>
      <c r="C98" t="s">
        <v>20</v>
      </c>
      <c r="D98" t="s">
        <v>24</v>
      </c>
      <c r="E98" s="2" t="s">
        <v>6</v>
      </c>
      <c r="F98" s="2">
        <v>2</v>
      </c>
      <c r="G98">
        <v>144</v>
      </c>
      <c r="H98" s="2">
        <v>945</v>
      </c>
    </row>
    <row r="99" spans="1:8">
      <c r="A99" s="2" t="s">
        <v>29</v>
      </c>
      <c r="B99" s="2" t="s">
        <v>13</v>
      </c>
      <c r="C99" t="s">
        <v>20</v>
      </c>
      <c r="D99" t="s">
        <v>24</v>
      </c>
      <c r="E99" s="2" t="s">
        <v>6</v>
      </c>
      <c r="F99" s="2">
        <v>3</v>
      </c>
      <c r="G99">
        <v>46</v>
      </c>
      <c r="H99" s="2">
        <v>712</v>
      </c>
    </row>
    <row r="100" spans="1:8">
      <c r="A100" s="2" t="s">
        <v>29</v>
      </c>
      <c r="B100" s="2" t="s">
        <v>13</v>
      </c>
      <c r="C100" t="s">
        <v>20</v>
      </c>
      <c r="D100" t="s">
        <v>24</v>
      </c>
      <c r="E100" s="2" t="s">
        <v>6</v>
      </c>
      <c r="F100" s="2">
        <v>4</v>
      </c>
      <c r="G100">
        <v>33</v>
      </c>
      <c r="H100" s="2">
        <v>754</v>
      </c>
    </row>
    <row r="101" spans="1:8">
      <c r="A101" s="2" t="s">
        <v>29</v>
      </c>
      <c r="B101" s="2" t="s">
        <v>13</v>
      </c>
      <c r="C101" t="s">
        <v>20</v>
      </c>
      <c r="D101" t="s">
        <v>24</v>
      </c>
      <c r="E101" s="2" t="s">
        <v>6</v>
      </c>
      <c r="F101" s="2">
        <v>5</v>
      </c>
      <c r="G101">
        <v>0</v>
      </c>
      <c r="H101" s="2">
        <v>801</v>
      </c>
    </row>
    <row r="102" spans="1:8">
      <c r="A102" s="2" t="s">
        <v>29</v>
      </c>
      <c r="B102" s="2" t="s">
        <v>14</v>
      </c>
      <c r="C102" t="s">
        <v>19</v>
      </c>
      <c r="D102" t="s">
        <v>25</v>
      </c>
      <c r="E102" s="2" t="s">
        <v>5</v>
      </c>
      <c r="F102" s="2">
        <v>1</v>
      </c>
      <c r="G102">
        <v>291</v>
      </c>
      <c r="H102" s="2">
        <v>859</v>
      </c>
    </row>
    <row r="103" spans="1:8">
      <c r="A103" s="2" t="s">
        <v>29</v>
      </c>
      <c r="B103" s="2" t="s">
        <v>14</v>
      </c>
      <c r="C103" t="s">
        <v>19</v>
      </c>
      <c r="D103" t="s">
        <v>25</v>
      </c>
      <c r="E103" s="2" t="s">
        <v>5</v>
      </c>
      <c r="F103" s="2">
        <v>2</v>
      </c>
      <c r="G103">
        <v>184</v>
      </c>
      <c r="H103" s="2">
        <v>787</v>
      </c>
    </row>
    <row r="104" spans="1:8">
      <c r="A104" s="2" t="s">
        <v>29</v>
      </c>
      <c r="B104" s="2" t="s">
        <v>14</v>
      </c>
      <c r="C104" t="s">
        <v>19</v>
      </c>
      <c r="D104" t="s">
        <v>25</v>
      </c>
      <c r="E104" s="2" t="s">
        <v>5</v>
      </c>
      <c r="F104" s="2">
        <v>3</v>
      </c>
      <c r="G104">
        <v>350</v>
      </c>
      <c r="H104" s="2">
        <v>845</v>
      </c>
    </row>
    <row r="105" spans="1:8">
      <c r="A105" s="2" t="s">
        <v>29</v>
      </c>
      <c r="B105" s="2" t="s">
        <v>14</v>
      </c>
      <c r="C105" t="s">
        <v>19</v>
      </c>
      <c r="D105" t="s">
        <v>25</v>
      </c>
      <c r="E105" s="2" t="s">
        <v>5</v>
      </c>
      <c r="F105" s="2">
        <v>4</v>
      </c>
      <c r="G105">
        <v>255</v>
      </c>
      <c r="H105" s="2">
        <v>701</v>
      </c>
    </row>
    <row r="106" spans="1:8">
      <c r="A106" s="2" t="s">
        <v>29</v>
      </c>
      <c r="B106" s="2" t="s">
        <v>14</v>
      </c>
      <c r="C106" t="s">
        <v>19</v>
      </c>
      <c r="D106" t="s">
        <v>25</v>
      </c>
      <c r="E106" s="2" t="s">
        <v>5</v>
      </c>
      <c r="F106" s="2">
        <v>5</v>
      </c>
      <c r="G106">
        <v>218</v>
      </c>
      <c r="H106" s="2">
        <v>782</v>
      </c>
    </row>
    <row r="107" spans="1:8">
      <c r="A107" s="2" t="s">
        <v>29</v>
      </c>
      <c r="B107" s="2" t="s">
        <v>14</v>
      </c>
      <c r="C107" t="s">
        <v>19</v>
      </c>
      <c r="D107" t="s">
        <v>25</v>
      </c>
      <c r="E107" s="2" t="s">
        <v>6</v>
      </c>
      <c r="F107" s="2">
        <v>1</v>
      </c>
      <c r="G107">
        <v>457</v>
      </c>
      <c r="H107" s="2">
        <v>951</v>
      </c>
    </row>
    <row r="108" spans="1:8">
      <c r="A108" s="2" t="s">
        <v>29</v>
      </c>
      <c r="B108" s="2" t="s">
        <v>14</v>
      </c>
      <c r="C108" t="s">
        <v>19</v>
      </c>
      <c r="D108" t="s">
        <v>25</v>
      </c>
      <c r="E108" s="2" t="s">
        <v>6</v>
      </c>
      <c r="F108" s="2">
        <v>2</v>
      </c>
      <c r="G108">
        <v>238</v>
      </c>
      <c r="H108" s="2">
        <v>755</v>
      </c>
    </row>
    <row r="109" spans="1:8">
      <c r="A109" s="2" t="s">
        <v>29</v>
      </c>
      <c r="B109" s="2" t="s">
        <v>14</v>
      </c>
      <c r="C109" t="s">
        <v>19</v>
      </c>
      <c r="D109" t="s">
        <v>25</v>
      </c>
      <c r="E109" s="2" t="s">
        <v>6</v>
      </c>
      <c r="F109" s="2">
        <v>3</v>
      </c>
      <c r="G109">
        <v>235</v>
      </c>
      <c r="H109" s="2">
        <v>785</v>
      </c>
    </row>
    <row r="110" spans="1:8">
      <c r="A110" s="2" t="s">
        <v>29</v>
      </c>
      <c r="B110" s="2" t="s">
        <v>14</v>
      </c>
      <c r="C110" t="s">
        <v>19</v>
      </c>
      <c r="D110" t="s">
        <v>25</v>
      </c>
      <c r="E110" s="2" t="s">
        <v>6</v>
      </c>
      <c r="F110" s="2">
        <v>4</v>
      </c>
      <c r="G110">
        <v>201</v>
      </c>
      <c r="H110" s="2">
        <v>654</v>
      </c>
    </row>
    <row r="111" spans="1:8">
      <c r="A111" s="2" t="s">
        <v>29</v>
      </c>
      <c r="B111" s="2" t="s">
        <v>14</v>
      </c>
      <c r="C111" t="s">
        <v>19</v>
      </c>
      <c r="D111" t="s">
        <v>25</v>
      </c>
      <c r="E111" s="2" t="s">
        <v>6</v>
      </c>
      <c r="F111" s="2">
        <v>5</v>
      </c>
      <c r="G111">
        <v>484</v>
      </c>
      <c r="H111" s="2">
        <v>934</v>
      </c>
    </row>
    <row r="112" spans="1:8">
      <c r="A112" s="2" t="s">
        <v>29</v>
      </c>
      <c r="B112" s="2" t="s">
        <v>14</v>
      </c>
      <c r="C112" s="2" t="s">
        <v>20</v>
      </c>
      <c r="D112" s="2" t="s">
        <v>26</v>
      </c>
      <c r="E112" s="2" t="s">
        <v>5</v>
      </c>
      <c r="F112" s="2">
        <v>1</v>
      </c>
      <c r="G112">
        <v>124</v>
      </c>
      <c r="H112" s="2">
        <v>841</v>
      </c>
    </row>
    <row r="113" spans="1:8">
      <c r="A113" s="2" t="s">
        <v>29</v>
      </c>
      <c r="B113" s="2" t="s">
        <v>14</v>
      </c>
      <c r="C113" s="2" t="s">
        <v>20</v>
      </c>
      <c r="D113" s="2" t="s">
        <v>26</v>
      </c>
      <c r="E113" s="2" t="s">
        <v>5</v>
      </c>
      <c r="F113" s="2">
        <v>2</v>
      </c>
      <c r="G113">
        <v>50</v>
      </c>
      <c r="H113" s="2">
        <v>812</v>
      </c>
    </row>
    <row r="114" spans="1:8">
      <c r="A114" s="2" t="s">
        <v>29</v>
      </c>
      <c r="B114" s="2" t="s">
        <v>14</v>
      </c>
      <c r="C114" s="2" t="s">
        <v>20</v>
      </c>
      <c r="D114" s="2" t="s">
        <v>26</v>
      </c>
      <c r="E114" s="2" t="s">
        <v>5</v>
      </c>
      <c r="F114" s="2">
        <v>3</v>
      </c>
      <c r="G114">
        <v>0</v>
      </c>
      <c r="H114" s="2">
        <v>495</v>
      </c>
    </row>
    <row r="115" spans="1:8">
      <c r="A115" s="2" t="s">
        <v>29</v>
      </c>
      <c r="B115" s="2" t="s">
        <v>14</v>
      </c>
      <c r="C115" s="2" t="s">
        <v>20</v>
      </c>
      <c r="D115" s="2" t="s">
        <v>26</v>
      </c>
      <c r="E115" s="2" t="s">
        <v>5</v>
      </c>
      <c r="F115" s="2">
        <v>4</v>
      </c>
      <c r="G115">
        <v>15</v>
      </c>
      <c r="H115" s="2">
        <v>755</v>
      </c>
    </row>
    <row r="116" spans="1:8">
      <c r="A116" s="2" t="s">
        <v>29</v>
      </c>
      <c r="B116" s="2" t="s">
        <v>14</v>
      </c>
      <c r="C116" s="2" t="s">
        <v>20</v>
      </c>
      <c r="D116" s="2" t="s">
        <v>26</v>
      </c>
      <c r="E116" s="2" t="s">
        <v>5</v>
      </c>
      <c r="F116" s="2">
        <v>5</v>
      </c>
      <c r="G116">
        <v>10</v>
      </c>
      <c r="H116" s="2">
        <v>674</v>
      </c>
    </row>
    <row r="117" spans="1:8">
      <c r="A117" s="2" t="s">
        <v>29</v>
      </c>
      <c r="B117" s="2" t="s">
        <v>14</v>
      </c>
      <c r="C117" t="s">
        <v>20</v>
      </c>
      <c r="D117" t="s">
        <v>26</v>
      </c>
      <c r="E117" s="2" t="s">
        <v>6</v>
      </c>
      <c r="F117" s="2">
        <v>1</v>
      </c>
      <c r="G117">
        <v>9</v>
      </c>
      <c r="H117" s="2">
        <v>803</v>
      </c>
    </row>
    <row r="118" spans="1:8">
      <c r="A118" s="2" t="s">
        <v>29</v>
      </c>
      <c r="B118" s="2" t="s">
        <v>14</v>
      </c>
      <c r="C118" t="s">
        <v>20</v>
      </c>
      <c r="D118" t="s">
        <v>26</v>
      </c>
      <c r="E118" s="2" t="s">
        <v>6</v>
      </c>
      <c r="F118" s="2">
        <v>2</v>
      </c>
      <c r="G118">
        <v>13</v>
      </c>
      <c r="H118" s="2">
        <v>757</v>
      </c>
    </row>
    <row r="119" spans="1:8">
      <c r="A119" s="2" t="s">
        <v>29</v>
      </c>
      <c r="B119" s="2" t="s">
        <v>14</v>
      </c>
      <c r="C119" t="s">
        <v>20</v>
      </c>
      <c r="D119" t="s">
        <v>26</v>
      </c>
      <c r="E119" s="2" t="s">
        <v>6</v>
      </c>
      <c r="F119" s="2">
        <v>3</v>
      </c>
      <c r="G119">
        <v>0</v>
      </c>
      <c r="H119" s="2">
        <v>739</v>
      </c>
    </row>
    <row r="120" spans="1:8">
      <c r="A120" s="2" t="s">
        <v>29</v>
      </c>
      <c r="B120" s="2" t="s">
        <v>14</v>
      </c>
      <c r="C120" t="s">
        <v>20</v>
      </c>
      <c r="D120" t="s">
        <v>26</v>
      </c>
      <c r="E120" s="2" t="s">
        <v>6</v>
      </c>
      <c r="F120" s="2">
        <v>4</v>
      </c>
      <c r="G120">
        <v>12</v>
      </c>
      <c r="H120" s="2">
        <v>637</v>
      </c>
    </row>
    <row r="121" spans="1:8">
      <c r="A121" s="2" t="s">
        <v>29</v>
      </c>
      <c r="B121" s="2" t="s">
        <v>14</v>
      </c>
      <c r="C121" t="s">
        <v>20</v>
      </c>
      <c r="D121" t="s">
        <v>26</v>
      </c>
      <c r="E121" s="2" t="s">
        <v>6</v>
      </c>
      <c r="F121" s="2">
        <v>5</v>
      </c>
      <c r="G121">
        <v>1</v>
      </c>
      <c r="H121" s="2">
        <v>895</v>
      </c>
    </row>
    <row r="122" spans="1:8">
      <c r="A122" s="2" t="s">
        <v>30</v>
      </c>
      <c r="B122" s="1" t="s">
        <v>7</v>
      </c>
      <c r="C122" s="2" t="s">
        <v>19</v>
      </c>
      <c r="D122" s="2" t="s">
        <v>21</v>
      </c>
      <c r="E122" s="2" t="s">
        <v>5</v>
      </c>
      <c r="F122" s="2">
        <v>1</v>
      </c>
      <c r="G122">
        <v>351</v>
      </c>
      <c r="H122" s="2">
        <v>890</v>
      </c>
    </row>
    <row r="123" spans="1:8">
      <c r="A123" s="2" t="s">
        <v>30</v>
      </c>
      <c r="B123" s="1" t="s">
        <v>7</v>
      </c>
      <c r="C123" s="2" t="s">
        <v>19</v>
      </c>
      <c r="D123" s="2" t="s">
        <v>21</v>
      </c>
      <c r="E123" s="2" t="s">
        <v>5</v>
      </c>
      <c r="F123" s="2">
        <v>2</v>
      </c>
      <c r="G123">
        <v>274</v>
      </c>
      <c r="H123" s="2">
        <v>881</v>
      </c>
    </row>
    <row r="124" spans="1:8">
      <c r="A124" s="2" t="s">
        <v>30</v>
      </c>
      <c r="B124" s="1" t="s">
        <v>7</v>
      </c>
      <c r="C124" s="2" t="s">
        <v>19</v>
      </c>
      <c r="D124" s="2" t="s">
        <v>21</v>
      </c>
      <c r="E124" s="2" t="s">
        <v>5</v>
      </c>
      <c r="F124" s="2">
        <v>3</v>
      </c>
      <c r="G124">
        <v>241</v>
      </c>
      <c r="H124" s="2">
        <v>1080</v>
      </c>
    </row>
    <row r="125" spans="1:8">
      <c r="A125" s="2" t="s">
        <v>30</v>
      </c>
      <c r="B125" s="1" t="s">
        <v>7</v>
      </c>
      <c r="C125" s="2" t="s">
        <v>19</v>
      </c>
      <c r="D125" s="2" t="s">
        <v>21</v>
      </c>
      <c r="E125" s="2" t="s">
        <v>5</v>
      </c>
      <c r="F125" s="2">
        <v>4</v>
      </c>
      <c r="G125">
        <v>49</v>
      </c>
      <c r="H125" s="2">
        <v>795</v>
      </c>
    </row>
    <row r="126" spans="1:8">
      <c r="A126" s="2" t="s">
        <v>30</v>
      </c>
      <c r="B126" s="1" t="s">
        <v>7</v>
      </c>
      <c r="C126" s="2" t="s">
        <v>19</v>
      </c>
      <c r="D126" s="2" t="s">
        <v>21</v>
      </c>
      <c r="E126" s="2" t="s">
        <v>5</v>
      </c>
      <c r="F126" s="2">
        <v>5</v>
      </c>
      <c r="G126">
        <v>248</v>
      </c>
      <c r="H126" s="2">
        <v>871</v>
      </c>
    </row>
    <row r="127" spans="1:8">
      <c r="A127" s="2" t="s">
        <v>30</v>
      </c>
      <c r="B127" s="1" t="s">
        <v>7</v>
      </c>
      <c r="C127" t="s">
        <v>19</v>
      </c>
      <c r="D127" t="s">
        <v>21</v>
      </c>
      <c r="E127" s="2" t="s">
        <v>6</v>
      </c>
      <c r="F127" s="2">
        <v>1</v>
      </c>
      <c r="G127">
        <v>154</v>
      </c>
      <c r="H127" s="2">
        <v>703</v>
      </c>
    </row>
    <row r="128" spans="1:8">
      <c r="A128" s="2" t="s">
        <v>30</v>
      </c>
      <c r="B128" s="1" t="s">
        <v>7</v>
      </c>
      <c r="C128" t="s">
        <v>19</v>
      </c>
      <c r="D128" t="s">
        <v>21</v>
      </c>
      <c r="E128" s="2" t="s">
        <v>6</v>
      </c>
      <c r="F128" s="2">
        <v>2</v>
      </c>
      <c r="G128">
        <v>127</v>
      </c>
      <c r="H128" s="2">
        <v>619</v>
      </c>
    </row>
    <row r="129" spans="1:8">
      <c r="A129" s="2" t="s">
        <v>30</v>
      </c>
      <c r="B129" s="1" t="s">
        <v>7</v>
      </c>
      <c r="C129" t="s">
        <v>19</v>
      </c>
      <c r="D129" t="s">
        <v>21</v>
      </c>
      <c r="E129" s="2" t="s">
        <v>6</v>
      </c>
      <c r="F129" s="2">
        <v>3</v>
      </c>
      <c r="G129">
        <v>103</v>
      </c>
      <c r="H129" s="2">
        <v>652</v>
      </c>
    </row>
    <row r="130" spans="1:8">
      <c r="A130" s="2" t="s">
        <v>30</v>
      </c>
      <c r="B130" s="1" t="s">
        <v>7</v>
      </c>
      <c r="C130" t="s">
        <v>19</v>
      </c>
      <c r="D130" t="s">
        <v>21</v>
      </c>
      <c r="E130" s="2" t="s">
        <v>6</v>
      </c>
      <c r="F130" s="2">
        <v>4</v>
      </c>
      <c r="G130">
        <v>259</v>
      </c>
      <c r="H130" s="2">
        <v>706</v>
      </c>
    </row>
    <row r="131" spans="1:8">
      <c r="A131" s="2" t="s">
        <v>30</v>
      </c>
      <c r="B131" s="1" t="s">
        <v>7</v>
      </c>
      <c r="C131" t="s">
        <v>19</v>
      </c>
      <c r="D131" t="s">
        <v>21</v>
      </c>
      <c r="E131" s="2" t="s">
        <v>6</v>
      </c>
      <c r="F131" s="2">
        <v>5</v>
      </c>
      <c r="G131">
        <v>180</v>
      </c>
      <c r="H131" s="2">
        <v>629</v>
      </c>
    </row>
    <row r="132" spans="1:8">
      <c r="A132" s="2" t="s">
        <v>30</v>
      </c>
      <c r="B132" s="1" t="s">
        <v>7</v>
      </c>
      <c r="C132" s="2" t="s">
        <v>20</v>
      </c>
      <c r="D132" s="2" t="s">
        <v>22</v>
      </c>
      <c r="E132" s="2" t="s">
        <v>5</v>
      </c>
      <c r="F132" s="2">
        <v>1</v>
      </c>
      <c r="G132">
        <v>72</v>
      </c>
      <c r="H132" s="2">
        <v>547</v>
      </c>
    </row>
    <row r="133" spans="1:8">
      <c r="A133" s="2" t="s">
        <v>30</v>
      </c>
      <c r="B133" s="1" t="s">
        <v>7</v>
      </c>
      <c r="C133" s="2" t="s">
        <v>20</v>
      </c>
      <c r="D133" s="2" t="s">
        <v>22</v>
      </c>
      <c r="E133" s="2" t="s">
        <v>5</v>
      </c>
      <c r="F133" s="2">
        <v>2</v>
      </c>
      <c r="G133">
        <v>60</v>
      </c>
      <c r="H133" s="2">
        <v>965</v>
      </c>
    </row>
    <row r="134" spans="1:8">
      <c r="A134" s="2" t="s">
        <v>30</v>
      </c>
      <c r="B134" s="1" t="s">
        <v>7</v>
      </c>
      <c r="C134" s="2" t="s">
        <v>20</v>
      </c>
      <c r="D134" s="2" t="s">
        <v>22</v>
      </c>
      <c r="E134" s="2" t="s">
        <v>5</v>
      </c>
      <c r="F134" s="2">
        <v>3</v>
      </c>
      <c r="G134">
        <v>42</v>
      </c>
      <c r="H134" s="2">
        <v>1173</v>
      </c>
    </row>
    <row r="135" spans="1:8">
      <c r="A135" s="2" t="s">
        <v>30</v>
      </c>
      <c r="B135" s="1" t="s">
        <v>7</v>
      </c>
      <c r="C135" s="2" t="s">
        <v>20</v>
      </c>
      <c r="D135" s="2" t="s">
        <v>22</v>
      </c>
      <c r="E135" s="2" t="s">
        <v>5</v>
      </c>
      <c r="F135" s="2">
        <v>4</v>
      </c>
      <c r="G135">
        <v>46</v>
      </c>
      <c r="H135" s="2">
        <v>545</v>
      </c>
    </row>
    <row r="136" spans="1:8">
      <c r="A136" s="2" t="s">
        <v>30</v>
      </c>
      <c r="B136" s="1" t="s">
        <v>7</v>
      </c>
      <c r="C136" s="2" t="s">
        <v>20</v>
      </c>
      <c r="D136" s="2" t="s">
        <v>22</v>
      </c>
      <c r="E136" s="2" t="s">
        <v>5</v>
      </c>
      <c r="F136" s="2">
        <v>5</v>
      </c>
      <c r="G136">
        <v>187</v>
      </c>
      <c r="H136" s="2">
        <v>1102</v>
      </c>
    </row>
    <row r="137" spans="1:8">
      <c r="A137" s="2" t="s">
        <v>30</v>
      </c>
      <c r="B137" s="1" t="s">
        <v>7</v>
      </c>
      <c r="C137" t="s">
        <v>20</v>
      </c>
      <c r="D137" t="s">
        <v>22</v>
      </c>
      <c r="E137" s="2" t="s">
        <v>6</v>
      </c>
      <c r="F137" s="2">
        <v>1</v>
      </c>
      <c r="G137">
        <v>33</v>
      </c>
      <c r="H137" s="2">
        <v>721</v>
      </c>
    </row>
    <row r="138" spans="1:8">
      <c r="A138" s="2" t="s">
        <v>30</v>
      </c>
      <c r="B138" s="1" t="s">
        <v>7</v>
      </c>
      <c r="C138" t="s">
        <v>20</v>
      </c>
      <c r="D138" t="s">
        <v>22</v>
      </c>
      <c r="E138" s="2" t="s">
        <v>6</v>
      </c>
      <c r="F138" s="2">
        <v>2</v>
      </c>
      <c r="G138">
        <v>4</v>
      </c>
      <c r="H138" s="2">
        <v>536</v>
      </c>
    </row>
    <row r="139" spans="1:8">
      <c r="A139" s="2" t="s">
        <v>30</v>
      </c>
      <c r="B139" s="1" t="s">
        <v>7</v>
      </c>
      <c r="C139" t="s">
        <v>20</v>
      </c>
      <c r="D139" t="s">
        <v>22</v>
      </c>
      <c r="E139" s="2" t="s">
        <v>6</v>
      </c>
      <c r="F139" s="2">
        <v>3</v>
      </c>
      <c r="G139">
        <v>1</v>
      </c>
      <c r="H139" s="2">
        <v>348</v>
      </c>
    </row>
    <row r="140" spans="1:8">
      <c r="A140" s="2" t="s">
        <v>30</v>
      </c>
      <c r="B140" s="1" t="s">
        <v>7</v>
      </c>
      <c r="C140" t="s">
        <v>20</v>
      </c>
      <c r="D140" t="s">
        <v>22</v>
      </c>
      <c r="E140" s="2" t="s">
        <v>6</v>
      </c>
      <c r="F140" s="2">
        <v>4</v>
      </c>
      <c r="G140">
        <v>0</v>
      </c>
      <c r="H140" s="2">
        <v>606</v>
      </c>
    </row>
    <row r="141" spans="1:8">
      <c r="A141" s="2" t="s">
        <v>30</v>
      </c>
      <c r="B141" s="1" t="s">
        <v>7</v>
      </c>
      <c r="C141" t="s">
        <v>20</v>
      </c>
      <c r="D141" t="s">
        <v>22</v>
      </c>
      <c r="E141" s="2" t="s">
        <v>6</v>
      </c>
      <c r="F141" s="2">
        <v>5</v>
      </c>
      <c r="G141">
        <v>54</v>
      </c>
      <c r="H141" s="2">
        <v>645</v>
      </c>
    </row>
    <row r="142" spans="1:8">
      <c r="A142" s="2" t="s">
        <v>30</v>
      </c>
      <c r="B142" s="2" t="s">
        <v>13</v>
      </c>
      <c r="C142" s="2" t="s">
        <v>19</v>
      </c>
      <c r="D142" s="2" t="s">
        <v>23</v>
      </c>
      <c r="E142" s="2" t="s">
        <v>5</v>
      </c>
      <c r="F142" s="2">
        <v>1</v>
      </c>
      <c r="G142">
        <v>193</v>
      </c>
      <c r="H142" s="2">
        <v>818</v>
      </c>
    </row>
    <row r="143" spans="1:8">
      <c r="A143" s="2" t="s">
        <v>30</v>
      </c>
      <c r="B143" s="2" t="s">
        <v>13</v>
      </c>
      <c r="C143" s="2" t="s">
        <v>19</v>
      </c>
      <c r="D143" s="2" t="s">
        <v>23</v>
      </c>
      <c r="E143" s="2" t="s">
        <v>5</v>
      </c>
      <c r="F143" s="2">
        <v>2</v>
      </c>
      <c r="G143">
        <v>256</v>
      </c>
      <c r="H143" s="2">
        <v>652</v>
      </c>
    </row>
    <row r="144" spans="1:8">
      <c r="A144" s="2" t="s">
        <v>30</v>
      </c>
      <c r="B144" s="2" t="s">
        <v>13</v>
      </c>
      <c r="C144" s="2" t="s">
        <v>19</v>
      </c>
      <c r="D144" s="2" t="s">
        <v>23</v>
      </c>
      <c r="E144" s="2" t="s">
        <v>5</v>
      </c>
      <c r="F144" s="2">
        <v>3</v>
      </c>
      <c r="G144">
        <v>225</v>
      </c>
      <c r="H144" s="2">
        <v>767</v>
      </c>
    </row>
    <row r="145" spans="1:8">
      <c r="A145" s="2" t="s">
        <v>30</v>
      </c>
      <c r="B145" s="2" t="s">
        <v>13</v>
      </c>
      <c r="C145" s="2" t="s">
        <v>19</v>
      </c>
      <c r="D145" s="2" t="s">
        <v>23</v>
      </c>
      <c r="E145" s="2" t="s">
        <v>5</v>
      </c>
      <c r="F145" s="2">
        <v>4</v>
      </c>
      <c r="G145">
        <v>102</v>
      </c>
      <c r="H145" s="2">
        <v>645</v>
      </c>
    </row>
    <row r="146" spans="1:8">
      <c r="A146" s="2" t="s">
        <v>30</v>
      </c>
      <c r="B146" s="2" t="s">
        <v>13</v>
      </c>
      <c r="C146" s="2" t="s">
        <v>19</v>
      </c>
      <c r="D146" s="2" t="s">
        <v>23</v>
      </c>
      <c r="E146" s="2" t="s">
        <v>5</v>
      </c>
      <c r="F146" s="2">
        <v>5</v>
      </c>
      <c r="G146">
        <v>337</v>
      </c>
      <c r="H146" s="2">
        <v>794</v>
      </c>
    </row>
    <row r="147" spans="1:8">
      <c r="A147" s="2" t="s">
        <v>30</v>
      </c>
      <c r="B147" s="2" t="s">
        <v>13</v>
      </c>
      <c r="C147" t="s">
        <v>19</v>
      </c>
      <c r="D147" t="s">
        <v>23</v>
      </c>
      <c r="E147" s="2" t="s">
        <v>6</v>
      </c>
      <c r="F147" s="2">
        <v>1</v>
      </c>
      <c r="G147">
        <v>290</v>
      </c>
      <c r="H147" s="2">
        <v>899</v>
      </c>
    </row>
    <row r="148" spans="1:8">
      <c r="A148" s="2" t="s">
        <v>30</v>
      </c>
      <c r="B148" s="2" t="s">
        <v>13</v>
      </c>
      <c r="C148" t="s">
        <v>19</v>
      </c>
      <c r="D148" t="s">
        <v>23</v>
      </c>
      <c r="E148" s="2" t="s">
        <v>6</v>
      </c>
      <c r="F148" s="2">
        <v>2</v>
      </c>
      <c r="G148">
        <v>152</v>
      </c>
      <c r="H148" s="2">
        <v>672</v>
      </c>
    </row>
    <row r="149" spans="1:8">
      <c r="A149" s="2" t="s">
        <v>30</v>
      </c>
      <c r="B149" s="2" t="s">
        <v>13</v>
      </c>
      <c r="C149" t="s">
        <v>19</v>
      </c>
      <c r="D149" t="s">
        <v>23</v>
      </c>
      <c r="E149" s="2" t="s">
        <v>6</v>
      </c>
      <c r="F149" s="2">
        <v>3</v>
      </c>
      <c r="G149">
        <v>270</v>
      </c>
      <c r="H149" s="2">
        <v>964</v>
      </c>
    </row>
    <row r="150" spans="1:8">
      <c r="A150" s="2" t="s">
        <v>30</v>
      </c>
      <c r="B150" s="2" t="s">
        <v>13</v>
      </c>
      <c r="C150" t="s">
        <v>19</v>
      </c>
      <c r="D150" t="s">
        <v>23</v>
      </c>
      <c r="E150" s="2" t="s">
        <v>6</v>
      </c>
      <c r="F150" s="2">
        <v>4</v>
      </c>
      <c r="G150">
        <v>284</v>
      </c>
      <c r="H150" s="2">
        <v>861</v>
      </c>
    </row>
    <row r="151" spans="1:8">
      <c r="A151" s="2" t="s">
        <v>30</v>
      </c>
      <c r="B151" s="2" t="s">
        <v>13</v>
      </c>
      <c r="C151" t="s">
        <v>19</v>
      </c>
      <c r="D151" t="s">
        <v>23</v>
      </c>
      <c r="E151" s="2" t="s">
        <v>6</v>
      </c>
      <c r="F151" s="2">
        <v>5</v>
      </c>
      <c r="G151">
        <v>99</v>
      </c>
      <c r="H151" s="2">
        <v>688</v>
      </c>
    </row>
    <row r="152" spans="1:8">
      <c r="A152" s="2" t="s">
        <v>30</v>
      </c>
      <c r="B152" s="2" t="s">
        <v>13</v>
      </c>
      <c r="C152" t="s">
        <v>20</v>
      </c>
      <c r="D152" t="s">
        <v>24</v>
      </c>
      <c r="E152" s="2" t="s">
        <v>5</v>
      </c>
      <c r="F152" s="2">
        <v>1</v>
      </c>
      <c r="G152">
        <v>108</v>
      </c>
      <c r="H152" s="2">
        <v>816</v>
      </c>
    </row>
    <row r="153" spans="1:8">
      <c r="A153" s="2" t="s">
        <v>30</v>
      </c>
      <c r="B153" s="2" t="s">
        <v>13</v>
      </c>
      <c r="C153" t="s">
        <v>20</v>
      </c>
      <c r="D153" t="s">
        <v>24</v>
      </c>
      <c r="E153" s="2" t="s">
        <v>5</v>
      </c>
      <c r="F153" s="2">
        <v>2</v>
      </c>
      <c r="G153">
        <v>154</v>
      </c>
      <c r="H153" s="2">
        <v>874</v>
      </c>
    </row>
    <row r="154" spans="1:8">
      <c r="A154" s="2" t="s">
        <v>30</v>
      </c>
      <c r="B154" s="2" t="s">
        <v>13</v>
      </c>
      <c r="C154" t="s">
        <v>20</v>
      </c>
      <c r="D154" t="s">
        <v>24</v>
      </c>
      <c r="E154" s="2" t="s">
        <v>5</v>
      </c>
      <c r="F154" s="2">
        <v>3</v>
      </c>
      <c r="G154">
        <v>74</v>
      </c>
      <c r="H154" s="2">
        <v>942</v>
      </c>
    </row>
    <row r="155" spans="1:8">
      <c r="A155" s="2" t="s">
        <v>30</v>
      </c>
      <c r="B155" s="2" t="s">
        <v>13</v>
      </c>
      <c r="C155" t="s">
        <v>20</v>
      </c>
      <c r="D155" t="s">
        <v>24</v>
      </c>
      <c r="E155" s="2" t="s">
        <v>5</v>
      </c>
      <c r="F155" s="2">
        <v>4</v>
      </c>
      <c r="G155">
        <v>80</v>
      </c>
      <c r="H155" s="2">
        <v>1036</v>
      </c>
    </row>
    <row r="156" spans="1:8">
      <c r="A156" s="2" t="s">
        <v>30</v>
      </c>
      <c r="B156" s="2" t="s">
        <v>13</v>
      </c>
      <c r="C156" t="s">
        <v>20</v>
      </c>
      <c r="D156" t="s">
        <v>24</v>
      </c>
      <c r="E156" s="2" t="s">
        <v>5</v>
      </c>
      <c r="F156" s="2">
        <v>5</v>
      </c>
      <c r="G156">
        <v>24</v>
      </c>
      <c r="H156" s="2">
        <v>1037</v>
      </c>
    </row>
    <row r="157" spans="1:8">
      <c r="A157" s="2" t="s">
        <v>30</v>
      </c>
      <c r="B157" s="2" t="s">
        <v>13</v>
      </c>
      <c r="C157" t="s">
        <v>20</v>
      </c>
      <c r="D157" t="s">
        <v>24</v>
      </c>
      <c r="E157" s="2" t="s">
        <v>6</v>
      </c>
      <c r="F157" s="2">
        <v>1</v>
      </c>
      <c r="G157">
        <v>13</v>
      </c>
      <c r="H157" s="2">
        <v>591</v>
      </c>
    </row>
    <row r="158" spans="1:8">
      <c r="A158" s="2" t="s">
        <v>30</v>
      </c>
      <c r="B158" s="2" t="s">
        <v>13</v>
      </c>
      <c r="C158" t="s">
        <v>20</v>
      </c>
      <c r="D158" t="s">
        <v>24</v>
      </c>
      <c r="E158" s="2" t="s">
        <v>6</v>
      </c>
      <c r="F158" s="2">
        <v>2</v>
      </c>
      <c r="G158">
        <v>29</v>
      </c>
      <c r="H158" s="2">
        <v>590</v>
      </c>
    </row>
    <row r="159" spans="1:8">
      <c r="A159" s="2" t="s">
        <v>30</v>
      </c>
      <c r="B159" s="2" t="s">
        <v>13</v>
      </c>
      <c r="C159" t="s">
        <v>20</v>
      </c>
      <c r="D159" t="s">
        <v>24</v>
      </c>
      <c r="E159" s="2" t="s">
        <v>6</v>
      </c>
      <c r="F159" s="2">
        <v>3</v>
      </c>
      <c r="G159">
        <v>26</v>
      </c>
      <c r="H159" s="2">
        <v>465</v>
      </c>
    </row>
    <row r="160" spans="1:8">
      <c r="A160" s="2" t="s">
        <v>30</v>
      </c>
      <c r="B160" s="2" t="s">
        <v>13</v>
      </c>
      <c r="C160" t="s">
        <v>20</v>
      </c>
      <c r="D160" t="s">
        <v>24</v>
      </c>
      <c r="E160" s="2" t="s">
        <v>6</v>
      </c>
      <c r="F160" s="2">
        <v>4</v>
      </c>
      <c r="G160">
        <v>6</v>
      </c>
      <c r="H160" s="2">
        <v>635</v>
      </c>
    </row>
    <row r="161" spans="1:8">
      <c r="A161" s="2" t="s">
        <v>30</v>
      </c>
      <c r="B161" s="2" t="s">
        <v>13</v>
      </c>
      <c r="C161" t="s">
        <v>20</v>
      </c>
      <c r="D161" t="s">
        <v>24</v>
      </c>
      <c r="E161" s="2" t="s">
        <v>6</v>
      </c>
      <c r="F161" s="2">
        <v>5</v>
      </c>
      <c r="G161">
        <v>20</v>
      </c>
      <c r="H161" s="2">
        <v>597</v>
      </c>
    </row>
    <row r="162" spans="1:8">
      <c r="A162" s="2" t="s">
        <v>30</v>
      </c>
      <c r="B162" s="2" t="s">
        <v>14</v>
      </c>
      <c r="C162" s="2" t="s">
        <v>19</v>
      </c>
      <c r="D162" s="2" t="s">
        <v>25</v>
      </c>
      <c r="E162" s="2" t="s">
        <v>5</v>
      </c>
      <c r="F162" s="2">
        <v>1</v>
      </c>
      <c r="G162">
        <v>208</v>
      </c>
      <c r="H162" s="2">
        <v>718</v>
      </c>
    </row>
    <row r="163" spans="1:8">
      <c r="A163" s="2" t="s">
        <v>30</v>
      </c>
      <c r="B163" s="2" t="s">
        <v>14</v>
      </c>
      <c r="C163" s="2" t="s">
        <v>19</v>
      </c>
      <c r="D163" s="2" t="s">
        <v>25</v>
      </c>
      <c r="E163" s="2" t="s">
        <v>5</v>
      </c>
      <c r="F163" s="2">
        <v>2</v>
      </c>
      <c r="G163">
        <v>136</v>
      </c>
      <c r="H163" s="2">
        <v>739</v>
      </c>
    </row>
    <row r="164" spans="1:8">
      <c r="A164" s="2" t="s">
        <v>30</v>
      </c>
      <c r="B164" s="2" t="s">
        <v>14</v>
      </c>
      <c r="C164" s="2" t="s">
        <v>19</v>
      </c>
      <c r="D164" s="2" t="s">
        <v>25</v>
      </c>
      <c r="E164" s="2" t="s">
        <v>5</v>
      </c>
      <c r="F164" s="2">
        <v>3</v>
      </c>
      <c r="G164">
        <v>261</v>
      </c>
      <c r="H164" s="2">
        <v>755</v>
      </c>
    </row>
    <row r="165" spans="1:8">
      <c r="A165" s="2" t="s">
        <v>30</v>
      </c>
      <c r="B165" s="2" t="s">
        <v>14</v>
      </c>
      <c r="C165" s="2" t="s">
        <v>19</v>
      </c>
      <c r="D165" s="2" t="s">
        <v>25</v>
      </c>
      <c r="E165" s="2" t="s">
        <v>5</v>
      </c>
      <c r="F165" s="2">
        <v>4</v>
      </c>
      <c r="G165">
        <v>257</v>
      </c>
      <c r="H165" s="2">
        <v>961</v>
      </c>
    </row>
    <row r="166" spans="1:8">
      <c r="A166" s="2" t="s">
        <v>30</v>
      </c>
      <c r="B166" s="2" t="s">
        <v>14</v>
      </c>
      <c r="C166" s="2" t="s">
        <v>19</v>
      </c>
      <c r="D166" s="2" t="s">
        <v>25</v>
      </c>
      <c r="E166" s="2" t="s">
        <v>5</v>
      </c>
      <c r="F166" s="2">
        <v>5</v>
      </c>
      <c r="G166">
        <v>318</v>
      </c>
      <c r="H166" s="2">
        <v>890</v>
      </c>
    </row>
    <row r="167" spans="1:8">
      <c r="A167" s="2" t="s">
        <v>30</v>
      </c>
      <c r="B167" s="2" t="s">
        <v>14</v>
      </c>
      <c r="C167" t="s">
        <v>19</v>
      </c>
      <c r="D167" t="s">
        <v>25</v>
      </c>
      <c r="E167" s="2" t="s">
        <v>6</v>
      </c>
      <c r="F167" s="2">
        <v>1</v>
      </c>
      <c r="G167">
        <v>410</v>
      </c>
      <c r="H167" s="2">
        <v>797</v>
      </c>
    </row>
    <row r="168" spans="1:8">
      <c r="A168" s="2" t="s">
        <v>30</v>
      </c>
      <c r="B168" s="2" t="s">
        <v>14</v>
      </c>
      <c r="C168" t="s">
        <v>19</v>
      </c>
      <c r="D168" t="s">
        <v>25</v>
      </c>
      <c r="E168" s="2" t="s">
        <v>6</v>
      </c>
      <c r="F168" s="2">
        <v>2</v>
      </c>
      <c r="G168">
        <v>377</v>
      </c>
      <c r="H168" s="2">
        <v>983</v>
      </c>
    </row>
    <row r="169" spans="1:8">
      <c r="A169" s="2" t="s">
        <v>30</v>
      </c>
      <c r="B169" s="2" t="s">
        <v>14</v>
      </c>
      <c r="C169" t="s">
        <v>19</v>
      </c>
      <c r="D169" t="s">
        <v>25</v>
      </c>
      <c r="E169" s="2" t="s">
        <v>6</v>
      </c>
      <c r="F169" s="2">
        <v>3</v>
      </c>
      <c r="G169">
        <v>215</v>
      </c>
      <c r="H169" s="2">
        <v>829</v>
      </c>
    </row>
    <row r="170" spans="1:8">
      <c r="A170" s="2" t="s">
        <v>30</v>
      </c>
      <c r="B170" s="2" t="s">
        <v>14</v>
      </c>
      <c r="C170" t="s">
        <v>19</v>
      </c>
      <c r="D170" t="s">
        <v>25</v>
      </c>
      <c r="E170" s="2" t="s">
        <v>6</v>
      </c>
      <c r="F170" s="2">
        <v>4</v>
      </c>
      <c r="G170">
        <v>205</v>
      </c>
      <c r="H170" s="2">
        <v>809</v>
      </c>
    </row>
    <row r="171" spans="1:8">
      <c r="A171" s="2" t="s">
        <v>30</v>
      </c>
      <c r="B171" s="2" t="s">
        <v>14</v>
      </c>
      <c r="C171" t="s">
        <v>19</v>
      </c>
      <c r="D171" t="s">
        <v>25</v>
      </c>
      <c r="E171" s="2" t="s">
        <v>6</v>
      </c>
      <c r="F171" s="2">
        <v>5</v>
      </c>
      <c r="G171">
        <v>415</v>
      </c>
      <c r="H171" s="2">
        <v>870</v>
      </c>
    </row>
    <row r="172" spans="1:8">
      <c r="A172" s="2" t="s">
        <v>30</v>
      </c>
      <c r="B172" s="2" t="s">
        <v>14</v>
      </c>
      <c r="C172" t="s">
        <v>20</v>
      </c>
      <c r="D172" t="s">
        <v>26</v>
      </c>
      <c r="E172" s="2" t="s">
        <v>5</v>
      </c>
      <c r="F172" s="2">
        <v>1</v>
      </c>
      <c r="G172">
        <v>24</v>
      </c>
      <c r="H172" s="2">
        <v>734</v>
      </c>
    </row>
    <row r="173" spans="1:8">
      <c r="A173" s="2" t="s">
        <v>30</v>
      </c>
      <c r="B173" s="2" t="s">
        <v>14</v>
      </c>
      <c r="C173" t="s">
        <v>20</v>
      </c>
      <c r="D173" t="s">
        <v>26</v>
      </c>
      <c r="E173" s="2" t="s">
        <v>5</v>
      </c>
      <c r="F173" s="2">
        <v>2</v>
      </c>
      <c r="G173">
        <v>0</v>
      </c>
      <c r="H173" s="2">
        <v>891</v>
      </c>
    </row>
    <row r="174" spans="1:8">
      <c r="A174" s="2" t="s">
        <v>30</v>
      </c>
      <c r="B174" s="2" t="s">
        <v>14</v>
      </c>
      <c r="C174" t="s">
        <v>20</v>
      </c>
      <c r="D174" t="s">
        <v>26</v>
      </c>
      <c r="E174" s="2" t="s">
        <v>5</v>
      </c>
      <c r="F174" s="2">
        <v>3</v>
      </c>
      <c r="G174">
        <v>32</v>
      </c>
      <c r="H174" s="2">
        <v>1040</v>
      </c>
    </row>
    <row r="175" spans="1:8">
      <c r="A175" s="2" t="s">
        <v>30</v>
      </c>
      <c r="B175" s="2" t="s">
        <v>14</v>
      </c>
      <c r="C175" t="s">
        <v>20</v>
      </c>
      <c r="D175" t="s">
        <v>26</v>
      </c>
      <c r="E175" s="2" t="s">
        <v>5</v>
      </c>
      <c r="F175" s="2">
        <v>4</v>
      </c>
      <c r="G175">
        <v>66</v>
      </c>
      <c r="H175" s="2">
        <v>983</v>
      </c>
    </row>
    <row r="176" spans="1:8">
      <c r="A176" s="2" t="s">
        <v>30</v>
      </c>
      <c r="B176" s="2" t="s">
        <v>14</v>
      </c>
      <c r="C176" t="s">
        <v>20</v>
      </c>
      <c r="D176" t="s">
        <v>26</v>
      </c>
      <c r="E176" s="2" t="s">
        <v>5</v>
      </c>
      <c r="F176" s="2">
        <v>5</v>
      </c>
      <c r="G176">
        <v>63</v>
      </c>
      <c r="H176" s="2">
        <v>770</v>
      </c>
    </row>
    <row r="177" spans="1:8">
      <c r="A177" s="2" t="s">
        <v>30</v>
      </c>
      <c r="B177" s="2" t="s">
        <v>14</v>
      </c>
      <c r="C177" t="s">
        <v>20</v>
      </c>
      <c r="D177" t="s">
        <v>26</v>
      </c>
      <c r="E177" s="2" t="s">
        <v>6</v>
      </c>
      <c r="F177" s="2">
        <v>1</v>
      </c>
      <c r="G177">
        <v>50</v>
      </c>
      <c r="H177" s="2">
        <v>755</v>
      </c>
    </row>
    <row r="178" spans="1:8">
      <c r="A178" s="2" t="s">
        <v>30</v>
      </c>
      <c r="B178" s="2" t="s">
        <v>14</v>
      </c>
      <c r="C178" t="s">
        <v>20</v>
      </c>
      <c r="D178" t="s">
        <v>26</v>
      </c>
      <c r="E178" s="2" t="s">
        <v>6</v>
      </c>
      <c r="F178" s="2">
        <v>2</v>
      </c>
      <c r="G178">
        <v>16</v>
      </c>
      <c r="H178" s="2">
        <v>675</v>
      </c>
    </row>
    <row r="179" spans="1:8">
      <c r="A179" s="2" t="s">
        <v>30</v>
      </c>
      <c r="B179" s="2" t="s">
        <v>14</v>
      </c>
      <c r="C179" t="s">
        <v>20</v>
      </c>
      <c r="D179" t="s">
        <v>26</v>
      </c>
      <c r="E179" s="2" t="s">
        <v>6</v>
      </c>
      <c r="F179" s="2">
        <v>3</v>
      </c>
      <c r="G179">
        <v>139</v>
      </c>
      <c r="H179" s="2">
        <v>760</v>
      </c>
    </row>
    <row r="180" spans="1:8">
      <c r="A180" s="2" t="s">
        <v>30</v>
      </c>
      <c r="B180" s="2" t="s">
        <v>14</v>
      </c>
      <c r="C180" t="s">
        <v>20</v>
      </c>
      <c r="D180" t="s">
        <v>26</v>
      </c>
      <c r="E180" s="2" t="s">
        <v>6</v>
      </c>
      <c r="F180" s="2">
        <v>4</v>
      </c>
      <c r="G180">
        <v>43</v>
      </c>
      <c r="H180" s="2">
        <v>678</v>
      </c>
    </row>
    <row r="181" spans="1:8">
      <c r="A181" s="2" t="s">
        <v>30</v>
      </c>
      <c r="B181" s="2" t="s">
        <v>14</v>
      </c>
      <c r="C181" t="s">
        <v>20</v>
      </c>
      <c r="D181" t="s">
        <v>26</v>
      </c>
      <c r="E181" s="2" t="s">
        <v>6</v>
      </c>
      <c r="F181" s="2">
        <v>5</v>
      </c>
      <c r="G181">
        <v>7</v>
      </c>
      <c r="H181" s="2">
        <v>928</v>
      </c>
    </row>
    <row r="182" spans="1:8">
      <c r="A182" s="2" t="s">
        <v>31</v>
      </c>
      <c r="B182" s="1" t="s">
        <v>7</v>
      </c>
      <c r="C182" s="2" t="s">
        <v>19</v>
      </c>
      <c r="D182" s="2" t="s">
        <v>21</v>
      </c>
      <c r="E182" s="2" t="s">
        <v>5</v>
      </c>
      <c r="F182" s="2">
        <v>1</v>
      </c>
      <c r="G182">
        <v>207</v>
      </c>
      <c r="H182" s="2">
        <v>910</v>
      </c>
    </row>
    <row r="183" spans="1:8">
      <c r="A183" s="2" t="s">
        <v>31</v>
      </c>
      <c r="B183" s="1" t="s">
        <v>7</v>
      </c>
      <c r="C183" s="2" t="s">
        <v>19</v>
      </c>
      <c r="D183" s="2" t="s">
        <v>21</v>
      </c>
      <c r="E183" s="2" t="s">
        <v>5</v>
      </c>
      <c r="F183" s="2">
        <v>2</v>
      </c>
      <c r="G183">
        <v>202</v>
      </c>
      <c r="H183" s="2">
        <v>795</v>
      </c>
    </row>
    <row r="184" spans="1:8">
      <c r="A184" s="2" t="s">
        <v>31</v>
      </c>
      <c r="B184" s="1" t="s">
        <v>7</v>
      </c>
      <c r="C184" s="2" t="s">
        <v>19</v>
      </c>
      <c r="D184" s="2" t="s">
        <v>21</v>
      </c>
      <c r="E184" s="2" t="s">
        <v>5</v>
      </c>
      <c r="F184" s="2">
        <v>3</v>
      </c>
      <c r="G184">
        <v>276</v>
      </c>
      <c r="H184" s="2">
        <v>1073</v>
      </c>
    </row>
    <row r="185" spans="1:8">
      <c r="A185" s="2" t="s">
        <v>31</v>
      </c>
      <c r="B185" s="1" t="s">
        <v>7</v>
      </c>
      <c r="C185" s="2" t="s">
        <v>19</v>
      </c>
      <c r="D185" s="2" t="s">
        <v>21</v>
      </c>
      <c r="E185" s="2" t="s">
        <v>5</v>
      </c>
      <c r="F185" s="2">
        <v>4</v>
      </c>
      <c r="G185">
        <v>86</v>
      </c>
      <c r="H185" s="2">
        <v>635</v>
      </c>
    </row>
    <row r="186" spans="1:8">
      <c r="A186" s="2" t="s">
        <v>31</v>
      </c>
      <c r="B186" s="1" t="s">
        <v>7</v>
      </c>
      <c r="C186" s="2" t="s">
        <v>19</v>
      </c>
      <c r="D186" s="2" t="s">
        <v>21</v>
      </c>
      <c r="E186" s="2" t="s">
        <v>5</v>
      </c>
      <c r="F186" s="2">
        <v>5</v>
      </c>
      <c r="G186">
        <v>234</v>
      </c>
      <c r="H186" s="2">
        <v>722</v>
      </c>
    </row>
    <row r="187" spans="1:8">
      <c r="A187" s="2" t="s">
        <v>31</v>
      </c>
      <c r="B187" s="1" t="s">
        <v>7</v>
      </c>
      <c r="C187" t="s">
        <v>19</v>
      </c>
      <c r="D187" t="s">
        <v>21</v>
      </c>
      <c r="E187" s="2" t="s">
        <v>6</v>
      </c>
      <c r="F187" s="2">
        <v>1</v>
      </c>
      <c r="G187">
        <v>519</v>
      </c>
      <c r="H187" s="2">
        <v>872</v>
      </c>
    </row>
    <row r="188" spans="1:8">
      <c r="A188" s="2" t="s">
        <v>31</v>
      </c>
      <c r="B188" s="1" t="s">
        <v>7</v>
      </c>
      <c r="C188" t="s">
        <v>19</v>
      </c>
      <c r="D188" t="s">
        <v>21</v>
      </c>
      <c r="E188" s="2" t="s">
        <v>6</v>
      </c>
      <c r="F188" s="2">
        <v>2</v>
      </c>
      <c r="G188">
        <v>388</v>
      </c>
      <c r="H188" s="2">
        <v>878</v>
      </c>
    </row>
    <row r="189" spans="1:8">
      <c r="A189" s="2" t="s">
        <v>31</v>
      </c>
      <c r="B189" s="1" t="s">
        <v>7</v>
      </c>
      <c r="C189" t="s">
        <v>19</v>
      </c>
      <c r="D189" t="s">
        <v>21</v>
      </c>
      <c r="E189" s="2" t="s">
        <v>6</v>
      </c>
      <c r="F189" s="2">
        <v>3</v>
      </c>
      <c r="G189">
        <v>289</v>
      </c>
      <c r="H189" s="2">
        <v>791</v>
      </c>
    </row>
    <row r="190" spans="1:8">
      <c r="A190" s="2" t="s">
        <v>31</v>
      </c>
      <c r="B190" s="1" t="s">
        <v>7</v>
      </c>
      <c r="C190" t="s">
        <v>19</v>
      </c>
      <c r="D190" t="s">
        <v>21</v>
      </c>
      <c r="E190" s="2" t="s">
        <v>6</v>
      </c>
      <c r="F190" s="2">
        <v>4</v>
      </c>
      <c r="G190">
        <v>100</v>
      </c>
      <c r="H190" s="2">
        <v>639</v>
      </c>
    </row>
    <row r="191" spans="1:8">
      <c r="A191" s="2" t="s">
        <v>31</v>
      </c>
      <c r="B191" s="1" t="s">
        <v>7</v>
      </c>
      <c r="C191" t="s">
        <v>19</v>
      </c>
      <c r="D191" t="s">
        <v>21</v>
      </c>
      <c r="E191" s="2" t="s">
        <v>6</v>
      </c>
      <c r="F191" s="2">
        <v>5</v>
      </c>
      <c r="G191">
        <v>50</v>
      </c>
      <c r="H191" s="2">
        <v>653</v>
      </c>
    </row>
    <row r="192" spans="1:8">
      <c r="A192" s="2" t="s">
        <v>31</v>
      </c>
      <c r="B192" s="1" t="s">
        <v>7</v>
      </c>
      <c r="C192" t="s">
        <v>20</v>
      </c>
      <c r="D192" t="s">
        <v>22</v>
      </c>
      <c r="E192" s="2" t="s">
        <v>5</v>
      </c>
      <c r="F192" s="2">
        <v>1</v>
      </c>
      <c r="G192">
        <v>8</v>
      </c>
      <c r="H192" s="2">
        <v>778</v>
      </c>
    </row>
    <row r="193" spans="1:8">
      <c r="A193" s="2" t="s">
        <v>31</v>
      </c>
      <c r="B193" s="1" t="s">
        <v>7</v>
      </c>
      <c r="C193" t="s">
        <v>20</v>
      </c>
      <c r="D193" t="s">
        <v>22</v>
      </c>
      <c r="E193" s="2" t="s">
        <v>5</v>
      </c>
      <c r="F193" s="2">
        <v>2</v>
      </c>
      <c r="G193">
        <v>45</v>
      </c>
      <c r="H193" s="2">
        <v>831</v>
      </c>
    </row>
    <row r="194" spans="1:8">
      <c r="A194" s="2" t="s">
        <v>31</v>
      </c>
      <c r="B194" s="1" t="s">
        <v>7</v>
      </c>
      <c r="C194" t="s">
        <v>20</v>
      </c>
      <c r="D194" t="s">
        <v>22</v>
      </c>
      <c r="E194" s="2" t="s">
        <v>5</v>
      </c>
      <c r="F194" s="2">
        <v>3</v>
      </c>
      <c r="G194">
        <v>138</v>
      </c>
      <c r="H194" s="2">
        <v>750</v>
      </c>
    </row>
    <row r="195" spans="1:8">
      <c r="A195" s="2" t="s">
        <v>31</v>
      </c>
      <c r="B195" s="1" t="s">
        <v>7</v>
      </c>
      <c r="C195" t="s">
        <v>20</v>
      </c>
      <c r="D195" t="s">
        <v>22</v>
      </c>
      <c r="E195" s="2" t="s">
        <v>5</v>
      </c>
      <c r="F195" s="2">
        <v>4</v>
      </c>
      <c r="G195">
        <v>89</v>
      </c>
      <c r="H195" s="2">
        <v>964</v>
      </c>
    </row>
    <row r="196" spans="1:8">
      <c r="A196" s="2" t="s">
        <v>31</v>
      </c>
      <c r="B196" s="1" t="s">
        <v>7</v>
      </c>
      <c r="C196" t="s">
        <v>20</v>
      </c>
      <c r="D196" t="s">
        <v>22</v>
      </c>
      <c r="E196" s="2" t="s">
        <v>5</v>
      </c>
      <c r="F196" s="2">
        <v>5</v>
      </c>
      <c r="G196">
        <v>76</v>
      </c>
      <c r="H196" s="2">
        <v>743</v>
      </c>
    </row>
    <row r="197" spans="1:8">
      <c r="A197" s="2" t="s">
        <v>31</v>
      </c>
      <c r="B197" s="1" t="s">
        <v>7</v>
      </c>
      <c r="C197" t="s">
        <v>20</v>
      </c>
      <c r="D197" t="s">
        <v>22</v>
      </c>
      <c r="E197" s="2" t="s">
        <v>6</v>
      </c>
      <c r="F197" s="2">
        <v>1</v>
      </c>
      <c r="G197">
        <v>21</v>
      </c>
      <c r="H197" s="2">
        <v>662</v>
      </c>
    </row>
    <row r="198" spans="1:8">
      <c r="A198" s="2" t="s">
        <v>31</v>
      </c>
      <c r="B198" s="1" t="s">
        <v>7</v>
      </c>
      <c r="C198" t="s">
        <v>20</v>
      </c>
      <c r="D198" t="s">
        <v>22</v>
      </c>
      <c r="E198" s="2" t="s">
        <v>6</v>
      </c>
      <c r="F198" s="2">
        <v>2</v>
      </c>
      <c r="G198">
        <v>109</v>
      </c>
      <c r="H198" s="2">
        <v>732</v>
      </c>
    </row>
    <row r="199" spans="1:8">
      <c r="A199" s="2" t="s">
        <v>31</v>
      </c>
      <c r="B199" s="1" t="s">
        <v>7</v>
      </c>
      <c r="C199" t="s">
        <v>20</v>
      </c>
      <c r="D199" t="s">
        <v>22</v>
      </c>
      <c r="E199" s="2" t="s">
        <v>6</v>
      </c>
      <c r="F199" s="2">
        <v>3</v>
      </c>
      <c r="G199">
        <v>90</v>
      </c>
      <c r="H199" s="2">
        <v>851</v>
      </c>
    </row>
    <row r="200" spans="1:8">
      <c r="A200" s="2" t="s">
        <v>31</v>
      </c>
      <c r="B200" s="1" t="s">
        <v>7</v>
      </c>
      <c r="C200" t="s">
        <v>20</v>
      </c>
      <c r="D200" t="s">
        <v>22</v>
      </c>
      <c r="E200" s="2" t="s">
        <v>6</v>
      </c>
      <c r="F200" s="2">
        <v>4</v>
      </c>
      <c r="G200">
        <v>31</v>
      </c>
      <c r="H200" s="2">
        <v>940</v>
      </c>
    </row>
    <row r="201" spans="1:8">
      <c r="A201" s="2" t="s">
        <v>31</v>
      </c>
      <c r="B201" s="1" t="s">
        <v>7</v>
      </c>
      <c r="C201" t="s">
        <v>20</v>
      </c>
      <c r="D201" t="s">
        <v>22</v>
      </c>
      <c r="E201" s="2" t="s">
        <v>6</v>
      </c>
      <c r="F201" s="2">
        <v>5</v>
      </c>
      <c r="G201">
        <v>216</v>
      </c>
      <c r="H201" s="2">
        <v>771</v>
      </c>
    </row>
    <row r="202" spans="1:8">
      <c r="A202" s="2" t="s">
        <v>31</v>
      </c>
      <c r="B202" s="2" t="s">
        <v>13</v>
      </c>
      <c r="C202" s="2" t="s">
        <v>19</v>
      </c>
      <c r="D202" s="2" t="s">
        <v>23</v>
      </c>
      <c r="E202" s="2" t="s">
        <v>5</v>
      </c>
      <c r="F202" s="2">
        <v>1</v>
      </c>
      <c r="G202">
        <v>306</v>
      </c>
      <c r="H202" s="2">
        <v>1005</v>
      </c>
    </row>
    <row r="203" spans="1:8">
      <c r="A203" s="2" t="s">
        <v>31</v>
      </c>
      <c r="B203" s="2" t="s">
        <v>13</v>
      </c>
      <c r="C203" s="2" t="s">
        <v>19</v>
      </c>
      <c r="D203" s="2" t="s">
        <v>23</v>
      </c>
      <c r="E203" s="2" t="s">
        <v>5</v>
      </c>
      <c r="F203" s="2">
        <v>2</v>
      </c>
      <c r="G203">
        <v>289</v>
      </c>
      <c r="H203" s="2">
        <v>928</v>
      </c>
    </row>
    <row r="204" spans="1:8">
      <c r="A204" s="2" t="s">
        <v>31</v>
      </c>
      <c r="B204" s="2" t="s">
        <v>13</v>
      </c>
      <c r="C204" s="2" t="s">
        <v>19</v>
      </c>
      <c r="D204" s="2" t="s">
        <v>23</v>
      </c>
      <c r="E204" s="2" t="s">
        <v>5</v>
      </c>
      <c r="F204" s="2">
        <v>3</v>
      </c>
      <c r="G204">
        <v>281</v>
      </c>
      <c r="H204" s="2">
        <v>931</v>
      </c>
    </row>
    <row r="205" spans="1:8">
      <c r="A205" s="2" t="s">
        <v>31</v>
      </c>
      <c r="B205" s="2" t="s">
        <v>13</v>
      </c>
      <c r="C205" s="2" t="s">
        <v>19</v>
      </c>
      <c r="D205" s="2" t="s">
        <v>23</v>
      </c>
      <c r="E205" s="2" t="s">
        <v>5</v>
      </c>
      <c r="F205" s="2">
        <v>4</v>
      </c>
      <c r="G205">
        <v>211</v>
      </c>
      <c r="H205" s="2">
        <v>759</v>
      </c>
    </row>
    <row r="206" spans="1:8">
      <c r="A206" s="2" t="s">
        <v>31</v>
      </c>
      <c r="B206" s="2" t="s">
        <v>13</v>
      </c>
      <c r="C206" s="2" t="s">
        <v>19</v>
      </c>
      <c r="D206" s="2" t="s">
        <v>23</v>
      </c>
      <c r="E206" s="2" t="s">
        <v>5</v>
      </c>
      <c r="F206" s="2">
        <v>5</v>
      </c>
      <c r="G206">
        <v>266</v>
      </c>
      <c r="H206" s="2">
        <v>718</v>
      </c>
    </row>
    <row r="207" spans="1:8">
      <c r="A207" s="2" t="s">
        <v>31</v>
      </c>
      <c r="B207" s="2" t="s">
        <v>13</v>
      </c>
      <c r="C207" t="s">
        <v>19</v>
      </c>
      <c r="D207" t="s">
        <v>23</v>
      </c>
      <c r="E207" s="2" t="s">
        <v>6</v>
      </c>
      <c r="F207" s="2">
        <v>1</v>
      </c>
      <c r="G207">
        <v>397</v>
      </c>
      <c r="H207" s="2">
        <v>858</v>
      </c>
    </row>
    <row r="208" spans="1:8">
      <c r="A208" s="2" t="s">
        <v>31</v>
      </c>
      <c r="B208" s="2" t="s">
        <v>13</v>
      </c>
      <c r="C208" t="s">
        <v>19</v>
      </c>
      <c r="D208" t="s">
        <v>23</v>
      </c>
      <c r="E208" s="2" t="s">
        <v>6</v>
      </c>
      <c r="F208" s="2">
        <v>2</v>
      </c>
      <c r="G208">
        <v>314</v>
      </c>
      <c r="H208" s="2">
        <v>684</v>
      </c>
    </row>
    <row r="209" spans="1:8">
      <c r="A209" s="2" t="s">
        <v>31</v>
      </c>
      <c r="B209" s="2" t="s">
        <v>13</v>
      </c>
      <c r="C209" t="s">
        <v>19</v>
      </c>
      <c r="D209" t="s">
        <v>23</v>
      </c>
      <c r="E209" s="2" t="s">
        <v>6</v>
      </c>
      <c r="F209" s="2">
        <v>3</v>
      </c>
      <c r="G209">
        <v>238</v>
      </c>
      <c r="H209" s="2">
        <v>591</v>
      </c>
    </row>
    <row r="210" spans="1:8">
      <c r="A210" s="2" t="s">
        <v>31</v>
      </c>
      <c r="B210" s="2" t="s">
        <v>13</v>
      </c>
      <c r="C210" t="s">
        <v>19</v>
      </c>
      <c r="D210" t="s">
        <v>23</v>
      </c>
      <c r="E210" s="2" t="s">
        <v>6</v>
      </c>
      <c r="F210" s="2">
        <v>4</v>
      </c>
      <c r="G210">
        <v>363</v>
      </c>
      <c r="H210" s="2">
        <v>882</v>
      </c>
    </row>
    <row r="211" spans="1:8">
      <c r="A211" s="2" t="s">
        <v>31</v>
      </c>
      <c r="B211" s="2" t="s">
        <v>13</v>
      </c>
      <c r="C211" t="s">
        <v>19</v>
      </c>
      <c r="D211" t="s">
        <v>23</v>
      </c>
      <c r="E211" s="2" t="s">
        <v>6</v>
      </c>
      <c r="F211" s="2">
        <v>5</v>
      </c>
      <c r="G211">
        <v>318</v>
      </c>
      <c r="H211" s="2">
        <v>848</v>
      </c>
    </row>
    <row r="212" spans="1:8">
      <c r="A212" s="2" t="s">
        <v>31</v>
      </c>
      <c r="B212" s="2" t="s">
        <v>13</v>
      </c>
      <c r="C212" s="2" t="s">
        <v>20</v>
      </c>
      <c r="D212" s="2" t="s">
        <v>24</v>
      </c>
      <c r="E212" s="2" t="s">
        <v>5</v>
      </c>
      <c r="F212" s="2">
        <v>1</v>
      </c>
      <c r="G212">
        <v>151</v>
      </c>
      <c r="H212" s="2">
        <v>986</v>
      </c>
    </row>
    <row r="213" spans="1:8">
      <c r="A213" s="2" t="s">
        <v>31</v>
      </c>
      <c r="B213" s="2" t="s">
        <v>13</v>
      </c>
      <c r="C213" s="2" t="s">
        <v>20</v>
      </c>
      <c r="D213" s="2" t="s">
        <v>24</v>
      </c>
      <c r="E213" s="2" t="s">
        <v>5</v>
      </c>
      <c r="F213" s="2">
        <v>2</v>
      </c>
      <c r="G213">
        <v>0</v>
      </c>
      <c r="H213" s="2">
        <v>693</v>
      </c>
    </row>
    <row r="214" spans="1:8">
      <c r="A214" s="2" t="s">
        <v>31</v>
      </c>
      <c r="B214" s="2" t="s">
        <v>13</v>
      </c>
      <c r="C214" s="2" t="s">
        <v>20</v>
      </c>
      <c r="D214" s="2" t="s">
        <v>24</v>
      </c>
      <c r="E214" s="2" t="s">
        <v>5</v>
      </c>
      <c r="F214" s="2">
        <v>3</v>
      </c>
      <c r="G214">
        <v>3</v>
      </c>
      <c r="H214" s="2">
        <v>574</v>
      </c>
    </row>
    <row r="215" spans="1:8">
      <c r="A215" s="2" t="s">
        <v>31</v>
      </c>
      <c r="B215" s="2" t="s">
        <v>13</v>
      </c>
      <c r="C215" s="2" t="s">
        <v>20</v>
      </c>
      <c r="D215" s="2" t="s">
        <v>24</v>
      </c>
      <c r="E215" s="2" t="s">
        <v>5</v>
      </c>
      <c r="F215" s="2">
        <v>4</v>
      </c>
      <c r="G215">
        <v>0</v>
      </c>
      <c r="H215" s="2">
        <v>847</v>
      </c>
    </row>
    <row r="216" spans="1:8">
      <c r="A216" s="2" t="s">
        <v>31</v>
      </c>
      <c r="B216" s="2" t="s">
        <v>13</v>
      </c>
      <c r="C216" s="2" t="s">
        <v>20</v>
      </c>
      <c r="D216" s="2" t="s">
        <v>24</v>
      </c>
      <c r="E216" s="2" t="s">
        <v>5</v>
      </c>
      <c r="F216" s="2">
        <v>5</v>
      </c>
      <c r="G216">
        <v>55</v>
      </c>
      <c r="H216" s="2">
        <v>648</v>
      </c>
    </row>
    <row r="217" spans="1:8">
      <c r="A217" s="2" t="s">
        <v>31</v>
      </c>
      <c r="B217" s="2" t="s">
        <v>13</v>
      </c>
      <c r="C217" t="s">
        <v>20</v>
      </c>
      <c r="D217" t="s">
        <v>24</v>
      </c>
      <c r="E217" s="2" t="s">
        <v>6</v>
      </c>
      <c r="F217" s="2">
        <v>1</v>
      </c>
      <c r="G217">
        <v>103</v>
      </c>
      <c r="H217" s="2">
        <v>847</v>
      </c>
    </row>
    <row r="218" spans="1:8">
      <c r="A218" s="2" t="s">
        <v>31</v>
      </c>
      <c r="B218" s="2" t="s">
        <v>13</v>
      </c>
      <c r="C218" t="s">
        <v>20</v>
      </c>
      <c r="D218" t="s">
        <v>24</v>
      </c>
      <c r="E218" s="2" t="s">
        <v>6</v>
      </c>
      <c r="F218" s="2">
        <v>2</v>
      </c>
      <c r="G218">
        <v>26</v>
      </c>
      <c r="H218" s="2">
        <v>713</v>
      </c>
    </row>
    <row r="219" spans="1:8">
      <c r="A219" s="2" t="s">
        <v>31</v>
      </c>
      <c r="B219" s="2" t="s">
        <v>13</v>
      </c>
      <c r="C219" t="s">
        <v>20</v>
      </c>
      <c r="D219" t="s">
        <v>24</v>
      </c>
      <c r="E219" s="2" t="s">
        <v>6</v>
      </c>
      <c r="F219" s="2">
        <v>3</v>
      </c>
      <c r="G219">
        <v>81</v>
      </c>
      <c r="H219" s="2">
        <v>770</v>
      </c>
    </row>
    <row r="220" spans="1:8">
      <c r="A220" s="2" t="s">
        <v>31</v>
      </c>
      <c r="B220" s="2" t="s">
        <v>13</v>
      </c>
      <c r="C220" t="s">
        <v>20</v>
      </c>
      <c r="D220" t="s">
        <v>24</v>
      </c>
      <c r="E220" s="2" t="s">
        <v>6</v>
      </c>
      <c r="F220" s="2">
        <v>4</v>
      </c>
      <c r="G220">
        <v>52</v>
      </c>
      <c r="H220" s="2">
        <v>687</v>
      </c>
    </row>
    <row r="221" spans="1:8">
      <c r="A221" s="2" t="s">
        <v>31</v>
      </c>
      <c r="B221" s="2" t="s">
        <v>13</v>
      </c>
      <c r="C221" t="s">
        <v>20</v>
      </c>
      <c r="D221" t="s">
        <v>24</v>
      </c>
      <c r="E221" s="2" t="s">
        <v>6</v>
      </c>
      <c r="F221" s="2">
        <v>5</v>
      </c>
      <c r="G221">
        <v>15</v>
      </c>
      <c r="H221" s="2">
        <v>792</v>
      </c>
    </row>
    <row r="222" spans="1:8">
      <c r="A222" s="2" t="s">
        <v>31</v>
      </c>
      <c r="B222" s="2" t="s">
        <v>14</v>
      </c>
      <c r="C222" t="s">
        <v>19</v>
      </c>
      <c r="D222" t="s">
        <v>25</v>
      </c>
      <c r="E222" s="2" t="s">
        <v>5</v>
      </c>
      <c r="F222" s="2">
        <v>1</v>
      </c>
      <c r="G222">
        <v>196</v>
      </c>
      <c r="H222" s="2">
        <v>686</v>
      </c>
    </row>
    <row r="223" spans="1:8">
      <c r="A223" s="2" t="s">
        <v>31</v>
      </c>
      <c r="B223" s="2" t="s">
        <v>14</v>
      </c>
      <c r="C223" t="s">
        <v>19</v>
      </c>
      <c r="D223" t="s">
        <v>25</v>
      </c>
      <c r="E223" s="2" t="s">
        <v>5</v>
      </c>
      <c r="F223" s="2">
        <v>2</v>
      </c>
      <c r="G223">
        <v>227</v>
      </c>
      <c r="H223" s="2">
        <v>877</v>
      </c>
    </row>
    <row r="224" spans="1:8">
      <c r="A224" s="2" t="s">
        <v>31</v>
      </c>
      <c r="B224" s="2" t="s">
        <v>14</v>
      </c>
      <c r="C224" t="s">
        <v>19</v>
      </c>
      <c r="D224" t="s">
        <v>25</v>
      </c>
      <c r="E224" s="2" t="s">
        <v>5</v>
      </c>
      <c r="F224" s="2">
        <v>3</v>
      </c>
      <c r="G224">
        <v>106</v>
      </c>
      <c r="H224" s="2">
        <v>712</v>
      </c>
    </row>
    <row r="225" spans="1:8">
      <c r="A225" s="2" t="s">
        <v>31</v>
      </c>
      <c r="B225" s="2" t="s">
        <v>14</v>
      </c>
      <c r="C225" t="s">
        <v>19</v>
      </c>
      <c r="D225" t="s">
        <v>25</v>
      </c>
      <c r="E225" s="2" t="s">
        <v>5</v>
      </c>
      <c r="F225" s="2">
        <v>4</v>
      </c>
      <c r="G225">
        <v>388</v>
      </c>
      <c r="H225" s="2">
        <v>985</v>
      </c>
    </row>
    <row r="226" spans="1:8">
      <c r="A226" s="2" t="s">
        <v>31</v>
      </c>
      <c r="B226" s="2" t="s">
        <v>14</v>
      </c>
      <c r="C226" t="s">
        <v>19</v>
      </c>
      <c r="D226" t="s">
        <v>25</v>
      </c>
      <c r="E226" s="2" t="s">
        <v>5</v>
      </c>
      <c r="F226" s="2">
        <v>5</v>
      </c>
      <c r="G226">
        <v>162</v>
      </c>
      <c r="H226" s="2">
        <v>613</v>
      </c>
    </row>
    <row r="227" spans="1:8">
      <c r="A227" s="2" t="s">
        <v>31</v>
      </c>
      <c r="B227" s="2" t="s">
        <v>14</v>
      </c>
      <c r="C227" t="s">
        <v>19</v>
      </c>
      <c r="D227" t="s">
        <v>25</v>
      </c>
      <c r="E227" s="2" t="s">
        <v>6</v>
      </c>
      <c r="F227" s="2">
        <v>1</v>
      </c>
      <c r="G227">
        <v>376</v>
      </c>
      <c r="H227" s="2">
        <v>801</v>
      </c>
    </row>
    <row r="228" spans="1:8">
      <c r="A228" s="2" t="s">
        <v>31</v>
      </c>
      <c r="B228" s="2" t="s">
        <v>14</v>
      </c>
      <c r="C228" t="s">
        <v>19</v>
      </c>
      <c r="D228" t="s">
        <v>25</v>
      </c>
      <c r="E228" s="2" t="s">
        <v>6</v>
      </c>
      <c r="F228" s="2">
        <v>2</v>
      </c>
      <c r="G228">
        <v>463</v>
      </c>
      <c r="H228" s="2">
        <v>730</v>
      </c>
    </row>
    <row r="229" spans="1:8">
      <c r="A229" s="2" t="s">
        <v>31</v>
      </c>
      <c r="B229" s="2" t="s">
        <v>14</v>
      </c>
      <c r="C229" t="s">
        <v>19</v>
      </c>
      <c r="D229" t="s">
        <v>25</v>
      </c>
      <c r="E229" s="2" t="s">
        <v>6</v>
      </c>
      <c r="F229" s="2">
        <v>3</v>
      </c>
      <c r="G229">
        <v>286</v>
      </c>
      <c r="H229" s="2">
        <v>722</v>
      </c>
    </row>
    <row r="230" spans="1:8">
      <c r="A230" s="2" t="s">
        <v>31</v>
      </c>
      <c r="B230" s="2" t="s">
        <v>14</v>
      </c>
      <c r="C230" t="s">
        <v>19</v>
      </c>
      <c r="D230" t="s">
        <v>25</v>
      </c>
      <c r="E230" s="2" t="s">
        <v>6</v>
      </c>
      <c r="F230" s="2">
        <v>4</v>
      </c>
      <c r="G230">
        <v>250</v>
      </c>
      <c r="H230" s="2">
        <v>570</v>
      </c>
    </row>
    <row r="231" spans="1:8">
      <c r="A231" s="2" t="s">
        <v>31</v>
      </c>
      <c r="B231" s="2" t="s">
        <v>14</v>
      </c>
      <c r="C231" t="s">
        <v>19</v>
      </c>
      <c r="D231" t="s">
        <v>25</v>
      </c>
      <c r="E231" s="2" t="s">
        <v>6</v>
      </c>
      <c r="F231" s="2">
        <v>5</v>
      </c>
      <c r="G231">
        <v>362</v>
      </c>
      <c r="H231" s="2">
        <v>843</v>
      </c>
    </row>
    <row r="232" spans="1:8">
      <c r="A232" s="2" t="s">
        <v>31</v>
      </c>
      <c r="B232" s="2" t="s">
        <v>14</v>
      </c>
      <c r="C232" t="s">
        <v>20</v>
      </c>
      <c r="D232" t="s">
        <v>26</v>
      </c>
      <c r="E232" s="2" t="s">
        <v>5</v>
      </c>
      <c r="F232" s="2">
        <v>1</v>
      </c>
      <c r="G232">
        <v>9</v>
      </c>
      <c r="H232" s="2">
        <v>850</v>
      </c>
    </row>
    <row r="233" spans="1:8">
      <c r="A233" s="2" t="s">
        <v>31</v>
      </c>
      <c r="B233" s="2" t="s">
        <v>14</v>
      </c>
      <c r="C233" t="s">
        <v>20</v>
      </c>
      <c r="D233" t="s">
        <v>26</v>
      </c>
      <c r="E233" s="2" t="s">
        <v>5</v>
      </c>
      <c r="F233" s="2">
        <v>2</v>
      </c>
      <c r="G233">
        <v>6</v>
      </c>
      <c r="H233" s="2">
        <v>678</v>
      </c>
    </row>
    <row r="234" spans="1:8">
      <c r="A234" s="2" t="s">
        <v>31</v>
      </c>
      <c r="B234" s="2" t="s">
        <v>14</v>
      </c>
      <c r="C234" t="s">
        <v>20</v>
      </c>
      <c r="D234" t="s">
        <v>26</v>
      </c>
      <c r="E234" s="2" t="s">
        <v>5</v>
      </c>
      <c r="F234" s="2">
        <v>3</v>
      </c>
      <c r="G234">
        <v>140</v>
      </c>
      <c r="H234" s="2">
        <v>933</v>
      </c>
    </row>
    <row r="235" spans="1:8">
      <c r="A235" s="2" t="s">
        <v>31</v>
      </c>
      <c r="B235" s="2" t="s">
        <v>14</v>
      </c>
      <c r="C235" t="s">
        <v>20</v>
      </c>
      <c r="D235" t="s">
        <v>26</v>
      </c>
      <c r="E235" s="2" t="s">
        <v>5</v>
      </c>
      <c r="F235" s="2">
        <v>4</v>
      </c>
      <c r="G235">
        <v>84</v>
      </c>
      <c r="H235" s="2">
        <v>722</v>
      </c>
    </row>
    <row r="236" spans="1:8">
      <c r="A236" s="2" t="s">
        <v>31</v>
      </c>
      <c r="B236" s="2" t="s">
        <v>14</v>
      </c>
      <c r="C236" t="s">
        <v>20</v>
      </c>
      <c r="D236" t="s">
        <v>26</v>
      </c>
      <c r="E236" s="2" t="s">
        <v>5</v>
      </c>
      <c r="F236" s="2">
        <v>5</v>
      </c>
      <c r="G236">
        <v>113</v>
      </c>
      <c r="H236" s="2">
        <v>899</v>
      </c>
    </row>
    <row r="237" spans="1:8">
      <c r="A237" s="2" t="s">
        <v>31</v>
      </c>
      <c r="B237" s="2" t="s">
        <v>14</v>
      </c>
      <c r="C237" t="s">
        <v>20</v>
      </c>
      <c r="D237" t="s">
        <v>26</v>
      </c>
      <c r="E237" s="2" t="s">
        <v>6</v>
      </c>
      <c r="F237" s="2">
        <v>1</v>
      </c>
      <c r="G237">
        <v>76</v>
      </c>
      <c r="H237" s="2">
        <v>481</v>
      </c>
    </row>
    <row r="238" spans="1:8">
      <c r="A238" s="2" t="s">
        <v>31</v>
      </c>
      <c r="B238" s="2" t="s">
        <v>14</v>
      </c>
      <c r="C238" t="s">
        <v>20</v>
      </c>
      <c r="D238" t="s">
        <v>26</v>
      </c>
      <c r="E238" s="2" t="s">
        <v>6</v>
      </c>
      <c r="F238" s="2">
        <v>2</v>
      </c>
      <c r="G238">
        <v>48</v>
      </c>
      <c r="H238" s="2">
        <v>877</v>
      </c>
    </row>
    <row r="239" spans="1:8">
      <c r="A239" s="2" t="s">
        <v>31</v>
      </c>
      <c r="B239" s="2" t="s">
        <v>14</v>
      </c>
      <c r="C239" t="s">
        <v>20</v>
      </c>
      <c r="D239" t="s">
        <v>26</v>
      </c>
      <c r="E239" s="2" t="s">
        <v>6</v>
      </c>
      <c r="F239" s="2">
        <v>3</v>
      </c>
      <c r="G239">
        <v>50</v>
      </c>
      <c r="H239" s="2">
        <v>606</v>
      </c>
    </row>
    <row r="240" spans="1:8">
      <c r="A240" s="2" t="s">
        <v>31</v>
      </c>
      <c r="B240" s="2" t="s">
        <v>14</v>
      </c>
      <c r="C240" t="s">
        <v>20</v>
      </c>
      <c r="D240" t="s">
        <v>26</v>
      </c>
      <c r="E240" s="2" t="s">
        <v>6</v>
      </c>
      <c r="F240" s="2">
        <v>4</v>
      </c>
      <c r="G240">
        <v>33</v>
      </c>
      <c r="H240" s="2">
        <v>893</v>
      </c>
    </row>
    <row r="241" spans="1:8">
      <c r="A241" s="2" t="s">
        <v>31</v>
      </c>
      <c r="B241" s="2" t="s">
        <v>14</v>
      </c>
      <c r="C241" t="s">
        <v>20</v>
      </c>
      <c r="D241" t="s">
        <v>26</v>
      </c>
      <c r="E241" s="2" t="s">
        <v>6</v>
      </c>
      <c r="F241" s="2">
        <v>5</v>
      </c>
      <c r="G241">
        <v>10</v>
      </c>
      <c r="H241" s="2">
        <v>563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11" sqref="D11"/>
    </sheetView>
  </sheetViews>
  <sheetFormatPr baseColWidth="10" defaultRowHeight="15" x14ac:dyDescent="0"/>
  <cols>
    <col min="1" max="1" width="10.83203125" style="2"/>
    <col min="2" max="2" width="12" style="2" bestFit="1" customWidth="1"/>
    <col min="5" max="5" width="10.83203125" style="2"/>
  </cols>
  <sheetData>
    <row r="1" spans="1:7">
      <c r="A1" s="4" t="s">
        <v>12</v>
      </c>
      <c r="B1" s="5" t="s">
        <v>32</v>
      </c>
      <c r="C1" s="5" t="s">
        <v>18</v>
      </c>
      <c r="D1" s="5" t="s">
        <v>33</v>
      </c>
      <c r="E1" s="2" t="s">
        <v>4</v>
      </c>
      <c r="F1" t="s">
        <v>27</v>
      </c>
      <c r="G1" t="s">
        <v>3</v>
      </c>
    </row>
    <row r="2" spans="1:7">
      <c r="A2" s="2" t="s">
        <v>28</v>
      </c>
      <c r="B2" s="1" t="s">
        <v>7</v>
      </c>
      <c r="C2" t="s">
        <v>19</v>
      </c>
      <c r="D2" t="s">
        <v>21</v>
      </c>
      <c r="E2" s="2" t="s">
        <v>5</v>
      </c>
      <c r="F2">
        <v>1219</v>
      </c>
      <c r="G2">
        <v>4241</v>
      </c>
    </row>
    <row r="3" spans="1:7">
      <c r="A3" s="2" t="s">
        <v>28</v>
      </c>
      <c r="B3" s="1" t="s">
        <v>7</v>
      </c>
      <c r="C3" t="s">
        <v>19</v>
      </c>
      <c r="D3" t="s">
        <v>21</v>
      </c>
      <c r="E3" s="2" t="s">
        <v>6</v>
      </c>
      <c r="F3">
        <v>1129</v>
      </c>
      <c r="G3">
        <v>3792</v>
      </c>
    </row>
    <row r="4" spans="1:7">
      <c r="A4" s="2" t="s">
        <v>29</v>
      </c>
      <c r="B4" s="1" t="s">
        <v>7</v>
      </c>
      <c r="C4" t="s">
        <v>19</v>
      </c>
      <c r="D4" t="s">
        <v>21</v>
      </c>
      <c r="E4" s="2" t="s">
        <v>5</v>
      </c>
      <c r="F4">
        <v>1251</v>
      </c>
      <c r="G4">
        <v>3902</v>
      </c>
    </row>
    <row r="5" spans="1:7">
      <c r="A5" s="2" t="s">
        <v>29</v>
      </c>
      <c r="B5" s="1" t="s">
        <v>7</v>
      </c>
      <c r="C5" t="s">
        <v>19</v>
      </c>
      <c r="D5" t="s">
        <v>21</v>
      </c>
      <c r="E5" s="2" t="s">
        <v>6</v>
      </c>
      <c r="F5">
        <v>1651</v>
      </c>
      <c r="G5">
        <v>4112</v>
      </c>
    </row>
    <row r="6" spans="1:7">
      <c r="A6" s="2" t="s">
        <v>30</v>
      </c>
      <c r="B6" s="1" t="s">
        <v>7</v>
      </c>
      <c r="C6" s="2" t="s">
        <v>19</v>
      </c>
      <c r="D6" s="2" t="s">
        <v>21</v>
      </c>
      <c r="E6" s="2" t="s">
        <v>5</v>
      </c>
      <c r="F6">
        <v>1163</v>
      </c>
      <c r="G6">
        <v>4517</v>
      </c>
    </row>
    <row r="7" spans="1:7">
      <c r="A7" s="2" t="s">
        <v>30</v>
      </c>
      <c r="B7" s="1" t="s">
        <v>7</v>
      </c>
      <c r="C7" t="s">
        <v>19</v>
      </c>
      <c r="D7" t="s">
        <v>21</v>
      </c>
      <c r="E7" s="2" t="s">
        <v>6</v>
      </c>
      <c r="F7">
        <v>823</v>
      </c>
      <c r="G7">
        <v>3309</v>
      </c>
    </row>
    <row r="8" spans="1:7">
      <c r="A8" s="2" t="s">
        <v>31</v>
      </c>
      <c r="B8" s="1" t="s">
        <v>7</v>
      </c>
      <c r="C8" s="2" t="s">
        <v>19</v>
      </c>
      <c r="D8" s="2" t="s">
        <v>21</v>
      </c>
      <c r="E8" s="2" t="s">
        <v>5</v>
      </c>
      <c r="F8">
        <v>1005</v>
      </c>
      <c r="G8">
        <v>4135</v>
      </c>
    </row>
    <row r="9" spans="1:7">
      <c r="A9" s="2" t="s">
        <v>31</v>
      </c>
      <c r="B9" s="1" t="s">
        <v>7</v>
      </c>
      <c r="C9" t="s">
        <v>19</v>
      </c>
      <c r="D9" t="s">
        <v>21</v>
      </c>
      <c r="E9" s="2" t="s">
        <v>6</v>
      </c>
      <c r="F9">
        <v>1346</v>
      </c>
      <c r="G9">
        <v>3833</v>
      </c>
    </row>
    <row r="10" spans="1:7">
      <c r="A10" s="2" t="s">
        <v>28</v>
      </c>
      <c r="B10" s="1" t="s">
        <v>7</v>
      </c>
      <c r="C10" s="2" t="s">
        <v>20</v>
      </c>
      <c r="D10" s="2" t="s">
        <v>22</v>
      </c>
      <c r="E10" s="2" t="s">
        <v>5</v>
      </c>
      <c r="F10">
        <v>747</v>
      </c>
      <c r="G10">
        <v>4556</v>
      </c>
    </row>
    <row r="11" spans="1:7">
      <c r="A11" s="2" t="s">
        <v>28</v>
      </c>
      <c r="B11" s="1" t="s">
        <v>7</v>
      </c>
      <c r="C11" t="s">
        <v>20</v>
      </c>
      <c r="D11" t="s">
        <v>22</v>
      </c>
      <c r="E11" s="2" t="s">
        <v>6</v>
      </c>
      <c r="F11">
        <v>225</v>
      </c>
      <c r="G11">
        <v>3964</v>
      </c>
    </row>
    <row r="12" spans="1:7">
      <c r="A12" s="2" t="s">
        <v>29</v>
      </c>
      <c r="B12" s="1" t="s">
        <v>7</v>
      </c>
      <c r="C12" t="s">
        <v>20</v>
      </c>
      <c r="D12" t="s">
        <v>22</v>
      </c>
      <c r="E12" s="2" t="s">
        <v>5</v>
      </c>
      <c r="F12">
        <v>542</v>
      </c>
      <c r="G12">
        <v>4039</v>
      </c>
    </row>
    <row r="13" spans="1:7">
      <c r="A13" s="2" t="s">
        <v>29</v>
      </c>
      <c r="B13" s="1" t="s">
        <v>7</v>
      </c>
      <c r="C13" t="s">
        <v>20</v>
      </c>
      <c r="D13" t="s">
        <v>22</v>
      </c>
      <c r="E13" s="2" t="s">
        <v>6</v>
      </c>
      <c r="F13">
        <v>422</v>
      </c>
      <c r="G13">
        <v>2646</v>
      </c>
    </row>
    <row r="14" spans="1:7">
      <c r="A14" s="2" t="s">
        <v>30</v>
      </c>
      <c r="B14" s="1" t="s">
        <v>7</v>
      </c>
      <c r="C14" s="2" t="s">
        <v>20</v>
      </c>
      <c r="D14" s="2" t="s">
        <v>22</v>
      </c>
      <c r="E14" s="2" t="s">
        <v>5</v>
      </c>
      <c r="F14">
        <v>407</v>
      </c>
      <c r="G14">
        <v>4332</v>
      </c>
    </row>
    <row r="15" spans="1:7">
      <c r="A15" s="2" t="s">
        <v>30</v>
      </c>
      <c r="B15" s="1" t="s">
        <v>7</v>
      </c>
      <c r="C15" t="s">
        <v>20</v>
      </c>
      <c r="D15" t="s">
        <v>22</v>
      </c>
      <c r="E15" s="2" t="s">
        <v>6</v>
      </c>
      <c r="F15">
        <v>92</v>
      </c>
      <c r="G15">
        <v>2856</v>
      </c>
    </row>
    <row r="16" spans="1:7">
      <c r="A16" s="2" t="s">
        <v>31</v>
      </c>
      <c r="B16" s="1" t="s">
        <v>7</v>
      </c>
      <c r="C16" t="s">
        <v>20</v>
      </c>
      <c r="D16" t="s">
        <v>22</v>
      </c>
      <c r="E16" s="2" t="s">
        <v>5</v>
      </c>
      <c r="F16">
        <v>356</v>
      </c>
      <c r="G16">
        <v>4066</v>
      </c>
    </row>
    <row r="17" spans="1:7">
      <c r="A17" s="2" t="s">
        <v>31</v>
      </c>
      <c r="B17" s="1" t="s">
        <v>7</v>
      </c>
      <c r="C17" t="s">
        <v>20</v>
      </c>
      <c r="D17" t="s">
        <v>22</v>
      </c>
      <c r="E17" s="2" t="s">
        <v>6</v>
      </c>
      <c r="F17">
        <v>467</v>
      </c>
      <c r="G17">
        <v>3956</v>
      </c>
    </row>
    <row r="18" spans="1:7">
      <c r="A18" s="2" t="s">
        <v>28</v>
      </c>
      <c r="B18" s="2" t="s">
        <v>13</v>
      </c>
      <c r="C18" s="2" t="s">
        <v>19</v>
      </c>
      <c r="D18" s="2" t="s">
        <v>23</v>
      </c>
      <c r="E18" s="2" t="s">
        <v>5</v>
      </c>
      <c r="F18">
        <v>1014</v>
      </c>
      <c r="G18">
        <v>3844</v>
      </c>
    </row>
    <row r="19" spans="1:7">
      <c r="A19" s="2" t="s">
        <v>28</v>
      </c>
      <c r="B19" s="2" t="s">
        <v>13</v>
      </c>
      <c r="C19" t="s">
        <v>19</v>
      </c>
      <c r="D19" t="s">
        <v>23</v>
      </c>
      <c r="E19" s="2" t="s">
        <v>6</v>
      </c>
      <c r="F19">
        <v>1078</v>
      </c>
      <c r="G19">
        <v>3317</v>
      </c>
    </row>
    <row r="20" spans="1:7">
      <c r="A20" s="2" t="s">
        <v>29</v>
      </c>
      <c r="B20" s="2" t="s">
        <v>13</v>
      </c>
      <c r="C20" s="2" t="s">
        <v>19</v>
      </c>
      <c r="D20" s="2" t="s">
        <v>23</v>
      </c>
      <c r="E20" s="2" t="s">
        <v>5</v>
      </c>
      <c r="F20">
        <v>1365</v>
      </c>
      <c r="G20">
        <v>3952</v>
      </c>
    </row>
    <row r="21" spans="1:7">
      <c r="A21" s="2" t="s">
        <v>29</v>
      </c>
      <c r="B21" s="2" t="s">
        <v>13</v>
      </c>
      <c r="C21" t="s">
        <v>19</v>
      </c>
      <c r="D21" t="s">
        <v>23</v>
      </c>
      <c r="E21" s="2" t="s">
        <v>6</v>
      </c>
      <c r="F21">
        <v>1534</v>
      </c>
      <c r="G21">
        <v>3665</v>
      </c>
    </row>
    <row r="22" spans="1:7">
      <c r="A22" s="2" t="s">
        <v>30</v>
      </c>
      <c r="B22" s="2" t="s">
        <v>13</v>
      </c>
      <c r="C22" s="2" t="s">
        <v>19</v>
      </c>
      <c r="D22" s="2" t="s">
        <v>23</v>
      </c>
      <c r="E22" s="2" t="s">
        <v>5</v>
      </c>
      <c r="F22">
        <v>1113</v>
      </c>
      <c r="G22">
        <v>3676</v>
      </c>
    </row>
    <row r="23" spans="1:7">
      <c r="A23" s="2" t="s">
        <v>30</v>
      </c>
      <c r="B23" s="2" t="s">
        <v>13</v>
      </c>
      <c r="C23" t="s">
        <v>19</v>
      </c>
      <c r="D23" t="s">
        <v>23</v>
      </c>
      <c r="E23" s="2" t="s">
        <v>6</v>
      </c>
      <c r="F23">
        <v>1095</v>
      </c>
      <c r="G23">
        <v>4084</v>
      </c>
    </row>
    <row r="24" spans="1:7">
      <c r="A24" s="2" t="s">
        <v>31</v>
      </c>
      <c r="B24" s="2" t="s">
        <v>13</v>
      </c>
      <c r="C24" s="2" t="s">
        <v>19</v>
      </c>
      <c r="D24" s="2" t="s">
        <v>23</v>
      </c>
      <c r="E24" s="2" t="s">
        <v>5</v>
      </c>
      <c r="F24">
        <v>1353</v>
      </c>
      <c r="G24">
        <v>4341</v>
      </c>
    </row>
    <row r="25" spans="1:7">
      <c r="A25" s="2" t="s">
        <v>31</v>
      </c>
      <c r="B25" s="2" t="s">
        <v>13</v>
      </c>
      <c r="C25" t="s">
        <v>19</v>
      </c>
      <c r="D25" t="s">
        <v>23</v>
      </c>
      <c r="E25" s="2" t="s">
        <v>6</v>
      </c>
      <c r="F25">
        <v>1630</v>
      </c>
      <c r="G25">
        <v>3863</v>
      </c>
    </row>
    <row r="26" spans="1:7">
      <c r="A26" s="2" t="s">
        <v>28</v>
      </c>
      <c r="B26" s="2" t="s">
        <v>13</v>
      </c>
      <c r="C26" t="s">
        <v>20</v>
      </c>
      <c r="D26" t="s">
        <v>24</v>
      </c>
      <c r="E26" s="2" t="s">
        <v>5</v>
      </c>
      <c r="F26">
        <v>226</v>
      </c>
      <c r="G26">
        <v>3870</v>
      </c>
    </row>
    <row r="27" spans="1:7">
      <c r="A27" s="2" t="s">
        <v>28</v>
      </c>
      <c r="B27" s="2" t="s">
        <v>13</v>
      </c>
      <c r="C27" t="s">
        <v>20</v>
      </c>
      <c r="D27" t="s">
        <v>24</v>
      </c>
      <c r="E27" s="2" t="s">
        <v>6</v>
      </c>
      <c r="F27">
        <v>233</v>
      </c>
      <c r="G27">
        <v>3900</v>
      </c>
    </row>
    <row r="28" spans="1:7">
      <c r="A28" s="2" t="s">
        <v>29</v>
      </c>
      <c r="B28" s="2" t="s">
        <v>13</v>
      </c>
      <c r="C28" s="2" t="s">
        <v>20</v>
      </c>
      <c r="D28" s="2" t="s">
        <v>24</v>
      </c>
      <c r="E28" s="2" t="s">
        <v>5</v>
      </c>
      <c r="F28">
        <v>382</v>
      </c>
      <c r="G28">
        <v>4209</v>
      </c>
    </row>
    <row r="29" spans="1:7">
      <c r="A29" s="2" t="s">
        <v>29</v>
      </c>
      <c r="B29" s="2" t="s">
        <v>13</v>
      </c>
      <c r="C29" t="s">
        <v>20</v>
      </c>
      <c r="D29" t="s">
        <v>24</v>
      </c>
      <c r="E29" s="2" t="s">
        <v>6</v>
      </c>
      <c r="F29">
        <v>223</v>
      </c>
      <c r="G29">
        <v>3887</v>
      </c>
    </row>
    <row r="30" spans="1:7">
      <c r="A30" s="2" t="s">
        <v>30</v>
      </c>
      <c r="B30" s="2" t="s">
        <v>13</v>
      </c>
      <c r="C30" t="s">
        <v>20</v>
      </c>
      <c r="D30" t="s">
        <v>24</v>
      </c>
      <c r="E30" s="2" t="s">
        <v>5</v>
      </c>
      <c r="F30">
        <v>440</v>
      </c>
      <c r="G30">
        <v>4705</v>
      </c>
    </row>
    <row r="31" spans="1:7">
      <c r="A31" s="2" t="s">
        <v>30</v>
      </c>
      <c r="B31" s="2" t="s">
        <v>13</v>
      </c>
      <c r="C31" t="s">
        <v>20</v>
      </c>
      <c r="D31" t="s">
        <v>24</v>
      </c>
      <c r="E31" s="2" t="s">
        <v>6</v>
      </c>
      <c r="F31">
        <v>94</v>
      </c>
      <c r="G31">
        <v>2878</v>
      </c>
    </row>
    <row r="32" spans="1:7">
      <c r="A32" s="2" t="s">
        <v>31</v>
      </c>
      <c r="B32" s="2" t="s">
        <v>13</v>
      </c>
      <c r="C32" s="2" t="s">
        <v>20</v>
      </c>
      <c r="D32" s="2" t="s">
        <v>24</v>
      </c>
      <c r="E32" s="2" t="s">
        <v>5</v>
      </c>
      <c r="F32">
        <v>209</v>
      </c>
      <c r="G32">
        <v>3748</v>
      </c>
    </row>
    <row r="33" spans="1:7">
      <c r="A33" s="2" t="s">
        <v>31</v>
      </c>
      <c r="B33" s="2" t="s">
        <v>13</v>
      </c>
      <c r="C33" t="s">
        <v>20</v>
      </c>
      <c r="D33" t="s">
        <v>24</v>
      </c>
      <c r="E33" s="2" t="s">
        <v>6</v>
      </c>
      <c r="F33">
        <v>277</v>
      </c>
      <c r="G33">
        <v>3809</v>
      </c>
    </row>
    <row r="34" spans="1:7">
      <c r="A34" s="2" t="s">
        <v>28</v>
      </c>
      <c r="B34" s="2" t="s">
        <v>14</v>
      </c>
      <c r="C34" s="2" t="s">
        <v>19</v>
      </c>
      <c r="D34" s="2" t="s">
        <v>25</v>
      </c>
      <c r="E34" s="2" t="s">
        <v>5</v>
      </c>
      <c r="F34">
        <v>1006</v>
      </c>
      <c r="G34">
        <v>4518</v>
      </c>
    </row>
    <row r="35" spans="1:7">
      <c r="A35" s="2" t="s">
        <v>28</v>
      </c>
      <c r="B35" s="2" t="s">
        <v>14</v>
      </c>
      <c r="C35" t="s">
        <v>19</v>
      </c>
      <c r="D35" t="s">
        <v>25</v>
      </c>
      <c r="E35" s="2" t="s">
        <v>6</v>
      </c>
      <c r="F35">
        <v>864</v>
      </c>
      <c r="G35">
        <v>3468</v>
      </c>
    </row>
    <row r="36" spans="1:7">
      <c r="A36" s="2" t="s">
        <v>29</v>
      </c>
      <c r="B36" s="2" t="s">
        <v>14</v>
      </c>
      <c r="C36" t="s">
        <v>19</v>
      </c>
      <c r="D36" t="s">
        <v>25</v>
      </c>
      <c r="E36" s="2" t="s">
        <v>5</v>
      </c>
      <c r="F36">
        <v>1298</v>
      </c>
      <c r="G36">
        <v>3974</v>
      </c>
    </row>
    <row r="37" spans="1:7">
      <c r="A37" s="2" t="s">
        <v>29</v>
      </c>
      <c r="B37" s="2" t="s">
        <v>14</v>
      </c>
      <c r="C37" t="s">
        <v>19</v>
      </c>
      <c r="D37" t="s">
        <v>25</v>
      </c>
      <c r="E37" s="2" t="s">
        <v>6</v>
      </c>
      <c r="F37">
        <v>1615</v>
      </c>
      <c r="G37">
        <v>4079</v>
      </c>
    </row>
    <row r="38" spans="1:7">
      <c r="A38" s="2" t="s">
        <v>30</v>
      </c>
      <c r="B38" s="2" t="s">
        <v>14</v>
      </c>
      <c r="C38" s="2" t="s">
        <v>19</v>
      </c>
      <c r="D38" s="2" t="s">
        <v>25</v>
      </c>
      <c r="E38" s="2" t="s">
        <v>5</v>
      </c>
      <c r="F38">
        <v>1180</v>
      </c>
      <c r="G38">
        <v>4063</v>
      </c>
    </row>
    <row r="39" spans="1:7">
      <c r="A39" s="2" t="s">
        <v>30</v>
      </c>
      <c r="B39" s="2" t="s">
        <v>14</v>
      </c>
      <c r="C39" t="s">
        <v>19</v>
      </c>
      <c r="D39" t="s">
        <v>25</v>
      </c>
      <c r="E39" s="2" t="s">
        <v>6</v>
      </c>
      <c r="F39">
        <v>1622</v>
      </c>
      <c r="G39">
        <v>4288</v>
      </c>
    </row>
    <row r="40" spans="1:7">
      <c r="A40" s="2" t="s">
        <v>31</v>
      </c>
      <c r="B40" s="2" t="s">
        <v>14</v>
      </c>
      <c r="C40" t="s">
        <v>19</v>
      </c>
      <c r="D40" t="s">
        <v>25</v>
      </c>
      <c r="E40" s="2" t="s">
        <v>5</v>
      </c>
      <c r="F40">
        <v>1079</v>
      </c>
      <c r="G40">
        <v>3873</v>
      </c>
    </row>
    <row r="41" spans="1:7">
      <c r="A41" s="2" t="s">
        <v>31</v>
      </c>
      <c r="B41" s="2" t="s">
        <v>14</v>
      </c>
      <c r="C41" t="s">
        <v>19</v>
      </c>
      <c r="D41" t="s">
        <v>25</v>
      </c>
      <c r="E41" s="2" t="s">
        <v>6</v>
      </c>
      <c r="F41">
        <v>1737</v>
      </c>
      <c r="G41">
        <v>3666</v>
      </c>
    </row>
    <row r="42" spans="1:7">
      <c r="A42" s="2" t="s">
        <v>28</v>
      </c>
      <c r="B42" s="2" t="s">
        <v>14</v>
      </c>
      <c r="C42" s="2" t="s">
        <v>20</v>
      </c>
      <c r="D42" s="2" t="s">
        <v>26</v>
      </c>
      <c r="E42" s="2" t="s">
        <v>5</v>
      </c>
      <c r="F42">
        <v>191</v>
      </c>
      <c r="G42">
        <v>3784</v>
      </c>
    </row>
    <row r="43" spans="1:7">
      <c r="A43" s="2" t="s">
        <v>28</v>
      </c>
      <c r="B43" s="2" t="s">
        <v>14</v>
      </c>
      <c r="C43" t="s">
        <v>20</v>
      </c>
      <c r="D43" t="s">
        <v>26</v>
      </c>
      <c r="E43" s="2" t="s">
        <v>6</v>
      </c>
      <c r="F43">
        <v>112</v>
      </c>
      <c r="G43">
        <v>3615</v>
      </c>
    </row>
    <row r="44" spans="1:7">
      <c r="A44" s="2" t="s">
        <v>29</v>
      </c>
      <c r="B44" s="2" t="s">
        <v>14</v>
      </c>
      <c r="C44" s="2" t="s">
        <v>20</v>
      </c>
      <c r="D44" s="2" t="s">
        <v>26</v>
      </c>
      <c r="E44" s="2" t="s">
        <v>5</v>
      </c>
      <c r="F44">
        <v>199</v>
      </c>
      <c r="G44">
        <v>3577</v>
      </c>
    </row>
    <row r="45" spans="1:7">
      <c r="A45" s="2" t="s">
        <v>29</v>
      </c>
      <c r="B45" s="2" t="s">
        <v>14</v>
      </c>
      <c r="C45" t="s">
        <v>20</v>
      </c>
      <c r="D45" t="s">
        <v>26</v>
      </c>
      <c r="E45" s="2" t="s">
        <v>6</v>
      </c>
      <c r="F45">
        <v>35</v>
      </c>
      <c r="G45">
        <v>3831</v>
      </c>
    </row>
    <row r="46" spans="1:7">
      <c r="A46" s="2" t="s">
        <v>30</v>
      </c>
      <c r="B46" s="2" t="s">
        <v>14</v>
      </c>
      <c r="C46" t="s">
        <v>20</v>
      </c>
      <c r="D46" t="s">
        <v>26</v>
      </c>
      <c r="E46" s="2" t="s">
        <v>5</v>
      </c>
      <c r="F46">
        <v>185</v>
      </c>
      <c r="G46">
        <v>4418</v>
      </c>
    </row>
    <row r="47" spans="1:7">
      <c r="A47" s="2" t="s">
        <v>30</v>
      </c>
      <c r="B47" s="2" t="s">
        <v>14</v>
      </c>
      <c r="C47" t="s">
        <v>20</v>
      </c>
      <c r="D47" t="s">
        <v>26</v>
      </c>
      <c r="E47" s="2" t="s">
        <v>6</v>
      </c>
      <c r="F47">
        <v>255</v>
      </c>
      <c r="G47">
        <v>3796</v>
      </c>
    </row>
    <row r="48" spans="1:7">
      <c r="A48" s="2" t="s">
        <v>31</v>
      </c>
      <c r="B48" s="2" t="s">
        <v>14</v>
      </c>
      <c r="C48" t="s">
        <v>20</v>
      </c>
      <c r="D48" t="s">
        <v>26</v>
      </c>
      <c r="E48" s="2" t="s">
        <v>5</v>
      </c>
      <c r="F48">
        <v>352</v>
      </c>
      <c r="G48">
        <v>4082</v>
      </c>
    </row>
    <row r="49" spans="1:7">
      <c r="A49" s="2" t="s">
        <v>31</v>
      </c>
      <c r="B49" s="2" t="s">
        <v>14</v>
      </c>
      <c r="C49" t="s">
        <v>20</v>
      </c>
      <c r="D49" t="s">
        <v>26</v>
      </c>
      <c r="E49" s="2" t="s">
        <v>6</v>
      </c>
      <c r="F49">
        <v>217</v>
      </c>
      <c r="G49">
        <v>3420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MeanVial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2015-02-20T15:23:49Z</dcterms:created>
  <dcterms:modified xsi:type="dcterms:W3CDTF">2020-05-19T13:26:22Z</dcterms:modified>
</cp:coreProperties>
</file>