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 E\Predictive model\Data\12 Aug\"/>
    </mc:Choice>
  </mc:AlternateContent>
  <bookViews>
    <workbookView xWindow="0" yWindow="0" windowWidth="23040" windowHeight="9192"/>
  </bookViews>
  <sheets>
    <sheet name="Data revise 2009-202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xlfn.BAHTTEXT" hidden="1">#NAME?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123">#REF!</definedName>
    <definedName name="_xlnm._FilterDatabase" hidden="1">#REF!</definedName>
    <definedName name="_Order2" hidden="1">255</definedName>
    <definedName name="_Parse_Out" hidden="1">[1]total!#REF!</definedName>
    <definedName name="a">#N/A</definedName>
    <definedName name="aa">#REF!</definedName>
    <definedName name="AD">[2]TOUread!$M$24</definedName>
    <definedName name="Air1_1">[3]TOUrpt!#REF!</definedName>
    <definedName name="Air1_2">[3]TOUrpt!#REF!</definedName>
    <definedName name="Air1_3">[3]TOUrpt!#REF!</definedName>
    <definedName name="Air2_1">[3]TOUrpt!#REF!</definedName>
    <definedName name="Air2_2">[3]TOUrpt!#REF!</definedName>
    <definedName name="Air2_3">[3]TOUrpt!#REF!</definedName>
    <definedName name="Air3_1">[3]TOUrpt!#REF!</definedName>
    <definedName name="Air3_2">[3]TOUrpt!#REF!</definedName>
    <definedName name="Air3_3">[3]TOUrpt!#REF!</definedName>
    <definedName name="Air4_1">[3]TOUrpt!#REF!</definedName>
    <definedName name="Air4_2">[3]TOUrpt!#REF!</definedName>
    <definedName name="Air4_3">[3]TOUrpt!#REF!</definedName>
    <definedName name="Amt">#REF!</definedName>
    <definedName name="B">#REF!</definedName>
    <definedName name="CCM_1">[3]TOUrpt!#REF!</definedName>
    <definedName name="CCM_2">[3]TOUrpt!#REF!</definedName>
    <definedName name="CCM_3">[3]TOUrpt!#REF!</definedName>
    <definedName name="cip">#REF!</definedName>
    <definedName name="COPY_YTD">#N/A</definedName>
    <definedName name="cost">'[4]rm1-8.2006'!$F$2:$F$3724</definedName>
    <definedName name="_xlnm.Criteria">#REF!</definedName>
    <definedName name="CUR">#REF!</definedName>
    <definedName name="CUR_SUM">#REF!</definedName>
    <definedName name="DAT16_">#REF!</definedName>
    <definedName name="DAT2_">#REF!</definedName>
    <definedName name="_xlnm.Database">#REF!</definedName>
    <definedName name="DC">[2]TOUread!$M$18</definedName>
    <definedName name="delperc">#REF!</definedName>
    <definedName name="EAF">[3]TOUrpt!#REF!</definedName>
    <definedName name="EAF_2">[3]TOUrpt!#REF!</definedName>
    <definedName name="EAF_3">[3]TOUrpt!#REF!</definedName>
    <definedName name="EC1_">[3]TOUread!#REF!</definedName>
    <definedName name="EC2_">[3]TOUread!#REF!</definedName>
    <definedName name="EC3_">[3]TOUread!#REF!</definedName>
    <definedName name="ECT">[3]TOUread!#REF!</definedName>
    <definedName name="Ex2007ME">#REF!</definedName>
    <definedName name="_xlnm.Extract">#REF!</definedName>
    <definedName name="ffff">#N/A</definedName>
    <definedName name="FL_1">[3]TOUrpt!#REF!</definedName>
    <definedName name="FL_2">[3]TOUrpt!#REF!</definedName>
    <definedName name="FL_3">[3]TOUrpt!#REF!</definedName>
    <definedName name="FTC">[2]TOUread!$M$21</definedName>
    <definedName name="FUME_1">[3]TOUrpt!#REF!</definedName>
    <definedName name="FUME_2">[3]TOUrpt!#REF!</definedName>
    <definedName name="FUME_3">[3]TOUrpt!#REF!</definedName>
    <definedName name="G">#N/A</definedName>
    <definedName name="HTML_CodePage" hidden="1">874</definedName>
    <definedName name="HTML_Control" hidden="1">{"'Eng (page2)'!$A$1:$D$52"}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INPUTGRID">#REF!</definedName>
    <definedName name="l">[3]TOUread!#REF!</definedName>
    <definedName name="LASTCOLUMNCELL">#REF!</definedName>
    <definedName name="LF_2">[3]TOUrpt!#REF!</definedName>
    <definedName name="LF_3">[3]TOUrpt!#REF!</definedName>
    <definedName name="MHT_1">[3]TOUrpt!#REF!</definedName>
    <definedName name="MHT_2">[3]TOUrpt!#REF!</definedName>
    <definedName name="MHT_3">[3]TOUrpt!#REF!</definedName>
    <definedName name="MIJ">#N/A</definedName>
    <definedName name="MIJJ">#N/A</definedName>
    <definedName name="Miracleooo">#N/A</definedName>
    <definedName name="Miracleppp">#N/A</definedName>
    <definedName name="MmExcelLinker_A7C4DEFE_2EEA_4C8A_9C97_6812EA0CEBA7">RM Base [5]case!$S$26:$S$26</definedName>
    <definedName name="MT1_2">[3]TOUrpt!#REF!</definedName>
    <definedName name="MT1_3">[3]TOUrpt!#REF!</definedName>
    <definedName name="MT1Adj_1">[3]TOUrpt!#REF!</definedName>
    <definedName name="MT1Adj_2">[3]TOUrpt!#REF!</definedName>
    <definedName name="MT1Adj_3">[3]TOUrpt!#REF!</definedName>
    <definedName name="MT2_1">[3]TOUrpt!#REF!</definedName>
    <definedName name="MT2_2">[3]TOUrpt!#REF!</definedName>
    <definedName name="MT2_3">[3]TOUrpt!#REF!</definedName>
    <definedName name="MT2Adj_1">[3]TOUrpt!#REF!</definedName>
    <definedName name="MT2Adj_2">[3]TOUrpt!#REF!</definedName>
    <definedName name="MT2Adj_3">[3]TOUrpt!#REF!</definedName>
    <definedName name="NUM_DOCS">#REF!</definedName>
    <definedName name="PAGE2">#REF!</definedName>
    <definedName name="PARTNERS_INITIALS">#REF!</definedName>
    <definedName name="_xlnm.Print_Area">#REF!</definedName>
    <definedName name="Print_Area_MI">#REF!</definedName>
    <definedName name="ProgradeSort">#REF!</definedName>
    <definedName name="SC">[3]TOUread!#REF!</definedName>
    <definedName name="Section">#REF!</definedName>
    <definedName name="SM_1">[3]TOUrpt!#REF!</definedName>
    <definedName name="SM_2">[3]TOUrpt!#REF!</definedName>
    <definedName name="SM_3">[3]TOUrpt!#REF!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'Data revise 2009-2020'!$AJ$88</definedName>
    <definedName name="solver_typ" localSheetId="0" hidden="1">1</definedName>
    <definedName name="solver_val" localSheetId="0" hidden="1">0</definedName>
    <definedName name="solver_ver" localSheetId="0" hidden="1">3</definedName>
    <definedName name="ss">#N/A</definedName>
    <definedName name="ssss">#N/A</definedName>
    <definedName name="Status">#REF!</definedName>
    <definedName name="SUB22_1">[3]TOUrpt!#REF!</definedName>
    <definedName name="SUB22_2">[3]TOUrpt!#REF!</definedName>
    <definedName name="SUB22_3">[3]TOUrpt!#REF!</definedName>
    <definedName name="SUBRY_1">[3]TOUrpt!#REF!</definedName>
    <definedName name="SUBRY_2">[3]TOUrpt!#REF!</definedName>
    <definedName name="SUBRY_3">[3]TOUrpt!#REF!</definedName>
    <definedName name="Sum_By_CutWeight_Query">#REF!</definedName>
    <definedName name="Sum_By_Trader_Query">[6]Sum_By_Trader_Query!$A$1:$G$3559</definedName>
    <definedName name="TC">[2]TOUread!$M$23</definedName>
    <definedName name="TCV">[2]TOUread!$M$27</definedName>
    <definedName name="team">#REF!</definedName>
    <definedName name="TEST0">#REF!</definedName>
    <definedName name="TEST1">#REF!</definedName>
    <definedName name="TEST10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o">#REF!</definedName>
    <definedName name="TESTVKEY">#REF!</definedName>
    <definedName name="TOTALS">#REF!</definedName>
    <definedName name="u_pang">#REF!</definedName>
    <definedName name="VALID01234">#REF!,#REF!</definedName>
    <definedName name="VAT">#REF!</definedName>
    <definedName name="VAT_SUM">#REF!</definedName>
    <definedName name="WQ">#N/A</definedName>
    <definedName name="WTP_1">[3]TOUrpt!#REF!</definedName>
    <definedName name="WTP_2">[3]TOUrpt!#REF!</definedName>
    <definedName name="WTP_3">[3]TOUrpt!#REF!</definedName>
    <definedName name="yyy">#REF!</definedName>
    <definedName name="เปรียบเทียบ_TATA">#N/A</definedName>
    <definedName name="า37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2" i="1" l="1"/>
  <c r="I151" i="1"/>
  <c r="I150" i="1"/>
  <c r="D152" i="1"/>
  <c r="D151" i="1"/>
  <c r="D150" i="1"/>
  <c r="I149" i="1" l="1"/>
  <c r="D149" i="1"/>
  <c r="W149" i="1"/>
  <c r="X149" i="1" s="1"/>
  <c r="I147" i="1" l="1"/>
  <c r="I148" i="1"/>
  <c r="D148" i="1"/>
  <c r="D147" i="1"/>
  <c r="W148" i="1"/>
  <c r="X148" i="1" s="1"/>
  <c r="W147" i="1"/>
  <c r="X147" i="1" s="1"/>
  <c r="I146" i="1" l="1"/>
  <c r="D146" i="1"/>
  <c r="D145" i="1" l="1"/>
  <c r="D144" i="1"/>
  <c r="D143" i="1"/>
  <c r="I145" i="1"/>
  <c r="I144" i="1"/>
  <c r="I143" i="1"/>
  <c r="I142" i="1"/>
  <c r="D142" i="1"/>
  <c r="W146" i="1" l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M146" i="1" l="1"/>
  <c r="I141" i="1" l="1"/>
  <c r="I140" i="1"/>
  <c r="I139" i="1"/>
  <c r="I138" i="1"/>
  <c r="D141" i="1"/>
  <c r="D140" i="1"/>
  <c r="D139" i="1"/>
  <c r="D138" i="1"/>
  <c r="AJ137" i="1" l="1"/>
  <c r="AH137" i="1"/>
  <c r="AF137" i="1"/>
  <c r="X137" i="1"/>
  <c r="W137" i="1"/>
  <c r="I137" i="1"/>
  <c r="D137" i="1"/>
  <c r="AJ136" i="1"/>
  <c r="AH136" i="1"/>
  <c r="AF136" i="1"/>
  <c r="W136" i="1"/>
  <c r="X136" i="1" s="1"/>
  <c r="I136" i="1"/>
  <c r="D136" i="1"/>
  <c r="AJ135" i="1"/>
  <c r="AH135" i="1"/>
  <c r="AF135" i="1"/>
  <c r="W135" i="1"/>
  <c r="X135" i="1" s="1"/>
  <c r="I135" i="1"/>
  <c r="D135" i="1"/>
  <c r="AJ134" i="1"/>
  <c r="AH134" i="1"/>
  <c r="AF134" i="1"/>
  <c r="W134" i="1"/>
  <c r="X134" i="1" s="1"/>
  <c r="M134" i="1"/>
  <c r="I134" i="1"/>
  <c r="D134" i="1"/>
  <c r="AJ133" i="1"/>
  <c r="AH133" i="1"/>
  <c r="AF133" i="1"/>
  <c r="W133" i="1"/>
  <c r="X133" i="1" s="1"/>
  <c r="I133" i="1"/>
  <c r="D133" i="1"/>
  <c r="AJ132" i="1"/>
  <c r="AH132" i="1"/>
  <c r="AF132" i="1"/>
  <c r="W132" i="1"/>
  <c r="X132" i="1" s="1"/>
  <c r="I132" i="1"/>
  <c r="D132" i="1"/>
  <c r="AJ131" i="1"/>
  <c r="AH131" i="1"/>
  <c r="AF131" i="1"/>
  <c r="W131" i="1"/>
  <c r="X131" i="1" s="1"/>
  <c r="I131" i="1"/>
  <c r="D131" i="1"/>
  <c r="AJ130" i="1"/>
  <c r="AH130" i="1"/>
  <c r="AF130" i="1"/>
  <c r="W130" i="1"/>
  <c r="X130" i="1" s="1"/>
  <c r="I130" i="1"/>
  <c r="D130" i="1"/>
  <c r="AJ129" i="1"/>
  <c r="AH129" i="1"/>
  <c r="AF129" i="1"/>
  <c r="W129" i="1"/>
  <c r="X129" i="1" s="1"/>
  <c r="I129" i="1"/>
  <c r="D129" i="1"/>
  <c r="AJ128" i="1"/>
  <c r="AH128" i="1"/>
  <c r="AF128" i="1"/>
  <c r="W128" i="1"/>
  <c r="X128" i="1" s="1"/>
  <c r="I128" i="1"/>
  <c r="D128" i="1"/>
  <c r="AJ127" i="1"/>
  <c r="AH127" i="1"/>
  <c r="AF127" i="1"/>
  <c r="W127" i="1"/>
  <c r="X127" i="1" s="1"/>
  <c r="I127" i="1"/>
  <c r="D127" i="1"/>
  <c r="AJ126" i="1"/>
  <c r="AH126" i="1"/>
  <c r="AF126" i="1"/>
  <c r="W126" i="1"/>
  <c r="X126" i="1" s="1"/>
  <c r="I126" i="1"/>
  <c r="D126" i="1"/>
  <c r="AJ125" i="1"/>
  <c r="AH125" i="1"/>
  <c r="AF125" i="1"/>
  <c r="W125" i="1"/>
  <c r="X125" i="1" s="1"/>
  <c r="I125" i="1"/>
  <c r="D125" i="1"/>
  <c r="AJ124" i="1"/>
  <c r="AH124" i="1"/>
  <c r="AF124" i="1"/>
  <c r="W124" i="1"/>
  <c r="X124" i="1" s="1"/>
  <c r="I124" i="1"/>
  <c r="D124" i="1"/>
  <c r="AJ123" i="1"/>
  <c r="AH123" i="1"/>
  <c r="AF123" i="1"/>
  <c r="W123" i="1"/>
  <c r="X123" i="1" s="1"/>
  <c r="I123" i="1"/>
  <c r="D123" i="1"/>
  <c r="AJ122" i="1"/>
  <c r="AH122" i="1"/>
  <c r="AF122" i="1"/>
  <c r="W122" i="1"/>
  <c r="X122" i="1" s="1"/>
  <c r="M122" i="1"/>
  <c r="I122" i="1"/>
  <c r="D122" i="1"/>
  <c r="AJ121" i="1"/>
  <c r="AH121" i="1"/>
  <c r="AF121" i="1"/>
  <c r="W121" i="1"/>
  <c r="X121" i="1" s="1"/>
  <c r="I121" i="1"/>
  <c r="D121" i="1"/>
  <c r="AJ120" i="1"/>
  <c r="AH120" i="1"/>
  <c r="AF120" i="1"/>
  <c r="W120" i="1"/>
  <c r="X120" i="1" s="1"/>
  <c r="I120" i="1"/>
  <c r="D120" i="1"/>
  <c r="AJ119" i="1"/>
  <c r="AH119" i="1"/>
  <c r="AF119" i="1"/>
  <c r="W119" i="1"/>
  <c r="X119" i="1" s="1"/>
  <c r="I119" i="1"/>
  <c r="D119" i="1"/>
  <c r="AJ118" i="1"/>
  <c r="AH118" i="1"/>
  <c r="AF118" i="1"/>
  <c r="W118" i="1"/>
  <c r="X118" i="1" s="1"/>
  <c r="I118" i="1"/>
  <c r="D118" i="1"/>
  <c r="AJ117" i="1"/>
  <c r="AH117" i="1"/>
  <c r="AF117" i="1"/>
  <c r="W117" i="1"/>
  <c r="X117" i="1" s="1"/>
  <c r="I117" i="1"/>
  <c r="D117" i="1"/>
  <c r="AJ116" i="1"/>
  <c r="AH116" i="1"/>
  <c r="AF116" i="1"/>
  <c r="W116" i="1"/>
  <c r="X116" i="1" s="1"/>
  <c r="I116" i="1"/>
  <c r="D116" i="1"/>
  <c r="AJ115" i="1"/>
  <c r="AH115" i="1"/>
  <c r="AF115" i="1"/>
  <c r="W115" i="1"/>
  <c r="X115" i="1" s="1"/>
  <c r="I115" i="1"/>
  <c r="D115" i="1"/>
  <c r="AJ114" i="1"/>
  <c r="AH114" i="1"/>
  <c r="AF114" i="1"/>
  <c r="W114" i="1"/>
  <c r="X114" i="1" s="1"/>
  <c r="I114" i="1"/>
  <c r="D114" i="1"/>
  <c r="AJ113" i="1"/>
  <c r="AH113" i="1"/>
  <c r="AF113" i="1"/>
  <c r="W113" i="1"/>
  <c r="X113" i="1" s="1"/>
  <c r="I113" i="1"/>
  <c r="D113" i="1"/>
  <c r="AJ112" i="1"/>
  <c r="AH112" i="1"/>
  <c r="AF112" i="1"/>
  <c r="X112" i="1"/>
  <c r="W112" i="1"/>
  <c r="I112" i="1"/>
  <c r="D112" i="1"/>
  <c r="AJ111" i="1"/>
  <c r="AH111" i="1"/>
  <c r="AF111" i="1"/>
  <c r="W111" i="1"/>
  <c r="X111" i="1" s="1"/>
  <c r="I111" i="1"/>
  <c r="D111" i="1"/>
  <c r="AJ110" i="1"/>
  <c r="AH110" i="1"/>
  <c r="AF110" i="1"/>
  <c r="W110" i="1"/>
  <c r="X110" i="1" s="1"/>
  <c r="M110" i="1"/>
  <c r="K110" i="1"/>
  <c r="I110" i="1"/>
  <c r="D110" i="1"/>
  <c r="AJ109" i="1"/>
  <c r="AH109" i="1"/>
  <c r="AF109" i="1"/>
  <c r="W109" i="1"/>
  <c r="X109" i="1" s="1"/>
  <c r="K109" i="1"/>
  <c r="I109" i="1"/>
  <c r="D109" i="1"/>
  <c r="AJ108" i="1"/>
  <c r="AH108" i="1"/>
  <c r="AF108" i="1"/>
  <c r="W108" i="1"/>
  <c r="X108" i="1" s="1"/>
  <c r="K108" i="1"/>
  <c r="I108" i="1"/>
  <c r="D108" i="1"/>
  <c r="AJ107" i="1"/>
  <c r="AH107" i="1"/>
  <c r="AF107" i="1"/>
  <c r="W107" i="1"/>
  <c r="X107" i="1" s="1"/>
  <c r="K107" i="1"/>
  <c r="I107" i="1"/>
  <c r="D107" i="1"/>
  <c r="AJ106" i="1"/>
  <c r="AH106" i="1"/>
  <c r="AF106" i="1"/>
  <c r="W106" i="1"/>
  <c r="X106" i="1" s="1"/>
  <c r="K106" i="1"/>
  <c r="I106" i="1"/>
  <c r="D106" i="1"/>
  <c r="AJ105" i="1"/>
  <c r="AH105" i="1"/>
  <c r="AF105" i="1"/>
  <c r="W105" i="1"/>
  <c r="X105" i="1" s="1"/>
  <c r="K105" i="1"/>
  <c r="I105" i="1"/>
  <c r="D105" i="1"/>
  <c r="AJ104" i="1"/>
  <c r="AH104" i="1"/>
  <c r="AF104" i="1"/>
  <c r="W104" i="1"/>
  <c r="X104" i="1" s="1"/>
  <c r="K104" i="1"/>
  <c r="I104" i="1"/>
  <c r="D104" i="1"/>
  <c r="AJ103" i="1"/>
  <c r="AH103" i="1"/>
  <c r="AF103" i="1"/>
  <c r="W103" i="1"/>
  <c r="X103" i="1" s="1"/>
  <c r="K103" i="1"/>
  <c r="I103" i="1"/>
  <c r="D103" i="1"/>
  <c r="AJ102" i="1"/>
  <c r="AH102" i="1"/>
  <c r="AF102" i="1"/>
  <c r="W102" i="1"/>
  <c r="X102" i="1" s="1"/>
  <c r="K102" i="1"/>
  <c r="I102" i="1"/>
  <c r="D102" i="1"/>
  <c r="AJ101" i="1"/>
  <c r="AH101" i="1"/>
  <c r="AF101" i="1"/>
  <c r="W101" i="1"/>
  <c r="X101" i="1" s="1"/>
  <c r="K101" i="1"/>
  <c r="I101" i="1"/>
  <c r="D101" i="1"/>
  <c r="AJ100" i="1"/>
  <c r="AH100" i="1"/>
  <c r="AF100" i="1"/>
  <c r="W100" i="1"/>
  <c r="X100" i="1" s="1"/>
  <c r="K100" i="1"/>
  <c r="I100" i="1"/>
  <c r="D100" i="1"/>
  <c r="AJ99" i="1"/>
  <c r="AH99" i="1"/>
  <c r="AF99" i="1"/>
  <c r="W99" i="1"/>
  <c r="X99" i="1" s="1"/>
  <c r="K99" i="1"/>
  <c r="I99" i="1"/>
  <c r="D99" i="1"/>
  <c r="AJ98" i="1"/>
  <c r="AH98" i="1"/>
  <c r="AF98" i="1"/>
  <c r="W98" i="1"/>
  <c r="X98" i="1" s="1"/>
  <c r="M98" i="1"/>
  <c r="K98" i="1"/>
  <c r="I98" i="1"/>
  <c r="D98" i="1"/>
  <c r="AJ97" i="1"/>
  <c r="AH97" i="1"/>
  <c r="AF97" i="1"/>
  <c r="W97" i="1"/>
  <c r="X97" i="1" s="1"/>
  <c r="K97" i="1"/>
  <c r="I97" i="1"/>
  <c r="D97" i="1"/>
  <c r="AJ96" i="1"/>
  <c r="AH96" i="1"/>
  <c r="AF96" i="1"/>
  <c r="W96" i="1"/>
  <c r="X96" i="1" s="1"/>
  <c r="K96" i="1"/>
  <c r="I96" i="1"/>
  <c r="D96" i="1"/>
  <c r="AJ95" i="1"/>
  <c r="AH95" i="1"/>
  <c r="AF95" i="1"/>
  <c r="W95" i="1"/>
  <c r="X95" i="1" s="1"/>
  <c r="K95" i="1"/>
  <c r="I95" i="1"/>
  <c r="D95" i="1"/>
  <c r="AJ94" i="1"/>
  <c r="AH94" i="1"/>
  <c r="AF94" i="1"/>
  <c r="W94" i="1"/>
  <c r="X94" i="1" s="1"/>
  <c r="K94" i="1"/>
  <c r="I94" i="1"/>
  <c r="D94" i="1"/>
  <c r="AJ93" i="1"/>
  <c r="AH93" i="1"/>
  <c r="AF93" i="1"/>
  <c r="W93" i="1"/>
  <c r="X93" i="1" s="1"/>
  <c r="K93" i="1"/>
  <c r="I93" i="1"/>
  <c r="D93" i="1"/>
  <c r="AJ92" i="1"/>
  <c r="AH92" i="1"/>
  <c r="AF92" i="1"/>
  <c r="W92" i="1"/>
  <c r="X92" i="1" s="1"/>
  <c r="K92" i="1"/>
  <c r="I92" i="1"/>
  <c r="D92" i="1"/>
  <c r="AJ91" i="1"/>
  <c r="AH91" i="1"/>
  <c r="AF91" i="1"/>
  <c r="W91" i="1"/>
  <c r="X91" i="1" s="1"/>
  <c r="K91" i="1"/>
  <c r="I91" i="1"/>
  <c r="D91" i="1"/>
  <c r="AJ90" i="1"/>
  <c r="AH90" i="1"/>
  <c r="AF90" i="1"/>
  <c r="W90" i="1"/>
  <c r="X90" i="1" s="1"/>
  <c r="K90" i="1"/>
  <c r="I90" i="1"/>
  <c r="D90" i="1"/>
  <c r="AJ89" i="1"/>
  <c r="AH89" i="1"/>
  <c r="AF89" i="1"/>
  <c r="W89" i="1"/>
  <c r="X89" i="1" s="1"/>
  <c r="K89" i="1"/>
  <c r="I89" i="1"/>
  <c r="D89" i="1"/>
  <c r="AJ88" i="1"/>
  <c r="AH88" i="1"/>
  <c r="AF88" i="1"/>
  <c r="W88" i="1"/>
  <c r="X88" i="1" s="1"/>
  <c r="K88" i="1"/>
  <c r="I88" i="1"/>
  <c r="D88" i="1"/>
  <c r="AJ87" i="1"/>
  <c r="AH87" i="1"/>
  <c r="AF87" i="1"/>
  <c r="W87" i="1"/>
  <c r="X87" i="1" s="1"/>
  <c r="K87" i="1"/>
  <c r="I87" i="1"/>
  <c r="D87" i="1"/>
  <c r="AF86" i="1"/>
  <c r="M86" i="1"/>
  <c r="K86" i="1"/>
  <c r="I86" i="1"/>
  <c r="D86" i="1"/>
  <c r="AF85" i="1"/>
  <c r="K85" i="1"/>
  <c r="I85" i="1"/>
  <c r="D85" i="1"/>
  <c r="AF84" i="1"/>
  <c r="K84" i="1"/>
  <c r="I84" i="1"/>
  <c r="D84" i="1"/>
  <c r="AF83" i="1"/>
  <c r="K83" i="1"/>
  <c r="J83" i="1"/>
  <c r="I83" i="1"/>
  <c r="D83" i="1"/>
  <c r="AF82" i="1"/>
  <c r="K82" i="1"/>
  <c r="I82" i="1"/>
  <c r="D82" i="1"/>
  <c r="AF81" i="1"/>
  <c r="K81" i="1"/>
  <c r="I81" i="1"/>
  <c r="D81" i="1"/>
  <c r="AF80" i="1"/>
  <c r="K80" i="1"/>
  <c r="I80" i="1"/>
  <c r="D80" i="1"/>
  <c r="AF79" i="1"/>
  <c r="K79" i="1"/>
  <c r="I79" i="1"/>
  <c r="D79" i="1"/>
  <c r="AF78" i="1"/>
  <c r="K78" i="1"/>
  <c r="I78" i="1"/>
  <c r="D78" i="1"/>
  <c r="AF77" i="1"/>
  <c r="K77" i="1"/>
  <c r="I77" i="1"/>
  <c r="D77" i="1"/>
  <c r="AF76" i="1"/>
  <c r="K76" i="1"/>
  <c r="I76" i="1"/>
  <c r="D76" i="1"/>
  <c r="AF75" i="1"/>
  <c r="K75" i="1"/>
  <c r="I75" i="1"/>
  <c r="D75" i="1"/>
  <c r="AF74" i="1"/>
  <c r="M74" i="1"/>
  <c r="K74" i="1"/>
  <c r="I74" i="1"/>
  <c r="D74" i="1"/>
  <c r="AF73" i="1"/>
  <c r="K73" i="1"/>
  <c r="I73" i="1"/>
  <c r="D73" i="1"/>
  <c r="AF72" i="1"/>
  <c r="K72" i="1"/>
  <c r="I72" i="1"/>
  <c r="D72" i="1"/>
  <c r="AF71" i="1"/>
  <c r="K71" i="1"/>
  <c r="I71" i="1"/>
  <c r="D71" i="1"/>
  <c r="AF70" i="1"/>
  <c r="K70" i="1"/>
  <c r="I70" i="1"/>
  <c r="D70" i="1"/>
  <c r="AF69" i="1"/>
  <c r="K69" i="1"/>
  <c r="I69" i="1"/>
  <c r="D69" i="1"/>
  <c r="AF68" i="1"/>
  <c r="K68" i="1"/>
  <c r="I68" i="1"/>
  <c r="D68" i="1"/>
  <c r="AF67" i="1"/>
  <c r="K67" i="1"/>
  <c r="I67" i="1"/>
  <c r="D67" i="1"/>
  <c r="AF66" i="1"/>
  <c r="K66" i="1"/>
  <c r="I66" i="1"/>
  <c r="D66" i="1"/>
  <c r="AF65" i="1"/>
  <c r="K65" i="1"/>
  <c r="I65" i="1"/>
  <c r="D65" i="1"/>
  <c r="AF64" i="1"/>
  <c r="K64" i="1"/>
  <c r="I64" i="1"/>
  <c r="D64" i="1"/>
  <c r="AF63" i="1"/>
  <c r="K63" i="1"/>
  <c r="I63" i="1"/>
  <c r="D63" i="1"/>
  <c r="AF62" i="1"/>
  <c r="K62" i="1"/>
  <c r="I62" i="1"/>
  <c r="D62" i="1"/>
  <c r="AF61" i="1"/>
  <c r="K61" i="1"/>
  <c r="I61" i="1"/>
  <c r="D61" i="1"/>
  <c r="AF60" i="1"/>
  <c r="K60" i="1"/>
  <c r="I60" i="1"/>
  <c r="D60" i="1"/>
  <c r="AF59" i="1"/>
  <c r="K59" i="1"/>
  <c r="I59" i="1"/>
  <c r="D59" i="1"/>
  <c r="AF58" i="1"/>
  <c r="K58" i="1"/>
  <c r="I58" i="1"/>
  <c r="D58" i="1"/>
  <c r="AF57" i="1"/>
  <c r="K57" i="1"/>
  <c r="I57" i="1"/>
  <c r="D57" i="1"/>
  <c r="AF56" i="1"/>
  <c r="K56" i="1"/>
  <c r="I56" i="1"/>
  <c r="D56" i="1"/>
  <c r="AF55" i="1"/>
  <c r="K55" i="1"/>
  <c r="I55" i="1"/>
  <c r="D55" i="1"/>
  <c r="AF54" i="1"/>
  <c r="K54" i="1"/>
  <c r="I54" i="1"/>
  <c r="D54" i="1"/>
  <c r="AF53" i="1"/>
  <c r="K53" i="1"/>
  <c r="I53" i="1"/>
  <c r="D53" i="1"/>
  <c r="AF52" i="1"/>
  <c r="K52" i="1"/>
  <c r="I52" i="1"/>
  <c r="D52" i="1"/>
  <c r="AF51" i="1"/>
  <c r="K51" i="1"/>
  <c r="I51" i="1"/>
  <c r="D51" i="1"/>
  <c r="AF50" i="1"/>
  <c r="K50" i="1"/>
  <c r="J50" i="1"/>
  <c r="H50" i="1"/>
  <c r="G50" i="1"/>
  <c r="C50" i="1"/>
  <c r="B50" i="1"/>
  <c r="AF49" i="1"/>
  <c r="K49" i="1"/>
  <c r="J49" i="1"/>
  <c r="H49" i="1"/>
  <c r="G49" i="1"/>
  <c r="C49" i="1"/>
  <c r="B49" i="1"/>
  <c r="AF48" i="1"/>
  <c r="K48" i="1"/>
  <c r="J48" i="1"/>
  <c r="H48" i="1"/>
  <c r="G48" i="1"/>
  <c r="C48" i="1"/>
  <c r="B48" i="1"/>
  <c r="AF47" i="1"/>
  <c r="K47" i="1"/>
  <c r="J47" i="1"/>
  <c r="H47" i="1"/>
  <c r="G47" i="1"/>
  <c r="C47" i="1"/>
  <c r="B47" i="1"/>
  <c r="AF46" i="1"/>
  <c r="K46" i="1"/>
  <c r="J46" i="1"/>
  <c r="H46" i="1"/>
  <c r="G46" i="1"/>
  <c r="C46" i="1"/>
  <c r="B46" i="1"/>
  <c r="AF45" i="1"/>
  <c r="K45" i="1"/>
  <c r="J45" i="1"/>
  <c r="H45" i="1"/>
  <c r="G45" i="1"/>
  <c r="C45" i="1"/>
  <c r="B45" i="1"/>
  <c r="D45" i="1" s="1"/>
  <c r="AF44" i="1"/>
  <c r="K44" i="1"/>
  <c r="J44" i="1"/>
  <c r="H44" i="1"/>
  <c r="G44" i="1"/>
  <c r="C44" i="1"/>
  <c r="B44" i="1"/>
  <c r="AF43" i="1"/>
  <c r="K43" i="1"/>
  <c r="J43" i="1"/>
  <c r="H43" i="1"/>
  <c r="G43" i="1"/>
  <c r="C43" i="1"/>
  <c r="B43" i="1"/>
  <c r="D43" i="1" s="1"/>
  <c r="AF42" i="1"/>
  <c r="K42" i="1"/>
  <c r="J42" i="1"/>
  <c r="H42" i="1"/>
  <c r="G42" i="1"/>
  <c r="C42" i="1"/>
  <c r="B42" i="1"/>
  <c r="AF41" i="1"/>
  <c r="K41" i="1"/>
  <c r="J41" i="1"/>
  <c r="H41" i="1"/>
  <c r="G41" i="1"/>
  <c r="I41" i="1" s="1"/>
  <c r="C41" i="1"/>
  <c r="B41" i="1"/>
  <c r="AF40" i="1"/>
  <c r="K40" i="1"/>
  <c r="J40" i="1"/>
  <c r="H40" i="1"/>
  <c r="G40" i="1"/>
  <c r="C40" i="1"/>
  <c r="B40" i="1"/>
  <c r="AF39" i="1"/>
  <c r="K39" i="1"/>
  <c r="J39" i="1"/>
  <c r="H39" i="1"/>
  <c r="G39" i="1"/>
  <c r="C39" i="1"/>
  <c r="B39" i="1"/>
  <c r="AF38" i="1"/>
  <c r="K38" i="1"/>
  <c r="J38" i="1"/>
  <c r="H38" i="1"/>
  <c r="G38" i="1"/>
  <c r="C38" i="1"/>
  <c r="B38" i="1"/>
  <c r="AF37" i="1"/>
  <c r="K37" i="1"/>
  <c r="J37" i="1"/>
  <c r="H37" i="1"/>
  <c r="G37" i="1"/>
  <c r="C37" i="1"/>
  <c r="B37" i="1"/>
  <c r="AF36" i="1"/>
  <c r="K36" i="1"/>
  <c r="J36" i="1"/>
  <c r="H36" i="1"/>
  <c r="G36" i="1"/>
  <c r="C36" i="1"/>
  <c r="B36" i="1"/>
  <c r="D36" i="1" s="1"/>
  <c r="AF35" i="1"/>
  <c r="K35" i="1"/>
  <c r="J35" i="1"/>
  <c r="H35" i="1"/>
  <c r="G35" i="1"/>
  <c r="C35" i="1"/>
  <c r="B35" i="1"/>
  <c r="D35" i="1" s="1"/>
  <c r="AF34" i="1"/>
  <c r="K34" i="1"/>
  <c r="J34" i="1"/>
  <c r="H34" i="1"/>
  <c r="G34" i="1"/>
  <c r="C34" i="1"/>
  <c r="B34" i="1"/>
  <c r="AF33" i="1"/>
  <c r="K33" i="1"/>
  <c r="J33" i="1"/>
  <c r="H33" i="1"/>
  <c r="G33" i="1"/>
  <c r="I33" i="1" s="1"/>
  <c r="C33" i="1"/>
  <c r="B33" i="1"/>
  <c r="AF32" i="1"/>
  <c r="K32" i="1"/>
  <c r="J32" i="1"/>
  <c r="H32" i="1"/>
  <c r="G32" i="1"/>
  <c r="C32" i="1"/>
  <c r="B32" i="1"/>
  <c r="AF31" i="1"/>
  <c r="K31" i="1"/>
  <c r="J31" i="1"/>
  <c r="H31" i="1"/>
  <c r="G31" i="1"/>
  <c r="C31" i="1"/>
  <c r="B31" i="1"/>
  <c r="D31" i="1" s="1"/>
  <c r="AF30" i="1"/>
  <c r="K30" i="1"/>
  <c r="J30" i="1"/>
  <c r="H30" i="1"/>
  <c r="G30" i="1"/>
  <c r="C30" i="1"/>
  <c r="B30" i="1"/>
  <c r="AF29" i="1"/>
  <c r="K29" i="1"/>
  <c r="J29" i="1"/>
  <c r="H29" i="1"/>
  <c r="G29" i="1"/>
  <c r="C29" i="1"/>
  <c r="B29" i="1"/>
  <c r="D29" i="1" s="1"/>
  <c r="AF28" i="1"/>
  <c r="K28" i="1"/>
  <c r="J28" i="1"/>
  <c r="H28" i="1"/>
  <c r="G28" i="1"/>
  <c r="C28" i="1"/>
  <c r="B28" i="1"/>
  <c r="AF27" i="1"/>
  <c r="K27" i="1"/>
  <c r="J27" i="1"/>
  <c r="H27" i="1"/>
  <c r="G27" i="1"/>
  <c r="C27" i="1"/>
  <c r="B27" i="1"/>
  <c r="D27" i="1" s="1"/>
  <c r="AF26" i="1"/>
  <c r="K26" i="1"/>
  <c r="J26" i="1"/>
  <c r="H26" i="1"/>
  <c r="G26" i="1"/>
  <c r="C26" i="1"/>
  <c r="B26" i="1"/>
  <c r="AF25" i="1"/>
  <c r="K25" i="1"/>
  <c r="J25" i="1"/>
  <c r="H25" i="1"/>
  <c r="G25" i="1"/>
  <c r="I25" i="1" s="1"/>
  <c r="C25" i="1"/>
  <c r="B25" i="1"/>
  <c r="D25" i="1" s="1"/>
  <c r="AF24" i="1"/>
  <c r="K24" i="1"/>
  <c r="J24" i="1"/>
  <c r="H24" i="1"/>
  <c r="G24" i="1"/>
  <c r="C24" i="1"/>
  <c r="B24" i="1"/>
  <c r="AF23" i="1"/>
  <c r="K23" i="1"/>
  <c r="J23" i="1"/>
  <c r="H23" i="1"/>
  <c r="G23" i="1"/>
  <c r="C23" i="1"/>
  <c r="B23" i="1"/>
  <c r="AF22" i="1"/>
  <c r="K22" i="1"/>
  <c r="J22" i="1"/>
  <c r="H22" i="1"/>
  <c r="G22" i="1"/>
  <c r="I22" i="1" s="1"/>
  <c r="C22" i="1"/>
  <c r="B22" i="1"/>
  <c r="AF21" i="1"/>
  <c r="K21" i="1"/>
  <c r="J21" i="1"/>
  <c r="H21" i="1"/>
  <c r="G21" i="1"/>
  <c r="C21" i="1"/>
  <c r="B21" i="1"/>
  <c r="D21" i="1" s="1"/>
  <c r="AF20" i="1"/>
  <c r="K20" i="1"/>
  <c r="J20" i="1"/>
  <c r="H20" i="1"/>
  <c r="G20" i="1"/>
  <c r="C20" i="1"/>
  <c r="B20" i="1"/>
  <c r="D20" i="1" s="1"/>
  <c r="AF19" i="1"/>
  <c r="K19" i="1"/>
  <c r="J19" i="1"/>
  <c r="H19" i="1"/>
  <c r="G19" i="1"/>
  <c r="C19" i="1"/>
  <c r="B19" i="1"/>
  <c r="AF18" i="1"/>
  <c r="K18" i="1"/>
  <c r="J18" i="1"/>
  <c r="H18" i="1"/>
  <c r="G18" i="1"/>
  <c r="C18" i="1"/>
  <c r="B18" i="1"/>
  <c r="AF17" i="1"/>
  <c r="K17" i="1"/>
  <c r="J17" i="1"/>
  <c r="H17" i="1"/>
  <c r="G17" i="1"/>
  <c r="I17" i="1" s="1"/>
  <c r="C17" i="1"/>
  <c r="B17" i="1"/>
  <c r="AF16" i="1"/>
  <c r="K16" i="1"/>
  <c r="J16" i="1"/>
  <c r="H16" i="1"/>
  <c r="G16" i="1"/>
  <c r="C16" i="1"/>
  <c r="B16" i="1"/>
  <c r="AF15" i="1"/>
  <c r="K15" i="1"/>
  <c r="J15" i="1"/>
  <c r="H15" i="1"/>
  <c r="G15" i="1"/>
  <c r="C15" i="1"/>
  <c r="B15" i="1"/>
  <c r="D15" i="1" s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3" i="1"/>
  <c r="D3" i="1"/>
  <c r="I18" i="1" l="1"/>
  <c r="I34" i="1"/>
  <c r="I50" i="1"/>
  <c r="D37" i="1"/>
  <c r="I38" i="1"/>
  <c r="D41" i="1"/>
  <c r="D18" i="1"/>
  <c r="D34" i="1"/>
  <c r="D50" i="1"/>
  <c r="I15" i="1"/>
  <c r="D17" i="1"/>
  <c r="I31" i="1"/>
  <c r="D33" i="1"/>
  <c r="I47" i="1"/>
  <c r="D49" i="1"/>
  <c r="I30" i="1"/>
  <c r="I46" i="1"/>
  <c r="D47" i="1"/>
  <c r="I16" i="1"/>
  <c r="I24" i="1"/>
  <c r="I32" i="1"/>
  <c r="I40" i="1"/>
  <c r="I48" i="1"/>
  <c r="I23" i="1"/>
  <c r="D26" i="1"/>
  <c r="I39" i="1"/>
  <c r="I49" i="1"/>
  <c r="D23" i="1"/>
  <c r="I26" i="1"/>
  <c r="D28" i="1"/>
  <c r="D39" i="1"/>
  <c r="I42" i="1"/>
  <c r="D44" i="1"/>
  <c r="I19" i="1"/>
  <c r="D22" i="1"/>
  <c r="D30" i="1"/>
  <c r="D19" i="1"/>
  <c r="I27" i="1"/>
  <c r="I35" i="1"/>
  <c r="D38" i="1"/>
  <c r="I43" i="1"/>
  <c r="D46" i="1"/>
  <c r="D16" i="1"/>
  <c r="I20" i="1"/>
  <c r="I21" i="1"/>
  <c r="D24" i="1"/>
  <c r="I28" i="1"/>
  <c r="I29" i="1"/>
  <c r="D32" i="1"/>
  <c r="I36" i="1"/>
  <c r="I37" i="1"/>
  <c r="D40" i="1"/>
  <c r="D42" i="1"/>
  <c r="I44" i="1"/>
  <c r="I45" i="1"/>
  <c r="D48" i="1"/>
</calcChain>
</file>

<file path=xl/sharedStrings.xml><?xml version="1.0" encoding="utf-8"?>
<sst xmlns="http://schemas.openxmlformats.org/spreadsheetml/2006/main" count="37" uniqueCount="29">
  <si>
    <t>Date</t>
  </si>
  <si>
    <t>Production Long</t>
  </si>
  <si>
    <t>Consumption Long</t>
  </si>
  <si>
    <t>SYS Sale (FG)</t>
  </si>
  <si>
    <t>Pro - Sale</t>
  </si>
  <si>
    <t>Crude Steel</t>
  </si>
  <si>
    <t>Import stat</t>
  </si>
  <si>
    <t xml:space="preserve">Net Crude steel </t>
  </si>
  <si>
    <t>SYS Sale</t>
  </si>
  <si>
    <t>Bar+HR</t>
  </si>
  <si>
    <t>Wire rod</t>
  </si>
  <si>
    <t>Total</t>
  </si>
  <si>
    <t>Import</t>
  </si>
  <si>
    <t>Export</t>
  </si>
  <si>
    <t>Production</t>
  </si>
  <si>
    <t>Consumption</t>
  </si>
  <si>
    <t>Import scrap</t>
  </si>
  <si>
    <t>Import Pig Iron</t>
  </si>
  <si>
    <t>Import Billet</t>
  </si>
  <si>
    <t>Crude steel from Import &amp; Pig</t>
  </si>
  <si>
    <t>Crude steel production - import</t>
  </si>
  <si>
    <t>Dom.</t>
  </si>
  <si>
    <t>Sol.</t>
  </si>
  <si>
    <t>Billet</t>
  </si>
  <si>
    <t>Ind.</t>
  </si>
  <si>
    <t>Exp.</t>
  </si>
  <si>
    <t>HR+Wire - Dom sale</t>
  </si>
  <si>
    <t>Bar+HR - Dom sale</t>
  </si>
  <si>
    <t>* ISIT revised inc. IF mill. Until 2014 - 2020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</si>
</sst>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5" xfId="0" applyFill="1" applyBorder="1"/>
    <xf numFmtId="0" fontId="0" fillId="6" borderId="1" xfId="0" applyFill="1" applyBorder="1"/>
    <xf numFmtId="165" fontId="0" fillId="0" borderId="1" xfId="0" applyNumberForma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7" borderId="1" xfId="0" applyNumberFormat="1" applyFill="1" applyBorder="1"/>
    <xf numFmtId="164" fontId="0" fillId="7" borderId="1" xfId="1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Fill="1" applyBorder="1"/>
    <xf numFmtId="0" fontId="0" fillId="5" borderId="0" xfId="0" applyFill="1"/>
    <xf numFmtId="164" fontId="0" fillId="0" borderId="0" xfId="1" applyNumberFormat="1" applyFont="1" applyFill="1" applyBorder="1"/>
    <xf numFmtId="165" fontId="0" fillId="0" borderId="0" xfId="0" applyNumberFormat="1" applyFill="1" applyBorder="1"/>
    <xf numFmtId="164" fontId="0" fillId="0" borderId="0" xfId="1" applyNumberFormat="1" applyFont="1" applyBorder="1"/>
    <xf numFmtId="164" fontId="0" fillId="0" borderId="0" xfId="0" applyNumberFormat="1" applyBorder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Border="1"/>
    <xf numFmtId="164" fontId="0" fillId="0" borderId="1" xfId="1" applyNumberFormat="1" applyFont="1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lchitamai\Desktop\1%20%20Rin\aa\tcrt\client\non%20taxab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1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SYSCMPSY01\MAINTENANCE\CONSUME\ELECTRIC\2543\TOU-12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0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T\_UT\&#3611;&#3619;&#3636;&#3617;&#3634;&#3603;&#3585;&#3634;&#3619;&#3651;&#3594;&#3657;&#3652;&#3615;&#3615;&#3657;&#3634;\2549\EE050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1\Cons-20111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6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T\&#3609;&#3650;&#3618;&#3610;&#3634;&#3618;\&#3591;&#3610;&#3611;&#3619;&#3632;&#3617;&#3634;&#3603;\2007\Roling%20Mill\&#3588;&#3656;&#3634;&#3595;&#3656;&#3629;&#3617;%20RM.2006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0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1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1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2\Cons-20121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5\Cons-2015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se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upachaiw\Local%20Settings\Temporary%20Internet%20Files\OLK68\Sum_By_Trader%20Quer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akornw\AppData\Local\Microsoft\Windows\INetCache\Content.Outlook\T16QGYD7\Sale%20Volume%202010-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\Steel%20Consumption\2010\Cons-201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12"/>
      <sheetName val="7"/>
      <sheetName val="8"/>
      <sheetName val="9"/>
      <sheetName val="1"/>
      <sheetName val="2"/>
      <sheetName val="Std.MAR"/>
      <sheetName val="non taxable"/>
      <sheetName val="RM2 Tetative Mar'19 "/>
      <sheetName val="RM2 Tetative Sep'19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457860.06012359791</v>
          </cell>
        </row>
        <row r="5">
          <cell r="D5">
            <v>311713.64912359789</v>
          </cell>
          <cell r="G5">
            <v>279972.39412359789</v>
          </cell>
        </row>
        <row r="9">
          <cell r="D9">
            <v>81656.990000000005</v>
          </cell>
          <cell r="G9">
            <v>117305.27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298221.57976846566</v>
          </cell>
        </row>
        <row r="5">
          <cell r="D5">
            <v>161948.61576846562</v>
          </cell>
          <cell r="G5">
            <v>142553.49176846561</v>
          </cell>
        </row>
        <row r="9">
          <cell r="D9">
            <v>71951.7</v>
          </cell>
          <cell r="G9">
            <v>128047.51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368197.32275005296</v>
          </cell>
        </row>
        <row r="5">
          <cell r="D5">
            <v>202014.49275005294</v>
          </cell>
          <cell r="G5">
            <v>181000.51275005293</v>
          </cell>
        </row>
        <row r="9">
          <cell r="D9">
            <v>68279.240000000005</v>
          </cell>
          <cell r="G9">
            <v>114099.72000000002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290065.36351957673</v>
          </cell>
        </row>
        <row r="5">
          <cell r="D5">
            <v>160407.64351957673</v>
          </cell>
          <cell r="G5">
            <v>111612.50351957673</v>
          </cell>
        </row>
        <row r="9">
          <cell r="D9">
            <v>63357.03</v>
          </cell>
          <cell r="G9">
            <v>80445.680000000008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392347.48027936515</v>
          </cell>
        </row>
        <row r="5">
          <cell r="D5">
            <v>199204.16027936514</v>
          </cell>
          <cell r="G5">
            <v>180058.88027936514</v>
          </cell>
        </row>
        <row r="9">
          <cell r="D9">
            <v>83112.06</v>
          </cell>
          <cell r="G9">
            <v>106132.02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344955.12555957667</v>
          </cell>
        </row>
        <row r="5">
          <cell r="D5">
            <v>215658.12655957672</v>
          </cell>
          <cell r="G5">
            <v>180623.59155957671</v>
          </cell>
        </row>
        <row r="9">
          <cell r="D9">
            <v>83207.63</v>
          </cell>
          <cell r="G9">
            <v>102047.808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404189.14492994716</v>
          </cell>
        </row>
        <row r="5">
          <cell r="D5">
            <v>257960.58692994714</v>
          </cell>
          <cell r="G5">
            <v>250071.99092994712</v>
          </cell>
        </row>
        <row r="9">
          <cell r="D9">
            <v>61400.18</v>
          </cell>
          <cell r="G9">
            <v>97564.002000000008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422669.70164994709</v>
          </cell>
        </row>
        <row r="5">
          <cell r="D5">
            <v>296644.0156499471</v>
          </cell>
          <cell r="G5">
            <v>283774.38864994707</v>
          </cell>
        </row>
        <row r="9">
          <cell r="D9">
            <v>50187</v>
          </cell>
          <cell r="G9">
            <v>79285.345000000001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404644.87161502644</v>
          </cell>
        </row>
        <row r="5">
          <cell r="D5">
            <v>241370.74961502646</v>
          </cell>
          <cell r="G5">
            <v>240022.26961502648</v>
          </cell>
        </row>
        <row r="9">
          <cell r="D9">
            <v>60742.13</v>
          </cell>
          <cell r="G9">
            <v>81227.058000000005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328193.24721502647</v>
          </cell>
        </row>
        <row r="5">
          <cell r="D5">
            <v>166191.76221502648</v>
          </cell>
          <cell r="G5">
            <v>162895.04021502647</v>
          </cell>
        </row>
        <row r="9">
          <cell r="D9">
            <v>70919.58</v>
          </cell>
          <cell r="G9">
            <v>97668.006000000008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_RM"/>
      <sheetName val="SM&amp;FL"/>
      <sheetName val="DailyReport"/>
      <sheetName val="WORKSHEET"/>
      <sheetName val="TOUrpt"/>
      <sheetName val="conclude_monthly"/>
      <sheetName val="0104"/>
      <sheetName val="TOUread"/>
      <sheetName val="Sheet2"/>
      <sheetName val="Sheet3 "/>
      <sheetName val="Demand"/>
      <sheetName val="MS-Consump"/>
      <sheetName val="ReportFunction"/>
      <sheetName val="HalfCost"/>
      <sheetName val="ElecCost"/>
      <sheetName val="Chart1"/>
      <sheetName val="DayOf-Fn"/>
      <sheetName val="Sheet9"/>
      <sheetName val="Sheet13"/>
      <sheetName val="Sheet14"/>
      <sheetName val="Sheet15"/>
      <sheetName val="Sheet16"/>
      <sheetName val="Sheet16 (2)"/>
      <sheetName val="Sheet2(ห้ามลบ)"/>
      <sheetName val="แจ้งแผนผลิต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>
        <row r="18">
          <cell r="M18">
            <v>6405696.0000000056</v>
          </cell>
        </row>
        <row r="21">
          <cell r="M21">
            <v>9870852.4800000023</v>
          </cell>
        </row>
        <row r="23">
          <cell r="M23">
            <v>78459352.48999998</v>
          </cell>
        </row>
        <row r="24">
          <cell r="M24">
            <v>0</v>
          </cell>
        </row>
        <row r="27">
          <cell r="M27">
            <v>83951507.16429998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457361.9976550265</v>
          </cell>
        </row>
        <row r="5">
          <cell r="D5">
            <v>294828.99865502655</v>
          </cell>
          <cell r="G5">
            <v>285394.24465502653</v>
          </cell>
        </row>
        <row r="9">
          <cell r="D9">
            <v>87415.34</v>
          </cell>
          <cell r="G9">
            <v>107213.355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291917.84281502647</v>
          </cell>
        </row>
        <row r="5">
          <cell r="D5">
            <v>173307.23681502647</v>
          </cell>
          <cell r="G5">
            <v>146031.06181502645</v>
          </cell>
        </row>
        <row r="9">
          <cell r="D9">
            <v>85566.25</v>
          </cell>
          <cell r="G9">
            <v>102440.47200000001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376077.43192888889</v>
          </cell>
        </row>
        <row r="5">
          <cell r="D5">
            <v>221184.64692888892</v>
          </cell>
          <cell r="G5">
            <v>177449.21692888893</v>
          </cell>
        </row>
        <row r="9">
          <cell r="D9">
            <v>98461.01</v>
          </cell>
          <cell r="G9">
            <v>119407.24699999999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365901.82544888894</v>
          </cell>
        </row>
        <row r="5">
          <cell r="D5">
            <v>203533.32444888889</v>
          </cell>
          <cell r="G5">
            <v>171722.3884488889</v>
          </cell>
        </row>
        <row r="9">
          <cell r="D9">
            <v>77596.63</v>
          </cell>
          <cell r="G9">
            <v>107604.01200000002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383169.870688889</v>
          </cell>
        </row>
        <row r="5">
          <cell r="D5">
            <v>224288.66768888899</v>
          </cell>
          <cell r="G5">
            <v>206442.677688889</v>
          </cell>
        </row>
        <row r="9">
          <cell r="D9">
            <v>88512.33</v>
          </cell>
          <cell r="G9">
            <v>99829.299999999988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477413.2888888889</v>
          </cell>
        </row>
        <row r="5">
          <cell r="D5">
            <v>315909.83888888889</v>
          </cell>
          <cell r="G5">
            <v>292879.83888888889</v>
          </cell>
        </row>
        <row r="9">
          <cell r="D9">
            <v>75080.45</v>
          </cell>
          <cell r="G9">
            <v>108980.45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439973.92375195766</v>
          </cell>
        </row>
        <row r="5">
          <cell r="D5">
            <v>333354.13375195768</v>
          </cell>
          <cell r="G5">
            <v>305627.13375195768</v>
          </cell>
        </row>
        <row r="9">
          <cell r="D9">
            <v>60060.79</v>
          </cell>
          <cell r="G9">
            <v>74463.790000000008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352513.59767195769</v>
          </cell>
        </row>
        <row r="5">
          <cell r="D5">
            <v>194344.71767195765</v>
          </cell>
          <cell r="G5">
            <v>165054.71767195765</v>
          </cell>
        </row>
        <row r="9">
          <cell r="D9">
            <v>67568.88</v>
          </cell>
          <cell r="G9">
            <v>92598.88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499193.20405904751</v>
          </cell>
        </row>
        <row r="5">
          <cell r="D5">
            <v>347746.58405904751</v>
          </cell>
          <cell r="G5">
            <v>327896.58405904751</v>
          </cell>
        </row>
        <row r="9">
          <cell r="D9">
            <v>70958.62</v>
          </cell>
          <cell r="G9">
            <v>93376.62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391677.46429904766</v>
          </cell>
        </row>
        <row r="5">
          <cell r="D5">
            <v>214799.22429904767</v>
          </cell>
          <cell r="G5">
            <v>198660.22429904767</v>
          </cell>
        </row>
        <row r="9">
          <cell r="D9">
            <v>76713.240000000005</v>
          </cell>
          <cell r="G9">
            <v>104855.24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Report"/>
      <sheetName val="WORKSHEET"/>
      <sheetName val="TOUrpt"/>
      <sheetName val="conclude_monthly"/>
      <sheetName val="0506"/>
      <sheetName val="TOUrea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434386.15485904762</v>
          </cell>
        </row>
        <row r="5">
          <cell r="D5">
            <v>150120.00485904762</v>
          </cell>
          <cell r="G5">
            <v>128261.00485904762</v>
          </cell>
        </row>
        <row r="9">
          <cell r="D9">
            <v>77007.149999999994</v>
          </cell>
          <cell r="G9">
            <v>96992.15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D4">
            <v>243622.26403661378</v>
          </cell>
          <cell r="G4">
            <v>352948.26403661375</v>
          </cell>
        </row>
        <row r="5">
          <cell r="D5">
            <v>187080.26403661378</v>
          </cell>
          <cell r="G5">
            <v>173950.26403661378</v>
          </cell>
        </row>
        <row r="9">
          <cell r="D9">
            <v>56542</v>
          </cell>
          <cell r="G9">
            <v>77191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D4">
            <v>320292.95703703706</v>
          </cell>
          <cell r="G4">
            <v>444410.95703703706</v>
          </cell>
        </row>
        <row r="5">
          <cell r="D5">
            <v>252612.58703703707</v>
          </cell>
          <cell r="G5">
            <v>241645.58703703707</v>
          </cell>
        </row>
        <row r="9">
          <cell r="D9">
            <v>67680.37</v>
          </cell>
          <cell r="G9">
            <v>93421.37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443769.15957671963</v>
          </cell>
        </row>
        <row r="5">
          <cell r="D5">
            <v>288680.74957671959</v>
          </cell>
          <cell r="G5">
            <v>274327.74957671959</v>
          </cell>
        </row>
        <row r="9">
          <cell r="D9">
            <v>83540.41</v>
          </cell>
          <cell r="G9">
            <v>103060.41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559124.40084656083</v>
          </cell>
        </row>
        <row r="5">
          <cell r="D5">
            <v>347681.1108465608</v>
          </cell>
          <cell r="G5">
            <v>322895.1108465608</v>
          </cell>
        </row>
        <row r="9">
          <cell r="D9">
            <v>81742.290000000008</v>
          </cell>
          <cell r="G9">
            <v>110233.29000000001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465397.85121693125</v>
          </cell>
        </row>
        <row r="5">
          <cell r="D5">
            <v>317615.62121693126</v>
          </cell>
          <cell r="I5">
            <v>323874.62121693126</v>
          </cell>
        </row>
        <row r="11">
          <cell r="D11">
            <v>59077.229999999996</v>
          </cell>
          <cell r="I11">
            <v>121156.23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450746.35259259259</v>
          </cell>
        </row>
        <row r="5">
          <cell r="D5">
            <v>257341.50259259256</v>
          </cell>
          <cell r="I5">
            <v>247410.50259259256</v>
          </cell>
        </row>
        <row r="11">
          <cell r="D11">
            <v>79216.850000000006</v>
          </cell>
          <cell r="I11">
            <v>180432.85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409554.76529100531</v>
          </cell>
        </row>
        <row r="5">
          <cell r="D5">
            <v>255036.29529100531</v>
          </cell>
          <cell r="I5">
            <v>259590.29529100528</v>
          </cell>
        </row>
        <row r="11">
          <cell r="D11">
            <v>73415.47</v>
          </cell>
          <cell r="I11">
            <v>130204.47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448630.96656084666</v>
          </cell>
        </row>
        <row r="5">
          <cell r="D5">
            <v>255179.25656084664</v>
          </cell>
          <cell r="I5">
            <v>274725.25656084664</v>
          </cell>
        </row>
        <row r="11">
          <cell r="D11">
            <v>66454.709999999992</v>
          </cell>
          <cell r="I11">
            <v>128125.70999999999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501362.77862433868</v>
          </cell>
        </row>
        <row r="5">
          <cell r="D5">
            <v>244889.43862433871</v>
          </cell>
          <cell r="I5">
            <v>289426.43862433871</v>
          </cell>
        </row>
        <row r="11">
          <cell r="D11">
            <v>60742.34</v>
          </cell>
          <cell r="I11">
            <v>181850.34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ost"/>
      <sheetName val="กราฟ Cost center"/>
      <sheetName val="แนวโน้ม Cost 2006"/>
      <sheetName val="cost น้อยกว่า 100,000"/>
      <sheetName val="cost center"/>
      <sheetName val="557"/>
      <sheetName val="rm1-8.2006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>
        <row r="2">
          <cell r="F2" t="str">
            <v>CTR 1000/0491-21200</v>
          </cell>
        </row>
        <row r="3">
          <cell r="F3" t="str">
            <v>CTR 1000/0491-21301</v>
          </cell>
        </row>
        <row r="4">
          <cell r="F4" t="str">
            <v>RG16719</v>
          </cell>
        </row>
        <row r="5">
          <cell r="F5" t="str">
            <v>CTR 1000/0491-21200</v>
          </cell>
        </row>
        <row r="6">
          <cell r="F6" t="str">
            <v>RG16719</v>
          </cell>
        </row>
        <row r="7">
          <cell r="F7" t="str">
            <v>CTR 1000/0491-21200</v>
          </cell>
        </row>
        <row r="8">
          <cell r="F8" t="str">
            <v>CTR 1000/0491-21300</v>
          </cell>
        </row>
        <row r="9">
          <cell r="F9" t="str">
            <v>CTR 1000/0491-21200</v>
          </cell>
        </row>
        <row r="10">
          <cell r="F10" t="str">
            <v>งานแปรรูปและติดตั้งผนังเตา</v>
          </cell>
        </row>
        <row r="11">
          <cell r="F11" t="str">
            <v>RG16719</v>
          </cell>
        </row>
        <row r="12">
          <cell r="F12" t="str">
            <v>CTR 1000/0491-21100</v>
          </cell>
        </row>
        <row r="13">
          <cell r="F13" t="str">
            <v>RG16719</v>
          </cell>
        </row>
        <row r="14">
          <cell r="F14" t="str">
            <v>จ้างเหมา Milling Housing BD Breast Roller Frong WS</v>
          </cell>
        </row>
        <row r="15">
          <cell r="F15" t="str">
            <v>Frame Take in B PB พร้อมกับเปลี่ยน Arm และ Tension</v>
          </cell>
        </row>
        <row r="16">
          <cell r="F16" t="str">
            <v>CTR 1000/0491-21100</v>
          </cell>
        </row>
        <row r="17">
          <cell r="F17" t="str">
            <v>RG16719</v>
          </cell>
        </row>
        <row r="18">
          <cell r="F18" t="str">
            <v>RG16719</v>
          </cell>
        </row>
        <row r="19">
          <cell r="F19" t="str">
            <v>CTR 1000/0491-21100</v>
          </cell>
        </row>
        <row r="20">
          <cell r="F20" t="str">
            <v>Replacement Frame UR Approach</v>
          </cell>
        </row>
        <row r="21">
          <cell r="F21" t="str">
            <v>Replacement Frame Delivery Roller Table</v>
          </cell>
        </row>
        <row r="22">
          <cell r="F22" t="str">
            <v>RG16719</v>
          </cell>
        </row>
        <row r="23">
          <cell r="F23" t="str">
            <v>RG16719</v>
          </cell>
        </row>
        <row r="24">
          <cell r="F24" t="str">
            <v>CTR 1000/0491-22400</v>
          </cell>
        </row>
        <row r="25">
          <cell r="F25" t="str">
            <v>RG16719</v>
          </cell>
        </row>
        <row r="26">
          <cell r="F26" t="str">
            <v>จ้างเหมาประกอบ เชื่อมและติดตั้ง Pipe Water Direct</v>
          </cell>
        </row>
        <row r="27">
          <cell r="F27" t="str">
            <v>จ้างเปลี่ยน Vertical Wing SB</v>
          </cell>
        </row>
        <row r="28">
          <cell r="F28" t="str">
            <v>CTR 1000/0491-21900</v>
          </cell>
        </row>
        <row r="29">
          <cell r="F29" t="str">
            <v>จ้างเหมาประกอบ เชื่อมและติดตั้ง Pipe Water Line Re</v>
          </cell>
        </row>
        <row r="30">
          <cell r="F30" t="str">
            <v>CTR 1000/0491-21300</v>
          </cell>
        </row>
        <row r="31">
          <cell r="F31" t="str">
            <v>CTR 1000/0491-21300</v>
          </cell>
        </row>
        <row r="32">
          <cell r="F32" t="str">
            <v>HS Replace Complete set car Lifting MHS2</v>
          </cell>
        </row>
        <row r="33">
          <cell r="F33" t="str">
            <v>CTR 1000/0491-21100</v>
          </cell>
        </row>
        <row r="34">
          <cell r="F34" t="str">
            <v>จ้างเหมาประกอบ เชื่อมและติดตั้ง Pipe Water Line Di</v>
          </cell>
        </row>
        <row r="35">
          <cell r="F35" t="str">
            <v>CTR 1000/0491-21200</v>
          </cell>
        </row>
        <row r="36">
          <cell r="F36" t="str">
            <v>CTR 1000/0491-21800</v>
          </cell>
        </row>
        <row r="37">
          <cell r="F37" t="str">
            <v>CTR 1000/0491-21100</v>
          </cell>
        </row>
        <row r="38">
          <cell r="F38" t="str">
            <v>CTR 1000/0491-21300</v>
          </cell>
        </row>
        <row r="39">
          <cell r="F39" t="str">
            <v>CTR 1000/0491-22800</v>
          </cell>
        </row>
        <row r="40">
          <cell r="F40" t="str">
            <v>Replacement water trough A</v>
          </cell>
        </row>
        <row r="41">
          <cell r="F41" t="str">
            <v>CTR 1000/0491-20000</v>
          </cell>
        </row>
        <row r="42">
          <cell r="F42" t="str">
            <v>CTR 1000/0491-21300</v>
          </cell>
        </row>
        <row r="43">
          <cell r="F43" t="str">
            <v>จ้างเหมาแก้ไข Foundation Take in, out B IB</v>
          </cell>
        </row>
        <row r="44">
          <cell r="F44" t="str">
            <v>RSM Replacement Spring clamp Straight liner</v>
          </cell>
        </row>
        <row r="45">
          <cell r="F45" t="str">
            <v>RHF NEOCAS1750</v>
          </cell>
        </row>
        <row r="46">
          <cell r="F46" t="str">
            <v>งานถอดเปลี่ยน Burner เตาอบ จำนวน 10 set</v>
          </cell>
        </row>
        <row r="47">
          <cell r="F47" t="str">
            <v>CTR 1000/0491-21100</v>
          </cell>
        </row>
        <row r="48">
          <cell r="F48" t="str">
            <v>CTR 1000/0491-21100</v>
          </cell>
        </row>
        <row r="49">
          <cell r="F49" t="str">
            <v>CTR 1000/0491-21100</v>
          </cell>
        </row>
        <row r="50">
          <cell r="F50" t="str">
            <v>จ้างเหมาเปลี่ยน Square Tube Charge door</v>
          </cell>
        </row>
        <row r="51">
          <cell r="F51" t="str">
            <v>CTR 1000/0491-21300</v>
          </cell>
        </row>
        <row r="52">
          <cell r="F52" t="str">
            <v>CTR 1000/0491-20114</v>
          </cell>
        </row>
        <row r="53">
          <cell r="F53" t="str">
            <v>CTR 1000/0491-21100</v>
          </cell>
        </row>
        <row r="54">
          <cell r="F54" t="str">
            <v>จ้างเหมาตัดเจียร์เปลี่ยน Liner Transfer IB บ่อ B</v>
          </cell>
        </row>
        <row r="55">
          <cell r="F55" t="str">
            <v>CTR 1000/0491-21100</v>
          </cell>
        </row>
        <row r="56">
          <cell r="F56" t="str">
            <v>CTR 1000/0491-21200</v>
          </cell>
        </row>
        <row r="57">
          <cell r="F57" t="str">
            <v>RG16719</v>
          </cell>
        </row>
        <row r="58">
          <cell r="F58" t="str">
            <v>RG16719</v>
          </cell>
        </row>
        <row r="59">
          <cell r="F59" t="str">
            <v>CTR 1000/0491-21301</v>
          </cell>
        </row>
        <row r="60">
          <cell r="F60" t="str">
            <v>Guide Rest Bar E-Mill Replacement</v>
          </cell>
        </row>
        <row r="61">
          <cell r="F61" t="str">
            <v>RG16719</v>
          </cell>
        </row>
        <row r="62">
          <cell r="F62" t="str">
            <v>CTR 1000/0491-22800</v>
          </cell>
        </row>
        <row r="63">
          <cell r="F63" t="str">
            <v>CTR 1000/0491-22300</v>
          </cell>
        </row>
        <row r="64">
          <cell r="F64" t="str">
            <v>CTR 1000/0491-21200</v>
          </cell>
        </row>
        <row r="65">
          <cell r="F65" t="str">
            <v>จ้างตรวจสอบและเติมน้ำมันหม้อแปลง TR7</v>
          </cell>
        </row>
        <row r="66">
          <cell r="F66" t="str">
            <v>CTR 1000/0491-20108</v>
          </cell>
        </row>
        <row r="67">
          <cell r="F67" t="str">
            <v>CTR 1000/0491-21303</v>
          </cell>
        </row>
        <row r="68">
          <cell r="F68" t="str">
            <v>จ้างตรวจสอบและเติมน้ำมันหม้อแปลง TR2</v>
          </cell>
        </row>
        <row r="69">
          <cell r="F69" t="str">
            <v>CTR 1000/0491-21100</v>
          </cell>
        </row>
        <row r="70">
          <cell r="F70" t="str">
            <v>CTR 1000/0491-21100</v>
          </cell>
        </row>
        <row r="71">
          <cell r="F71" t="str">
            <v>RG16719</v>
          </cell>
        </row>
        <row r="72">
          <cell r="F72" t="str">
            <v/>
          </cell>
        </row>
        <row r="73">
          <cell r="F73" t="str">
            <v>CTR 1000/0491-21301</v>
          </cell>
        </row>
        <row r="74">
          <cell r="F74" t="str">
            <v>จ้างตรวจสอบและเติมน้ำมันหม้อแปลง TR6</v>
          </cell>
        </row>
        <row r="75">
          <cell r="F75" t="str">
            <v>CTR 1000/0491-21301</v>
          </cell>
        </row>
        <row r="76">
          <cell r="F76" t="str">
            <v>RG16719</v>
          </cell>
        </row>
        <row r="77">
          <cell r="F77" t="str">
            <v>จ้างตรวจสอบและเติมน้ำมันหม้อแปลง TR3</v>
          </cell>
        </row>
        <row r="78">
          <cell r="F78" t="str">
            <v>CTR 1000/0491-21301</v>
          </cell>
        </row>
        <row r="79">
          <cell r="F79" t="str">
            <v>RG16719</v>
          </cell>
        </row>
        <row r="80">
          <cell r="F80" t="str">
            <v>CTR 1000/0491-22100</v>
          </cell>
        </row>
        <row r="81">
          <cell r="F81" t="str">
            <v>CTR 1000/0491-21200</v>
          </cell>
        </row>
        <row r="82">
          <cell r="F82" t="str">
            <v>ZAM0000</v>
          </cell>
        </row>
        <row r="83">
          <cell r="F83" t="str">
            <v>CTR 1000/0491-21200</v>
          </cell>
        </row>
        <row r="84">
          <cell r="F84" t="str">
            <v>จ้างตรวจสอบและเติมน้ำมันหม้อแปลง TR1</v>
          </cell>
        </row>
        <row r="85">
          <cell r="F85" t="str">
            <v>จ้างตรวจสอบและเติมน้ำมันหม้อแปลง TR4</v>
          </cell>
        </row>
        <row r="86">
          <cell r="F86" t="str">
            <v>CTR 1000/0491-22400</v>
          </cell>
        </row>
        <row r="87">
          <cell r="F87" t="str">
            <v>CTR 1000/0491-22100</v>
          </cell>
        </row>
        <row r="88">
          <cell r="F88" t="str">
            <v>RG16719</v>
          </cell>
        </row>
        <row r="89">
          <cell r="F89" t="str">
            <v>Replacement Shaft Turndown bed 1,2</v>
          </cell>
        </row>
        <row r="90">
          <cell r="F90" t="str">
            <v>CTR 1000/0491-21300</v>
          </cell>
        </row>
        <row r="91">
          <cell r="F91" t="str">
            <v>RG16719</v>
          </cell>
        </row>
        <row r="92">
          <cell r="F92" t="str">
            <v>CTR 1000/0491-21300</v>
          </cell>
        </row>
        <row r="93">
          <cell r="F93" t="str">
            <v>CTR 1000/0491-22500</v>
          </cell>
        </row>
        <row r="94">
          <cell r="F94" t="str">
            <v>จ้างเหมา Milling Frame Saw Slide Fix Hot Saw ใหม่</v>
          </cell>
        </row>
        <row r="95">
          <cell r="F95" t="str">
            <v>จ้างตรวจสอบและเติมน้ำมันหม้อแปลง TR5</v>
          </cell>
        </row>
        <row r="96">
          <cell r="F96" t="str">
            <v>CTR 1000/0491-21200</v>
          </cell>
        </row>
        <row r="97">
          <cell r="F97" t="str">
            <v>CTR 1000/0491-21200</v>
          </cell>
        </row>
        <row r="98">
          <cell r="F98" t="str">
            <v>CTR 1000/0491-21200</v>
          </cell>
        </row>
        <row r="99">
          <cell r="F99" t="str">
            <v>RG16719</v>
          </cell>
        </row>
        <row r="100">
          <cell r="F100" t="str">
            <v>ประมาณค่าไฟฟ้าทั่วไปเหล็กรีด 01.01.2006</v>
          </cell>
        </row>
        <row r="101">
          <cell r="F101" t="str">
            <v>เกษม.ค่าขนขี้เลื่อย  01.01.06</v>
          </cell>
        </row>
        <row r="102">
          <cell r="F102" t="str">
            <v>เกษม.ค่าขนเหล็กปลายBeam (Rolling Mill) 01.01.06</v>
          </cell>
        </row>
        <row r="103">
          <cell r="F103" t="str">
            <v>SPS.ค่าตัดเหล็กH-Beamคัดตัด100-300 01.01.06</v>
          </cell>
        </row>
        <row r="104">
          <cell r="F104" t="str">
            <v>SPS.ค่าตัด-ขนเหล็กH-Beamคัดตัด100-300 31.12.05</v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>เกษม.ค่าขนตะกรัน (Rolling Mill)  01.01.06</v>
          </cell>
        </row>
        <row r="109">
          <cell r="F109" t="str">
            <v>ประมาณค่าไฟฟ้า Section mill 01.01.2006</v>
          </cell>
        </row>
        <row r="110">
          <cell r="F110" t="str">
            <v>CTR 1000/0491-22100</v>
          </cell>
        </row>
        <row r="111">
          <cell r="F111" t="str">
            <v>เทลเลอร์ขน bl-be  1/1/49</v>
          </cell>
        </row>
        <row r="112">
          <cell r="F112" t="str">
            <v>เครนขน bl-be  1/1/49</v>
          </cell>
        </row>
        <row r="113">
          <cell r="F113" t="str">
            <v>TSATCUR</v>
          </cell>
        </row>
        <row r="114">
          <cell r="F114" t="str">
            <v>TSATCUR</v>
          </cell>
        </row>
        <row r="115">
          <cell r="F115" t="str">
            <v>ZS48RP0</v>
          </cell>
        </row>
        <row r="116">
          <cell r="F116" t="str">
            <v>ZC00000</v>
          </cell>
        </row>
        <row r="117">
          <cell r="F117" t="str">
            <v>RG16719</v>
          </cell>
        </row>
        <row r="118">
          <cell r="F118" t="str">
            <v>CTR 1000/0491-21200</v>
          </cell>
        </row>
        <row r="119">
          <cell r="F119" t="str">
            <v>CTR 1000/0491-22300</v>
          </cell>
        </row>
        <row r="120">
          <cell r="F120" t="str">
            <v>ZC00000</v>
          </cell>
        </row>
        <row r="121">
          <cell r="F121" t="str">
            <v>HYDRHF0</v>
          </cell>
        </row>
        <row r="122">
          <cell r="F122" t="str">
            <v>HYDRHF0</v>
          </cell>
        </row>
        <row r="123">
          <cell r="F123" t="str">
            <v>HYDRHF0</v>
          </cell>
        </row>
        <row r="124">
          <cell r="F124" t="str">
            <v>HYDSM00</v>
          </cell>
        </row>
        <row r="125">
          <cell r="F125" t="str">
            <v>CTR 1000/0491-21200</v>
          </cell>
        </row>
        <row r="126">
          <cell r="F126" t="str">
            <v>ZC00000</v>
          </cell>
        </row>
        <row r="127">
          <cell r="F127" t="str">
            <v>RG16719</v>
          </cell>
        </row>
        <row r="128">
          <cell r="F128" t="str">
            <v>CTR 1000/0491-21200</v>
          </cell>
        </row>
        <row r="129">
          <cell r="F129" t="str">
            <v>ค่าจ้างเหมาแรงงานตัด/ดัด  010149</v>
          </cell>
        </row>
        <row r="130">
          <cell r="F130" t="str">
            <v>ค่าจ้างเหมา F /L 010149</v>
          </cell>
        </row>
        <row r="131">
          <cell r="F131" t="str">
            <v>ประมาณค่าไฟฟ้า Finishing line 01.01.2006</v>
          </cell>
        </row>
        <row r="132">
          <cell r="F132" t="str">
            <v>ZBR0000</v>
          </cell>
        </row>
        <row r="133">
          <cell r="F133" t="str">
            <v>ZBR00000</v>
          </cell>
        </row>
        <row r="134">
          <cell r="F134" t="str">
            <v>ZBR00000</v>
          </cell>
        </row>
        <row r="135">
          <cell r="F135" t="str">
            <v>ZBR00000</v>
          </cell>
        </row>
        <row r="136">
          <cell r="F136" t="str">
            <v>ZBR0000</v>
          </cell>
        </row>
        <row r="137">
          <cell r="F137" t="str">
            <v>ZBR0000</v>
          </cell>
        </row>
        <row r="138">
          <cell r="F138" t="str">
            <v>ZBR00000</v>
          </cell>
        </row>
        <row r="139">
          <cell r="F139" t="str">
            <v>ZBR00000</v>
          </cell>
        </row>
        <row r="140">
          <cell r="F140" t="str">
            <v>ZBR0000</v>
          </cell>
        </row>
        <row r="141">
          <cell r="F141" t="str">
            <v>ZBR0000</v>
          </cell>
        </row>
        <row r="142">
          <cell r="F142" t="str">
            <v>ค่าลวดมัดเหล็กโอนจากเดือน ธ.ค.48</v>
          </cell>
        </row>
        <row r="143">
          <cell r="F143" t="str">
            <v>ประมาณค่าไฟฟ้าทั่วไปเหล็กรีด 02.01.2006</v>
          </cell>
        </row>
        <row r="144">
          <cell r="F144" t="str">
            <v>SPS.ค่าตัดเหล็กH-Beamคัดตัด100-300 02.01.06</v>
          </cell>
        </row>
        <row r="145">
          <cell r="F145" t="str">
            <v/>
          </cell>
        </row>
        <row r="146">
          <cell r="F146" t="str">
            <v>เกษม.ค่าขนตะกรัน (Rolling Mill)  02.01.06</v>
          </cell>
        </row>
        <row r="147">
          <cell r="F147" t="str">
            <v>ประมาณค่าไฟฟ้า Section mill 02.01.2006</v>
          </cell>
        </row>
        <row r="148">
          <cell r="F148" t="str">
            <v>RG16719</v>
          </cell>
        </row>
        <row r="149">
          <cell r="F149" t="str">
            <v>CTR 1000/0491-21200</v>
          </cell>
        </row>
        <row r="150">
          <cell r="F150" t="str">
            <v>CTR 1000/0491-22500</v>
          </cell>
        </row>
        <row r="151">
          <cell r="F151" t="str">
            <v>CTR 1000/0491-21200</v>
          </cell>
        </row>
        <row r="152">
          <cell r="F152" t="str">
            <v>CTR 1000/0491-22300</v>
          </cell>
        </row>
        <row r="153">
          <cell r="F153" t="str">
            <v>CTR 1000/0491-21301</v>
          </cell>
        </row>
        <row r="154">
          <cell r="F154" t="str">
            <v>CTR 1000/0491-21100</v>
          </cell>
        </row>
        <row r="155">
          <cell r="F155" t="str">
            <v>CTR 1000/0491-22100</v>
          </cell>
        </row>
        <row r="156">
          <cell r="F156" t="str">
            <v>CTR 1000/0491-21300</v>
          </cell>
        </row>
        <row r="157">
          <cell r="F157" t="str">
            <v>TWP6000</v>
          </cell>
        </row>
        <row r="158">
          <cell r="F158" t="str">
            <v>CTR 1000/0491-21850</v>
          </cell>
        </row>
        <row r="159">
          <cell r="F159" t="str">
            <v>เทลเลอร์ขน bl-be  2/1/49</v>
          </cell>
        </row>
        <row r="160">
          <cell r="F160" t="str">
            <v>เครนขน bl-be  2/1/49</v>
          </cell>
        </row>
        <row r="161">
          <cell r="F161" t="str">
            <v>ประมาณค่า Natural gas 02.01.2006</v>
          </cell>
        </row>
        <row r="162">
          <cell r="F162" t="str">
            <v>TWP6000</v>
          </cell>
        </row>
        <row r="163">
          <cell r="F163" t="str">
            <v>TWP6000</v>
          </cell>
        </row>
        <row r="164">
          <cell r="F164" t="str">
            <v>ZBM0000</v>
          </cell>
        </row>
        <row r="165">
          <cell r="F165" t="str">
            <v>ZS49RP0</v>
          </cell>
        </row>
        <row r="166">
          <cell r="F166" t="str">
            <v>ZS49RP0</v>
          </cell>
        </row>
        <row r="167">
          <cell r="F167" t="str">
            <v>ZS49RP0</v>
          </cell>
        </row>
        <row r="168">
          <cell r="F168" t="str">
            <v>ZS49RP0</v>
          </cell>
        </row>
        <row r="169">
          <cell r="F169" t="str">
            <v>TWP6000</v>
          </cell>
        </row>
        <row r="170">
          <cell r="F170" t="str">
            <v>CTR 1000/0491-22100</v>
          </cell>
        </row>
        <row r="171">
          <cell r="F171" t="str">
            <v>RG16719</v>
          </cell>
        </row>
        <row r="172">
          <cell r="F172" t="str">
            <v>RG16719</v>
          </cell>
        </row>
        <row r="173">
          <cell r="F173" t="str">
            <v>RG16719</v>
          </cell>
        </row>
        <row r="174">
          <cell r="F174" t="str">
            <v>จ้างเหมาเปลี่ยน Bush Arm Finger BD Manipulator Fro</v>
          </cell>
        </row>
        <row r="175">
          <cell r="F175" t="str">
            <v>ค่าจ้างเหมา F /L 020149</v>
          </cell>
        </row>
        <row r="176">
          <cell r="F176" t="str">
            <v>ประมาณค่าไฟฟ้า Finishing line 02.01.2006</v>
          </cell>
        </row>
        <row r="177">
          <cell r="F177" t="str">
            <v>ZBR0000</v>
          </cell>
        </row>
        <row r="178">
          <cell r="F178" t="str">
            <v>ZBR0000</v>
          </cell>
        </row>
        <row r="179">
          <cell r="F179" t="str">
            <v>ZBR0000</v>
          </cell>
        </row>
        <row r="180">
          <cell r="F180" t="str">
            <v>ZBR0000</v>
          </cell>
        </row>
        <row r="181">
          <cell r="F181" t="str">
            <v>ZBR0000</v>
          </cell>
        </row>
        <row r="182">
          <cell r="F182" t="str">
            <v>ZBR0000</v>
          </cell>
        </row>
        <row r="183">
          <cell r="F183" t="str">
            <v>ZBR0000</v>
          </cell>
        </row>
        <row r="184">
          <cell r="F184" t="str">
            <v>ค่าซ่อมเหล็ก Repair วันที่ 02/01/49</v>
          </cell>
        </row>
        <row r="185">
          <cell r="F185" t="str">
            <v>ZBR0000</v>
          </cell>
        </row>
        <row r="186">
          <cell r="F186" t="str">
            <v>HYDHS00</v>
          </cell>
        </row>
        <row r="187">
          <cell r="F187" t="str">
            <v>ประมาณค่าไฟฟ้าทั่วไปเหล็กรีด 03.01.2006</v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>SPS.ค่าตัดเหล็กH-Beamคัดตัด100-300  03.01.06</v>
          </cell>
        </row>
        <row r="191">
          <cell r="F191" t="str">
            <v>ประมาณค่าไฟฟ้า Section mill 03.01.2006</v>
          </cell>
        </row>
        <row r="192">
          <cell r="F192" t="str">
            <v/>
          </cell>
        </row>
        <row r="193">
          <cell r="F193" t="str">
            <v>เทลเลอร์ขน bl-be  3/1/49</v>
          </cell>
        </row>
        <row r="194">
          <cell r="F194" t="str">
            <v>เครนขน bl-be  3/1/49</v>
          </cell>
        </row>
        <row r="195">
          <cell r="F195" t="str">
            <v>ประมาณค่า Natural gas 03.01.2006</v>
          </cell>
        </row>
        <row r="196">
          <cell r="F196" t="str">
            <v>ZBM0000</v>
          </cell>
        </row>
        <row r="197">
          <cell r="F197" t="str">
            <v>ZBR0000</v>
          </cell>
        </row>
        <row r="198">
          <cell r="F198" t="str">
            <v>RG16719</v>
          </cell>
        </row>
        <row r="199">
          <cell r="F199" t="str">
            <v>CTR 1000/0491-21900</v>
          </cell>
        </row>
        <row r="200">
          <cell r="F200" t="str">
            <v>ZC00000</v>
          </cell>
        </row>
        <row r="201">
          <cell r="F201" t="str">
            <v>ZC00000</v>
          </cell>
        </row>
        <row r="202">
          <cell r="F202" t="str">
            <v>ZC00000</v>
          </cell>
        </row>
        <row r="203">
          <cell r="F203" t="str">
            <v>ZC00000</v>
          </cell>
        </row>
        <row r="204">
          <cell r="F204" t="str">
            <v>ZC00000</v>
          </cell>
        </row>
        <row r="205">
          <cell r="F205" t="str">
            <v>ZC00000</v>
          </cell>
        </row>
        <row r="206">
          <cell r="F206" t="str">
            <v>ZC00000</v>
          </cell>
        </row>
        <row r="207">
          <cell r="F207" t="str">
            <v>OILSYS2</v>
          </cell>
        </row>
        <row r="208">
          <cell r="F208" t="str">
            <v>ค่าจ้างเหมา F /L 030149</v>
          </cell>
        </row>
        <row r="209">
          <cell r="F209" t="str">
            <v>ประมาณค่าไฟฟ้า Finishing line 03.01.2006</v>
          </cell>
        </row>
        <row r="210">
          <cell r="F210" t="str">
            <v>ZBR0000</v>
          </cell>
        </row>
        <row r="211">
          <cell r="F211" t="str">
            <v>ZS49SP0</v>
          </cell>
        </row>
        <row r="212">
          <cell r="F212" t="str">
            <v>CTR 1000/0491-21100</v>
          </cell>
        </row>
        <row r="213">
          <cell r="F213" t="str">
            <v>ZBR0000</v>
          </cell>
        </row>
        <row r="214">
          <cell r="F214" t="str">
            <v>ZBR0000</v>
          </cell>
        </row>
        <row r="215">
          <cell r="F215" t="str">
            <v>ZBR0000</v>
          </cell>
        </row>
        <row r="216">
          <cell r="F216" t="str">
            <v>ZBR0000</v>
          </cell>
        </row>
        <row r="217">
          <cell r="F217" t="str">
            <v>ZBR0000</v>
          </cell>
        </row>
        <row r="218">
          <cell r="F218" t="str">
            <v>ZBR0000</v>
          </cell>
        </row>
        <row r="219">
          <cell r="F219" t="str">
            <v>ZBR0000</v>
          </cell>
        </row>
        <row r="220">
          <cell r="F220" t="str">
            <v>ค่าซ่อมเหล็ก Repair วันที่ 03/01/49</v>
          </cell>
        </row>
        <row r="221">
          <cell r="F221" t="str">
            <v>CTR 1000/0491-20101</v>
          </cell>
        </row>
        <row r="222">
          <cell r="F222" t="str">
            <v>HYDHS00</v>
          </cell>
        </row>
        <row r="223">
          <cell r="F223" t="str">
            <v>OILRSM0</v>
          </cell>
        </row>
        <row r="224">
          <cell r="F224" t="str">
            <v>ZS49RP0</v>
          </cell>
        </row>
        <row r="225">
          <cell r="F225" t="str">
            <v>ประมาณค่าไฟฟ้าทั่วไปเหล็กรีด 04.01.2006</v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>SPS.ค่าตัดเหล็กH-Beamคัดตัด100-300  04.01.06</v>
          </cell>
        </row>
        <row r="230">
          <cell r="F230" t="str">
            <v>เกษม.ค่าขนเหล็กP&amp;S-L1  04.01.06</v>
          </cell>
        </row>
        <row r="231">
          <cell r="F231" t="str">
            <v>เกษม.ค่าขนขี้เลื่อย  04.01.06</v>
          </cell>
        </row>
        <row r="232">
          <cell r="F232" t="str">
            <v>เกษม.ค่าขนตะกรัน (Rolling Mill)  04.01.06</v>
          </cell>
        </row>
        <row r="233">
          <cell r="F233" t="str">
            <v>ประมาณค่าไฟฟ้า Section mill 04.01.2006</v>
          </cell>
        </row>
        <row r="234">
          <cell r="F234" t="str">
            <v>ZAM0000</v>
          </cell>
        </row>
        <row r="235">
          <cell r="F235" t="str">
            <v>เทลเลอร์ขน bl-be  4/1/49</v>
          </cell>
        </row>
        <row r="236">
          <cell r="F236" t="str">
            <v>เครนขน bl-be  4/1/49</v>
          </cell>
        </row>
        <row r="237">
          <cell r="F237" t="str">
            <v>ประมาณค่า Natural gas 04.01.2006</v>
          </cell>
        </row>
        <row r="238">
          <cell r="F238" t="str">
            <v>ZBM0000</v>
          </cell>
        </row>
        <row r="239">
          <cell r="F239" t="str">
            <v>RG16719</v>
          </cell>
        </row>
        <row r="240">
          <cell r="F240" t="str">
            <v>ZBM0000</v>
          </cell>
        </row>
        <row r="241">
          <cell r="F241" t="str">
            <v>ZBM0000</v>
          </cell>
        </row>
        <row r="242">
          <cell r="F242" t="str">
            <v>ZBM0000</v>
          </cell>
        </row>
        <row r="243">
          <cell r="F243" t="str">
            <v>RG16719</v>
          </cell>
        </row>
        <row r="244">
          <cell r="F244" t="str">
            <v>CTR 1000/0491-22200</v>
          </cell>
        </row>
        <row r="245">
          <cell r="F245" t="str">
            <v>CTR 1000/0491-21301</v>
          </cell>
        </row>
        <row r="246">
          <cell r="F246" t="str">
            <v>CTR 1000/0491-22500</v>
          </cell>
        </row>
        <row r="247">
          <cell r="F247" t="str">
            <v>CTR 1000/0491-22200</v>
          </cell>
        </row>
        <row r="248">
          <cell r="F248" t="str">
            <v>RG16719</v>
          </cell>
        </row>
        <row r="249">
          <cell r="F249" t="str">
            <v>ZX49R04</v>
          </cell>
        </row>
        <row r="250">
          <cell r="F250" t="str">
            <v>ZX49R04</v>
          </cell>
        </row>
        <row r="251">
          <cell r="F251" t="str">
            <v>ZX49R04</v>
          </cell>
        </row>
        <row r="252">
          <cell r="F252" t="str">
            <v>ZX49R04</v>
          </cell>
        </row>
        <row r="253">
          <cell r="F253" t="str">
            <v>ZAR0000</v>
          </cell>
        </row>
        <row r="254">
          <cell r="F254" t="str">
            <v>HYDRHF0</v>
          </cell>
        </row>
        <row r="255">
          <cell r="F255" t="str">
            <v>HYDSM00</v>
          </cell>
        </row>
        <row r="256">
          <cell r="F256" t="str">
            <v>HYDRHF0</v>
          </cell>
        </row>
        <row r="257">
          <cell r="F257" t="str">
            <v>HYDRHF0</v>
          </cell>
        </row>
        <row r="258">
          <cell r="F258" t="str">
            <v>ค่าจ้างเหมาแรงงานตัด/ดัด  040149</v>
          </cell>
        </row>
        <row r="259">
          <cell r="F259" t="str">
            <v>ค่าจ้างเหมา F /L 040149</v>
          </cell>
        </row>
        <row r="260">
          <cell r="F260" t="str">
            <v>ประมาณค่าไฟฟ้า Finishing line 04.01.2006</v>
          </cell>
        </row>
        <row r="261">
          <cell r="F261" t="str">
            <v>ZBR0000</v>
          </cell>
        </row>
        <row r="262">
          <cell r="F262" t="str">
            <v>ZBR0000</v>
          </cell>
        </row>
        <row r="263">
          <cell r="F263" t="str">
            <v>ZBR0000</v>
          </cell>
        </row>
        <row r="264">
          <cell r="F264" t="str">
            <v>ZBR0000</v>
          </cell>
        </row>
        <row r="265">
          <cell r="F265" t="str">
            <v>ZBR0000</v>
          </cell>
        </row>
        <row r="266">
          <cell r="F266" t="str">
            <v>ZBR0000</v>
          </cell>
        </row>
        <row r="267">
          <cell r="F267" t="str">
            <v>ZBR0000</v>
          </cell>
        </row>
        <row r="268">
          <cell r="F268" t="str">
            <v>ZS49RP0</v>
          </cell>
        </row>
        <row r="269">
          <cell r="F269" t="str">
            <v>ZBR0000</v>
          </cell>
        </row>
        <row r="270">
          <cell r="F270" t="str">
            <v>ZBR0000</v>
          </cell>
        </row>
        <row r="271">
          <cell r="F271" t="str">
            <v>ค่าซ่อมเหล็ก Repair วันที่ 04/01/49</v>
          </cell>
        </row>
        <row r="272">
          <cell r="F272" t="str">
            <v>ZBR0000</v>
          </cell>
        </row>
        <row r="273">
          <cell r="F273" t="str">
            <v>ZBR0000</v>
          </cell>
        </row>
        <row r="274">
          <cell r="F274" t="str">
            <v>HYDPB00</v>
          </cell>
        </row>
        <row r="275">
          <cell r="F275" t="str">
            <v>ประมาณค่าไฟฟ้าทั่วไปเหล็กรีด 05.01.2006</v>
          </cell>
        </row>
        <row r="276">
          <cell r="F276" t="str">
            <v>เกษม.ค่าขนขี้กลึงจากโรงรีด  05.01.06</v>
          </cell>
        </row>
        <row r="277">
          <cell r="F277" t="str">
            <v/>
          </cell>
        </row>
        <row r="278">
          <cell r="F278" t="str">
            <v>เกษม.ค่าขนเหล็กHot Saw สั้น  05.01.06</v>
          </cell>
        </row>
        <row r="279">
          <cell r="F279" t="str">
            <v>เกษม.ค่าขนเหล็กP&amp;S-L1  05.01.06</v>
          </cell>
        </row>
        <row r="280">
          <cell r="F280" t="str">
            <v>เกษม.ค่าขนขี้เลื่อย  05.01.06</v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>SPS.ค่าตัดเหล็กH-Beamคัดตัด100-300  05.01.06</v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>TCRP08T</v>
          </cell>
        </row>
        <row r="290">
          <cell r="F290" t="str">
            <v>TCRP08T</v>
          </cell>
        </row>
        <row r="291">
          <cell r="F291" t="str">
            <v>Pile Water Direct Roll Colling BD</v>
          </cell>
        </row>
        <row r="292">
          <cell r="F292" t="str">
            <v>เกษม.ค่าขนตะกรัน (Rolling Mill)  05.01.06</v>
          </cell>
        </row>
        <row r="293">
          <cell r="F293" t="str">
            <v>ROLL COST 05.01.2006</v>
          </cell>
        </row>
        <row r="294">
          <cell r="F294" t="str">
            <v>ประมาณค่าไฟฟ้า Section mill 05.01.2006</v>
          </cell>
        </row>
        <row r="295">
          <cell r="F295" t="str">
            <v>RG16719</v>
          </cell>
        </row>
        <row r="296">
          <cell r="F296" t="str">
            <v>RG16719</v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>ค่าแรงงานตัก Scale ใต้เตาอบ วันที่ 05/01/49</v>
          </cell>
        </row>
        <row r="300">
          <cell r="F300" t="str">
            <v>เทลเลอร์ขน bl-be  5/1/49</v>
          </cell>
        </row>
        <row r="301">
          <cell r="F301" t="str">
            <v>เครนขน bl-be  5/1/49</v>
          </cell>
        </row>
        <row r="302">
          <cell r="F302" t="str">
            <v>ประมาณค่า Natural gas 05.01.2006</v>
          </cell>
        </row>
        <row r="303">
          <cell r="F303" t="str">
            <v>CTR 1000/0491-22200</v>
          </cell>
        </row>
        <row r="304">
          <cell r="F304" t="str">
            <v>CTR 1000/0491-21100</v>
          </cell>
        </row>
        <row r="305">
          <cell r="F305" t="str">
            <v>CTR 1000/0491-22800</v>
          </cell>
        </row>
        <row r="306">
          <cell r="F306" t="str">
            <v>CTR 1000/0491-21200</v>
          </cell>
        </row>
        <row r="307">
          <cell r="F307" t="str">
            <v>CTR 1000/0491-22400</v>
          </cell>
        </row>
        <row r="308">
          <cell r="F308" t="str">
            <v>RG16719</v>
          </cell>
        </row>
        <row r="309">
          <cell r="F309" t="str">
            <v>RG16719</v>
          </cell>
        </row>
        <row r="310">
          <cell r="F310" t="str">
            <v>ค่าแรงงาน Roll Shop วันที่ 05/01/49</v>
          </cell>
        </row>
        <row r="311">
          <cell r="F311" t="str">
            <v>ZBR0000</v>
          </cell>
        </row>
        <row r="312">
          <cell r="F312" t="str">
            <v>ZS49RP0</v>
          </cell>
        </row>
        <row r="313">
          <cell r="F313" t="str">
            <v>CTR 1000/0491-22100</v>
          </cell>
        </row>
        <row r="314">
          <cell r="F314" t="str">
            <v>RG16719</v>
          </cell>
        </row>
        <row r="315">
          <cell r="F315" t="str">
            <v>HYDRHF0</v>
          </cell>
        </row>
        <row r="316">
          <cell r="F316" t="str">
            <v>HYDRHF0</v>
          </cell>
        </row>
        <row r="317">
          <cell r="F317" t="str">
            <v>HYDSM00</v>
          </cell>
        </row>
        <row r="318">
          <cell r="F318" t="str">
            <v>HYDRHF0</v>
          </cell>
        </row>
        <row r="319">
          <cell r="F319" t="str">
            <v>ZBR0000</v>
          </cell>
        </row>
        <row r="320">
          <cell r="F320" t="str">
            <v/>
          </cell>
        </row>
        <row r="321">
          <cell r="F321" t="str">
            <v>ค่าจ้างเหมาแรงงานตัด/ดัด  050149</v>
          </cell>
        </row>
        <row r="322">
          <cell r="F322" t="str">
            <v>ค่าแรงงานผลิตภัณฑ์ วันที่ 05/01/49</v>
          </cell>
        </row>
        <row r="323">
          <cell r="F323" t="str">
            <v>ค่าจ้างเหมา F /L 050149</v>
          </cell>
        </row>
        <row r="324">
          <cell r="F324" t="str">
            <v>ประมาณค่าไฟฟ้า Finishing line 05.01.2006</v>
          </cell>
        </row>
        <row r="325">
          <cell r="F325" t="str">
            <v>ZBR0000</v>
          </cell>
        </row>
        <row r="326">
          <cell r="F326" t="str">
            <v/>
          </cell>
        </row>
        <row r="327">
          <cell r="F327" t="str">
            <v>ZS49RP0</v>
          </cell>
        </row>
        <row r="328">
          <cell r="F328" t="str">
            <v>ZBR0000</v>
          </cell>
        </row>
        <row r="329">
          <cell r="F329" t="str">
            <v>ZBR0000</v>
          </cell>
        </row>
        <row r="330">
          <cell r="F330" t="str">
            <v>ZBR0000</v>
          </cell>
        </row>
        <row r="331">
          <cell r="F331" t="str">
            <v>ZBR0000</v>
          </cell>
        </row>
        <row r="332">
          <cell r="F332" t="str">
            <v>ZBR0000</v>
          </cell>
        </row>
        <row r="333">
          <cell r="F333" t="str">
            <v>ZBR0000</v>
          </cell>
        </row>
        <row r="334">
          <cell r="F334" t="str">
            <v>ZBR0000</v>
          </cell>
        </row>
        <row r="335">
          <cell r="F335" t="str">
            <v>ZBR0000</v>
          </cell>
        </row>
        <row r="336">
          <cell r="F336" t="str">
            <v>ZBR0000</v>
          </cell>
        </row>
        <row r="337">
          <cell r="F337" t="str">
            <v>ZBR0000</v>
          </cell>
        </row>
        <row r="338">
          <cell r="F338" t="str">
            <v/>
          </cell>
        </row>
        <row r="339">
          <cell r="F339" t="str">
            <v>ค่าซ่อมเหล็ก Repair วันที่ 05/01/49</v>
          </cell>
        </row>
        <row r="340">
          <cell r="F340" t="str">
            <v>ZBR0000</v>
          </cell>
        </row>
        <row r="341">
          <cell r="F341" t="str">
            <v>ZS49RP0</v>
          </cell>
        </row>
        <row r="342">
          <cell r="F342" t="str">
            <v>ZBR0000</v>
          </cell>
        </row>
        <row r="343">
          <cell r="F343" t="str">
            <v>CTR 1000/0491-22400</v>
          </cell>
        </row>
        <row r="344">
          <cell r="F344" t="str">
            <v>ค่ารถงา วันที่ 05/01/49</v>
          </cell>
        </row>
        <row r="345">
          <cell r="F345" t="str">
            <v>ZBR0000</v>
          </cell>
        </row>
        <row r="346">
          <cell r="F346" t="str">
            <v>ZBR0000</v>
          </cell>
        </row>
        <row r="347">
          <cell r="F347" t="str">
            <v>HYDHS00</v>
          </cell>
        </row>
        <row r="348">
          <cell r="F348" t="str">
            <v>คชจ.งาน PM ส.ลร.(เตาอบ)</v>
          </cell>
        </row>
        <row r="349">
          <cell r="F349" t="str">
            <v>CTR 1000/0491-22300</v>
          </cell>
        </row>
        <row r="350">
          <cell r="F350" t="str">
            <v>CTR 1000/0491-21100</v>
          </cell>
        </row>
        <row r="351">
          <cell r="F351" t="str">
            <v>CTR 1000/0491-21303</v>
          </cell>
        </row>
        <row r="352">
          <cell r="F352" t="str">
            <v>CTR 1000/0491-20110</v>
          </cell>
        </row>
        <row r="353">
          <cell r="F353" t="str">
            <v>ประมาณค่าไฟฟ้าทั่วไปเหล็กรีด 06.01.2006</v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>SPS.ค่าตัดเหล็กH-Beamคัดตัด100-300  06.01.06</v>
          </cell>
        </row>
        <row r="357">
          <cell r="F357" t="str">
            <v>เกษม.ค่าขนเหล็กHot Sawสั้น  06.01.06</v>
          </cell>
        </row>
        <row r="358">
          <cell r="F358" t="str">
            <v>เกษม.ค่าขนเหล็กปลายBeam(Rolling Mill)  06.01.06</v>
          </cell>
        </row>
        <row r="359">
          <cell r="F359" t="str">
            <v>เกษม.ค่าขนเหล็กชิ้นส่วนเครื่องจักร  06.01.06</v>
          </cell>
        </row>
        <row r="360">
          <cell r="F360" t="str">
            <v>TCRP08T</v>
          </cell>
        </row>
        <row r="361">
          <cell r="F361" t="str">
            <v>RG16719</v>
          </cell>
        </row>
        <row r="362">
          <cell r="F362" t="str">
            <v>เกษม.ค่าขนตะกรัน (Rolling Mill)  06.01.06</v>
          </cell>
        </row>
        <row r="363">
          <cell r="F363" t="str">
            <v>ROLL COST 06.01.2006</v>
          </cell>
        </row>
        <row r="364">
          <cell r="F364" t="str">
            <v>ประมาณค่าไฟฟ้า Section mill 06.01.2006</v>
          </cell>
        </row>
        <row r="365">
          <cell r="F365" t="str">
            <v>ค่าแรงงานตัก Scale ใต้เตาอบ วันที่ 06/01/49</v>
          </cell>
        </row>
        <row r="366">
          <cell r="F366" t="str">
            <v>ลดค่าแรงงานตักScaleใต้เตาอบ วันที่ 1-15/12/48</v>
          </cell>
        </row>
        <row r="367">
          <cell r="F367" t="str">
            <v>CTR 1000/0491-21401</v>
          </cell>
        </row>
        <row r="368">
          <cell r="F368" t="str">
            <v>เทลเลอร์ขน bl-be  6/1/49</v>
          </cell>
        </row>
        <row r="369">
          <cell r="F369" t="str">
            <v>เครนขน bl-be  6/1/49</v>
          </cell>
        </row>
        <row r="370">
          <cell r="F370" t="str">
            <v>ประมาณค่า Natural gas 06.01.2006</v>
          </cell>
        </row>
        <row r="371">
          <cell r="F371" t="str">
            <v>ZBR0000</v>
          </cell>
        </row>
        <row r="372">
          <cell r="F372" t="str">
            <v>ZBR0000</v>
          </cell>
        </row>
        <row r="373">
          <cell r="F373" t="str">
            <v>ZBR0000</v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>TSARCUR</v>
          </cell>
        </row>
        <row r="378">
          <cell r="F378" t="str">
            <v>TSARCUR</v>
          </cell>
        </row>
        <row r="379">
          <cell r="F379" t="str">
            <v>TSARCUR</v>
          </cell>
        </row>
        <row r="380">
          <cell r="F380" t="str">
            <v>TSARCUR</v>
          </cell>
        </row>
        <row r="381">
          <cell r="F381" t="str">
            <v>TSARCUR</v>
          </cell>
        </row>
        <row r="382">
          <cell r="F382" t="str">
            <v>TSARCUR</v>
          </cell>
        </row>
        <row r="383">
          <cell r="F383" t="str">
            <v>TSARCUR</v>
          </cell>
        </row>
        <row r="384">
          <cell r="F384" t="str">
            <v>TSARCUR</v>
          </cell>
        </row>
        <row r="385">
          <cell r="F385" t="str">
            <v>CTR 1000/0491-21100</v>
          </cell>
        </row>
        <row r="386">
          <cell r="F386" t="str">
            <v>CTR 1000/0491-22200</v>
          </cell>
        </row>
        <row r="387">
          <cell r="F387" t="str">
            <v>CTR 1000/0491-21100</v>
          </cell>
        </row>
        <row r="388">
          <cell r="F388" t="str">
            <v>TARCUUR</v>
          </cell>
        </row>
        <row r="389">
          <cell r="F389" t="str">
            <v>CTR 1000/0491-22100</v>
          </cell>
        </row>
        <row r="390">
          <cell r="F390" t="str">
            <v/>
          </cell>
        </row>
        <row r="391">
          <cell r="F391" t="str">
            <v>ZC00000</v>
          </cell>
        </row>
        <row r="392">
          <cell r="F392" t="str">
            <v>ZC00000</v>
          </cell>
        </row>
        <row r="393">
          <cell r="F393" t="str">
            <v/>
          </cell>
        </row>
        <row r="394">
          <cell r="F394" t="str">
            <v>ค่าแรงงาน Roll Shop วันที่ 06/01/49</v>
          </cell>
        </row>
        <row r="395">
          <cell r="F395" t="str">
            <v>ลดค่าแรงงาน Roll Shop วันที่ 1-15/12/48</v>
          </cell>
        </row>
        <row r="396">
          <cell r="F396" t="str">
            <v>ZS49RP0</v>
          </cell>
        </row>
        <row r="397">
          <cell r="F397" t="str">
            <v>ZC00000</v>
          </cell>
        </row>
        <row r="398">
          <cell r="F398" t="str">
            <v>ZS49RP0</v>
          </cell>
        </row>
        <row r="399">
          <cell r="F399" t="str">
            <v>ZS49RP0</v>
          </cell>
        </row>
        <row r="400">
          <cell r="F400" t="str">
            <v>CTR 1000/0491-22100</v>
          </cell>
        </row>
        <row r="401">
          <cell r="F401" t="str">
            <v>ZC00000</v>
          </cell>
        </row>
        <row r="402">
          <cell r="F402" t="str">
            <v>ZC00000</v>
          </cell>
        </row>
        <row r="403">
          <cell r="F403" t="str">
            <v>CTR 1000/0491-21301</v>
          </cell>
        </row>
        <row r="404">
          <cell r="F404" t="str">
            <v>CTR 1000/0491-21850</v>
          </cell>
        </row>
        <row r="405">
          <cell r="F405" t="str">
            <v>CTR 1000/0491-22200</v>
          </cell>
        </row>
        <row r="406">
          <cell r="F406" t="str">
            <v>ZC00000</v>
          </cell>
        </row>
        <row r="407">
          <cell r="F407" t="str">
            <v>ZC00000</v>
          </cell>
        </row>
        <row r="408">
          <cell r="F408" t="str">
            <v>ZC00000</v>
          </cell>
        </row>
        <row r="409">
          <cell r="F409" t="str">
            <v>ZC00000</v>
          </cell>
        </row>
        <row r="410">
          <cell r="F410" t="str">
            <v>ค่าจ้างเหมาแรงงานตัด/ดัด  060149</v>
          </cell>
        </row>
        <row r="411">
          <cell r="F411" t="str">
            <v>ค่าแรงงานผลิตภัณฑ์ วันที่ 06/01/49</v>
          </cell>
        </row>
        <row r="412">
          <cell r="F412" t="str">
            <v>เพิ่มค่าแรงงานผลิตภัณฑ์ วันที่ 1-15/11/48</v>
          </cell>
        </row>
        <row r="413">
          <cell r="F413" t="str">
            <v>ค่าจ้างเหมา F /L 060149</v>
          </cell>
        </row>
        <row r="414">
          <cell r="F414" t="str">
            <v>ประมาณค่าไฟฟ้า Finishing line 06.01.2006</v>
          </cell>
        </row>
        <row r="415">
          <cell r="F415" t="str">
            <v>ZBR0000</v>
          </cell>
        </row>
        <row r="416">
          <cell r="F416" t="str">
            <v>ZBR0000</v>
          </cell>
        </row>
        <row r="417">
          <cell r="F417" t="str">
            <v>HYDPB00</v>
          </cell>
        </row>
        <row r="418">
          <cell r="F418" t="str">
            <v>HYDPB00</v>
          </cell>
        </row>
        <row r="419">
          <cell r="F419" t="str">
            <v>เพิ่มค่าซ่อมเหล็ก Repair วันที่ 1-15/11/48</v>
          </cell>
        </row>
        <row r="420">
          <cell r="F420" t="str">
            <v>ค่าซ่อมเหล็ก Repair วันที่ 06/01/49</v>
          </cell>
        </row>
        <row r="421">
          <cell r="F421" t="str">
            <v>ZBR0000</v>
          </cell>
        </row>
        <row r="422">
          <cell r="F422" t="str">
            <v>ZBR0000</v>
          </cell>
        </row>
        <row r="423">
          <cell r="F423" t="str">
            <v>ZBR0000</v>
          </cell>
        </row>
        <row r="424">
          <cell r="F424" t="str">
            <v>ZBR0000</v>
          </cell>
        </row>
        <row r="425">
          <cell r="F425" t="str">
            <v>ZBR0000</v>
          </cell>
        </row>
        <row r="426">
          <cell r="F426" t="str">
            <v>CTR 1000/0491-21303</v>
          </cell>
        </row>
        <row r="427">
          <cell r="F427" t="str">
            <v>CTR 1000/0491-22100</v>
          </cell>
        </row>
        <row r="428">
          <cell r="F428" t="str">
            <v>ล้างประมาณการรถยกเหล็กเสีย วันที่ 1-15/12/48</v>
          </cell>
        </row>
        <row r="429">
          <cell r="F429" t="str">
            <v>ค่ารถงา วันที่ 06/01/49</v>
          </cell>
        </row>
        <row r="430">
          <cell r="F430" t="str">
            <v>ลดค่ารถงา วันที่ 1-15/12/48</v>
          </cell>
        </row>
        <row r="431">
          <cell r="F431" t="str">
            <v>HXDPB00</v>
          </cell>
        </row>
        <row r="432">
          <cell r="F432" t="str">
            <v>HXDPB00</v>
          </cell>
        </row>
        <row r="433">
          <cell r="F433" t="str">
            <v>HYDHS00</v>
          </cell>
        </row>
        <row r="434">
          <cell r="F434" t="str">
            <v>HYDPB00</v>
          </cell>
        </row>
        <row r="435">
          <cell r="F435" t="str">
            <v>คชจ.งาน PM ส.ลร.(เตาอบ)</v>
          </cell>
        </row>
        <row r="436">
          <cell r="F436" t="str">
            <v>CTR 1000/0491-21301</v>
          </cell>
        </row>
        <row r="437">
          <cell r="F437" t="str">
            <v>RG16719</v>
          </cell>
        </row>
        <row r="438">
          <cell r="F438" t="str">
            <v>ประมาณค่าไฟฟ้าทั่วไปเหล็กรีด 07.01.2006</v>
          </cell>
        </row>
        <row r="439">
          <cell r="F439" t="str">
            <v/>
          </cell>
        </row>
        <row r="440">
          <cell r="F440" t="str">
            <v>SPS.ค่าตัดเหล็กH-Beamคัดตัด100-300  07.01.06</v>
          </cell>
        </row>
        <row r="441">
          <cell r="F441" t="str">
            <v/>
          </cell>
        </row>
        <row r="442">
          <cell r="F442" t="str">
            <v>เกษม.ค่าขนเหล็กHot Sawสั้น  07.01.06</v>
          </cell>
        </row>
        <row r="443">
          <cell r="F443" t="str">
            <v>เกษม.ค่าขนเหล็กปลายBeam(Rolling Mill)  07.01.06</v>
          </cell>
        </row>
        <row r="444">
          <cell r="F444" t="str">
            <v>TCRP08T</v>
          </cell>
        </row>
        <row r="445">
          <cell r="F445" t="str">
            <v>TCRP08T</v>
          </cell>
        </row>
        <row r="446">
          <cell r="F446" t="str">
            <v>CTR 1000/0491-21900</v>
          </cell>
        </row>
        <row r="447">
          <cell r="F447" t="str">
            <v>CTR 1000/0491-21300</v>
          </cell>
        </row>
        <row r="448">
          <cell r="F448" t="str">
            <v>ZC00000</v>
          </cell>
        </row>
        <row r="449">
          <cell r="F449" t="str">
            <v>RG16719</v>
          </cell>
        </row>
        <row r="450">
          <cell r="F450" t="str">
            <v>เกษม.ค่าขนตะกรัน (Rolling Mill)  07.01.06</v>
          </cell>
        </row>
        <row r="451">
          <cell r="F451" t="str">
            <v>ZBR0000</v>
          </cell>
        </row>
        <row r="452">
          <cell r="F452" t="str">
            <v>ZBR0000</v>
          </cell>
        </row>
        <row r="453">
          <cell r="F453" t="str">
            <v>ROLL COST 07.01.2006</v>
          </cell>
        </row>
        <row r="454">
          <cell r="F454" t="str">
            <v>ประมาณค่าไฟฟ้า Section mill 07.01.2006</v>
          </cell>
        </row>
        <row r="455">
          <cell r="F455" t="str">
            <v>ค่าแรงงานตัก Scale ใต้เตาอบ วันที่ 07/01/49</v>
          </cell>
        </row>
        <row r="456">
          <cell r="F456" t="str">
            <v>เทลเลอร์ขน bl-be  7/1/49</v>
          </cell>
        </row>
        <row r="457">
          <cell r="F457" t="str">
            <v>เครนขน bl-be  7/1/49</v>
          </cell>
        </row>
        <row r="458">
          <cell r="F458" t="str">
            <v>ประมาณค่า Natural gas 07.01.2006</v>
          </cell>
        </row>
        <row r="459">
          <cell r="F459" t="str">
            <v>CTR 1000/0491-22100</v>
          </cell>
        </row>
        <row r="460">
          <cell r="F460" t="str">
            <v>ค่าแรงงาน Roll Shop วันที่ 07/01/49</v>
          </cell>
        </row>
        <row r="461">
          <cell r="F461" t="str">
            <v>ZC00000</v>
          </cell>
        </row>
        <row r="462">
          <cell r="F462" t="str">
            <v>ZC00000</v>
          </cell>
        </row>
        <row r="463">
          <cell r="F463" t="str">
            <v>ZC00000</v>
          </cell>
        </row>
        <row r="464">
          <cell r="F464" t="str">
            <v>ZC00000</v>
          </cell>
        </row>
        <row r="465">
          <cell r="F465" t="str">
            <v>ZC00000</v>
          </cell>
        </row>
        <row r="466">
          <cell r="F466" t="str">
            <v>ZC00000</v>
          </cell>
        </row>
        <row r="467">
          <cell r="F467" t="str">
            <v>ZC00000</v>
          </cell>
        </row>
        <row r="468">
          <cell r="F468" t="str">
            <v>TLUG004</v>
          </cell>
        </row>
        <row r="469">
          <cell r="F469" t="str">
            <v>ค่าจ้างเหมาแรงงานตัด/ดัด  070149</v>
          </cell>
        </row>
        <row r="470">
          <cell r="F470" t="str">
            <v>ค่าแรงงานผลิตภัณฑ์ วันที่ 07/01/49</v>
          </cell>
        </row>
        <row r="471">
          <cell r="F471" t="str">
            <v>ค่าจ้างเหมา F /L 070149</v>
          </cell>
        </row>
        <row r="472">
          <cell r="F472" t="str">
            <v>ประมาณค่าไฟฟ้า Finishing line 07.01.2006</v>
          </cell>
        </row>
        <row r="473">
          <cell r="F473" t="str">
            <v>ZBR0000</v>
          </cell>
        </row>
        <row r="474">
          <cell r="F474" t="str">
            <v>ค่าซ่อมเหล็ก Repair วันที่ 07/01/49</v>
          </cell>
        </row>
        <row r="475">
          <cell r="F475" t="str">
            <v>ZBR0000</v>
          </cell>
        </row>
        <row r="476">
          <cell r="F476" t="str">
            <v>CTR 1000/0491-21100</v>
          </cell>
        </row>
        <row r="477">
          <cell r="F477" t="str">
            <v>CTR 1000/0491-21300</v>
          </cell>
        </row>
        <row r="478">
          <cell r="F478" t="str">
            <v>ค่ารถงา วันที่ 07/01/49</v>
          </cell>
        </row>
        <row r="479">
          <cell r="F479" t="str">
            <v>HYDPB00</v>
          </cell>
        </row>
        <row r="480">
          <cell r="F480" t="str">
            <v>ประมาณค่าไฟฟ้าทั่วไปเหล็กรีด 08.01.2006</v>
          </cell>
        </row>
        <row r="481">
          <cell r="F481" t="str">
            <v>เกษม.ค่าขนเหล็กHot Sawสั้น  08.01.06</v>
          </cell>
        </row>
        <row r="482">
          <cell r="F482" t="str">
            <v>เกษม.ค่าขนเหล็กปลายBeam(Rolling Mill)  08.01.06</v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>SPS.ค่าตัดเหล็กH-Beamคัดตัด100-300  08.01.06</v>
          </cell>
        </row>
        <row r="486">
          <cell r="F486" t="str">
            <v>เกษม.ค่าขนตะกรัน (Rolling Mill)  08.01.06</v>
          </cell>
        </row>
        <row r="487">
          <cell r="F487" t="str">
            <v>ROLL COST 08.01.2006</v>
          </cell>
        </row>
        <row r="488">
          <cell r="F488" t="str">
            <v>ประมาณค่าไฟฟ้า Section mill 08.01.2006</v>
          </cell>
        </row>
        <row r="489">
          <cell r="F489" t="str">
            <v>ค่าแรงงานตัก Scale ใต้เตาอบ วันที่ 08/01/49</v>
          </cell>
        </row>
        <row r="490">
          <cell r="F490" t="str">
            <v>เทลเลอร์ขน bl-be  8/1/49</v>
          </cell>
        </row>
        <row r="491">
          <cell r="F491" t="str">
            <v>เครนขน bl-be  8/1/49</v>
          </cell>
        </row>
        <row r="492">
          <cell r="F492" t="str">
            <v>ประมาณค่า Natural gas 08.01.2006</v>
          </cell>
        </row>
        <row r="493">
          <cell r="F493" t="str">
            <v>TSARCUR</v>
          </cell>
        </row>
        <row r="494">
          <cell r="F494" t="str">
            <v>TSARCUR</v>
          </cell>
        </row>
        <row r="495">
          <cell r="F495" t="str">
            <v>ค่าแรงงาน Roll Shop วันที่ 08/01/49</v>
          </cell>
        </row>
        <row r="496">
          <cell r="F496" t="str">
            <v>ZS49RP0</v>
          </cell>
        </row>
        <row r="497">
          <cell r="F497" t="str">
            <v>ZS49RP0</v>
          </cell>
        </row>
        <row r="498">
          <cell r="F498" t="str">
            <v>ZBR0000</v>
          </cell>
        </row>
        <row r="499">
          <cell r="F499" t="str">
            <v>ZBR0000</v>
          </cell>
        </row>
        <row r="500">
          <cell r="F500" t="str">
            <v>ZBR0000</v>
          </cell>
        </row>
        <row r="501">
          <cell r="F501" t="str">
            <v>ZS49RP0</v>
          </cell>
        </row>
        <row r="502">
          <cell r="F502" t="str">
            <v>HYDRHF0</v>
          </cell>
        </row>
        <row r="503">
          <cell r="F503" t="str">
            <v>HYDRHF0</v>
          </cell>
        </row>
        <row r="504">
          <cell r="F504" t="str">
            <v>ค่าจ้างเหมาแรงงานตัด/ดัด  080149</v>
          </cell>
        </row>
        <row r="505">
          <cell r="F505" t="str">
            <v>ค่าแรงงานผลิตภัณฑ์ วันที่ 08/01/49</v>
          </cell>
        </row>
        <row r="506">
          <cell r="F506" t="str">
            <v>ค่าจ้างเหมา F /L 080149</v>
          </cell>
        </row>
        <row r="507">
          <cell r="F507" t="str">
            <v>ประมาณค่าไฟฟ้า Finishing line 08.01.2006</v>
          </cell>
        </row>
        <row r="508">
          <cell r="F508" t="str">
            <v>ZBR0000</v>
          </cell>
        </row>
        <row r="509">
          <cell r="F509" t="str">
            <v>ZBR0000</v>
          </cell>
        </row>
        <row r="510">
          <cell r="F510" t="str">
            <v>ค่าซ่อมเหล็ก Repair วันที่ 08/01/49</v>
          </cell>
        </row>
        <row r="511">
          <cell r="F511" t="str">
            <v>CTR 1000/0491-21300</v>
          </cell>
        </row>
        <row r="512">
          <cell r="F512" t="str">
            <v>CTR 1000/0491-22200</v>
          </cell>
        </row>
        <row r="513">
          <cell r="F513" t="str">
            <v>ค่ารถงา วันที่ 08/01/49</v>
          </cell>
        </row>
        <row r="514">
          <cell r="F514" t="str">
            <v>ZBR0000</v>
          </cell>
        </row>
        <row r="515">
          <cell r="F515" t="str">
            <v>HYDHS00</v>
          </cell>
        </row>
        <row r="516">
          <cell r="F516" t="str">
            <v>ZAR0000</v>
          </cell>
        </row>
        <row r="517">
          <cell r="F517" t="str">
            <v>ZAR0000</v>
          </cell>
        </row>
        <row r="518">
          <cell r="F518" t="str">
            <v>ZAR0000</v>
          </cell>
        </row>
        <row r="519">
          <cell r="F519" t="str">
            <v>ประมาณค่าไฟฟ้าทั่วไปเหล็กรีด 09.01.2006</v>
          </cell>
        </row>
        <row r="520">
          <cell r="F520" t="str">
            <v/>
          </cell>
        </row>
        <row r="521">
          <cell r="F521" t="str">
            <v>เกษม.ค่าขนขี้กลึงจากโรงรีด  09.01.06</v>
          </cell>
        </row>
        <row r="522">
          <cell r="F522" t="str">
            <v>SPS.ค่าตัดเหล็กH-Beamคัดตัด100-300  09.01.06</v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>เกษม.ค่าขนเหล็กวงพระจันทร์  09.01.06</v>
          </cell>
        </row>
        <row r="527">
          <cell r="F527" t="str">
            <v>เกษม.ค่าขนเหล็กHot Sawสั้น  09.01.06</v>
          </cell>
        </row>
        <row r="528">
          <cell r="F528" t="str">
            <v>เกษม.ค่าขนเหล็กปลายBeam(Rolling Mill)  09.01.06</v>
          </cell>
        </row>
        <row r="529">
          <cell r="F529" t="str">
            <v>เกษม.ค่าขนเหล็กชิ้นส่วนเครื่องจักร  09.01.06</v>
          </cell>
        </row>
        <row r="530">
          <cell r="F530" t="str">
            <v>CTR 1000/0491-21100</v>
          </cell>
        </row>
        <row r="531">
          <cell r="F531" t="str">
            <v>เกษม.ค่าขนตะกรัน(Rolling Mill)  09.01.06</v>
          </cell>
        </row>
        <row r="532">
          <cell r="F532" t="str">
            <v>ROLL COST 07.01.2006</v>
          </cell>
        </row>
        <row r="533">
          <cell r="F533" t="str">
            <v>ประมาณค่าไฟฟ้า Section mill 09.01.2006</v>
          </cell>
        </row>
        <row r="534">
          <cell r="F534" t="str">
            <v>ค่าแรงงานตัก Scale ใต้เตาอบ วันที่ 09/01/49</v>
          </cell>
        </row>
        <row r="535">
          <cell r="F535" t="str">
            <v>CTR 1000/0491-22100</v>
          </cell>
        </row>
        <row r="536">
          <cell r="F536" t="str">
            <v>เทลเลอร์ขน bl-be  9/1/49</v>
          </cell>
        </row>
        <row r="537">
          <cell r="F537" t="str">
            <v>เครนขน bl-be  9/1/49</v>
          </cell>
        </row>
        <row r="538">
          <cell r="F538" t="str">
            <v>ประมาณค่า Natural gas 09.01.2006</v>
          </cell>
        </row>
        <row r="539">
          <cell r="F539" t="str">
            <v>RR08917</v>
          </cell>
        </row>
        <row r="540">
          <cell r="F540" t="str">
            <v>RG16719</v>
          </cell>
        </row>
        <row r="541">
          <cell r="F541" t="str">
            <v>ค่าแรงงาน Roll Shop วันที่ 09/01/49</v>
          </cell>
        </row>
        <row r="542">
          <cell r="F542" t="str">
            <v>ZS49RP0</v>
          </cell>
        </row>
        <row r="543">
          <cell r="F543" t="str">
            <v>ZS49RP0</v>
          </cell>
        </row>
        <row r="544">
          <cell r="F544" t="str">
            <v>ZBR0000</v>
          </cell>
        </row>
        <row r="545">
          <cell r="F545" t="str">
            <v>ZBR0000</v>
          </cell>
        </row>
        <row r="546">
          <cell r="F546" t="str">
            <v>ZC00000</v>
          </cell>
        </row>
        <row r="547">
          <cell r="F547" t="str">
            <v>ZS49RP0</v>
          </cell>
        </row>
        <row r="548">
          <cell r="F548" t="str">
            <v>ZS49RP0</v>
          </cell>
        </row>
        <row r="549">
          <cell r="F549" t="str">
            <v>ZS49RP0</v>
          </cell>
        </row>
        <row r="550">
          <cell r="F550" t="str">
            <v>CTR 1000/0491-22200</v>
          </cell>
        </row>
        <row r="551">
          <cell r="F551" t="str">
            <v>HYDSM00</v>
          </cell>
        </row>
        <row r="552">
          <cell r="F552" t="str">
            <v>ค่าจ้างเหมาแรงงานตัด/ดัด  090149</v>
          </cell>
        </row>
        <row r="553">
          <cell r="F553" t="str">
            <v>ค่าแรงงานผลิตภัณฑ์ วันที่ 09/01/49</v>
          </cell>
        </row>
        <row r="554">
          <cell r="F554" t="str">
            <v>ค่าจ้างเหมา F /L 090149</v>
          </cell>
        </row>
        <row r="555">
          <cell r="F555" t="str">
            <v>ZBR0000</v>
          </cell>
        </row>
        <row r="556">
          <cell r="F556" t="str">
            <v>ZBR0000</v>
          </cell>
        </row>
        <row r="557">
          <cell r="F557" t="str">
            <v>ZBR0000</v>
          </cell>
        </row>
        <row r="558">
          <cell r="F558" t="str">
            <v>ZBR0000</v>
          </cell>
        </row>
        <row r="559">
          <cell r="F559" t="str">
            <v>ZBR0000</v>
          </cell>
        </row>
        <row r="560">
          <cell r="F560" t="str">
            <v>ประมาณค่าไฟฟ้า Finishing line 09.01.2006</v>
          </cell>
        </row>
        <row r="561">
          <cell r="F561" t="str">
            <v>ค่าซ่อมเหล็ก Repair วันที่ 09/01/49</v>
          </cell>
        </row>
        <row r="562">
          <cell r="F562" t="str">
            <v>ZBR0000</v>
          </cell>
        </row>
        <row r="563">
          <cell r="F563" t="str">
            <v>ค่ารถงา วันที่ 09/01/49</v>
          </cell>
        </row>
        <row r="564">
          <cell r="F564" t="str">
            <v>ZBR0000</v>
          </cell>
        </row>
        <row r="565">
          <cell r="F565" t="str">
            <v>ZBR0000</v>
          </cell>
        </row>
        <row r="566">
          <cell r="F566" t="str">
            <v>OILRSM0</v>
          </cell>
        </row>
        <row r="567">
          <cell r="F567" t="str">
            <v>OILRSM0</v>
          </cell>
        </row>
        <row r="568">
          <cell r="F568" t="str">
            <v>ค่าน้ำดิบ-กนอ.</v>
          </cell>
        </row>
        <row r="569">
          <cell r="F569" t="str">
            <v>ประมาณค่าไฟฟ้าทั่วไปเหล็กรีด 10.01.2006</v>
          </cell>
        </row>
        <row r="570">
          <cell r="F570" t="str">
            <v/>
          </cell>
        </row>
        <row r="571">
          <cell r="F571" t="str">
            <v>เกษม.ค่าขนขี้กลึงจากโรงรีด  10.01.06</v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>เกษม.ค่าขนเหล็กHot Sawสั้น  10.01.06</v>
          </cell>
        </row>
        <row r="576">
          <cell r="F576" t="str">
            <v>เกษม.ค่าขนเหล็กปลายBeam (Rolling Mill) 10.01.06</v>
          </cell>
        </row>
        <row r="577">
          <cell r="F577" t="str">
            <v>SPS.ค่าตัดเหล็กH-Beamคัดตัด100-300  10.01.06</v>
          </cell>
        </row>
        <row r="578">
          <cell r="F578" t="str">
            <v>CTR 1000/0491-21302</v>
          </cell>
        </row>
        <row r="579">
          <cell r="F579" t="str">
            <v>เกษม.ค่าขนตะกรัน(Rolling Mill)  10.01.06</v>
          </cell>
        </row>
        <row r="580">
          <cell r="F580" t="str">
            <v>ZBR0000</v>
          </cell>
        </row>
        <row r="581">
          <cell r="F581" t="str">
            <v>ZBR0000</v>
          </cell>
        </row>
        <row r="582">
          <cell r="F582" t="str">
            <v>ROLL COST 10.01.2006</v>
          </cell>
        </row>
        <row r="583">
          <cell r="F583" t="str">
            <v>ประมาณค่าไฟฟ้า Section mill 10.01.2006</v>
          </cell>
        </row>
        <row r="584">
          <cell r="F584" t="str">
            <v>ค่าแรงงานตัก Scale ใต้เตาอบ วันที่ 10/01/49</v>
          </cell>
        </row>
        <row r="585">
          <cell r="F585" t="str">
            <v>เทลเลอร์ขน bl-be  10/1/49</v>
          </cell>
        </row>
        <row r="586">
          <cell r="F586" t="str">
            <v>เครนขน bl-be  10/1/49</v>
          </cell>
        </row>
        <row r="587">
          <cell r="F587" t="str">
            <v>ประมาณค่า Natural gas 10.01.2006</v>
          </cell>
        </row>
        <row r="588">
          <cell r="F588" t="str">
            <v>ค่าแรงงาน Roll Shop วันที่ 10/01/49</v>
          </cell>
        </row>
        <row r="589">
          <cell r="F589" t="str">
            <v>ZS49RP0</v>
          </cell>
        </row>
        <row r="590">
          <cell r="F590" t="str">
            <v>ZBR0000</v>
          </cell>
        </row>
        <row r="591">
          <cell r="F591" t="str">
            <v>ZS49RP0</v>
          </cell>
        </row>
        <row r="592">
          <cell r="F592" t="str">
            <v>ZS49RP0</v>
          </cell>
        </row>
        <row r="593">
          <cell r="F593" t="str">
            <v>CTR 1000/0491-22200</v>
          </cell>
        </row>
        <row r="594">
          <cell r="F594" t="str">
            <v>CTR 1000/0491-21303</v>
          </cell>
        </row>
        <row r="595">
          <cell r="F595" t="str">
            <v>CTR 1000/0491-21100</v>
          </cell>
        </row>
        <row r="596">
          <cell r="F596" t="str">
            <v>CTR 1000/0491-21301</v>
          </cell>
        </row>
        <row r="597">
          <cell r="F597" t="str">
            <v>YHDSM00</v>
          </cell>
        </row>
        <row r="598">
          <cell r="F598" t="str">
            <v>HYDE000</v>
          </cell>
        </row>
        <row r="599">
          <cell r="F599" t="str">
            <v>TLUGSM0</v>
          </cell>
        </row>
        <row r="600">
          <cell r="F600" t="str">
            <v>TLUG003</v>
          </cell>
        </row>
        <row r="601">
          <cell r="F601" t="str">
            <v>TLUG005</v>
          </cell>
        </row>
        <row r="602">
          <cell r="F602" t="str">
            <v>TLUG001</v>
          </cell>
        </row>
        <row r="603">
          <cell r="F603" t="str">
            <v>TLUG002</v>
          </cell>
        </row>
        <row r="604">
          <cell r="F604" t="str">
            <v>TLUG006</v>
          </cell>
        </row>
        <row r="605">
          <cell r="F605" t="str">
            <v>OILTCS0</v>
          </cell>
        </row>
        <row r="606">
          <cell r="F606" t="str">
            <v>ค่าจ้างเหมาแรงงานตัด/ดัด  100149</v>
          </cell>
        </row>
        <row r="607">
          <cell r="F607" t="str">
            <v>ค่าแรงงานผลิตภัณฑ์ วันที่ 10/01/49</v>
          </cell>
        </row>
        <row r="608">
          <cell r="F608" t="str">
            <v>ค่าจ้างเหมา F /L 100149</v>
          </cell>
        </row>
        <row r="609">
          <cell r="F609" t="str">
            <v>ประมาณค่าไฟฟ้า Finishing line 10.01.2006</v>
          </cell>
        </row>
        <row r="610">
          <cell r="F610" t="str">
            <v>ZBR0000</v>
          </cell>
        </row>
        <row r="611">
          <cell r="F611" t="str">
            <v>ค่าซ่อมเหล็ก Repair วันที่ 10/01/49</v>
          </cell>
        </row>
        <row r="612">
          <cell r="F612" t="str">
            <v>ZBR0000</v>
          </cell>
        </row>
        <row r="613">
          <cell r="F613" t="str">
            <v>ZS49RP0</v>
          </cell>
        </row>
        <row r="614">
          <cell r="F614" t="str">
            <v>CTR 1000/0491-21100</v>
          </cell>
        </row>
        <row r="615">
          <cell r="F615" t="str">
            <v>ค่ารถงา วันที่ 10/01/49</v>
          </cell>
        </row>
        <row r="616">
          <cell r="F616" t="str">
            <v>HYDPB00</v>
          </cell>
        </row>
        <row r="617">
          <cell r="F617" t="str">
            <v>HYDPB00</v>
          </cell>
        </row>
        <row r="618">
          <cell r="F618" t="str">
            <v>HYDPB00</v>
          </cell>
        </row>
        <row r="619">
          <cell r="F619" t="str">
            <v>HYDPB00</v>
          </cell>
        </row>
        <row r="620">
          <cell r="F620" t="str">
            <v>HYDCB00</v>
          </cell>
        </row>
        <row r="621">
          <cell r="F621" t="str">
            <v>HYDPB00</v>
          </cell>
        </row>
        <row r="622">
          <cell r="F622" t="str">
            <v>TLUGFL0</v>
          </cell>
        </row>
        <row r="623">
          <cell r="F623" t="str">
            <v>ZAR0000</v>
          </cell>
        </row>
        <row r="624">
          <cell r="F624" t="str">
            <v>ลดค่าน้ำดิบ-12/2548</v>
          </cell>
        </row>
        <row r="625">
          <cell r="F625" t="str">
            <v>ประมาณค่าไฟฟ้าทั่วไปเหล็กรีด 11.01.2006</v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>SPS.ค่าตัดเหล็กH-Beamคัดตัด100-300  11.01.06</v>
          </cell>
        </row>
        <row r="630">
          <cell r="F630" t="str">
            <v>เกษม.ค่าขนเหล็กวงพระจันทร์  11.01.06</v>
          </cell>
        </row>
        <row r="631">
          <cell r="F631" t="str">
            <v>เกษม.ค่าขนเหล็กHot Sawสั้น  11.01.06</v>
          </cell>
        </row>
        <row r="632">
          <cell r="F632" t="str">
            <v>เกษม.ค่าขนเหล็กปลายBeam (Rolling Mill) 11.01.06</v>
          </cell>
        </row>
        <row r="633">
          <cell r="F633" t="str">
            <v>เกษม.ค่าขนตะกรัน(Rolling Mill)  11.01.06</v>
          </cell>
        </row>
        <row r="634">
          <cell r="F634" t="str">
            <v>ROLL COST 11.01.2006</v>
          </cell>
        </row>
        <row r="635">
          <cell r="F635" t="str">
            <v>ประมาณค่าไฟฟ้า Section mill 11.01.2006</v>
          </cell>
        </row>
        <row r="636">
          <cell r="F636" t="str">
            <v>ค่าแรงงานตัก Scale ใต้เตาอบ วันที่ 11/01/49</v>
          </cell>
        </row>
        <row r="637">
          <cell r="F637" t="str">
            <v>เทลเลอร์ขน bl-be  11/1/49</v>
          </cell>
        </row>
        <row r="638">
          <cell r="F638" t="str">
            <v>เครนขน bl-be  11/1/49</v>
          </cell>
        </row>
        <row r="639">
          <cell r="F639" t="str">
            <v>ประมาณค่า Natural gas 11.01.2006</v>
          </cell>
        </row>
        <row r="640">
          <cell r="F640" t="str">
            <v>ZAR0000</v>
          </cell>
        </row>
        <row r="641">
          <cell r="F641" t="str">
            <v>TSARCUR</v>
          </cell>
        </row>
        <row r="642">
          <cell r="F642" t="str">
            <v>CTR 1000/0491-21100</v>
          </cell>
        </row>
        <row r="643">
          <cell r="F643" t="str">
            <v>ZAR0000</v>
          </cell>
        </row>
        <row r="644">
          <cell r="F644" t="str">
            <v>ค่าแรงงาน Roll Shop วันที่ 11/01/49</v>
          </cell>
        </row>
        <row r="645">
          <cell r="F645" t="str">
            <v>ZX49R04</v>
          </cell>
        </row>
        <row r="646">
          <cell r="F646" t="str">
            <v>ZX49R04</v>
          </cell>
        </row>
        <row r="647">
          <cell r="F647" t="str">
            <v>ZBR0000</v>
          </cell>
        </row>
        <row r="648">
          <cell r="F648" t="str">
            <v>ZX49R04</v>
          </cell>
        </row>
        <row r="649">
          <cell r="F649" t="str">
            <v>ZH499PO</v>
          </cell>
        </row>
        <row r="650">
          <cell r="F650" t="str">
            <v>CTR 1000/0491-21303</v>
          </cell>
        </row>
        <row r="651">
          <cell r="F651" t="str">
            <v>CTR 1000/0491-21200</v>
          </cell>
        </row>
        <row r="652">
          <cell r="F652" t="str">
            <v>ZC00000</v>
          </cell>
        </row>
        <row r="653">
          <cell r="F653" t="str">
            <v>ZC00000</v>
          </cell>
        </row>
        <row r="654">
          <cell r="F654" t="str">
            <v>ZC00000</v>
          </cell>
        </row>
        <row r="655">
          <cell r="F655" t="str">
            <v>TLUG004</v>
          </cell>
        </row>
        <row r="656">
          <cell r="F656" t="str">
            <v>ค่าจ้างเหมาแรงงานตัด/ดัด  110149</v>
          </cell>
        </row>
        <row r="657">
          <cell r="F657" t="str">
            <v>ค่าแรงงานผลิตภัณฑ์ วันที่ 11/01/49</v>
          </cell>
        </row>
        <row r="658">
          <cell r="F658" t="str">
            <v>ค่าจ้างเหมา F /L 110149</v>
          </cell>
        </row>
        <row r="659">
          <cell r="F659" t="str">
            <v>ประมาณค่าไฟฟ้า Finishing line 11.01.2006</v>
          </cell>
        </row>
        <row r="660">
          <cell r="F660" t="str">
            <v>ZBR0000</v>
          </cell>
        </row>
        <row r="661">
          <cell r="F661" t="str">
            <v>ZBR0000</v>
          </cell>
        </row>
        <row r="662">
          <cell r="F662" t="str">
            <v>ZBR0000</v>
          </cell>
        </row>
        <row r="663">
          <cell r="F663" t="str">
            <v>ZBR0000</v>
          </cell>
        </row>
        <row r="664">
          <cell r="F664" t="str">
            <v>ZAR0000</v>
          </cell>
        </row>
        <row r="665">
          <cell r="F665" t="str">
            <v>ZBR0000</v>
          </cell>
        </row>
        <row r="666">
          <cell r="F666" t="str">
            <v>ค่าซ่อมเหล็ก Repair วันที่ 11/01/49</v>
          </cell>
        </row>
        <row r="667">
          <cell r="F667" t="str">
            <v>เปลี่ยน Pile Water Return Scale Pit UR</v>
          </cell>
        </row>
        <row r="668">
          <cell r="F668" t="str">
            <v>ค่ารถงา วันที่ 11/01/49</v>
          </cell>
        </row>
        <row r="669">
          <cell r="F669" t="str">
            <v>OILHS00</v>
          </cell>
        </row>
        <row r="670">
          <cell r="F670" t="str">
            <v>HYDPB00</v>
          </cell>
        </row>
        <row r="671">
          <cell r="F671" t="str">
            <v/>
          </cell>
        </row>
        <row r="672">
          <cell r="F672" t="str">
            <v>ค่าเช่า Notebook วอ.ลร.ม.ค.2549</v>
          </cell>
        </row>
        <row r="673">
          <cell r="F673" t="str">
            <v>USB Cable สายโหลดกล้องถ่ายรูป ช.พงษ์ศักดิ์ จ.</v>
          </cell>
        </row>
        <row r="674">
          <cell r="F674" t="str">
            <v>เครื่องคิดเลข  ช.พงษ์ศักดิ์ จ.</v>
          </cell>
        </row>
        <row r="675">
          <cell r="F675" t="str">
            <v>เครื่องคิดเลข  ช.พงษ์ศักดิ์ จ.</v>
          </cell>
        </row>
        <row r="676">
          <cell r="F676" t="str">
            <v>ประมาณค่าไฟฟ้าทั่วไปเหล็กรีด 12.01.2006</v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>SPS.ค่าตัดเหล็กH-Beamคัดตัด100-300  12.01.06</v>
          </cell>
        </row>
        <row r="681">
          <cell r="F681" t="str">
            <v>เกษม.ค่าขนเหล็กHot Sawสั้น  12.01.06</v>
          </cell>
        </row>
        <row r="682">
          <cell r="F682" t="str">
            <v>เกษม.ค่าขนขี้เลื่อย  12.01.06</v>
          </cell>
        </row>
        <row r="683">
          <cell r="F683" t="str">
            <v>เกษม.ค่าขนเหล็กปลายBeam (Rolling Mill) 12.01.06</v>
          </cell>
        </row>
        <row r="684">
          <cell r="F684" t="str">
            <v>TCROP08T</v>
          </cell>
        </row>
        <row r="685">
          <cell r="F685" t="str">
            <v>CTR 1000/0491-22100</v>
          </cell>
        </row>
        <row r="686">
          <cell r="F686" t="str">
            <v>ZS49RP0</v>
          </cell>
        </row>
        <row r="687">
          <cell r="F687" t="str">
            <v>TSARCUR</v>
          </cell>
        </row>
        <row r="688">
          <cell r="F688" t="str">
            <v>TSARCUR</v>
          </cell>
        </row>
        <row r="689">
          <cell r="F689" t="str">
            <v>ZS49RP0</v>
          </cell>
        </row>
        <row r="690">
          <cell r="F690" t="str">
            <v>ZS49RP0</v>
          </cell>
        </row>
        <row r="691">
          <cell r="F691" t="str">
            <v>เกษม.ค่าขนตะกรัน (Rolling Mill)  12.01.06</v>
          </cell>
        </row>
        <row r="692">
          <cell r="F692" t="str">
            <v>ROLL COST 12.01.2006</v>
          </cell>
        </row>
        <row r="693">
          <cell r="F693" t="str">
            <v>ประมาณค่าไฟฟ้า Section mill 12.01.2006</v>
          </cell>
        </row>
        <row r="694">
          <cell r="F694" t="str">
            <v>ค่าแรงงานตัก Scale ใต้เตาอบ วันที่ 12/01/49</v>
          </cell>
        </row>
        <row r="695">
          <cell r="F695" t="str">
            <v>CTR 1000/0491-21200</v>
          </cell>
        </row>
        <row r="696">
          <cell r="F696" t="str">
            <v>CTR 1000/0491-22200</v>
          </cell>
        </row>
        <row r="697">
          <cell r="F697" t="str">
            <v>ประมาณค่า Natural gas 12.01.2006</v>
          </cell>
        </row>
        <row r="698">
          <cell r="F698" t="str">
            <v>CTR 1000/0491-21100</v>
          </cell>
        </row>
        <row r="699">
          <cell r="F699" t="str">
            <v>CTR 1000/0491-22200</v>
          </cell>
        </row>
        <row r="700">
          <cell r="F700" t="str">
            <v>CTR 1000/0491-21200</v>
          </cell>
        </row>
        <row r="701">
          <cell r="F701" t="str">
            <v>CTR 1000/0491-22950</v>
          </cell>
        </row>
        <row r="702">
          <cell r="F702" t="str">
            <v>CTR 1000/0491-21100</v>
          </cell>
        </row>
        <row r="703">
          <cell r="F703" t="str">
            <v>CTR 1000/0491-21300</v>
          </cell>
        </row>
        <row r="704">
          <cell r="F704" t="str">
            <v>CTR 1000/0491-21300</v>
          </cell>
        </row>
        <row r="705">
          <cell r="F705" t="str">
            <v>TSARCUR</v>
          </cell>
        </row>
        <row r="706">
          <cell r="F706" t="str">
            <v>TSARCUR</v>
          </cell>
        </row>
        <row r="707">
          <cell r="F707" t="str">
            <v>TSARCUR</v>
          </cell>
        </row>
        <row r="708">
          <cell r="F708" t="str">
            <v>TSARCUR</v>
          </cell>
        </row>
        <row r="709">
          <cell r="F709" t="str">
            <v>TSARCUR</v>
          </cell>
        </row>
        <row r="710">
          <cell r="F710" t="str">
            <v>TSARCUR</v>
          </cell>
        </row>
        <row r="711">
          <cell r="F711" t="str">
            <v>CTR 1000/0491-21200</v>
          </cell>
        </row>
        <row r="712">
          <cell r="F712" t="str">
            <v>RP47093</v>
          </cell>
        </row>
        <row r="713">
          <cell r="F713" t="str">
            <v>ค่าเช่าคอมพิวเตอร์ ม.ค.2549</v>
          </cell>
        </row>
        <row r="714">
          <cell r="F714" t="str">
            <v>ค่าแรงงาน Roll Shop วันที่ 12/01/49</v>
          </cell>
        </row>
        <row r="715">
          <cell r="F715" t="str">
            <v>ZBR0000</v>
          </cell>
        </row>
        <row r="716">
          <cell r="F716" t="str">
            <v>ZBR0000</v>
          </cell>
        </row>
        <row r="717">
          <cell r="F717" t="str">
            <v>ZS49RP0</v>
          </cell>
        </row>
        <row r="718">
          <cell r="F718" t="str">
            <v>CTR 1000/0491-21300</v>
          </cell>
        </row>
        <row r="719">
          <cell r="F719" t="str">
            <v>HYDSM00</v>
          </cell>
        </row>
        <row r="720">
          <cell r="F720" t="str">
            <v>TLUGSM0</v>
          </cell>
        </row>
        <row r="721">
          <cell r="F721" t="str">
            <v>ค่าจ้างเหมาแรงงานตัด/ดัด  120149</v>
          </cell>
        </row>
        <row r="722">
          <cell r="F722" t="str">
            <v>ค่าแรงงานผลิตภัณฑ์ วันที่ 12/01/49</v>
          </cell>
        </row>
        <row r="723">
          <cell r="F723" t="str">
            <v>ค่าจ้างเหมา F /L 120149</v>
          </cell>
        </row>
        <row r="724">
          <cell r="F724" t="str">
            <v>ประมาณค่าไฟฟ้า Finishing line 12.01.2006</v>
          </cell>
        </row>
        <row r="725">
          <cell r="F725" t="str">
            <v>ZS49RP0</v>
          </cell>
        </row>
        <row r="726">
          <cell r="F726" t="str">
            <v>ค่าขนส่งเหล็กในประเทศ</v>
          </cell>
        </row>
        <row r="727">
          <cell r="F727" t="str">
            <v>ZBR0000</v>
          </cell>
        </row>
        <row r="728">
          <cell r="F728" t="str">
            <v>ZBR0000</v>
          </cell>
        </row>
        <row r="729">
          <cell r="F729" t="str">
            <v>CTR 1000/0491-22100</v>
          </cell>
        </row>
        <row r="730">
          <cell r="F730" t="str">
            <v>CTR 1000/0491-21200</v>
          </cell>
        </row>
        <row r="731">
          <cell r="F731" t="str">
            <v>CTR 1000/0491-22200</v>
          </cell>
        </row>
        <row r="732">
          <cell r="F732" t="str">
            <v>ค่าซ่อมเหล็ก Repair วันที่ 12/01/49</v>
          </cell>
        </row>
        <row r="733">
          <cell r="F733" t="str">
            <v>ZBR0000</v>
          </cell>
        </row>
        <row r="734">
          <cell r="F734" t="str">
            <v>ZBR0000</v>
          </cell>
        </row>
        <row r="735">
          <cell r="F735" t="str">
            <v>ZBR0000</v>
          </cell>
        </row>
        <row r="736">
          <cell r="F736" t="str">
            <v>CTR 1000/0491-21200</v>
          </cell>
        </row>
        <row r="737">
          <cell r="F737" t="str">
            <v>ค่ารถงา วันที่ 12/01/49</v>
          </cell>
        </row>
        <row r="738">
          <cell r="F738" t="str">
            <v>ประมาณค่าไฟฟ้าทั่วไปเหล็กรีด 13.01.2006</v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>SPS.ค่าตัดเหล็กH-Beamคัดตัด 100-300  13.01.06</v>
          </cell>
        </row>
        <row r="742">
          <cell r="F742" t="str">
            <v>เกษม.ค่าขนเหล็กHot Sawสั้น  13.01.06</v>
          </cell>
        </row>
        <row r="743">
          <cell r="F743" t="str">
            <v>เกษม.ค่าขนเหล็กปลายBeam (Rolling Mill) 13.01.06</v>
          </cell>
        </row>
        <row r="744">
          <cell r="F744" t="str">
            <v>SPS.ค่าจ้างบรรทุกScaleไปสระบุรี  1-7.01.06</v>
          </cell>
        </row>
        <row r="745">
          <cell r="F745" t="str">
            <v>SPS.ค่าจ้างแบคโฮตักScale  1-7.01.06</v>
          </cell>
        </row>
        <row r="746">
          <cell r="F746" t="str">
            <v>SPS.ค่าจ้างเครื่องร่อนScale 1-7.01.06</v>
          </cell>
        </row>
        <row r="747">
          <cell r="F747" t="str">
            <v>SPS.ค่าจ้างบรรทุกScaleไปสระบุรี  1-7.01.06</v>
          </cell>
        </row>
        <row r="748">
          <cell r="F748" t="str">
            <v>SPS.ค่าจ้างแบคโฮตักScale  1-7.01.06</v>
          </cell>
        </row>
        <row r="749">
          <cell r="F749" t="str">
            <v>SPS.ค่าจ้างเครื่องร่อนScale 1-7.01.06</v>
          </cell>
        </row>
        <row r="750">
          <cell r="F750" t="str">
            <v>SPS.ค่าจ้างบรรทุกScaleไปสระบุรี  1-7.01.06</v>
          </cell>
        </row>
        <row r="751">
          <cell r="F751" t="str">
            <v>SPS.ค่าจ้างแบคโฮตักScale  1-7.01.06</v>
          </cell>
        </row>
        <row r="752">
          <cell r="F752" t="str">
            <v>SPS.ค่าจ้างเครื่องร่อนScale 1-7.01.06</v>
          </cell>
        </row>
        <row r="753">
          <cell r="F753" t="str">
            <v>เกษม.ค่าขนตะกรัน (Rolling Mill)  13.01.06</v>
          </cell>
        </row>
        <row r="754">
          <cell r="F754" t="str">
            <v>ZBR0000</v>
          </cell>
        </row>
        <row r="755">
          <cell r="F755" t="str">
            <v>ROLL COST 13.01.2006</v>
          </cell>
        </row>
        <row r="756">
          <cell r="F756" t="str">
            <v>ประมาณค่าไฟฟ้า Section mill 13.01.2006</v>
          </cell>
        </row>
        <row r="757">
          <cell r="F757" t="str">
            <v>ค่าแรงงานตัก Scale ใต้เตาอบ วันที่ 13/01/49</v>
          </cell>
        </row>
        <row r="758">
          <cell r="F758" t="str">
            <v>เทลเลอร์ขน bl-be  13/1/49</v>
          </cell>
        </row>
        <row r="759">
          <cell r="F759" t="str">
            <v>เครนขน bl-be  13/1/49</v>
          </cell>
        </row>
        <row r="760">
          <cell r="F760" t="str">
            <v>ประมาณค่า Natural gas 13.01.2006</v>
          </cell>
        </row>
        <row r="761">
          <cell r="F761" t="str">
            <v>ค่าแรงงาน Roll Shop วันที่ 13/01/49</v>
          </cell>
        </row>
        <row r="762">
          <cell r="F762" t="str">
            <v>ZS49RP0</v>
          </cell>
        </row>
        <row r="763">
          <cell r="F763" t="str">
            <v>ZS49RP0</v>
          </cell>
        </row>
        <row r="764">
          <cell r="F764" t="str">
            <v>CTR 1000/0491-21100</v>
          </cell>
        </row>
        <row r="765">
          <cell r="F765" t="str">
            <v>CTR 1000/0491-21301</v>
          </cell>
        </row>
        <row r="766">
          <cell r="F766" t="str">
            <v>ZAM0000</v>
          </cell>
        </row>
        <row r="767">
          <cell r="F767" t="str">
            <v>CTR 1000/0491-21200</v>
          </cell>
        </row>
        <row r="768">
          <cell r="F768" t="str">
            <v>CTR 1000/0491-21200</v>
          </cell>
        </row>
        <row r="769">
          <cell r="F769" t="str">
            <v>CTR 1000/0491-21100</v>
          </cell>
        </row>
        <row r="770">
          <cell r="F770" t="str">
            <v>CTR 1000/0491-21400</v>
          </cell>
        </row>
        <row r="771">
          <cell r="F771" t="str">
            <v>CTR 1000/0491-21401</v>
          </cell>
        </row>
        <row r="772">
          <cell r="F772" t="str">
            <v>CTR 1000/0491-22200</v>
          </cell>
        </row>
        <row r="773">
          <cell r="F773" t="str">
            <v>ZC00000</v>
          </cell>
        </row>
        <row r="774">
          <cell r="F774" t="str">
            <v>ZC00000</v>
          </cell>
        </row>
        <row r="775">
          <cell r="F775" t="str">
            <v>ZC00000</v>
          </cell>
        </row>
        <row r="776">
          <cell r="F776" t="str">
            <v>ZC00000</v>
          </cell>
        </row>
        <row r="777">
          <cell r="F777" t="str">
            <v>ZC00000</v>
          </cell>
        </row>
        <row r="778">
          <cell r="F778" t="str">
            <v>ค่าจ้างเหมาแรงงานตัด/ดัด  130149</v>
          </cell>
        </row>
        <row r="779">
          <cell r="F779" t="str">
            <v>ค่าแรงงานผลิตภัณฑ์ วันที่ 13/01/49</v>
          </cell>
        </row>
        <row r="780">
          <cell r="F780" t="str">
            <v>ค่าจ้างเหมา F /L 130149</v>
          </cell>
        </row>
        <row r="781">
          <cell r="F781" t="str">
            <v>ประมาณค่าไฟฟ้า Finishing line 13.01.2006</v>
          </cell>
        </row>
        <row r="782">
          <cell r="F782" t="str">
            <v>TFAS001</v>
          </cell>
        </row>
        <row r="783">
          <cell r="F783" t="str">
            <v>ค่าซ่อมเหล็ก Repair วันที่ 13/01/49</v>
          </cell>
        </row>
        <row r="784">
          <cell r="F784" t="str">
            <v>ค่ารถงา วันที่ 13/01/49</v>
          </cell>
        </row>
        <row r="785">
          <cell r="F785" t="str">
            <v>TLUGPB0</v>
          </cell>
        </row>
        <row r="786">
          <cell r="F786" t="str">
            <v>TLUGRSM</v>
          </cell>
        </row>
        <row r="787">
          <cell r="F787" t="str">
            <v>ประมาณค่าไฟฟ้าทั่วไปเหล็กรีด 14.01.2006</v>
          </cell>
        </row>
        <row r="788">
          <cell r="F788" t="str">
            <v/>
          </cell>
        </row>
        <row r="789">
          <cell r="F789" t="str">
            <v>SPS.ค่าตัดเหล็กH-Beamคัดตัด 100-300  14.01.06</v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>เกษม.ค่าขนเหล็กวงพระจันทร์  14.01.06</v>
          </cell>
        </row>
        <row r="793">
          <cell r="F793" t="str">
            <v>เกษม.ค่าขนเหล็กHot Sawสั้น  14.01.06</v>
          </cell>
        </row>
        <row r="794">
          <cell r="F794" t="str">
            <v>เกษม.ค่าขนเหล็กปลายBeam (Rolling Mill) 14.01.06</v>
          </cell>
        </row>
        <row r="795">
          <cell r="F795" t="str">
            <v>TCRP08T</v>
          </cell>
        </row>
        <row r="796">
          <cell r="F796" t="str">
            <v>CTR 1000/0491-22200</v>
          </cell>
        </row>
        <row r="797">
          <cell r="F797" t="str">
            <v>บปซ.ค่ากำจัด Scale 1-14/01/49</v>
          </cell>
        </row>
        <row r="798">
          <cell r="F798" t="str">
            <v>เกษม.ค่าขนตะกรัน (Rolling Mill)  14.01.06</v>
          </cell>
        </row>
        <row r="799">
          <cell r="F799" t="str">
            <v>ROLL COST 14.01.2006</v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>ประมาณค่าไฟฟ้า Section mill 14.01.2006</v>
          </cell>
        </row>
        <row r="827">
          <cell r="F827" t="str">
            <v>ค่าแรงงานตัก Scale ใต้เตาอบ วันที่ 14/01/49</v>
          </cell>
        </row>
        <row r="828">
          <cell r="F828" t="str">
            <v>เทลเลอร์ขน bl-be  14/1/49</v>
          </cell>
        </row>
        <row r="829">
          <cell r="F829" t="str">
            <v>เครนขน bl-be  14/1/49</v>
          </cell>
        </row>
        <row r="830">
          <cell r="F830" t="str">
            <v>ประมาณค่า Natural gas 14.01.2006</v>
          </cell>
        </row>
        <row r="831">
          <cell r="F831" t="str">
            <v>ค่าแรงงาน Roll Shop วันที่ 14/01/49</v>
          </cell>
        </row>
        <row r="832">
          <cell r="F832" t="str">
            <v>ZS49RP0</v>
          </cell>
        </row>
        <row r="833">
          <cell r="F833" t="str">
            <v>ZS49RP0</v>
          </cell>
        </row>
        <row r="834">
          <cell r="F834" t="str">
            <v>ZS49RP0</v>
          </cell>
        </row>
        <row r="835">
          <cell r="F835" t="str">
            <v>ZBR0000</v>
          </cell>
        </row>
        <row r="836">
          <cell r="F836" t="str">
            <v>ZS49RP0</v>
          </cell>
        </row>
        <row r="837">
          <cell r="F837" t="str">
            <v>ZS49RP0</v>
          </cell>
        </row>
        <row r="838">
          <cell r="F838" t="str">
            <v>CTR 1000/0491-22200</v>
          </cell>
        </row>
        <row r="839">
          <cell r="F839" t="str">
            <v>ZC00000</v>
          </cell>
        </row>
        <row r="840">
          <cell r="F840" t="str">
            <v>TLUG005</v>
          </cell>
        </row>
        <row r="841">
          <cell r="F841" t="str">
            <v>ค่าจ้างเหมาแรงงานตัด/ดัด  140149</v>
          </cell>
        </row>
        <row r="842">
          <cell r="F842" t="str">
            <v>ค่าแรงงานผลิตภัณฑ์ วันที่ 14/01/49</v>
          </cell>
        </row>
        <row r="843">
          <cell r="F843" t="str">
            <v>ค่าจ้างเหมา F /L 140149</v>
          </cell>
        </row>
        <row r="844">
          <cell r="F844" t="str">
            <v>ประมาณค่าไฟฟ้า Finishing line 14.01.2006</v>
          </cell>
        </row>
        <row r="845">
          <cell r="F845" t="str">
            <v>ค่าซ่อมเหล็ก Repair วันที่ 14/01/49</v>
          </cell>
        </row>
        <row r="846">
          <cell r="F846" t="str">
            <v>ZS49RP0</v>
          </cell>
        </row>
        <row r="847">
          <cell r="F847" t="str">
            <v>CTR 1000/0491-21300</v>
          </cell>
        </row>
        <row r="848">
          <cell r="F848" t="str">
            <v>ค่ารถงา วันที่ 14/01/49</v>
          </cell>
        </row>
        <row r="849">
          <cell r="F849" t="str">
            <v>ประมาณค่าไฟฟ้าทั่วไปเหล็กรีด 15.01.2006</v>
          </cell>
        </row>
        <row r="850">
          <cell r="F850" t="str">
            <v>เกษม.ค่าขนขี้กลึงจากโรงรีด  15.01.06</v>
          </cell>
        </row>
        <row r="851">
          <cell r="F851" t="str">
            <v/>
          </cell>
        </row>
        <row r="852">
          <cell r="F852" t="str">
            <v>เกษม.ค่าขนเหล็กวงพระจันทร์  15.01.06</v>
          </cell>
        </row>
        <row r="853">
          <cell r="F853" t="str">
            <v>เกษม.ค่าขนเหล็กHot Sawสั้น  15.01.06</v>
          </cell>
        </row>
        <row r="854">
          <cell r="F854" t="str">
            <v>เกษม.ค่าขนเหล็กปลายBeam (Rolling Mill) 15.01.06</v>
          </cell>
        </row>
        <row r="855">
          <cell r="F855" t="str">
            <v>SPS.ค่าตัดเหล็กH-Beamคัดตัด 100-300  15.01.06</v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>เกษม.ค่าขนตะกรัน (Rolling Mill)  15.01.06</v>
          </cell>
        </row>
        <row r="860">
          <cell r="F860" t="str">
            <v>ROLL COST 15.01.2006</v>
          </cell>
        </row>
        <row r="861">
          <cell r="F861" t="str">
            <v>ประมาณค่าไฟฟ้า Section mill 15.01.2006</v>
          </cell>
        </row>
        <row r="862">
          <cell r="F862" t="str">
            <v>ค่าแรงงานตัก Scale ใต้เตาอบ วันที่ 15/01/49</v>
          </cell>
        </row>
        <row r="863">
          <cell r="F863" t="str">
            <v>เทลเลอร์ขน bl-be  15/1/49</v>
          </cell>
        </row>
        <row r="864">
          <cell r="F864" t="str">
            <v>เครนขน bl-be  15/1/49</v>
          </cell>
        </row>
        <row r="865">
          <cell r="F865" t="str">
            <v>ประมาณค่า Natural gas 15.01.2006</v>
          </cell>
        </row>
        <row r="866">
          <cell r="F866" t="str">
            <v>TSARCUR</v>
          </cell>
        </row>
        <row r="867">
          <cell r="F867" t="str">
            <v>ค่าแรงงาน Roll Shop วันที่ 15/01/49</v>
          </cell>
        </row>
        <row r="868">
          <cell r="F868" t="str">
            <v>ZS49RP0</v>
          </cell>
        </row>
        <row r="869">
          <cell r="F869" t="str">
            <v>ZS49RP0</v>
          </cell>
        </row>
        <row r="870">
          <cell r="F870" t="str">
            <v>ZBR0000</v>
          </cell>
        </row>
        <row r="871">
          <cell r="F871" t="str">
            <v>ZBR0000</v>
          </cell>
        </row>
        <row r="872">
          <cell r="F872" t="str">
            <v>ZS49RP0</v>
          </cell>
        </row>
        <row r="873">
          <cell r="F873" t="str">
            <v>ZS49RP0</v>
          </cell>
        </row>
        <row r="874">
          <cell r="F874" t="str">
            <v>CTR 1000/0491-22100</v>
          </cell>
        </row>
        <row r="875">
          <cell r="F875" t="str">
            <v>ค่าจ้างเหมาแรงงานตัด/ดัด  150149</v>
          </cell>
        </row>
        <row r="876">
          <cell r="F876" t="str">
            <v>ค่าแรงงานผลิตภัณฑ์ วันที่ 15/01/49</v>
          </cell>
        </row>
        <row r="877">
          <cell r="F877" t="str">
            <v>ค่าจ้างเหมา F /L 150149</v>
          </cell>
        </row>
        <row r="878">
          <cell r="F878" t="str">
            <v>ประมาณค่าไฟฟ้า Finishing line 15.01.2006</v>
          </cell>
        </row>
        <row r="879">
          <cell r="F879" t="str">
            <v>ยืมเทลเลอร์  15/1/49</v>
          </cell>
        </row>
        <row r="880">
          <cell r="F880" t="str">
            <v>ZC00000</v>
          </cell>
        </row>
        <row r="881">
          <cell r="F881" t="str">
            <v>ZC00000</v>
          </cell>
        </row>
        <row r="882">
          <cell r="F882" t="str">
            <v>ZC00000</v>
          </cell>
        </row>
        <row r="883">
          <cell r="F883" t="str">
            <v>ZC00000</v>
          </cell>
        </row>
        <row r="884">
          <cell r="F884" t="str">
            <v>ZBR0000</v>
          </cell>
        </row>
        <row r="885">
          <cell r="F885" t="str">
            <v>ZBR0000</v>
          </cell>
        </row>
        <row r="886">
          <cell r="F886" t="str">
            <v>ค่าซ่อมเหล็ก Repair วันที่ 15/01/49</v>
          </cell>
        </row>
        <row r="887">
          <cell r="F887" t="str">
            <v>ค่ารถงา วันที่ 15/01/49</v>
          </cell>
        </row>
        <row r="888">
          <cell r="F888" t="str">
            <v>HYDCB00</v>
          </cell>
        </row>
        <row r="889">
          <cell r="F889" t="str">
            <v>HYDPB00</v>
          </cell>
        </row>
        <row r="890">
          <cell r="F890" t="str">
            <v>HYDPB00</v>
          </cell>
        </row>
        <row r="891">
          <cell r="F891" t="str">
            <v>HYDHS00</v>
          </cell>
        </row>
        <row r="892">
          <cell r="F892" t="str">
            <v>ค่าดำเนินการกำจัดถังจารปีปนเปื้อน 12/12/48</v>
          </cell>
        </row>
        <row r="893">
          <cell r="F893" t="str">
            <v>ค่าดำเนินการกำจัดถังจารปีปนเปื้อน 27/12/48-2/1/49-</v>
          </cell>
        </row>
        <row r="894">
          <cell r="F894" t="str">
            <v>ค่าดำเนินการกำจัดถังจารปีปนเปื้อน</v>
          </cell>
        </row>
        <row r="895">
          <cell r="F895" t="str">
            <v>ค่าดำเนินการกำจัดถังจารปีปนเปื้อน 2,5/1/49</v>
          </cell>
        </row>
        <row r="896">
          <cell r="F896" t="str">
            <v>ค่าที่พักพนักงานอบรม ช.พงษ์ศักดิ์</v>
          </cell>
        </row>
        <row r="897">
          <cell r="F897" t="str">
            <v/>
          </cell>
        </row>
        <row r="898">
          <cell r="F898" t="str">
            <v>ประมาณค่าไฟฟ้าทั่วไปเหล็กรีด 16.01.2006</v>
          </cell>
        </row>
        <row r="899">
          <cell r="F899" t="str">
            <v/>
          </cell>
        </row>
        <row r="900">
          <cell r="F900" t="str">
            <v>เกษม.ค่าขนเหล็กHot Sawสั้น  16.01.06</v>
          </cell>
        </row>
        <row r="901">
          <cell r="F901" t="str">
            <v>เกษม.ค่าขนเหล็กปลายBeam (Rolling Mill) 16.01.06</v>
          </cell>
        </row>
        <row r="902">
          <cell r="F902" t="str">
            <v/>
          </cell>
        </row>
        <row r="903">
          <cell r="F903" t="str">
            <v>gas.air service A 16-31.01.2006</v>
          </cell>
        </row>
        <row r="904">
          <cell r="F904" t="str">
            <v>gas.air service A 1-15.01.2006</v>
          </cell>
        </row>
        <row r="905">
          <cell r="F905" t="str">
            <v>CTR 1000/0491-21100</v>
          </cell>
        </row>
        <row r="906">
          <cell r="F906" t="str">
            <v>CTR 1000/0491-21200</v>
          </cell>
        </row>
        <row r="907">
          <cell r="F907" t="str">
            <v>บปซ.ค่ากำจัด Scale 1-14/01/49</v>
          </cell>
        </row>
        <row r="908">
          <cell r="F908" t="str">
            <v>บปซ.ค่ากำจัด Scale 1-14/01/49</v>
          </cell>
        </row>
        <row r="909">
          <cell r="F909" t="str">
            <v>psrm rolling mill 16-31.01.2006</v>
          </cell>
        </row>
        <row r="910">
          <cell r="F910" t="str">
            <v>smi rolling mill 16-31.01.2006</v>
          </cell>
        </row>
        <row r="911">
          <cell r="F911" t="str">
            <v>utee ซ่อมไฟฟ้าฯ 16-31.01.2006</v>
          </cell>
        </row>
        <row r="912">
          <cell r="F912" t="str">
            <v>psrm rolling mill 1-15.01.2006</v>
          </cell>
        </row>
        <row r="913">
          <cell r="F913" t="str">
            <v>smi rolling mill 1-15.01.2006</v>
          </cell>
        </row>
        <row r="914">
          <cell r="F914" t="str">
            <v>utee ซ่อมไฟฟ้าฯ 1-15.01.2006</v>
          </cell>
        </row>
        <row r="915">
          <cell r="F915" t="str">
            <v>เกษม.ค่าขนตะกรัน (Rolling Mill)  16.01.06</v>
          </cell>
        </row>
        <row r="916">
          <cell r="F916" t="str">
            <v>SPS.ค่าจ้างบรรทุกScaleไปสระบุรี  8-14.01.06</v>
          </cell>
        </row>
        <row r="917">
          <cell r="F917" t="str">
            <v>SPS.ค่าจ้างแบคโฮตักScale  8-14.01.06</v>
          </cell>
        </row>
        <row r="918">
          <cell r="F918" t="str">
            <v>SPS.ค่าจ้างเครื่องร่อนScale  8-14.01.06</v>
          </cell>
        </row>
        <row r="919">
          <cell r="F919" t="str">
            <v>ZBR0000</v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>ROLL COST 16.01.2006</v>
          </cell>
        </row>
        <row r="929">
          <cell r="F929" t="str">
            <v>UFV ROLL COST 450 NO.123</v>
          </cell>
        </row>
        <row r="930">
          <cell r="F930" t="str">
            <v>UFV ROLL COST 450 NO.124</v>
          </cell>
        </row>
        <row r="931">
          <cell r="F931" t="str">
            <v>UFV ROLL COST 450 NO.125</v>
          </cell>
        </row>
        <row r="932">
          <cell r="F932" t="str">
            <v>UFV ROLL COST 450 NO.126</v>
          </cell>
        </row>
        <row r="933">
          <cell r="F933" t="str">
            <v>ประมาณค่าไฟฟ้า Section mill 16.01.2006</v>
          </cell>
        </row>
        <row r="934">
          <cell r="F934" t="str">
            <v>ค่าแรงงานตัก Scale ใต้เตาอบ วันที่ 16/01/49</v>
          </cell>
        </row>
        <row r="935">
          <cell r="F935" t="str">
            <v>gas.air service A 16-31.01.2006</v>
          </cell>
        </row>
        <row r="936">
          <cell r="F936" t="str">
            <v>gas.air service A 1-15.01.2006</v>
          </cell>
        </row>
        <row r="937">
          <cell r="F937" t="str">
            <v>TSARCBD</v>
          </cell>
        </row>
        <row r="938">
          <cell r="F938" t="str">
            <v>CTR 1000/0491-21300</v>
          </cell>
        </row>
        <row r="939">
          <cell r="F939" t="str">
            <v>RG16719</v>
          </cell>
        </row>
        <row r="940">
          <cell r="F940" t="str">
            <v>ZC00000</v>
          </cell>
        </row>
        <row r="941">
          <cell r="F941" t="str">
            <v>CTR 1000/0491-22500</v>
          </cell>
        </row>
        <row r="942">
          <cell r="F942" t="str">
            <v>CTR 1000/0491-21300</v>
          </cell>
        </row>
        <row r="943">
          <cell r="F943" t="str">
            <v>CTR 1000/0491-22100</v>
          </cell>
        </row>
        <row r="944">
          <cell r="F944" t="str">
            <v>CTR 1000/0491-22950</v>
          </cell>
        </row>
        <row r="945">
          <cell r="F945" t="str">
            <v>CTR 1000/0491-22100</v>
          </cell>
        </row>
        <row r="946">
          <cell r="F946" t="str">
            <v>CTR 1000/0491-22500</v>
          </cell>
        </row>
        <row r="947">
          <cell r="F947" t="str">
            <v>CTR 1000/0491-22200</v>
          </cell>
        </row>
        <row r="948">
          <cell r="F948" t="str">
            <v>เทลเลอร์ขน bl-be  16/1/49</v>
          </cell>
        </row>
        <row r="949">
          <cell r="F949" t="str">
            <v>เครนขน bl-be  16/1/49</v>
          </cell>
        </row>
        <row r="950">
          <cell r="F950" t="str">
            <v>ประมาณค่า Natural gas 16.01.2006</v>
          </cell>
        </row>
        <row r="951">
          <cell r="F951" t="str">
            <v>gas.air service A 16-31.01.2006</v>
          </cell>
        </row>
        <row r="952">
          <cell r="F952" t="str">
            <v>gas.air service A 1-15.01.2006</v>
          </cell>
        </row>
        <row r="953">
          <cell r="F953" t="str">
            <v>CTR 1000/0491-22100</v>
          </cell>
        </row>
        <row r="954">
          <cell r="F954" t="str">
            <v>CTR 1000/0491-21401</v>
          </cell>
        </row>
        <row r="955">
          <cell r="F955" t="str">
            <v>CTR 1000/0491-21303</v>
          </cell>
        </row>
        <row r="956">
          <cell r="F956" t="str">
            <v>gas.air service A 16-31.01.2006</v>
          </cell>
        </row>
        <row r="957">
          <cell r="F957" t="str">
            <v>gas.air service A 1-15.01.2006</v>
          </cell>
        </row>
        <row r="958">
          <cell r="F958" t="str">
            <v>TSARCUR</v>
          </cell>
        </row>
        <row r="959">
          <cell r="F959" t="str">
            <v>TSARCUR</v>
          </cell>
        </row>
        <row r="960">
          <cell r="F960" t="str">
            <v>TSARCUR</v>
          </cell>
        </row>
        <row r="961">
          <cell r="F961" t="str">
            <v>TSARCUR</v>
          </cell>
        </row>
        <row r="962">
          <cell r="F962" t="str">
            <v>TSARCUR</v>
          </cell>
        </row>
        <row r="963">
          <cell r="F963" t="str">
            <v>TSARCUR</v>
          </cell>
        </row>
        <row r="964">
          <cell r="F964" t="str">
            <v>TSARCUR</v>
          </cell>
        </row>
        <row r="965">
          <cell r="F965" t="str">
            <v>CTR 1000/0491-21303</v>
          </cell>
        </row>
        <row r="966">
          <cell r="F966" t="str">
            <v>CTR 1000/0491-22300</v>
          </cell>
        </row>
        <row r="967">
          <cell r="F967" t="str">
            <v>ค่าแรงงาน Roll Shop วันที่ 16/01/49</v>
          </cell>
        </row>
        <row r="968">
          <cell r="F968" t="str">
            <v>ZC00000</v>
          </cell>
        </row>
        <row r="969">
          <cell r="F969" t="str">
            <v>ZC00000</v>
          </cell>
        </row>
        <row r="970">
          <cell r="F970" t="str">
            <v>ZC00000</v>
          </cell>
        </row>
        <row r="971">
          <cell r="F971" t="str">
            <v>ZS49RP0</v>
          </cell>
        </row>
        <row r="972">
          <cell r="F972" t="str">
            <v>ZS49RP0</v>
          </cell>
        </row>
        <row r="973">
          <cell r="F973" t="str">
            <v>ZS49RP0</v>
          </cell>
        </row>
        <row r="974">
          <cell r="F974" t="str">
            <v>ZS49RP0</v>
          </cell>
        </row>
        <row r="975">
          <cell r="F975" t="str">
            <v>ZBR0000</v>
          </cell>
        </row>
        <row r="976">
          <cell r="F976" t="str">
            <v>ZBR0000</v>
          </cell>
        </row>
        <row r="977">
          <cell r="F977" t="str">
            <v>ZBR0000</v>
          </cell>
        </row>
        <row r="978">
          <cell r="F978" t="str">
            <v>ZC00000</v>
          </cell>
        </row>
        <row r="979">
          <cell r="F979" t="str">
            <v>ZC00000</v>
          </cell>
        </row>
        <row r="980">
          <cell r="F980" t="str">
            <v>ZC00000</v>
          </cell>
        </row>
        <row r="981">
          <cell r="F981" t="str">
            <v>ZC00000</v>
          </cell>
        </row>
        <row r="982">
          <cell r="F982" t="str">
            <v>ค่าจ้างเหมาแรงงานตัด/ดัด  160149</v>
          </cell>
        </row>
        <row r="983">
          <cell r="F983" t="str">
            <v>ค่าแรงงานผลิตภัณฑ์ วันที่ 16/01/49</v>
          </cell>
        </row>
        <row r="984">
          <cell r="F984" t="str">
            <v>psrm rolling mill 16-31.01.2006</v>
          </cell>
        </row>
        <row r="985">
          <cell r="F985" t="str">
            <v>smi rolling mill 16-31.01.2006</v>
          </cell>
        </row>
        <row r="986">
          <cell r="F986" t="str">
            <v>utee ซ่อมไฟฟ้าฯ 16-31.01.2006</v>
          </cell>
        </row>
        <row r="987">
          <cell r="F987" t="str">
            <v>psrm rolling mill 1-15.01.2006</v>
          </cell>
        </row>
        <row r="988">
          <cell r="F988" t="str">
            <v>smi rolling mill 1-15.01.2006</v>
          </cell>
        </row>
        <row r="989">
          <cell r="F989" t="str">
            <v>utee ซ่อมไฟฟ้าฯ 1-15.01.2006</v>
          </cell>
        </row>
        <row r="990">
          <cell r="F990" t="str">
            <v>ค่าจ้างเหมา F /L 160149</v>
          </cell>
        </row>
        <row r="991">
          <cell r="F991" t="str">
            <v>ประมาณค่าไฟฟ้า Finishing line 16.01.2006</v>
          </cell>
        </row>
        <row r="992">
          <cell r="F992" t="str">
            <v>gas.air service A 16-31.01.2006</v>
          </cell>
        </row>
        <row r="993">
          <cell r="F993" t="str">
            <v>gas.air service A 1-15.01.2006</v>
          </cell>
        </row>
        <row r="994">
          <cell r="F994" t="str">
            <v>gas.air service A 16-31.01.2006</v>
          </cell>
        </row>
        <row r="995">
          <cell r="F995" t="str">
            <v>gas.air service A 1-15.01.2006</v>
          </cell>
        </row>
        <row r="996">
          <cell r="F996" t="str">
            <v>ZBR0000</v>
          </cell>
        </row>
        <row r="997">
          <cell r="F997" t="str">
            <v>CTR 1000/0491-22100</v>
          </cell>
        </row>
        <row r="998">
          <cell r="F998" t="str">
            <v>ซ่อมมอเตอร์ Entry tilting roller#4 hot saw</v>
          </cell>
        </row>
        <row r="999">
          <cell r="F999" t="str">
            <v>gas.air service A 16-31.01.2006</v>
          </cell>
        </row>
        <row r="1000">
          <cell r="F1000" t="str">
            <v>gas.air service A 1-15.01.2006</v>
          </cell>
        </row>
        <row r="1001">
          <cell r="F1001" t="str">
            <v>ค่าซ่อมเหล็ก Repair วันที่ 16/01/49</v>
          </cell>
        </row>
        <row r="1002">
          <cell r="F1002" t="str">
            <v>ZBR0000</v>
          </cell>
        </row>
        <row r="1003">
          <cell r="F1003" t="str">
            <v>ZBR0000</v>
          </cell>
        </row>
        <row r="1004">
          <cell r="F1004" t="str">
            <v>ZBR0000</v>
          </cell>
        </row>
        <row r="1005">
          <cell r="F1005" t="str">
            <v>CTR 1000/0491-22300</v>
          </cell>
        </row>
        <row r="1006">
          <cell r="F1006" t="str">
            <v>CTR 1000/0491-20115</v>
          </cell>
        </row>
        <row r="1007">
          <cell r="F1007" t="str">
            <v>ค่ารถงา วันที่ 16/01/49</v>
          </cell>
        </row>
        <row r="1008">
          <cell r="F1008" t="str">
            <v>ค่าสัมมนาสุดยอดเคล็ดลับและลัดของ Excel 8-10/2/49</v>
          </cell>
        </row>
        <row r="1009">
          <cell r="F1009" t="str">
            <v>ค่าสัมมนาเทคนิคและการประยุกต์ใช้งาน Excel 14-15/2/</v>
          </cell>
        </row>
        <row r="1010">
          <cell r="F1010" t="str">
            <v>ประมาณค่าไฟฟ้าทั่วไปเหล็กรีด 17.01.2006</v>
          </cell>
        </row>
        <row r="1011">
          <cell r="F1011" t="str">
            <v>เกษม.ค่าขนเหล็กวงพระจันทร์  17.01.06</v>
          </cell>
        </row>
        <row r="1012">
          <cell r="F1012" t="str">
            <v>เกษม.ค่าขนเหล็กHot Sawสั้น  17.01.06</v>
          </cell>
        </row>
        <row r="1013">
          <cell r="F1013" t="str">
            <v>เกษม.ค่าขนเหล็กP&amp;S-L1    17.01.06</v>
          </cell>
        </row>
        <row r="1014">
          <cell r="F1014" t="str">
            <v>เกษม.ค่าขนเหล็กปลายBeam(Rolling Mill)  17.01.06</v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>SPS.ค่าตัดเหล็กH-Beamคัดตัด100-300  17.01.06</v>
          </cell>
        </row>
        <row r="1020">
          <cell r="F1020" t="str">
            <v>เกษม.ค่าขนตะกรัน(Rolling Mill)  17.01.06</v>
          </cell>
        </row>
        <row r="1021">
          <cell r="F1021" t="str">
            <v>ROLL COST 17.01.2006</v>
          </cell>
        </row>
        <row r="1022">
          <cell r="F1022" t="str">
            <v>ประมาณค่าไฟฟ้า Section mill 17.01.2006</v>
          </cell>
        </row>
        <row r="1023">
          <cell r="F1023" t="str">
            <v>ค่าแรงงานตัก Scale ใต้เตาอบ วันที่ 17/01/49</v>
          </cell>
        </row>
        <row r="1024">
          <cell r="F1024" t="str">
            <v>CTR 1000/0491-21303</v>
          </cell>
        </row>
        <row r="1025">
          <cell r="F1025" t="str">
            <v>เทลเลอร์ขน bl-be  17/1/49</v>
          </cell>
        </row>
        <row r="1026">
          <cell r="F1026" t="str">
            <v>เครนขน bl-be  17/1/49</v>
          </cell>
        </row>
        <row r="1027">
          <cell r="F1027" t="str">
            <v>ประมาณค่า Natural gas 17.01.2006</v>
          </cell>
        </row>
        <row r="1028">
          <cell r="F1028" t="str">
            <v>TSARCUR</v>
          </cell>
        </row>
        <row r="1029">
          <cell r="F1029" t="str">
            <v>ค่าแรงงาน Roll Shop วันที่ 17/01/49</v>
          </cell>
        </row>
        <row r="1030">
          <cell r="F1030" t="str">
            <v/>
          </cell>
        </row>
        <row r="1031">
          <cell r="F1031" t="str">
            <v>ZS49RP0</v>
          </cell>
        </row>
        <row r="1032">
          <cell r="F1032" t="str">
            <v>ZC00000</v>
          </cell>
        </row>
        <row r="1033">
          <cell r="F1033" t="str">
            <v>ZBR0000</v>
          </cell>
        </row>
        <row r="1034">
          <cell r="F1034" t="str">
            <v>ZBR0000</v>
          </cell>
        </row>
        <row r="1035">
          <cell r="F1035" t="str">
            <v>ZC00000</v>
          </cell>
        </row>
        <row r="1036">
          <cell r="F1036" t="str">
            <v>ZS49RP0</v>
          </cell>
        </row>
        <row r="1037">
          <cell r="F1037" t="str">
            <v>ZS49RP0</v>
          </cell>
        </row>
        <row r="1038">
          <cell r="F1038" t="str">
            <v>ZC00000</v>
          </cell>
        </row>
        <row r="1039">
          <cell r="F1039" t="str">
            <v>CTR 1000/0491-21100</v>
          </cell>
        </row>
        <row r="1040">
          <cell r="F1040" t="str">
            <v>CTR 1000/0491-21303</v>
          </cell>
        </row>
        <row r="1041">
          <cell r="F1041" t="str">
            <v>CTR 1000/0491-22300</v>
          </cell>
        </row>
        <row r="1042">
          <cell r="F1042" t="str">
            <v>CTR 1000/0491-21300</v>
          </cell>
        </row>
        <row r="1043">
          <cell r="F1043" t="str">
            <v>HYDSM00</v>
          </cell>
        </row>
        <row r="1044">
          <cell r="F1044" t="str">
            <v>ค่าจ้างเหมาแรงงานตัด/ดัด  170149</v>
          </cell>
        </row>
        <row r="1045">
          <cell r="F1045" t="str">
            <v>ค่าแรงงานผลิตภัณฑ์ วันที่ 17/01/49</v>
          </cell>
        </row>
        <row r="1046">
          <cell r="F1046" t="str">
            <v>ค่าจ้างเหมา F /L 170149</v>
          </cell>
        </row>
        <row r="1047">
          <cell r="F1047" t="str">
            <v>ประมาณค่าไฟฟ้า Finishing line 17.01.2006</v>
          </cell>
        </row>
        <row r="1048">
          <cell r="F1048" t="str">
            <v>ZXR4912</v>
          </cell>
        </row>
        <row r="1049">
          <cell r="F1049" t="str">
            <v>ZXR4912</v>
          </cell>
        </row>
        <row r="1050">
          <cell r="F1050" t="str">
            <v>ZXR4912</v>
          </cell>
        </row>
        <row r="1051">
          <cell r="F1051" t="str">
            <v>ZXR4912</v>
          </cell>
        </row>
        <row r="1052">
          <cell r="F1052" t="str">
            <v>ZXR4912</v>
          </cell>
        </row>
        <row r="1053">
          <cell r="F1053" t="str">
            <v>ZBR0000</v>
          </cell>
        </row>
        <row r="1054">
          <cell r="F1054" t="str">
            <v>ZBR0000</v>
          </cell>
        </row>
        <row r="1055">
          <cell r="F1055" t="str">
            <v>ค่าซ่อมเหล็ก Repair วันที่ 17/01/49</v>
          </cell>
        </row>
        <row r="1056">
          <cell r="F1056" t="str">
            <v>ZBR0000</v>
          </cell>
        </row>
        <row r="1057">
          <cell r="F1057" t="str">
            <v>ค่ารถงา วันที่ 17/01/49</v>
          </cell>
        </row>
        <row r="1058">
          <cell r="F1058" t="str">
            <v>ZBR0000</v>
          </cell>
        </row>
        <row r="1059">
          <cell r="F1059" t="str">
            <v>HYDPB00</v>
          </cell>
        </row>
        <row r="1060">
          <cell r="F1060" t="str">
            <v>HYDRSM0</v>
          </cell>
        </row>
        <row r="1061">
          <cell r="F1061" t="str">
            <v>CTR 1000/0491-21100</v>
          </cell>
        </row>
        <row r="1062">
          <cell r="F1062" t="str">
            <v>ค่าที่พักพนง.อบรม TPM 14-15/12/48 ช.พงศ์ศักดิ์ ลร.</v>
          </cell>
        </row>
        <row r="1063">
          <cell r="F1063" t="str">
            <v>ประมาณค่าไฟฟ้าทั่วไปเหล็กรีด 18.01.2006</v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>เกษม.ค่าขนเหล็กวงพระจันทร์  18.01.06</v>
          </cell>
        </row>
        <row r="1069">
          <cell r="F1069" t="str">
            <v>เกษม.ค่าขนเหล็กHot Sawสั้น  18.01.06</v>
          </cell>
        </row>
        <row r="1070">
          <cell r="F1070" t="str">
            <v>เกษม.ค่าขนเหล็กปลายBeam (Rolling Mill) 18.01.06</v>
          </cell>
        </row>
        <row r="1071">
          <cell r="F1071" t="str">
            <v>SPS.ค่าตัดเหล็กH-Beamคัดตัด100-300  18.01.06</v>
          </cell>
        </row>
        <row r="1072">
          <cell r="F1072" t="str">
            <v>เกษม.ค่าขนตะกรัน(Rolling Mill)  18.01.06</v>
          </cell>
        </row>
        <row r="1073">
          <cell r="F1073" t="str">
            <v>ROLL COST 18.01.2006</v>
          </cell>
        </row>
        <row r="1074">
          <cell r="F1074" t="str">
            <v>ประมาณค่าไฟฟ้า Section mill 18.01.2006</v>
          </cell>
        </row>
        <row r="1075">
          <cell r="F1075" t="str">
            <v>ค่าแรงงานตัก Scale ใต้เตาอบ วันที่ 18/01/49</v>
          </cell>
        </row>
        <row r="1076">
          <cell r="F1076" t="str">
            <v>CTR 1000/0491-21100</v>
          </cell>
        </row>
        <row r="1077">
          <cell r="F1077" t="str">
            <v>เทลเลอร์ขน bl-be  18/1/49</v>
          </cell>
        </row>
        <row r="1078">
          <cell r="F1078" t="str">
            <v>เครนขน bl-be  18/1/49</v>
          </cell>
        </row>
        <row r="1079">
          <cell r="F1079" t="str">
            <v>ZBR0000</v>
          </cell>
        </row>
        <row r="1080">
          <cell r="F1080" t="str">
            <v>ประมาณค่า Natural gas 18.01.2006</v>
          </cell>
        </row>
        <row r="1081">
          <cell r="F1081" t="str">
            <v>TSARCUR</v>
          </cell>
        </row>
        <row r="1082">
          <cell r="F1082" t="str">
            <v>ZBR0000</v>
          </cell>
        </row>
        <row r="1083">
          <cell r="F1083" t="str">
            <v>ZBR0000</v>
          </cell>
        </row>
        <row r="1084">
          <cell r="F1084" t="str">
            <v>ZBR0000</v>
          </cell>
        </row>
        <row r="1085">
          <cell r="F1085" t="str">
            <v>ค่าแรงงาน Roll Shop วันที่ 18/01/49</v>
          </cell>
        </row>
        <row r="1086">
          <cell r="F1086" t="str">
            <v>ZS49RP0</v>
          </cell>
        </row>
        <row r="1087">
          <cell r="F1087" t="str">
            <v>ZBR0000</v>
          </cell>
        </row>
        <row r="1088">
          <cell r="F1088" t="str">
            <v>ZS49RP0</v>
          </cell>
        </row>
        <row r="1089">
          <cell r="F1089" t="str">
            <v>ZS49RP0</v>
          </cell>
        </row>
        <row r="1090">
          <cell r="F1090" t="str">
            <v>CTR 1000/0491-22500</v>
          </cell>
        </row>
        <row r="1091">
          <cell r="F1091" t="str">
            <v>CTR 1000/0491-22100</v>
          </cell>
        </row>
        <row r="1092">
          <cell r="F1092" t="str">
            <v>CTR 1000/0491-22800</v>
          </cell>
        </row>
        <row r="1093">
          <cell r="F1093" t="str">
            <v>HYDSM00</v>
          </cell>
        </row>
        <row r="1094">
          <cell r="F1094" t="str">
            <v>TLUG007</v>
          </cell>
        </row>
        <row r="1095">
          <cell r="F1095" t="str">
            <v>TLUGRHF</v>
          </cell>
        </row>
        <row r="1096">
          <cell r="F1096" t="str">
            <v>ค่าจ้างเหมาแรงงานตัด/ดัด  180149</v>
          </cell>
        </row>
        <row r="1097">
          <cell r="F1097" t="str">
            <v>ค่าแรงงานผลิตภัณฑ์ วันที่ 18/01/49</v>
          </cell>
        </row>
        <row r="1098">
          <cell r="F1098" t="str">
            <v>เพิ่มค่าจ้างเหมา F /L 01-150149</v>
          </cell>
        </row>
        <row r="1099">
          <cell r="F1099" t="str">
            <v>ค่าจ้างเหมา F /L 180149</v>
          </cell>
        </row>
        <row r="1100">
          <cell r="F1100" t="str">
            <v>ลดค่าจ้างเหมา F /L 01-150149</v>
          </cell>
        </row>
        <row r="1101">
          <cell r="F1101" t="str">
            <v>ประมาณค่าไฟฟ้า Finishing line 18.01.2006</v>
          </cell>
        </row>
        <row r="1102">
          <cell r="F1102" t="str">
            <v>CTR 1000/0491-21200</v>
          </cell>
        </row>
        <row r="1103">
          <cell r="F1103" t="str">
            <v>CTR 1000/0491-21301</v>
          </cell>
        </row>
        <row r="1104">
          <cell r="F1104" t="str">
            <v>CTR 1000/0491-21100</v>
          </cell>
        </row>
        <row r="1105">
          <cell r="F1105" t="str">
            <v>ZBR0000</v>
          </cell>
        </row>
        <row r="1106">
          <cell r="F1106" t="str">
            <v>ZBR0000</v>
          </cell>
        </row>
        <row r="1107">
          <cell r="F1107" t="str">
            <v>ZBR0000</v>
          </cell>
        </row>
        <row r="1108">
          <cell r="F1108" t="str">
            <v>ZBR0000</v>
          </cell>
        </row>
        <row r="1109">
          <cell r="F1109" t="str">
            <v>ค่าซ่อมเหล็ก Repair วันที่ 18/01/49</v>
          </cell>
        </row>
        <row r="1110">
          <cell r="F1110" t="str">
            <v>ZBR0000</v>
          </cell>
        </row>
        <row r="1111">
          <cell r="F1111" t="str">
            <v>CTR 1000/0491-21400</v>
          </cell>
        </row>
        <row r="1112">
          <cell r="F1112" t="str">
            <v>CTR 1000/0491-21501</v>
          </cell>
        </row>
        <row r="1113">
          <cell r="F1113" t="str">
            <v>ค่ารถงา วันที่ 18/01/49</v>
          </cell>
        </row>
        <row r="1114">
          <cell r="F1114" t="str">
            <v>HYDPB00</v>
          </cell>
        </row>
        <row r="1115">
          <cell r="F1115" t="str">
            <v>ค่าอาหารเครื่องดื่มงาน PM ส.ลร.(เตาอบ)</v>
          </cell>
        </row>
        <row r="1116">
          <cell r="F1116" t="str">
            <v>ค่าที่พักพนังานอบรม-ช.พงษ์ศักดิ์</v>
          </cell>
        </row>
        <row r="1117">
          <cell r="F1117" t="str">
            <v>ค่าเครื่องดื่มประจำ ส.ลร. เดือน ธ.ค.2548</v>
          </cell>
        </row>
        <row r="1118">
          <cell r="F1118" t="str">
            <v>CTR 1000/0491-21300</v>
          </cell>
        </row>
        <row r="1119">
          <cell r="F1119" t="str">
            <v>CTR 1000/0491-21303</v>
          </cell>
        </row>
        <row r="1120">
          <cell r="F1120" t="str">
            <v>ประมาณค่าไฟฟ้าทั่วไปเหล็กรีด 19.01.2006</v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>SPS.ค่าตัดเหล็กH-Beamคัดตัด100-300  19.01.06</v>
          </cell>
        </row>
        <row r="1125">
          <cell r="F1125" t="str">
            <v>เกษม.ค่าขนเหล็กวงพระจันทร์  19.01.06</v>
          </cell>
        </row>
        <row r="1126">
          <cell r="F1126" t="str">
            <v>เกษม.ค่าขนเหล็กHot Sawสั้น  19.01.06</v>
          </cell>
        </row>
        <row r="1127">
          <cell r="F1127" t="str">
            <v>เกษม.ค่าขนเหล็กปลายBeam (Rolling Mill) 19.01.06</v>
          </cell>
        </row>
        <row r="1128">
          <cell r="F1128" t="str">
            <v>เกษม.ค่าขนตะกรัน(Rolling Mill)  19.01.06</v>
          </cell>
        </row>
        <row r="1129">
          <cell r="F1129" t="str">
            <v>ZBR0000</v>
          </cell>
        </row>
        <row r="1130">
          <cell r="F1130" t="str">
            <v>ZBR0000</v>
          </cell>
        </row>
        <row r="1131">
          <cell r="F1131" t="str">
            <v>ROLL COST 19.01.2006</v>
          </cell>
        </row>
        <row r="1132">
          <cell r="F1132" t="str">
            <v>ประมาณค่าไฟฟ้า Section mill 19.01.2006</v>
          </cell>
        </row>
        <row r="1133">
          <cell r="F1133" t="str">
            <v>ค่าแรงงานตัก Scale ใต้เตาอบ วันที่ 19/01/49</v>
          </cell>
        </row>
        <row r="1134">
          <cell r="F1134" t="str">
            <v>ZX48R05</v>
          </cell>
        </row>
        <row r="1135">
          <cell r="F1135" t="str">
            <v>CTR 1000/0491-21300</v>
          </cell>
        </row>
        <row r="1136">
          <cell r="F1136" t="str">
            <v>CTR 1000/0491-22200</v>
          </cell>
        </row>
        <row r="1137">
          <cell r="F1137" t="str">
            <v>CTR 1000/0491-21100</v>
          </cell>
        </row>
        <row r="1138">
          <cell r="F1138" t="str">
            <v>เทลเลอร์ขน bl-be  19/1/49</v>
          </cell>
        </row>
        <row r="1139">
          <cell r="F1139" t="str">
            <v>เครนขน bl-be  19/1/49</v>
          </cell>
        </row>
        <row r="1140">
          <cell r="F1140" t="str">
            <v>ประมาณค่า Natural gas 19.01.2006</v>
          </cell>
        </row>
        <row r="1141">
          <cell r="F1141" t="str">
            <v>ZX48R08</v>
          </cell>
        </row>
        <row r="1142">
          <cell r="F1142" t="str">
            <v>ZS49RP0</v>
          </cell>
        </row>
        <row r="1143">
          <cell r="F1143" t="str">
            <v>ZC00000</v>
          </cell>
        </row>
        <row r="1144">
          <cell r="F1144" t="str">
            <v>ซ่อมมอเตอร์ UR Tilting no.7</v>
          </cell>
        </row>
        <row r="1145">
          <cell r="F1145" t="str">
            <v>ZBR0000</v>
          </cell>
        </row>
        <row r="1146">
          <cell r="F1146" t="str">
            <v>CTR 1000/0491-21100</v>
          </cell>
        </row>
        <row r="1147">
          <cell r="F1147" t="str">
            <v>ZX48R08</v>
          </cell>
        </row>
        <row r="1148">
          <cell r="F1148" t="str">
            <v>TSACUR</v>
          </cell>
        </row>
        <row r="1149">
          <cell r="F1149" t="str">
            <v>TSACUR</v>
          </cell>
        </row>
        <row r="1150">
          <cell r="F1150" t="str">
            <v>TSACUR</v>
          </cell>
        </row>
        <row r="1151">
          <cell r="F1151" t="str">
            <v>TSARCUR</v>
          </cell>
        </row>
        <row r="1152">
          <cell r="F1152" t="str">
            <v>TSARCUR</v>
          </cell>
        </row>
        <row r="1153">
          <cell r="F1153" t="str">
            <v>TSACUR</v>
          </cell>
        </row>
        <row r="1154">
          <cell r="F1154" t="str">
            <v>TSACUR</v>
          </cell>
        </row>
        <row r="1155">
          <cell r="F1155" t="str">
            <v>TSACUR</v>
          </cell>
        </row>
        <row r="1156">
          <cell r="F1156" t="str">
            <v>TSARCUR</v>
          </cell>
        </row>
        <row r="1157">
          <cell r="F1157" t="str">
            <v>TSARCUR</v>
          </cell>
        </row>
        <row r="1158">
          <cell r="F1158" t="str">
            <v>TSARCUR</v>
          </cell>
        </row>
        <row r="1159">
          <cell r="F1159" t="str">
            <v>TSARCUR</v>
          </cell>
        </row>
        <row r="1160">
          <cell r="F1160" t="str">
            <v>CTR 1000/0491-21100</v>
          </cell>
        </row>
        <row r="1161">
          <cell r="F1161" t="str">
            <v>CTR 1000/0491-21200</v>
          </cell>
        </row>
        <row r="1162">
          <cell r="F1162" t="str">
            <v>จ้างเหมา FAB แผงกั้นบ่อ UR scale pit</v>
          </cell>
        </row>
        <row r="1163">
          <cell r="F1163" t="str">
            <v>CTR 1000/0491-21850</v>
          </cell>
        </row>
        <row r="1164">
          <cell r="F1164" t="str">
            <v>ZBR0000</v>
          </cell>
        </row>
        <row r="1165">
          <cell r="F1165" t="str">
            <v>CTR 1000/0491-21502</v>
          </cell>
        </row>
        <row r="1166">
          <cell r="F1166" t="str">
            <v>CTR 1000/0491-22200</v>
          </cell>
        </row>
        <row r="1167">
          <cell r="F1167" t="str">
            <v>RG16719</v>
          </cell>
        </row>
        <row r="1168">
          <cell r="F1168" t="str">
            <v>ค่าแรงงาน Roll Shop วันที่ 19/01/49</v>
          </cell>
        </row>
        <row r="1169">
          <cell r="F1169" t="str">
            <v>ZS49RP0</v>
          </cell>
        </row>
        <row r="1170">
          <cell r="F1170" t="str">
            <v>ZS49RP0</v>
          </cell>
        </row>
        <row r="1171">
          <cell r="F1171" t="str">
            <v>ZC00000</v>
          </cell>
        </row>
        <row r="1172">
          <cell r="F1172" t="str">
            <v>ZBS0000</v>
          </cell>
        </row>
        <row r="1173">
          <cell r="F1173" t="str">
            <v>ZBR0000</v>
          </cell>
        </row>
        <row r="1174">
          <cell r="F1174" t="str">
            <v>ZBR0000</v>
          </cell>
        </row>
        <row r="1175">
          <cell r="F1175" t="str">
            <v>ZBR0000</v>
          </cell>
        </row>
        <row r="1176">
          <cell r="F1176" t="str">
            <v>ZC00000</v>
          </cell>
        </row>
        <row r="1177">
          <cell r="F1177" t="str">
            <v>ZC00000</v>
          </cell>
        </row>
        <row r="1178">
          <cell r="F1178" t="str">
            <v>ZC00000</v>
          </cell>
        </row>
        <row r="1179">
          <cell r="F1179" t="str">
            <v>CTR 1000/0491-22100</v>
          </cell>
        </row>
        <row r="1180">
          <cell r="F1180" t="str">
            <v>CTR 1000/0491-20114</v>
          </cell>
        </row>
        <row r="1181">
          <cell r="F1181" t="str">
            <v>CTR 1000/0491-21200</v>
          </cell>
        </row>
        <row r="1182">
          <cell r="F1182" t="str">
            <v>CTR 1000/0491-22400</v>
          </cell>
        </row>
        <row r="1183">
          <cell r="F1183" t="str">
            <v>CTR 1000/0491-21100</v>
          </cell>
        </row>
        <row r="1184">
          <cell r="F1184" t="str">
            <v>TLUGRHF</v>
          </cell>
        </row>
        <row r="1185">
          <cell r="F1185" t="str">
            <v>TLUG001</v>
          </cell>
        </row>
        <row r="1186">
          <cell r="F1186" t="str">
            <v>TLUG005</v>
          </cell>
        </row>
        <row r="1187">
          <cell r="F1187" t="str">
            <v>ZBR0000</v>
          </cell>
        </row>
        <row r="1188">
          <cell r="F1188" t="str">
            <v>ค่าจ้างเหมาแรงงานตัด/ดัด  190149</v>
          </cell>
        </row>
        <row r="1189">
          <cell r="F1189" t="str">
            <v>ค่าแรงงานผลิตภัณฑ์ วันที่ 19/01/49</v>
          </cell>
        </row>
        <row r="1190">
          <cell r="F1190" t="str">
            <v>ค่าจ้างเหมา F /L 190149</v>
          </cell>
        </row>
        <row r="1191">
          <cell r="F1191" t="str">
            <v>ประมาณค่าไฟฟ้า Finishing line 19.01.2006</v>
          </cell>
        </row>
        <row r="1192">
          <cell r="F1192" t="str">
            <v>CTR 1000/0491-21401</v>
          </cell>
        </row>
        <row r="1193">
          <cell r="F1193" t="str">
            <v>CTR 1000/0491-21301</v>
          </cell>
        </row>
        <row r="1194">
          <cell r="F1194" t="str">
            <v>CTR 1000/0491-21302</v>
          </cell>
        </row>
        <row r="1195">
          <cell r="F1195" t="str">
            <v>ZBR0000</v>
          </cell>
        </row>
        <row r="1196">
          <cell r="F1196" t="str">
            <v>ZBR0000</v>
          </cell>
        </row>
        <row r="1197">
          <cell r="F1197" t="str">
            <v>ZBR0000</v>
          </cell>
        </row>
        <row r="1198">
          <cell r="F1198" t="str">
            <v>ค่าซ่อมเหล็ก Repair วันที่ 19/01/49</v>
          </cell>
        </row>
        <row r="1199">
          <cell r="F1199" t="str">
            <v>ZBR0000</v>
          </cell>
        </row>
        <row r="1200">
          <cell r="F1200" t="str">
            <v>CTR 1000/0491-21501</v>
          </cell>
        </row>
        <row r="1201">
          <cell r="F1201" t="str">
            <v>CTR 1000/0491-21502</v>
          </cell>
        </row>
        <row r="1202">
          <cell r="F1202" t="str">
            <v>ค่ารถงา วันที่ 19/01/49</v>
          </cell>
        </row>
        <row r="1203">
          <cell r="F1203" t="str">
            <v>ค่าน้ำดื่ม 12/48 -PM ส.ลร.</v>
          </cell>
        </row>
        <row r="1204">
          <cell r="F1204" t="str">
            <v>ค่าน้ำดื่ม 12/48 -PM ส.ลร.(เตาอบ)</v>
          </cell>
        </row>
        <row r="1205">
          <cell r="F1205" t="str">
            <v>ดิสเก็ต ส.ลร.</v>
          </cell>
        </row>
        <row r="1206">
          <cell r="F1206" t="str">
            <v>ไส้ดินสอ ส.ลร.</v>
          </cell>
        </row>
        <row r="1207">
          <cell r="F1207" t="str">
            <v>ยางลบดินสอ ส.ลร.</v>
          </cell>
        </row>
        <row r="1208">
          <cell r="F1208" t="str">
            <v>คัตเตอร์ ส.ลร.</v>
          </cell>
        </row>
        <row r="1209">
          <cell r="F1209" t="str">
            <v>กาวแท่ง ส.ลร.</v>
          </cell>
        </row>
        <row r="1210">
          <cell r="F1210" t="str">
            <v>CTR 1000/0491-21400</v>
          </cell>
        </row>
        <row r="1211">
          <cell r="F1211" t="str">
            <v>CTR 1000/0491-22800</v>
          </cell>
        </row>
        <row r="1212">
          <cell r="F1212" t="str">
            <v>ประมาณค่าไฟฟ้าทั่วไปเหล็กรีด 20.01.2006</v>
          </cell>
        </row>
        <row r="1213">
          <cell r="F1213" t="str">
            <v>SPS.ค่าตัดเหล็กH-Beamคัดตัด100-300  20.01.06</v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>เกษม.ค่าขนเหล็กHot Sawสั้น  20.01.06</v>
          </cell>
        </row>
        <row r="1218">
          <cell r="F1218" t="str">
            <v>เกษม.ค่าขนขี้เลื่อย  20.01.06</v>
          </cell>
        </row>
        <row r="1219">
          <cell r="F1219" t="str">
            <v>เกษม.ค่าขนเหล็กปลายBeam (Rolling Mill) 20.01.06</v>
          </cell>
        </row>
        <row r="1220">
          <cell r="F1220" t="str">
            <v>CTR 1000/0491-21100</v>
          </cell>
        </row>
        <row r="1221">
          <cell r="F1221" t="str">
            <v>CTR 1000/0491-21850</v>
          </cell>
        </row>
        <row r="1222">
          <cell r="F1222" t="str">
            <v>บปซ.ค่ากำจัด Scale 20-31/12/48</v>
          </cell>
        </row>
        <row r="1223">
          <cell r="F1223" t="str">
            <v>บปซ.ค่ากำจัดScale  21-29.12.48</v>
          </cell>
        </row>
        <row r="1224">
          <cell r="F1224" t="str">
            <v>เกษม.ค่าขนตะกรัน (Rolling Mill)  20.01.06</v>
          </cell>
        </row>
        <row r="1225">
          <cell r="F1225" t="str">
            <v>ROLL COST 20.01.2006</v>
          </cell>
        </row>
        <row r="1226">
          <cell r="F1226" t="str">
            <v>ประมาณค่าไฟฟ้า Section mill 20.01.2006</v>
          </cell>
        </row>
        <row r="1227">
          <cell r="F1227" t="str">
            <v>ค่าแรงงานตัก Scale ใต้เตาอบ วันที่ 20/01/49</v>
          </cell>
        </row>
        <row r="1228">
          <cell r="F1228" t="str">
            <v>RG16719</v>
          </cell>
        </row>
        <row r="1229">
          <cell r="F1229" t="str">
            <v>เทลเลอร์ขน bl-be  20/1/49</v>
          </cell>
        </row>
        <row r="1230">
          <cell r="F1230" t="str">
            <v>เครนขน bl-be  20/1/49</v>
          </cell>
        </row>
        <row r="1231">
          <cell r="F1231" t="str">
            <v>ประมาณค่า Natural gas 20.01.2006</v>
          </cell>
        </row>
        <row r="1232">
          <cell r="F1232" t="str">
            <v>TSARCUR</v>
          </cell>
        </row>
        <row r="1233">
          <cell r="F1233" t="str">
            <v>TSARCUR</v>
          </cell>
        </row>
        <row r="1234">
          <cell r="F1234" t="str">
            <v>TSARCUR</v>
          </cell>
        </row>
        <row r="1235">
          <cell r="F1235" t="str">
            <v>CTR 1000/0491-22200</v>
          </cell>
        </row>
        <row r="1236">
          <cell r="F1236" t="str">
            <v>RR08920</v>
          </cell>
        </row>
        <row r="1237">
          <cell r="F1237" t="str">
            <v>ค่าแรงงาน Roll Shop วันที่ 20/01/49</v>
          </cell>
        </row>
        <row r="1238">
          <cell r="F1238" t="str">
            <v>ZS49RP0</v>
          </cell>
        </row>
        <row r="1239">
          <cell r="F1239" t="str">
            <v>ZS49RP0</v>
          </cell>
        </row>
        <row r="1240">
          <cell r="F1240" t="str">
            <v>ZBR0000</v>
          </cell>
        </row>
        <row r="1241">
          <cell r="F1241" t="str">
            <v>ZBR0000</v>
          </cell>
        </row>
        <row r="1242">
          <cell r="F1242" t="str">
            <v>ZBR0000</v>
          </cell>
        </row>
        <row r="1243">
          <cell r="F1243" t="str">
            <v>ZS49RP0</v>
          </cell>
        </row>
        <row r="1244">
          <cell r="F1244" t="str">
            <v>ZS49RP0</v>
          </cell>
        </row>
        <row r="1245">
          <cell r="F1245" t="str">
            <v>CTR 1000/0491-21900</v>
          </cell>
        </row>
        <row r="1246">
          <cell r="F1246" t="str">
            <v>CTR 1000/0491-22200</v>
          </cell>
        </row>
        <row r="1247">
          <cell r="F1247" t="str">
            <v>CTR 1000/0491-22200</v>
          </cell>
        </row>
        <row r="1248">
          <cell r="F1248" t="str">
            <v>CTR 1000/0491-21100</v>
          </cell>
        </row>
        <row r="1249">
          <cell r="F1249" t="str">
            <v>CTR 1000/0491-21200</v>
          </cell>
        </row>
        <row r="1250">
          <cell r="F1250" t="str">
            <v>TSARCUR</v>
          </cell>
        </row>
        <row r="1251">
          <cell r="F1251" t="str">
            <v>CTR 1000/0491-21500</v>
          </cell>
        </row>
        <row r="1252">
          <cell r="F1252" t="str">
            <v>RG16719</v>
          </cell>
        </row>
        <row r="1253">
          <cell r="F1253" t="str">
            <v>CTR 1000/0491-21301</v>
          </cell>
        </row>
        <row r="1254">
          <cell r="F1254" t="str">
            <v>ZC00000</v>
          </cell>
        </row>
        <row r="1255">
          <cell r="F1255" t="str">
            <v>ZC00000</v>
          </cell>
        </row>
        <row r="1256">
          <cell r="F1256" t="str">
            <v>ZC00000</v>
          </cell>
        </row>
        <row r="1257">
          <cell r="F1257" t="str">
            <v>ZC00000</v>
          </cell>
        </row>
        <row r="1258">
          <cell r="F1258" t="str">
            <v>ZC00000</v>
          </cell>
        </row>
        <row r="1259">
          <cell r="F1259" t="str">
            <v/>
          </cell>
        </row>
        <row r="1260">
          <cell r="F1260" t="str">
            <v>ค่าแรงงานผลิตภัณฑ์ วันที่ 20/01/49</v>
          </cell>
        </row>
        <row r="1261">
          <cell r="F1261" t="str">
            <v>ค่าจ้างเหมา F /L 200149</v>
          </cell>
        </row>
        <row r="1262">
          <cell r="F1262" t="str">
            <v>ประมาณค่าไฟฟ้า Finishing line 20.01.2006</v>
          </cell>
        </row>
        <row r="1263">
          <cell r="F1263" t="str">
            <v>ZBR0000</v>
          </cell>
        </row>
        <row r="1264">
          <cell r="F1264" t="str">
            <v>RG16719</v>
          </cell>
        </row>
        <row r="1265">
          <cell r="F1265" t="str">
            <v>ZBR0000</v>
          </cell>
        </row>
        <row r="1266">
          <cell r="F1266" t="str">
            <v>ZBR0000</v>
          </cell>
        </row>
        <row r="1267">
          <cell r="F1267" t="str">
            <v>ZBR0000</v>
          </cell>
        </row>
        <row r="1268">
          <cell r="F1268" t="str">
            <v>ZBR0000</v>
          </cell>
        </row>
        <row r="1269">
          <cell r="F1269" t="str">
            <v>ค่าซ่อมเหล็ก Repair วันที่ 20/01/49</v>
          </cell>
        </row>
        <row r="1270">
          <cell r="F1270" t="str">
            <v>ค่ารถงา วันที่ 20/01/49</v>
          </cell>
        </row>
        <row r="1271">
          <cell r="F1271" t="str">
            <v>hydrsm0</v>
          </cell>
        </row>
        <row r="1272">
          <cell r="F1272" t="str">
            <v>ประมาณค่าไฟฟ้าทั่วไปเหล็กรีด 21.01.2006</v>
          </cell>
        </row>
        <row r="1273">
          <cell r="F1273" t="str">
            <v/>
          </cell>
        </row>
        <row r="1274">
          <cell r="F1274" t="str">
            <v>เกษม.ค่าขนขี้กลึงจากโรงรีด  21.01.06</v>
          </cell>
        </row>
        <row r="1275">
          <cell r="F1275" t="str">
            <v>SPS.ค่าตัดเหล็กH-Beamคัดตัด100-300  21.01.06</v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>เกษม.ค่าขนเหล็กวงพระจันทร์  21.01.06</v>
          </cell>
        </row>
        <row r="1280">
          <cell r="F1280" t="str">
            <v>เกษม.ค่าขนเหล็กHot Sawสั้น  21.01.06</v>
          </cell>
        </row>
        <row r="1281">
          <cell r="F1281" t="str">
            <v>เกษม.ค่าขนเหล็กปลายBeam (Rolling Mill) 21.01.06</v>
          </cell>
        </row>
        <row r="1282">
          <cell r="F1282" t="str">
            <v>TCRP08T</v>
          </cell>
        </row>
        <row r="1283">
          <cell r="F1283" t="str">
            <v>TCRP08T</v>
          </cell>
        </row>
        <row r="1284">
          <cell r="F1284" t="str">
            <v>ยืมเครนยก Moter  21/1/49</v>
          </cell>
        </row>
        <row r="1285">
          <cell r="F1285" t="str">
            <v>เกษม.ค่าขนตะกรัน (Rolling Mill)  21.01.06</v>
          </cell>
        </row>
        <row r="1286">
          <cell r="F1286" t="str">
            <v>ROLL COST 21.01.2006</v>
          </cell>
        </row>
        <row r="1287">
          <cell r="F1287" t="str">
            <v>ประมาณค่าไฟฟ้า Section mill 21.01.2006</v>
          </cell>
        </row>
        <row r="1288">
          <cell r="F1288" t="str">
            <v>ค่าแรงงานตัก Scale ใต้เตาอบ วันที่ 21/01/49</v>
          </cell>
        </row>
        <row r="1289">
          <cell r="F1289" t="str">
            <v>RG16719</v>
          </cell>
        </row>
        <row r="1290">
          <cell r="F1290" t="str">
            <v>เทลเลอร์ขน bl-be  21/1/49</v>
          </cell>
        </row>
        <row r="1291">
          <cell r="F1291" t="str">
            <v>เครนขน bl-be  21/1/49</v>
          </cell>
        </row>
        <row r="1292">
          <cell r="F1292" t="str">
            <v>ประมาณค่า Natural gas 21.01.2006</v>
          </cell>
        </row>
        <row r="1293">
          <cell r="F1293" t="str">
            <v>RR08921</v>
          </cell>
        </row>
        <row r="1294">
          <cell r="F1294" t="str">
            <v>RR08921</v>
          </cell>
        </row>
        <row r="1295">
          <cell r="F1295" t="str">
            <v>RR08923</v>
          </cell>
        </row>
        <row r="1296">
          <cell r="F1296" t="str">
            <v>ค่าแรงงาน Roll Shop วันที่ 21/01/49</v>
          </cell>
        </row>
        <row r="1297">
          <cell r="F1297" t="str">
            <v>ZBR0000</v>
          </cell>
        </row>
        <row r="1298">
          <cell r="F1298" t="str">
            <v>ZBR0000</v>
          </cell>
        </row>
        <row r="1299">
          <cell r="F1299" t="str">
            <v>CTR 1000/0491-21400</v>
          </cell>
        </row>
        <row r="1300">
          <cell r="F1300" t="str">
            <v>ZBR0000</v>
          </cell>
        </row>
        <row r="1301">
          <cell r="F1301" t="str">
            <v>ZC00000</v>
          </cell>
        </row>
        <row r="1302">
          <cell r="F1302" t="str">
            <v>HYDUR00</v>
          </cell>
        </row>
        <row r="1303">
          <cell r="F1303" t="str">
            <v>HYDUR00</v>
          </cell>
        </row>
        <row r="1304">
          <cell r="F1304" t="str">
            <v>TLUG006</v>
          </cell>
        </row>
        <row r="1305">
          <cell r="F1305" t="str">
            <v>TLUG002</v>
          </cell>
        </row>
        <row r="1306">
          <cell r="F1306" t="str">
            <v>TLUG003</v>
          </cell>
        </row>
        <row r="1307">
          <cell r="F1307" t="str">
            <v>ค่าจ้างเหมาแรงงานดัดเหล็ก 1-15/01/49</v>
          </cell>
        </row>
        <row r="1308">
          <cell r="F1308" t="str">
            <v>ค่าจ้างเหมาแรงงานตัด Cutee 01-090149</v>
          </cell>
        </row>
        <row r="1309">
          <cell r="F1309" t="str">
            <v>ค่าจ้างเหมาแรงงานตัด/ดัด  210149</v>
          </cell>
        </row>
        <row r="1310">
          <cell r="F1310" t="str">
            <v>ค่าแรงงานผลิตภัณฑ์ วันที่ 21/01/49</v>
          </cell>
        </row>
        <row r="1311">
          <cell r="F1311" t="str">
            <v>ค่าจ้างเหมา F /L 210149</v>
          </cell>
        </row>
        <row r="1312">
          <cell r="F1312" t="str">
            <v>ประมาณค่าไฟฟ้า Finishing line 21.01.2006</v>
          </cell>
        </row>
        <row r="1313">
          <cell r="F1313" t="str">
            <v>RR08922</v>
          </cell>
        </row>
        <row r="1314">
          <cell r="F1314" t="str">
            <v>RG16719</v>
          </cell>
        </row>
        <row r="1315">
          <cell r="F1315" t="str">
            <v>CTR 1000/0491-22500</v>
          </cell>
        </row>
        <row r="1316">
          <cell r="F1316" t="str">
            <v>CTR 1000/0491-21100</v>
          </cell>
        </row>
        <row r="1317">
          <cell r="F1317" t="str">
            <v>RR08924</v>
          </cell>
        </row>
        <row r="1318">
          <cell r="F1318" t="str">
            <v>RR08924</v>
          </cell>
        </row>
        <row r="1319">
          <cell r="F1319" t="str">
            <v>RR08924</v>
          </cell>
        </row>
        <row r="1320">
          <cell r="F1320" t="str">
            <v>RR08924</v>
          </cell>
        </row>
        <row r="1321">
          <cell r="F1321" t="str">
            <v>RR08924</v>
          </cell>
        </row>
        <row r="1322">
          <cell r="F1322" t="str">
            <v>เปลี่ยน Fame In B PB</v>
          </cell>
        </row>
        <row r="1323">
          <cell r="F1323" t="str">
            <v>CTR 1000/0491-22300</v>
          </cell>
        </row>
        <row r="1324">
          <cell r="F1324" t="str">
            <v>CTR 1000/0491-21303</v>
          </cell>
        </row>
        <row r="1325">
          <cell r="F1325" t="str">
            <v>CTR 1000/0491-21301</v>
          </cell>
        </row>
        <row r="1326">
          <cell r="F1326" t="str">
            <v>CTR 1000/0491-22400</v>
          </cell>
        </row>
        <row r="1327">
          <cell r="F1327" t="str">
            <v>ZBM0000</v>
          </cell>
        </row>
        <row r="1328">
          <cell r="F1328" t="str">
            <v>CTR 1000/0491-21401</v>
          </cell>
        </row>
        <row r="1329">
          <cell r="F1329" t="str">
            <v>ค่าซ่อมเหล็ก Repair วันที่ 21/01/49</v>
          </cell>
        </row>
        <row r="1330">
          <cell r="F1330" t="str">
            <v>ค่ารถงา วันที่ 21/01/49</v>
          </cell>
        </row>
        <row r="1331">
          <cell r="F1331" t="str">
            <v>HYDPB00</v>
          </cell>
        </row>
        <row r="1332">
          <cell r="F1332" t="str">
            <v>ประมาณค่าไฟฟ้าทั่วไปเหล็กรีด 22.01.2006</v>
          </cell>
        </row>
        <row r="1333">
          <cell r="F1333" t="str">
            <v/>
          </cell>
        </row>
        <row r="1334">
          <cell r="F1334" t="str">
            <v>เกษม.ค่าขนขี้กลึงจากโรงรีด  22.01.06</v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>เกษม.ค่าขนเหล็กวงพระจันทร์ 22.01.06</v>
          </cell>
        </row>
        <row r="1338">
          <cell r="F1338" t="str">
            <v>เกษม.ค่าขนเหล็กHot Sawสั้น  22.01.06</v>
          </cell>
        </row>
        <row r="1339">
          <cell r="F1339" t="str">
            <v>เกษม.ค่าขนเหล็กปลายBeam (Rolling Mill) 22.01.06</v>
          </cell>
        </row>
        <row r="1340">
          <cell r="F1340" t="str">
            <v>ยืมเครนยก Moter  22/1/49</v>
          </cell>
        </row>
        <row r="1341">
          <cell r="F1341" t="str">
            <v>เกษม.ค่าขนตะกรัน (Rolling Mill)  22.01.06</v>
          </cell>
        </row>
        <row r="1342">
          <cell r="F1342" t="str">
            <v>ROLL COST 22.01.2006</v>
          </cell>
        </row>
        <row r="1343">
          <cell r="F1343" t="str">
            <v>ประมาณค่าไฟฟ้า Section mill 22.01.2006</v>
          </cell>
        </row>
        <row r="1344">
          <cell r="F1344" t="str">
            <v>ค่าแรงงานตัก Scale ใต้เตาอบ วันที่ 22/01/49</v>
          </cell>
        </row>
        <row r="1345">
          <cell r="F1345" t="str">
            <v>เทลเลอร์ขน bl-be  22/1/49</v>
          </cell>
        </row>
        <row r="1346">
          <cell r="F1346" t="str">
            <v>เครนขน bl-be  22/1/49</v>
          </cell>
        </row>
        <row r="1347">
          <cell r="F1347" t="str">
            <v>ประมาณค่า Natural gas 22.01.2006</v>
          </cell>
        </row>
        <row r="1348">
          <cell r="F1348" t="str">
            <v>ซ่อม Motor Cooling Bed Take Out 4</v>
          </cell>
        </row>
        <row r="1349">
          <cell r="F1349" t="str">
            <v>ค่าแรงงาน Roll Shop วันที่ 22/01/49</v>
          </cell>
        </row>
        <row r="1350">
          <cell r="F1350" t="str">
            <v>ZS49RP0</v>
          </cell>
        </row>
        <row r="1351">
          <cell r="F1351" t="str">
            <v>ZBR0000</v>
          </cell>
        </row>
        <row r="1352">
          <cell r="F1352" t="str">
            <v>ZBR0000</v>
          </cell>
        </row>
        <row r="1353">
          <cell r="F1353" t="str">
            <v>ZS49RP0</v>
          </cell>
        </row>
        <row r="1354">
          <cell r="F1354" t="str">
            <v>HYDRHF0</v>
          </cell>
        </row>
        <row r="1355">
          <cell r="F1355" t="str">
            <v>HYDRHF0</v>
          </cell>
        </row>
        <row r="1356">
          <cell r="F1356" t="str">
            <v>HYDUF00</v>
          </cell>
        </row>
        <row r="1357">
          <cell r="F1357" t="str">
            <v>ค่าจ้างเหมาแรงงานตัด/ดัด  220149</v>
          </cell>
        </row>
        <row r="1358">
          <cell r="F1358" t="str">
            <v>ค่าแรงงานผลิตภัณฑ์ วันที่ 22/01/49</v>
          </cell>
        </row>
        <row r="1359">
          <cell r="F1359" t="str">
            <v>ค่าจ้างเหมา F /L 220149</v>
          </cell>
        </row>
        <row r="1360">
          <cell r="F1360" t="str">
            <v>ประมาณค่าไฟฟ้า Finishing line 22.01.2006</v>
          </cell>
        </row>
        <row r="1361">
          <cell r="F1361" t="str">
            <v>CTR 1000/0491-22200</v>
          </cell>
        </row>
        <row r="1362">
          <cell r="F1362" t="str">
            <v>CTR 1000/0491-22300</v>
          </cell>
        </row>
        <row r="1363">
          <cell r="F1363" t="str">
            <v>RG16719</v>
          </cell>
        </row>
        <row r="1364">
          <cell r="F1364" t="str">
            <v>ZBR0000</v>
          </cell>
        </row>
        <row r="1365">
          <cell r="F1365" t="str">
            <v>ZBR0000</v>
          </cell>
        </row>
        <row r="1366">
          <cell r="F1366" t="str">
            <v>ZBR0000</v>
          </cell>
        </row>
        <row r="1367">
          <cell r="F1367" t="str">
            <v>ZBR0000</v>
          </cell>
        </row>
        <row r="1368">
          <cell r="F1368" t="str">
            <v>ค่าซ่อมเหล็ก Repair วันที่ 22/01/49</v>
          </cell>
        </row>
        <row r="1369">
          <cell r="F1369" t="str">
            <v>ค่ารถงา วันที่ 22/01/49</v>
          </cell>
        </row>
        <row r="1370">
          <cell r="F1370" t="str">
            <v>ZBR0000</v>
          </cell>
        </row>
        <row r="1371">
          <cell r="F1371" t="str">
            <v/>
          </cell>
        </row>
        <row r="1372">
          <cell r="F1372" t="str">
            <v>ประมาณค่าไฟฟ้าทั่วไปเหล็กรีด 23.01.2006</v>
          </cell>
        </row>
        <row r="1373">
          <cell r="F1373" t="str">
            <v>เกษม.ค่าขนเหล็กวงพระจันทร์  23.01.06</v>
          </cell>
        </row>
        <row r="1374">
          <cell r="F1374" t="str">
            <v>เกษม.ค่าขนเหล็กHot Sawสั้น  23.01.06</v>
          </cell>
        </row>
        <row r="1375">
          <cell r="F1375" t="str">
            <v>เกษม.ค่าขนเหล็กปลายBeam (Rolling Mill) 23.01.06</v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>เกษม.ค่าขนตะกรัน (Rolling Mill)  23.01.06</v>
          </cell>
        </row>
        <row r="1379">
          <cell r="F1379" t="str">
            <v>ROLL COST 23.01.2006</v>
          </cell>
        </row>
        <row r="1380">
          <cell r="F1380" t="str">
            <v>ประมาณค่าไฟฟ้า Section mill 23.01.2006</v>
          </cell>
        </row>
        <row r="1381">
          <cell r="F1381" t="str">
            <v>ค่าแรงงานตัก Scale ใต้เตาอบ วันที่ 23/01/49</v>
          </cell>
        </row>
        <row r="1382">
          <cell r="F1382" t="str">
            <v>RG16719</v>
          </cell>
        </row>
        <row r="1383">
          <cell r="F1383" t="str">
            <v>RG16719</v>
          </cell>
        </row>
        <row r="1384">
          <cell r="F1384" t="str">
            <v>RG16719</v>
          </cell>
        </row>
        <row r="1385">
          <cell r="F1385" t="str">
            <v>ZBR0000</v>
          </cell>
        </row>
        <row r="1386">
          <cell r="F1386" t="str">
            <v>เทลเลอร์ขน bl-be  23/1/49</v>
          </cell>
        </row>
        <row r="1387">
          <cell r="F1387" t="str">
            <v>เครนขน bl-be  23/1/49</v>
          </cell>
        </row>
        <row r="1388">
          <cell r="F1388" t="str">
            <v>RG16719</v>
          </cell>
        </row>
        <row r="1389">
          <cell r="F1389" t="str">
            <v>RG16719</v>
          </cell>
        </row>
        <row r="1390">
          <cell r="F1390" t="str">
            <v>ประมาณค่า Natural gas 23.01.2006</v>
          </cell>
        </row>
        <row r="1391">
          <cell r="F1391" t="str">
            <v>TSARCUR</v>
          </cell>
        </row>
        <row r="1392">
          <cell r="F1392" t="str">
            <v>TSARCUR</v>
          </cell>
        </row>
        <row r="1393">
          <cell r="F1393" t="str">
            <v>TSARCUR</v>
          </cell>
        </row>
        <row r="1394">
          <cell r="F1394" t="str">
            <v>TSARCUR</v>
          </cell>
        </row>
        <row r="1395">
          <cell r="F1395" t="str">
            <v>TSARCUR</v>
          </cell>
        </row>
        <row r="1396">
          <cell r="F1396" t="str">
            <v>RR08919</v>
          </cell>
        </row>
        <row r="1397">
          <cell r="F1397" t="str">
            <v>RR08919</v>
          </cell>
        </row>
        <row r="1398">
          <cell r="F1398" t="str">
            <v>ค่าแรงงาน Roll Shop วันที่ 23/01/49</v>
          </cell>
        </row>
        <row r="1399">
          <cell r="F1399" t="str">
            <v>ZBR0000</v>
          </cell>
        </row>
        <row r="1400">
          <cell r="F1400" t="str">
            <v>ZBR0000</v>
          </cell>
        </row>
        <row r="1401">
          <cell r="F1401" t="str">
            <v>ZA20000</v>
          </cell>
        </row>
        <row r="1402">
          <cell r="F1402" t="str">
            <v>CTR 1000/0491-22200</v>
          </cell>
        </row>
        <row r="1403">
          <cell r="F1403" t="str">
            <v>CTR 1000/0491-22500</v>
          </cell>
        </row>
        <row r="1404">
          <cell r="F1404" t="str">
            <v>ZAM0000</v>
          </cell>
        </row>
        <row r="1405">
          <cell r="F1405" t="str">
            <v>CTR 1000/0491-20108</v>
          </cell>
        </row>
        <row r="1406">
          <cell r="F1406" t="str">
            <v>CTR 1000/0491-22200</v>
          </cell>
        </row>
        <row r="1407">
          <cell r="F1407" t="str">
            <v>CTR 1000/0491-21100</v>
          </cell>
        </row>
        <row r="1408">
          <cell r="F1408" t="str">
            <v>ZBR0000</v>
          </cell>
        </row>
        <row r="1409">
          <cell r="F1409" t="str">
            <v>ZAR0000</v>
          </cell>
        </row>
        <row r="1410">
          <cell r="F1410" t="str">
            <v>OILDSC2</v>
          </cell>
        </row>
        <row r="1411">
          <cell r="F1411" t="str">
            <v>ค่าจ้างเหมาแรงงานตัด/ดัด  230149</v>
          </cell>
        </row>
        <row r="1412">
          <cell r="F1412" t="str">
            <v>ค่าแรงงานผลิตภัณฑ์ วันที่ 23/01/49</v>
          </cell>
        </row>
        <row r="1413">
          <cell r="F1413" t="str">
            <v>ค่าจ้างเหมา F /L 230149</v>
          </cell>
        </row>
        <row r="1414">
          <cell r="F1414" t="str">
            <v>ประมาณค่าไฟฟ้า Finishing line 23.01.2006</v>
          </cell>
        </row>
        <row r="1415">
          <cell r="F1415" t="str">
            <v>ZS49RP0</v>
          </cell>
        </row>
        <row r="1416">
          <cell r="F1416" t="str">
            <v>ZS49RP0</v>
          </cell>
        </row>
        <row r="1417">
          <cell r="F1417" t="str">
            <v>ZS49RP0</v>
          </cell>
        </row>
        <row r="1418">
          <cell r="F1418" t="str">
            <v>ZS49RP0</v>
          </cell>
        </row>
        <row r="1419">
          <cell r="F1419" t="str">
            <v>ZBR0000</v>
          </cell>
        </row>
        <row r="1420">
          <cell r="F1420" t="str">
            <v>CTR 1000/0491-22400</v>
          </cell>
        </row>
        <row r="1421">
          <cell r="F1421" t="str">
            <v>ZBR0000</v>
          </cell>
        </row>
        <row r="1422">
          <cell r="F1422" t="str">
            <v>ELECTRODE WELDING FT-51,LH2000</v>
          </cell>
        </row>
        <row r="1423">
          <cell r="F1423" t="str">
            <v>ค่าซ่อมเหล็ก Repair วันที่ 23/01/49</v>
          </cell>
        </row>
        <row r="1424">
          <cell r="F1424" t="str">
            <v>RG16719</v>
          </cell>
        </row>
        <row r="1425">
          <cell r="F1425" t="str">
            <v>ค่ารถงา วันที่ 23/01/49</v>
          </cell>
        </row>
        <row r="1426">
          <cell r="F1426" t="str">
            <v>HYDHS00</v>
          </cell>
        </row>
        <row r="1427">
          <cell r="F1427" t="str">
            <v>ZAR0000</v>
          </cell>
        </row>
        <row r="1428">
          <cell r="F1428" t="str">
            <v>ZAR0000</v>
          </cell>
        </row>
        <row r="1429">
          <cell r="F1429" t="str">
            <v>ZAR0000</v>
          </cell>
        </row>
        <row r="1430">
          <cell r="F1430" t="str">
            <v>ประมาณค่าไฟฟ้าทั่วไปเหล็กรีด 24.01.2006</v>
          </cell>
        </row>
        <row r="1431">
          <cell r="F1431" t="str">
            <v/>
          </cell>
        </row>
        <row r="1432">
          <cell r="F1432" t="str">
            <v>เกษม.ค่าขนขี้กลึงจากโรงรีด  24.01.06</v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>SPS.ค่าตัดเหล็กH-Beamคัดตัด100-300  24.01.06</v>
          </cell>
        </row>
        <row r="1436">
          <cell r="F1436" t="str">
            <v>เกษม.ค่าขนเหล็กวงพระจันทร์  24.01.06</v>
          </cell>
        </row>
        <row r="1437">
          <cell r="F1437" t="str">
            <v>เกษม.ค่าขนเหล็กHot Sawสั้น  24.01.09</v>
          </cell>
        </row>
        <row r="1438">
          <cell r="F1438" t="str">
            <v>เกษม.ค่าขนเหล็กปลายBeam(Rolling Mill)  24.01.06</v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>ยืมเครนยก Moter  24/1/49</v>
          </cell>
        </row>
        <row r="1442">
          <cell r="F1442" t="str">
            <v>ZBR0000</v>
          </cell>
        </row>
        <row r="1443">
          <cell r="F1443" t="str">
            <v>เกษม.ค่าขนตะกรัน(Rolling Mill)  24.01.06</v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>ROLL COST 24.01.2006</v>
          </cell>
        </row>
        <row r="1459">
          <cell r="F1459" t="str">
            <v>ประมาณค่าไฟฟ้า Section mill 24.01.2006</v>
          </cell>
        </row>
        <row r="1460">
          <cell r="F1460" t="str">
            <v>ZX48R05</v>
          </cell>
        </row>
        <row r="1461">
          <cell r="F1461" t="str">
            <v>ZX48R05</v>
          </cell>
        </row>
        <row r="1462">
          <cell r="F1462" t="str">
            <v>ZX48R05</v>
          </cell>
        </row>
        <row r="1463">
          <cell r="F1463" t="str">
            <v>ZX48R05</v>
          </cell>
        </row>
        <row r="1464">
          <cell r="F1464" t="str">
            <v>RG16719</v>
          </cell>
        </row>
        <row r="1465">
          <cell r="F1465" t="str">
            <v>RG16719</v>
          </cell>
        </row>
        <row r="1466">
          <cell r="F1466" t="str">
            <v>RG16719</v>
          </cell>
        </row>
        <row r="1467">
          <cell r="F1467" t="str">
            <v>ZX49R05</v>
          </cell>
        </row>
        <row r="1468">
          <cell r="F1468" t="str">
            <v>RG16719</v>
          </cell>
        </row>
        <row r="1469">
          <cell r="F1469" t="str">
            <v>ZX49R05</v>
          </cell>
        </row>
        <row r="1470">
          <cell r="F1470" t="str">
            <v>ZX48R05</v>
          </cell>
        </row>
        <row r="1471">
          <cell r="F1471" t="str">
            <v>ZX48R05</v>
          </cell>
        </row>
        <row r="1472">
          <cell r="F1472" t="str">
            <v>เพิ่มค่าแรงงานตักScaleใต้เตาอบ วันที่ 16-31/12/48</v>
          </cell>
        </row>
        <row r="1473">
          <cell r="F1473" t="str">
            <v>ค่าแรงงานตัก Scale ใต้เตาอบ วันที่ 24/01/49</v>
          </cell>
        </row>
        <row r="1474">
          <cell r="F1474" t="str">
            <v>CTR 1000/0491-21800</v>
          </cell>
        </row>
        <row r="1475">
          <cell r="F1475" t="str">
            <v>CTR 1000/0491-22500</v>
          </cell>
        </row>
        <row r="1476">
          <cell r="F1476" t="str">
            <v>เทลเลอร์ขน bl-be  24/1/49</v>
          </cell>
        </row>
        <row r="1477">
          <cell r="F1477" t="str">
            <v>เครนขน bl-be  24/1/49</v>
          </cell>
        </row>
        <row r="1478">
          <cell r="F1478" t="str">
            <v>ประมาณค่า Natural gas 24.01.2006</v>
          </cell>
        </row>
        <row r="1479">
          <cell r="F1479" t="str">
            <v>ZX49R05</v>
          </cell>
        </row>
        <row r="1480">
          <cell r="F1480" t="str">
            <v>ลดค่าจ้างตักScaleบ่อBDและUR วันที่ 1-31/12/48</v>
          </cell>
        </row>
        <row r="1481">
          <cell r="F1481" t="str">
            <v>ZBR0000</v>
          </cell>
        </row>
        <row r="1482">
          <cell r="F1482" t="str">
            <v>เพิ่มค่าแรงงาน Roll Shop วันที่ 16-31/12/48</v>
          </cell>
        </row>
        <row r="1483">
          <cell r="F1483" t="str">
            <v>ค่าแรงงาน Roll Shop วันที่ 24/01/49</v>
          </cell>
        </row>
        <row r="1484">
          <cell r="F1484" t="str">
            <v>ZS49RP0</v>
          </cell>
        </row>
        <row r="1485">
          <cell r="F1485" t="str">
            <v>ZS49RP0</v>
          </cell>
        </row>
        <row r="1486">
          <cell r="F1486" t="str">
            <v>ZS49RP0</v>
          </cell>
        </row>
        <row r="1487">
          <cell r="F1487" t="str">
            <v>ZS49RP0</v>
          </cell>
        </row>
        <row r="1488">
          <cell r="F1488" t="str">
            <v>ZS49RP0</v>
          </cell>
        </row>
        <row r="1489">
          <cell r="F1489" t="str">
            <v>ZS49RP0</v>
          </cell>
        </row>
        <row r="1490">
          <cell r="F1490" t="str">
            <v>ZS49RP0</v>
          </cell>
        </row>
        <row r="1491">
          <cell r="F1491" t="str">
            <v>CTR 1000/0491-22100</v>
          </cell>
        </row>
        <row r="1492">
          <cell r="F1492" t="str">
            <v>CTR 1000/0491-20110</v>
          </cell>
        </row>
        <row r="1493">
          <cell r="F1493" t="str">
            <v>CTR 1000/0491-20102</v>
          </cell>
        </row>
        <row r="1494">
          <cell r="F1494" t="str">
            <v>CTR 1000/0491-21300</v>
          </cell>
        </row>
        <row r="1495">
          <cell r="F1495" t="str">
            <v>CTR 1000/0491-21303</v>
          </cell>
        </row>
        <row r="1496">
          <cell r="F1496" t="str">
            <v>CTR 1000/0491-21502</v>
          </cell>
        </row>
        <row r="1497">
          <cell r="F1497" t="str">
            <v>HYDSM00</v>
          </cell>
        </row>
        <row r="1498">
          <cell r="F1498" t="str">
            <v>ZX48R05</v>
          </cell>
        </row>
        <row r="1499">
          <cell r="F1499" t="str">
            <v>ค่าจ้างเหมาแรงงานตัด/ดัด  240149</v>
          </cell>
        </row>
        <row r="1500">
          <cell r="F1500" t="str">
            <v>ลดค่าจ้างเหมาแรงงานตัด  1-19/01/49</v>
          </cell>
        </row>
        <row r="1501">
          <cell r="F1501" t="str">
            <v>เพิ่มค่าแรงงานผลิตภัณฑ์ วันที่ 16-31/12/48</v>
          </cell>
        </row>
        <row r="1502">
          <cell r="F1502" t="str">
            <v>ค่าแรงงานผลิตภัณฑ์ วันที่ 24/01/49</v>
          </cell>
        </row>
        <row r="1503">
          <cell r="F1503" t="str">
            <v>ค่าจ้างเหมา F /L 240149</v>
          </cell>
        </row>
        <row r="1504">
          <cell r="F1504" t="str">
            <v>ประมาณค่าไฟฟ้า Finishing line 24.01.2006</v>
          </cell>
        </row>
        <row r="1505">
          <cell r="F1505" t="str">
            <v>ZBR0000</v>
          </cell>
        </row>
        <row r="1506">
          <cell r="F1506" t="str">
            <v>ZBR0000</v>
          </cell>
        </row>
        <row r="1507">
          <cell r="F1507" t="str">
            <v>ค่าแรงงาน PM วันที่ 7, 27-31/12/48</v>
          </cell>
        </row>
        <row r="1508">
          <cell r="F1508" t="str">
            <v>เทลเลอร์ประจำเครื่องดัด  24/1/49</v>
          </cell>
        </row>
        <row r="1509">
          <cell r="F1509" t="str">
            <v>ZBR0000</v>
          </cell>
        </row>
        <row r="1510">
          <cell r="F1510" t="str">
            <v>เพิ่มค่าซ่อมเหล็ก Repair ส.ลร. วันที่ 16-31/12/48</v>
          </cell>
        </row>
        <row r="1511">
          <cell r="F1511" t="str">
            <v>ค่าซ่อมเหล็ก Repair วันที่ 24/01/49</v>
          </cell>
        </row>
        <row r="1512">
          <cell r="F1512" t="str">
            <v>ZS49RP0</v>
          </cell>
        </row>
        <row r="1513">
          <cell r="F1513" t="str">
            <v>CTR 1000/0491-21200</v>
          </cell>
        </row>
        <row r="1514">
          <cell r="F1514" t="str">
            <v>CTR 1000/0491-21800</v>
          </cell>
        </row>
        <row r="1515">
          <cell r="F1515" t="str">
            <v>CTR 1000/0491-21301</v>
          </cell>
        </row>
        <row r="1516">
          <cell r="F1516" t="str">
            <v>ค่าจ้างเหมารถงายกของเสีย วันที่ 16-31/12/48</v>
          </cell>
        </row>
        <row r="1517">
          <cell r="F1517" t="str">
            <v>เพิ่มค่ารถงา ส.ลร. วันที่ 16-31/12/48</v>
          </cell>
        </row>
        <row r="1518">
          <cell r="F1518" t="str">
            <v>ค่ารถงา วันที่ 24/01/49</v>
          </cell>
        </row>
        <row r="1519">
          <cell r="F1519" t="str">
            <v>ZBR0000</v>
          </cell>
        </row>
        <row r="1520">
          <cell r="F1520" t="str">
            <v/>
          </cell>
        </row>
        <row r="1521">
          <cell r="F1521" t="str">
            <v>HYDCB00</v>
          </cell>
        </row>
        <row r="1522">
          <cell r="F1522" t="str">
            <v>ZAR0000</v>
          </cell>
        </row>
        <row r="1523">
          <cell r="F1523" t="str">
            <v>ประมาณค่าไฟฟ้าทั่วไปเหล็กรีด 25.01.2006</v>
          </cell>
        </row>
        <row r="1524">
          <cell r="F1524" t="str">
            <v>เกษม.ค่าขนขี้กลึงจากโรงรีด  25.01.06</v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>SPS.ค่าตัดเหล็กH-Beamคัดตัด100-300  25.01.06</v>
          </cell>
        </row>
        <row r="1528">
          <cell r="F1528" t="str">
            <v>เกษม.ค่าขนเหล็กวงพระจันทร์  25.01.06</v>
          </cell>
        </row>
        <row r="1529">
          <cell r="F1529" t="str">
            <v>เกษม.ค่าขนเหล็กHot Sawสั้น  25.01.06</v>
          </cell>
        </row>
        <row r="1530">
          <cell r="F1530" t="str">
            <v>เกษม.ค่าขนเหล็กปลายBeam(Rolling Mill)  25.01.06</v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>CTR 1000/0491-20115</v>
          </cell>
        </row>
        <row r="1535">
          <cell r="F1535" t="str">
            <v>SPS.ค่าจ้างบรรทุกScale ไปสระบุรี  15-21.01.06</v>
          </cell>
        </row>
        <row r="1536">
          <cell r="F1536" t="str">
            <v>SPS.ค่าจ้างแบคโฮตักScale  15-21.01.06</v>
          </cell>
        </row>
        <row r="1537">
          <cell r="F1537" t="str">
            <v>SPS.ค่าจ้างเครื่องร่อนScale  15-21.01.06</v>
          </cell>
        </row>
        <row r="1538">
          <cell r="F1538" t="str">
            <v>เกษม.ค่าขนตะกรัน(Rolling Mill)  25.01.06</v>
          </cell>
        </row>
        <row r="1539">
          <cell r="F1539" t="str">
            <v>ROLL COST 25.01.2006</v>
          </cell>
        </row>
        <row r="1540">
          <cell r="F1540" t="str">
            <v>ประมาณค่าไฟฟ้า Section mill 25.01.2006</v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>ปรับปรุงบัญชีค่าใช้จ่ายที่ตั้งพักไว้แล้วปี 2548</v>
          </cell>
        </row>
        <row r="1545">
          <cell r="F1545" t="str">
            <v>ปรับปรุงบัญชีค่าใช้จ่ายที่ตั้งพักไว้แล้วปี 2548</v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>ปรับปรุงบัญชีคชจ.ที่ตั้งค้างจ่ายไว้ในปี 2548</v>
          </cell>
        </row>
        <row r="1550">
          <cell r="F1550" t="str">
            <v>ปรับปรุงบัญชีคชจ.ที่ตั้งค้างจ่ายไว้ในปี 2548</v>
          </cell>
        </row>
        <row r="1551">
          <cell r="F1551" t="str">
            <v>ค่าแรงงานตัก Scale ใต้เตาอบ วันที่ 25/01/49</v>
          </cell>
        </row>
        <row r="1552">
          <cell r="F1552" t="str">
            <v>เทลเลอร์ขน bl-be  25/1/49</v>
          </cell>
        </row>
        <row r="1553">
          <cell r="F1553" t="str">
            <v>เครนขน bl-be  25/1/49</v>
          </cell>
        </row>
        <row r="1554">
          <cell r="F1554" t="str">
            <v>ประมาณค่า Natural gas 25.01.2006</v>
          </cell>
        </row>
        <row r="1555">
          <cell r="F1555" t="str">
            <v/>
          </cell>
        </row>
        <row r="1556">
          <cell r="F1556" t="str">
            <v>TSARCUR</v>
          </cell>
        </row>
        <row r="1557">
          <cell r="F1557" t="str">
            <v>TSARCUR</v>
          </cell>
        </row>
        <row r="1558">
          <cell r="F1558" t="str">
            <v>TSARCUR</v>
          </cell>
        </row>
        <row r="1559">
          <cell r="F1559" t="str">
            <v>TSARCUR</v>
          </cell>
        </row>
        <row r="1560">
          <cell r="F1560" t="str">
            <v>TSARCUR</v>
          </cell>
        </row>
        <row r="1561">
          <cell r="F1561" t="str">
            <v>TSARCUR</v>
          </cell>
        </row>
        <row r="1562">
          <cell r="F1562" t="str">
            <v>ZH489P0</v>
          </cell>
        </row>
        <row r="1563">
          <cell r="F1563" t="str">
            <v>CTR 1000/0491-21100</v>
          </cell>
        </row>
        <row r="1564">
          <cell r="F1564" t="str">
            <v>ซ่อม มอเตอร์ Entry Tilting no.5 hot saw</v>
          </cell>
        </row>
        <row r="1565">
          <cell r="F1565" t="str">
            <v>CTR 1000/0491-21301</v>
          </cell>
        </row>
        <row r="1566">
          <cell r="F1566" t="str">
            <v>RG16719</v>
          </cell>
        </row>
        <row r="1567">
          <cell r="F1567" t="str">
            <v>ค่าแรงงาน Roll Shop วันที่ 25/01/49</v>
          </cell>
        </row>
        <row r="1568">
          <cell r="F1568" t="str">
            <v>ZX49R04</v>
          </cell>
        </row>
        <row r="1569">
          <cell r="F1569" t="str">
            <v>ZX49R04</v>
          </cell>
        </row>
        <row r="1570">
          <cell r="F1570" t="str">
            <v>ZBR0000</v>
          </cell>
        </row>
        <row r="1571">
          <cell r="F1571" t="str">
            <v>ZBR0000</v>
          </cell>
        </row>
        <row r="1572">
          <cell r="F1572" t="str">
            <v>ZS49RP0</v>
          </cell>
        </row>
        <row r="1573">
          <cell r="F1573" t="str">
            <v>ZS49RP0</v>
          </cell>
        </row>
        <row r="1574">
          <cell r="F1574" t="str">
            <v>ZX49R04</v>
          </cell>
        </row>
        <row r="1575">
          <cell r="F1575" t="str">
            <v>RG16719</v>
          </cell>
        </row>
        <row r="1576">
          <cell r="F1576" t="str">
            <v>ZC00000</v>
          </cell>
        </row>
        <row r="1577">
          <cell r="F1577" t="str">
            <v/>
          </cell>
        </row>
        <row r="1578">
          <cell r="F1578" t="str">
            <v>ค่าจ้างเหมาแรงงานตัด/ดัด  250149</v>
          </cell>
        </row>
        <row r="1579">
          <cell r="F1579" t="str">
            <v>ค่าแรงงานผลิตภัณฑ์ วันที่ 25/01/49</v>
          </cell>
        </row>
        <row r="1580">
          <cell r="F1580" t="str">
            <v>ค่าจ้างเหมา F /L 250149</v>
          </cell>
        </row>
        <row r="1581">
          <cell r="F1581" t="str">
            <v>ประมาณค่าไฟฟ้า Finishing line 25.01.2006</v>
          </cell>
        </row>
        <row r="1582">
          <cell r="F1582" t="str">
            <v/>
          </cell>
        </row>
        <row r="1583">
          <cell r="F1583" t="str">
            <v>ZBR0000</v>
          </cell>
        </row>
        <row r="1584">
          <cell r="F1584" t="str">
            <v>ZBR0000</v>
          </cell>
        </row>
        <row r="1585">
          <cell r="F1585" t="str">
            <v/>
          </cell>
        </row>
        <row r="1586">
          <cell r="F1586" t="str">
            <v>CTR 1000/0491-21300</v>
          </cell>
        </row>
        <row r="1587">
          <cell r="F1587" t="str">
            <v>ค่าซ่อมเหล็ก Repair วันที่ 25/01/49</v>
          </cell>
        </row>
        <row r="1588">
          <cell r="F1588" t="str">
            <v>ค่ารถงา วันที่ 25/01/49</v>
          </cell>
        </row>
        <row r="1589">
          <cell r="F1589" t="str">
            <v/>
          </cell>
        </row>
        <row r="1590">
          <cell r="F1590" t="str">
            <v>OILRSM0</v>
          </cell>
        </row>
        <row r="1591">
          <cell r="F1591" t="str">
            <v>ประมาณค่าไฟฟ้าทั่วไปเหล็กรีด 26.01.2006</v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>เกษม.ค่าขนเหล็กวงพระจันทร์  26.01.06</v>
          </cell>
        </row>
        <row r="1595">
          <cell r="F1595" t="str">
            <v>เกษม.ค่าขนเหล็กHot Sawสั้น  26.01.06</v>
          </cell>
        </row>
        <row r="1596">
          <cell r="F1596" t="str">
            <v>เกษม.ค่าขนเหล็กปลายBeam (Rolling Mill) 26.01.06</v>
          </cell>
        </row>
        <row r="1597">
          <cell r="F1597" t="str">
            <v>SPS.ค่าตัดเหล็กH-Beamคัดตัด100-300  26.01.06</v>
          </cell>
        </row>
        <row r="1598">
          <cell r="F1598" t="str">
            <v/>
          </cell>
        </row>
        <row r="1599">
          <cell r="F1599" t="str">
            <v>เกษม.ค่าขนตะกรัน (Rolling Mill)  26.01.06</v>
          </cell>
        </row>
        <row r="1600">
          <cell r="F1600" t="str">
            <v>ROLL COST 26.01.2006</v>
          </cell>
        </row>
        <row r="1601">
          <cell r="F1601" t="str">
            <v>ประมาณค่าไฟฟ้า Section mill 26.01.2006</v>
          </cell>
        </row>
        <row r="1602">
          <cell r="F1602" t="str">
            <v>ZX48R05</v>
          </cell>
        </row>
        <row r="1603">
          <cell r="F1603" t="str">
            <v>ZX48R05</v>
          </cell>
        </row>
        <row r="1604">
          <cell r="F1604" t="str">
            <v>RG16719</v>
          </cell>
        </row>
        <row r="1605">
          <cell r="F1605" t="str">
            <v>RG16719</v>
          </cell>
        </row>
        <row r="1606">
          <cell r="F1606" t="str">
            <v>ค่าแรงงานตัก Scale ใต้เตาอบ วันที่ 26/01/49</v>
          </cell>
        </row>
        <row r="1607">
          <cell r="F1607" t="str">
            <v>CTR 1000/0491-21200</v>
          </cell>
        </row>
        <row r="1608">
          <cell r="F1608" t="str">
            <v>ZBR0000</v>
          </cell>
        </row>
        <row r="1609">
          <cell r="F1609" t="str">
            <v>เทลเลอร์ขน bl-be  26/1/49</v>
          </cell>
        </row>
        <row r="1610">
          <cell r="F1610" t="str">
            <v>เครนขน bl-be  26/1/49</v>
          </cell>
        </row>
        <row r="1611">
          <cell r="F1611" t="str">
            <v>ประมาณค่า Natural gas 26.01.2006</v>
          </cell>
        </row>
        <row r="1612">
          <cell r="F1612" t="str">
            <v>ค่าแรงงาน Roll Shop วันที่ 26/01/49</v>
          </cell>
        </row>
        <row r="1613">
          <cell r="F1613" t="str">
            <v>ZS49RP0</v>
          </cell>
        </row>
        <row r="1614">
          <cell r="F1614" t="str">
            <v>ZBR0000</v>
          </cell>
        </row>
        <row r="1615">
          <cell r="F1615" t="str">
            <v>ZBR0000</v>
          </cell>
        </row>
        <row r="1616">
          <cell r="F1616" t="str">
            <v>ZS49RP0</v>
          </cell>
        </row>
        <row r="1617">
          <cell r="F1617" t="str">
            <v>ZS49RP0</v>
          </cell>
        </row>
        <row r="1618">
          <cell r="F1618" t="str">
            <v>ZC00000</v>
          </cell>
        </row>
        <row r="1619">
          <cell r="F1619" t="str">
            <v>ZC00000</v>
          </cell>
        </row>
        <row r="1620">
          <cell r="F1620" t="str">
            <v>ZC00000</v>
          </cell>
        </row>
        <row r="1621">
          <cell r="F1621" t="str">
            <v>ZC00000</v>
          </cell>
        </row>
        <row r="1622">
          <cell r="F1622" t="str">
            <v>HYDRHF0</v>
          </cell>
        </row>
        <row r="1623">
          <cell r="F1623" t="str">
            <v>OILRSM0</v>
          </cell>
        </row>
        <row r="1624">
          <cell r="F1624" t="str">
            <v>ZX48R05</v>
          </cell>
        </row>
        <row r="1625">
          <cell r="F1625" t="str">
            <v>ค่าจ้างเหมาแรงงานตัด/ดัด  260149</v>
          </cell>
        </row>
        <row r="1626">
          <cell r="F1626" t="str">
            <v>ค่าแรงงานผลิตภัณฑ์ วันที่ 26/01/49</v>
          </cell>
        </row>
        <row r="1627">
          <cell r="F1627" t="str">
            <v>ค่าจ้างเหมา F /L 260149</v>
          </cell>
        </row>
        <row r="1628">
          <cell r="F1628" t="str">
            <v>ประมาณค่าไฟฟ้า Finishing line 26.01.2006</v>
          </cell>
        </row>
        <row r="1629">
          <cell r="F1629" t="str">
            <v>ZBR0000</v>
          </cell>
        </row>
        <row r="1630">
          <cell r="F1630" t="str">
            <v>ZC00000</v>
          </cell>
        </row>
        <row r="1631">
          <cell r="F1631" t="str">
            <v>ZBR0000</v>
          </cell>
        </row>
        <row r="1632">
          <cell r="F1632" t="str">
            <v>RR08929</v>
          </cell>
        </row>
        <row r="1633">
          <cell r="F1633" t="str">
            <v>RR08929</v>
          </cell>
        </row>
        <row r="1634">
          <cell r="F1634" t="str">
            <v>RR08929</v>
          </cell>
        </row>
        <row r="1635">
          <cell r="F1635" t="str">
            <v>เทลเลอร์ประจำเครื่องดัด  26/1/49</v>
          </cell>
        </row>
        <row r="1636">
          <cell r="F1636" t="str">
            <v>ZS49SP0</v>
          </cell>
        </row>
        <row r="1637">
          <cell r="F1637" t="str">
            <v>ZBR0000</v>
          </cell>
        </row>
        <row r="1638">
          <cell r="F1638" t="str">
            <v>ZBR0000</v>
          </cell>
        </row>
        <row r="1639">
          <cell r="F1639" t="str">
            <v>ค่าซ่อมเหล็ก Repair วันที่ 26/01/49</v>
          </cell>
        </row>
        <row r="1640">
          <cell r="F1640" t="str">
            <v>ZBR0000</v>
          </cell>
        </row>
        <row r="1641">
          <cell r="F1641" t="str">
            <v>ค่ารถงา วันที่ 26/01/49</v>
          </cell>
        </row>
        <row r="1642">
          <cell r="F1642" t="str">
            <v>OILRSM0</v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>ZAR00000</v>
          </cell>
        </row>
        <row r="1646">
          <cell r="F1646" t="str">
            <v>ประมาณค่าไฟฟ้าทั่วไปเหล็กรีด 27.01.2006</v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>ล้างประมาณค่าล่วงเวลา  ธ.ค. 2548</v>
          </cell>
        </row>
        <row r="1651">
          <cell r="F1651" t="str">
            <v>ประมาณค่าล่วงเวลา  ม.ค. 2549</v>
          </cell>
        </row>
        <row r="1652">
          <cell r="F1652" t="str">
            <v/>
          </cell>
        </row>
        <row r="1653">
          <cell r="F1653" t="str">
            <v>เกษม.ค่าขนขี้กลึงจากโรงรีด  27.01.06</v>
          </cell>
        </row>
        <row r="1654">
          <cell r="F1654" t="str">
            <v>SPS.ค่าตัดเหล็กH-Beamคัดตัด100-300  27.01.06</v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>เกษม.ค่าขนเหล็กHot Sawสั้น  27.01.06</v>
          </cell>
        </row>
        <row r="1658">
          <cell r="F1658" t="str">
            <v>เกษม.ค่าขนเหล็กปลายBeam (Rolling Mill) 27.01.06</v>
          </cell>
        </row>
        <row r="1659">
          <cell r="F1659" t="str">
            <v>ยืมเครนยก Moter  27/1/49</v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>psrm ปรับลด 16-31.12.2005</v>
          </cell>
        </row>
        <row r="1663">
          <cell r="F1663" t="str">
            <v>utee ปรับเพิ่มซ่อมไฟฟ้าฯ 1-15.12.2005</v>
          </cell>
        </row>
        <row r="1664">
          <cell r="F1664" t="str">
            <v>utee ปรับลดซ่อมไฟฟ้าฯ 16-31.12.2005</v>
          </cell>
        </row>
        <row r="1665">
          <cell r="F1665" t="str">
            <v>smi ปรับลด ซร. 16-31.12.2005</v>
          </cell>
        </row>
        <row r="1666">
          <cell r="F1666" t="str">
            <v>เกษม.ค่าขนตะกรัน (Rolling Mill)  27.01.06</v>
          </cell>
        </row>
        <row r="1667">
          <cell r="F1667" t="str">
            <v>ROLL COST 27.01.2006</v>
          </cell>
        </row>
        <row r="1668">
          <cell r="F1668" t="str">
            <v>ประมาณค่าไฟฟ้า Section mill 27.01.2006</v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>ค่าแรงงานตัก Scale ใต้เตาอบ วันที่ 27/01/49</v>
          </cell>
        </row>
        <row r="1674">
          <cell r="F1674" t="str">
            <v/>
          </cell>
        </row>
        <row r="1675">
          <cell r="F1675" t="str">
            <v>เทลเลอร์ขน bl-be  27/1/49</v>
          </cell>
        </row>
        <row r="1676">
          <cell r="F1676" t="str">
            <v>เครนขน bl-be  27/1/49</v>
          </cell>
        </row>
        <row r="1677">
          <cell r="F1677" t="str">
            <v>ประมาณค่า Natural gas 27.01.2006</v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>ค่าแรงงาน Roll Shop วันที่ 27/01/49</v>
          </cell>
        </row>
        <row r="1697">
          <cell r="F1697" t="str">
            <v>ZS49RP0</v>
          </cell>
        </row>
        <row r="1698">
          <cell r="F1698" t="str">
            <v>ZS49RP0</v>
          </cell>
        </row>
        <row r="1699">
          <cell r="F1699" t="str">
            <v>ZC00000</v>
          </cell>
        </row>
        <row r="1700">
          <cell r="F1700" t="str">
            <v>ZBR0000</v>
          </cell>
        </row>
        <row r="1701">
          <cell r="F1701" t="str">
            <v>ZS49RP0</v>
          </cell>
        </row>
        <row r="1702">
          <cell r="F1702" t="str">
            <v>ZS49RP0</v>
          </cell>
        </row>
        <row r="1703">
          <cell r="F1703" t="str">
            <v>ZC00000</v>
          </cell>
        </row>
        <row r="1704">
          <cell r="F1704" t="str">
            <v>ZC00000</v>
          </cell>
        </row>
        <row r="1705">
          <cell r="F1705" t="str">
            <v>CTR 1000/0491-21100</v>
          </cell>
        </row>
        <row r="1706">
          <cell r="F1706" t="str">
            <v>CTR 1000/0491-21100</v>
          </cell>
        </row>
        <row r="1707">
          <cell r="F1707" t="str">
            <v>ZC00000</v>
          </cell>
        </row>
        <row r="1708">
          <cell r="F1708" t="str">
            <v>ZC00000</v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>ค่าจ้างเหมาแรงงานตัด/ดัด  270149</v>
          </cell>
        </row>
        <row r="1716">
          <cell r="F1716" t="str">
            <v>ค่าแรงงานผลิตภัณฑ์ วันที่ 27/01/49</v>
          </cell>
        </row>
        <row r="1717">
          <cell r="F1717" t="str">
            <v>ค่าจ้างเหมา F /L 270149</v>
          </cell>
        </row>
        <row r="1718">
          <cell r="F1718" t="str">
            <v>ประมาณค่าไฟฟ้า Finishing line 27.01.2006</v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>ZBR0000</v>
          </cell>
        </row>
        <row r="1727">
          <cell r="F1727" t="str">
            <v>ZBR0000</v>
          </cell>
        </row>
        <row r="1728">
          <cell r="F1728" t="str">
            <v>ZBR0000</v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>ZBR0000</v>
          </cell>
        </row>
        <row r="1736">
          <cell r="F1736" t="str">
            <v>ZBR0000</v>
          </cell>
        </row>
        <row r="1737">
          <cell r="F1737" t="str">
            <v>ZBR0000</v>
          </cell>
        </row>
        <row r="1738">
          <cell r="F1738" t="str">
            <v>ZBR0000</v>
          </cell>
        </row>
        <row r="1739">
          <cell r="F1739" t="str">
            <v>ZBR0000</v>
          </cell>
        </row>
        <row r="1740">
          <cell r="F1740" t="str">
            <v>ZBR0000</v>
          </cell>
        </row>
        <row r="1741">
          <cell r="F1741" t="str">
            <v>ZBR0000</v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>ZBR0000</v>
          </cell>
        </row>
        <row r="1747">
          <cell r="F1747" t="str">
            <v>ค่าซ่อมเหล็ก Repair วันที่ 27/01/49</v>
          </cell>
        </row>
        <row r="1748">
          <cell r="F1748" t="str">
            <v>ZBR0000</v>
          </cell>
        </row>
        <row r="1749">
          <cell r="F1749" t="str">
            <v>ZBR0000</v>
          </cell>
        </row>
        <row r="1750">
          <cell r="F1750" t="str">
            <v>ZBR0000</v>
          </cell>
        </row>
        <row r="1751">
          <cell r="F1751" t="str">
            <v>ZBR0000</v>
          </cell>
        </row>
        <row r="1752">
          <cell r="F1752" t="str">
            <v>ZBR0000</v>
          </cell>
        </row>
        <row r="1753">
          <cell r="F1753" t="str">
            <v>ZBR0000</v>
          </cell>
        </row>
        <row r="1754">
          <cell r="F1754" t="str">
            <v>ZBR0000</v>
          </cell>
        </row>
        <row r="1755">
          <cell r="F1755" t="str">
            <v>ZAR0000</v>
          </cell>
        </row>
        <row r="1756">
          <cell r="F1756" t="str">
            <v>ZBR0000</v>
          </cell>
        </row>
        <row r="1757">
          <cell r="F1757" t="str">
            <v>ค่ารถงา วันที่ 27/01/49</v>
          </cell>
        </row>
        <row r="1758">
          <cell r="F1758" t="str">
            <v>HYDHS00</v>
          </cell>
        </row>
        <row r="1759">
          <cell r="F1759" t="str">
            <v>ประมาณค่าไฟฟ้าทั่วไปเหล็กรีด 28.01.2006</v>
          </cell>
        </row>
        <row r="1760">
          <cell r="F1760" t="str">
            <v/>
          </cell>
        </row>
        <row r="1761">
          <cell r="F1761" t="str">
            <v>เกษม.ค่าขนขี้กลึงจากโรงรีด  28.01.06</v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>SPS.ค่าตัดเหล็กH-Beamคัดตัด100-300  28.01.06</v>
          </cell>
        </row>
        <row r="1766">
          <cell r="F1766" t="str">
            <v>เกษม.ค่าขนเหล็กHot Sawสั้น  28.01.06</v>
          </cell>
        </row>
        <row r="1767">
          <cell r="F1767" t="str">
            <v>เกษม.ค่าขนเหล็กP&amp;S-L1  28.01.06</v>
          </cell>
        </row>
        <row r="1768">
          <cell r="F1768" t="str">
            <v>เกษม.ค่าขนเหล็กปลายBeam (Rolling Mill) 28.01.06</v>
          </cell>
        </row>
        <row r="1769">
          <cell r="F1769" t="str">
            <v>เกษม.ค่าขนตะกรัน (Rolling Mill)  28.01.06</v>
          </cell>
        </row>
        <row r="1770">
          <cell r="F1770" t="str">
            <v>ROLL COST 28.01.2006</v>
          </cell>
        </row>
        <row r="1771">
          <cell r="F1771" t="str">
            <v>ประมาณค่าไฟฟ้า Section mill 28.01.2006</v>
          </cell>
        </row>
        <row r="1772">
          <cell r="F1772" t="str">
            <v>ค่าแรงงานตัก Scale ใต้เตาอบ วันที่ 28/01/49</v>
          </cell>
        </row>
        <row r="1773">
          <cell r="F1773" t="str">
            <v>เทลเลอร์ขน bl-be  28/1/49</v>
          </cell>
        </row>
        <row r="1774">
          <cell r="F1774" t="str">
            <v>เครนขน bl-be  28/1/49</v>
          </cell>
        </row>
        <row r="1775">
          <cell r="F1775" t="str">
            <v>ประมาณค่า Natural gas 28.01.2006</v>
          </cell>
        </row>
        <row r="1776">
          <cell r="F1776" t="str">
            <v>RR08922</v>
          </cell>
        </row>
        <row r="1777">
          <cell r="F1777" t="str">
            <v>ค่าแรงงาน Roll Shop วันที่ 28/01/49</v>
          </cell>
        </row>
        <row r="1778">
          <cell r="F1778" t="str">
            <v>ZC00000</v>
          </cell>
        </row>
        <row r="1779">
          <cell r="F1779" t="str">
            <v>ZC00000</v>
          </cell>
        </row>
        <row r="1780">
          <cell r="F1780" t="str">
            <v>ZC00000</v>
          </cell>
        </row>
        <row r="1781">
          <cell r="F1781" t="str">
            <v>ZBR0000</v>
          </cell>
        </row>
        <row r="1782">
          <cell r="F1782" t="str">
            <v>ZBR0000</v>
          </cell>
        </row>
        <row r="1783">
          <cell r="F1783" t="str">
            <v>ZX49RP0</v>
          </cell>
        </row>
        <row r="1784">
          <cell r="F1784" t="str">
            <v>ZX49RP0</v>
          </cell>
        </row>
        <row r="1785">
          <cell r="F1785" t="str">
            <v>CTR 1000/0491-21200</v>
          </cell>
        </row>
        <row r="1786">
          <cell r="F1786" t="str">
            <v>CTR 1000/0491-21800</v>
          </cell>
        </row>
        <row r="1787">
          <cell r="F1787" t="str">
            <v>ซ่อม Motor  UR Tilting no.3</v>
          </cell>
        </row>
        <row r="1788">
          <cell r="F1788" t="str">
            <v>CTR 1000/0491-22300</v>
          </cell>
        </row>
        <row r="1789">
          <cell r="F1789" t="str">
            <v>RG16719</v>
          </cell>
        </row>
        <row r="1790">
          <cell r="F1790" t="str">
            <v>CTR 1000/0491-21300</v>
          </cell>
        </row>
        <row r="1791">
          <cell r="F1791" t="str">
            <v>CTR 1000/0491-22100</v>
          </cell>
        </row>
        <row r="1792">
          <cell r="F1792" t="str">
            <v>ZC00000</v>
          </cell>
        </row>
        <row r="1793">
          <cell r="F1793" t="str">
            <v>ZC00000</v>
          </cell>
        </row>
        <row r="1794">
          <cell r="F1794" t="str">
            <v>ZC00000</v>
          </cell>
        </row>
        <row r="1795">
          <cell r="F1795" t="str">
            <v>ZC00000</v>
          </cell>
        </row>
        <row r="1796">
          <cell r="F1796" t="str">
            <v>ZC00000</v>
          </cell>
        </row>
        <row r="1797">
          <cell r="F1797" t="str">
            <v>TLUG001</v>
          </cell>
        </row>
        <row r="1798">
          <cell r="F1798" t="str">
            <v>TLUG003</v>
          </cell>
        </row>
        <row r="1799">
          <cell r="F1799" t="str">
            <v>TLUGRHF</v>
          </cell>
        </row>
        <row r="1800">
          <cell r="F1800" t="str">
            <v>TLUG007</v>
          </cell>
        </row>
        <row r="1801">
          <cell r="F1801" t="str">
            <v>TLUG004</v>
          </cell>
        </row>
        <row r="1802">
          <cell r="F1802" t="str">
            <v>TUUG002</v>
          </cell>
        </row>
        <row r="1803">
          <cell r="F1803" t="str">
            <v>TUUGRHF</v>
          </cell>
        </row>
        <row r="1804">
          <cell r="F1804" t="str">
            <v>ค่าจ้างเหมาแรงงานตัด/ดัด  280149</v>
          </cell>
        </row>
        <row r="1805">
          <cell r="F1805" t="str">
            <v>ค่าแรงงานผลิตภัณฑ์ วันที่ 28/01/49</v>
          </cell>
        </row>
        <row r="1806">
          <cell r="F1806" t="str">
            <v>ค่าจ้างเหมา F /L 280149</v>
          </cell>
        </row>
        <row r="1807">
          <cell r="F1807" t="str">
            <v>ประมาณค่าไฟฟ้า Finishing line 28.01.2006</v>
          </cell>
        </row>
        <row r="1808">
          <cell r="F1808" t="str">
            <v>เทลเลอร์ประจำเครื่องดัด  28/1/49</v>
          </cell>
        </row>
        <row r="1809">
          <cell r="F1809" t="str">
            <v>ค่าซ่อมเหล็ก Repair วันที่ 28/01/49</v>
          </cell>
        </row>
        <row r="1810">
          <cell r="F1810" t="str">
            <v>เพิ่มค่าซ่อมเหล็ก Repair วันที่ 28/01/49</v>
          </cell>
        </row>
        <row r="1811">
          <cell r="F1811" t="str">
            <v>ZBR0000</v>
          </cell>
        </row>
        <row r="1812">
          <cell r="F1812" t="str">
            <v>ZBR0000</v>
          </cell>
        </row>
        <row r="1813">
          <cell r="F1813" t="str">
            <v>ZBR0000</v>
          </cell>
        </row>
        <row r="1814">
          <cell r="F1814" t="str">
            <v>ค่ารถงา วันที่ 28/01/49</v>
          </cell>
        </row>
        <row r="1815">
          <cell r="F1815" t="str">
            <v>ZBR0000</v>
          </cell>
        </row>
        <row r="1816">
          <cell r="F1816" t="str">
            <v>ZBR0000</v>
          </cell>
        </row>
        <row r="1817">
          <cell r="F1817" t="str">
            <v>ZBR0000</v>
          </cell>
        </row>
        <row r="1818">
          <cell r="F1818" t="str">
            <v>HYDHS00</v>
          </cell>
        </row>
        <row r="1819">
          <cell r="F1819" t="str">
            <v>ประมาณค่าไฟฟ้าทั่วไปเหล็กรีด 29.01.2006</v>
          </cell>
        </row>
        <row r="1820">
          <cell r="F1820" t="str">
            <v/>
          </cell>
        </row>
        <row r="1821">
          <cell r="F1821" t="str">
            <v>เกษม.ค่าขนขี้กลึงจากโรงรีด  29.01.06</v>
          </cell>
        </row>
        <row r="1822">
          <cell r="F1822" t="str">
            <v/>
          </cell>
        </row>
        <row r="1823">
          <cell r="F1823" t="str">
            <v/>
          </cell>
        </row>
        <row r="1824">
          <cell r="F1824" t="str">
            <v>SPS.ค่าตัดเหล็กH-Beamคัดตัด100-300  29.01.06</v>
          </cell>
        </row>
        <row r="1825">
          <cell r="F1825" t="str">
            <v>เกษม.ค่าขนเหล็กวงพระจันทร์  29.01.06</v>
          </cell>
        </row>
        <row r="1826">
          <cell r="F1826" t="str">
            <v>เกษม.ค่าขนเหล็กปลายBeam (Rolling Mill) 29.01.06</v>
          </cell>
        </row>
        <row r="1827">
          <cell r="F1827" t="str">
            <v>smi ปรับลด ซร. 1-15.01.2005</v>
          </cell>
        </row>
        <row r="1828">
          <cell r="F1828" t="str">
            <v>เกษม.ค่าขนตะกรัน (Rolling Mill)  29.01.06</v>
          </cell>
        </row>
        <row r="1829">
          <cell r="F1829" t="str">
            <v>ROLL COST 29.01.2006</v>
          </cell>
        </row>
        <row r="1830">
          <cell r="F1830" t="str">
            <v>ประมาณค่าไฟฟ้า Section mill 29.01.2006</v>
          </cell>
        </row>
        <row r="1831">
          <cell r="F1831" t="str">
            <v>ค่าแรงงานตัก Scale ใต้เตาอบ วันที่ 29/01/49</v>
          </cell>
        </row>
        <row r="1832">
          <cell r="F1832" t="str">
            <v>เทลเลอร์ขน bl-be  29/1/49</v>
          </cell>
        </row>
        <row r="1833">
          <cell r="F1833" t="str">
            <v>เครนขน bl-be  29/1/49</v>
          </cell>
        </row>
        <row r="1834">
          <cell r="F1834" t="str">
            <v>ประมาณค่า Natural gas 29.01.2006</v>
          </cell>
        </row>
        <row r="1835">
          <cell r="F1835" t="str">
            <v>g a s air ปรับเพิ่ม service A 1-15.01.2006</v>
          </cell>
        </row>
        <row r="1836">
          <cell r="F1836" t="str">
            <v>ค่าแรงงาน Roll Shop วันที่ 29/01/49</v>
          </cell>
        </row>
        <row r="1837">
          <cell r="F1837" t="str">
            <v>ZS49RP0</v>
          </cell>
        </row>
        <row r="1838">
          <cell r="F1838" t="str">
            <v>ZS49RP0</v>
          </cell>
        </row>
        <row r="1839">
          <cell r="F1839" t="str">
            <v>ZBR0000</v>
          </cell>
        </row>
        <row r="1840">
          <cell r="F1840" t="str">
            <v>ZS49RP0</v>
          </cell>
        </row>
        <row r="1841">
          <cell r="F1841" t="str">
            <v>ZC00000</v>
          </cell>
        </row>
        <row r="1842">
          <cell r="F1842" t="str">
            <v>HYDSM00</v>
          </cell>
        </row>
        <row r="1843">
          <cell r="F1843" t="str">
            <v>OILTCS0</v>
          </cell>
        </row>
        <row r="1844">
          <cell r="F1844" t="str">
            <v>ค่าจ้างเหมาแรงงานตัด/ดัด  290149</v>
          </cell>
        </row>
        <row r="1845">
          <cell r="F1845" t="str">
            <v>ค่าแรงงานผลิตภัณฑ์ วันที่ 29/01/49</v>
          </cell>
        </row>
        <row r="1846">
          <cell r="F1846" t="str">
            <v>ค่าจ้างเหมา F /L 290149</v>
          </cell>
        </row>
        <row r="1847">
          <cell r="F1847" t="str">
            <v>ประมาณค่าไฟฟ้า Finishing line 29.01.2006</v>
          </cell>
        </row>
        <row r="1848">
          <cell r="F1848" t="str">
            <v>ค่าซ่อมเหล็ก Repair วันที่ 29/01/49</v>
          </cell>
        </row>
        <row r="1849">
          <cell r="F1849" t="str">
            <v>ค่ารถงา วันที่ 29/01/49</v>
          </cell>
        </row>
        <row r="1850">
          <cell r="F1850" t="str">
            <v>HYDHS00</v>
          </cell>
        </row>
        <row r="1851">
          <cell r="F1851" t="str">
            <v>HYDPB00</v>
          </cell>
        </row>
        <row r="1852">
          <cell r="F1852" t="str">
            <v>HYDRSM0</v>
          </cell>
        </row>
        <row r="1853">
          <cell r="F1853" t="str">
            <v>OILRSM0</v>
          </cell>
        </row>
        <row r="1854">
          <cell r="F1854" t="str">
            <v>ZAY0000</v>
          </cell>
        </row>
        <row r="1855">
          <cell r="F1855" t="str">
            <v>ZAY0000</v>
          </cell>
        </row>
        <row r="1856">
          <cell r="F1856" t="str">
            <v>ZAY0000</v>
          </cell>
        </row>
        <row r="1857">
          <cell r="F1857" t="str">
            <v>ZAY0000</v>
          </cell>
        </row>
        <row r="1858">
          <cell r="F1858" t="str">
            <v>ประมาณค่าไฟฟ้าทั่วไปเหล็กรีด 30.01.2006</v>
          </cell>
        </row>
        <row r="1859">
          <cell r="F1859" t="str">
            <v/>
          </cell>
        </row>
        <row r="1860">
          <cell r="F1860" t="str">
            <v/>
          </cell>
        </row>
        <row r="1861">
          <cell r="F1861" t="str">
            <v>เกษม.ค่าขนเหล็กวงพระจันทร์  30.01.06</v>
          </cell>
        </row>
        <row r="1862">
          <cell r="F1862" t="str">
            <v>เกษม.ค่าขนเหล็กปลายBeam(Rolling Mill)  30.01.06</v>
          </cell>
        </row>
        <row r="1863">
          <cell r="F1863" t="str">
            <v/>
          </cell>
        </row>
        <row r="1864">
          <cell r="F1864" t="str">
            <v>SPS.ค่าตัดเหล็กH-Beamคัดตัด100-300  30.01.06</v>
          </cell>
        </row>
        <row r="1865">
          <cell r="F1865" t="str">
            <v>ซ่อมSubmersible pump TCS</v>
          </cell>
        </row>
        <row r="1866">
          <cell r="F1866" t="str">
            <v>เกษม.ค่าขนตะกรัน(Rolling Mill) 30.01.06</v>
          </cell>
        </row>
        <row r="1867">
          <cell r="F1867" t="str">
            <v>ROLL COST 30.01.2006</v>
          </cell>
        </row>
        <row r="1868">
          <cell r="F1868" t="str">
            <v>ประมาณค่าไฟฟ้า Section mill 30.01.2006</v>
          </cell>
        </row>
        <row r="1869">
          <cell r="F1869" t="str">
            <v>ค่าแรงงานตัก Scale ใต้เตาอบ วันที่ 30/01/49</v>
          </cell>
        </row>
        <row r="1870">
          <cell r="F1870" t="str">
            <v>RG16719</v>
          </cell>
        </row>
        <row r="1871">
          <cell r="F1871" t="str">
            <v>เทลเลอร์ขน bl-be  30/1/49</v>
          </cell>
        </row>
        <row r="1872">
          <cell r="F1872" t="str">
            <v>เครนขน bl-be  30/1/49</v>
          </cell>
        </row>
        <row r="1873">
          <cell r="F1873" t="str">
            <v>ประมาณค่า Natural gas 30.01.2006</v>
          </cell>
        </row>
        <row r="1874">
          <cell r="F1874" t="str">
            <v>ZBR0000</v>
          </cell>
        </row>
        <row r="1875">
          <cell r="F1875" t="str">
            <v>ZC00000</v>
          </cell>
        </row>
        <row r="1876">
          <cell r="F1876" t="str">
            <v>ค่าแรงงาน Roll Shop วันที่ 30/01/49</v>
          </cell>
        </row>
        <row r="1877">
          <cell r="F1877" t="str">
            <v>ZX49R04</v>
          </cell>
        </row>
        <row r="1878">
          <cell r="F1878" t="str">
            <v>ZX49R04</v>
          </cell>
        </row>
        <row r="1879">
          <cell r="F1879" t="str">
            <v>ZBR0000</v>
          </cell>
        </row>
        <row r="1880">
          <cell r="F1880" t="str">
            <v>ZBR0000</v>
          </cell>
        </row>
        <row r="1881">
          <cell r="F1881" t="str">
            <v>ZS48RP0</v>
          </cell>
        </row>
        <row r="1882">
          <cell r="F1882" t="str">
            <v>ZS48RP0</v>
          </cell>
        </row>
        <row r="1883">
          <cell r="F1883" t="str">
            <v>ZX49R04</v>
          </cell>
        </row>
        <row r="1884">
          <cell r="F1884" t="str">
            <v>ZX49R04</v>
          </cell>
        </row>
        <row r="1885">
          <cell r="F1885" t="str">
            <v>ZX49R04</v>
          </cell>
        </row>
        <row r="1886">
          <cell r="F1886" t="str">
            <v>CTR 1000/0491-22200</v>
          </cell>
        </row>
        <row r="1887">
          <cell r="F1887" t="str">
            <v>CTR 1000/0491-22200</v>
          </cell>
        </row>
        <row r="1888">
          <cell r="F1888" t="str">
            <v>CTR 1000/0491-22400</v>
          </cell>
        </row>
        <row r="1889">
          <cell r="F1889" t="str">
            <v>ZC00000</v>
          </cell>
        </row>
        <row r="1890">
          <cell r="F1890" t="str">
            <v>ZC00000</v>
          </cell>
        </row>
        <row r="1891">
          <cell r="F1891" t="str">
            <v>ZC00000</v>
          </cell>
        </row>
        <row r="1892">
          <cell r="F1892" t="str">
            <v>ZC00000</v>
          </cell>
        </row>
        <row r="1893">
          <cell r="F1893" t="str">
            <v/>
          </cell>
        </row>
        <row r="1894">
          <cell r="F1894" t="str">
            <v>ค่าจ้างเหมาแรงงานตัด/ดัด  300149</v>
          </cell>
        </row>
        <row r="1895">
          <cell r="F1895" t="str">
            <v>ค่าแรงงานผลิตภัณฑ์ วันที่ 30/01/49</v>
          </cell>
        </row>
        <row r="1896">
          <cell r="F1896" t="str">
            <v>ค่าจ้างเหมา F /L 300149</v>
          </cell>
        </row>
        <row r="1897">
          <cell r="F1897" t="str">
            <v>ประมาณค่าไฟฟ้า Finishing line 30.01.2006</v>
          </cell>
        </row>
        <row r="1898">
          <cell r="F1898" t="str">
            <v>ZS49RP0</v>
          </cell>
        </row>
        <row r="1899">
          <cell r="F1899" t="str">
            <v>ZBR0000</v>
          </cell>
        </row>
        <row r="1900">
          <cell r="F1900" t="str">
            <v>ค่าซ่อมเหล็ก Repair วันที่ 30/01/49</v>
          </cell>
        </row>
        <row r="1901">
          <cell r="F1901" t="str">
            <v>ZBR0000</v>
          </cell>
        </row>
        <row r="1902">
          <cell r="F1902" t="str">
            <v>ZBR0000</v>
          </cell>
        </row>
        <row r="1903">
          <cell r="F1903" t="str">
            <v>ZBR0000</v>
          </cell>
        </row>
        <row r="1904">
          <cell r="F1904" t="str">
            <v>ZBR0000</v>
          </cell>
        </row>
        <row r="1905">
          <cell r="F1905" t="str">
            <v>ZS49RP0</v>
          </cell>
        </row>
        <row r="1906">
          <cell r="F1906" t="str">
            <v>ปรับปรุง Doc.42003915 บันทึกผิดบัญชี</v>
          </cell>
        </row>
        <row r="1907">
          <cell r="F1907" t="str">
            <v>ปรับปรุง Doc.42003917 บันทึกผิดบัญชี</v>
          </cell>
        </row>
        <row r="1908">
          <cell r="F1908" t="str">
            <v>ค่ารถงา วันที่ 30/01/49</v>
          </cell>
        </row>
        <row r="1909">
          <cell r="F1909" t="str">
            <v>ZBR0000</v>
          </cell>
        </row>
        <row r="1910">
          <cell r="F1910" t="str">
            <v>ปรับปรุง Doc.42003917 บันทึกผิดบัญชี</v>
          </cell>
        </row>
        <row r="1911">
          <cell r="F1911" t="str">
            <v>ZBR0000</v>
          </cell>
        </row>
        <row r="1912">
          <cell r="F1912" t="str">
            <v>ปรับปรุง Doc.42003915 บันทึกผิดบัญชี</v>
          </cell>
        </row>
        <row r="1913">
          <cell r="F1913" t="str">
            <v>HXPCB00</v>
          </cell>
        </row>
        <row r="1914">
          <cell r="F1914" t="str">
            <v>HYDPB00</v>
          </cell>
        </row>
        <row r="1915">
          <cell r="F1915" t="str">
            <v>SOCIAL SECURITY FUND</v>
          </cell>
        </row>
        <row r="1916">
          <cell r="F1916" t="str">
            <v>PROVIDENT FUND</v>
          </cell>
        </row>
        <row r="1917">
          <cell r="F1917" t="str">
            <v>ประมาณการสารเคมี ม.ค.49 เนื่องจากบิลวางไม่ทัน</v>
          </cell>
        </row>
        <row r="1918">
          <cell r="F1918" t="str">
            <v/>
          </cell>
        </row>
        <row r="1919">
          <cell r="F1919" t="str">
            <v/>
          </cell>
        </row>
        <row r="1920">
          <cell r="F1920" t="str">
            <v/>
          </cell>
        </row>
        <row r="1921">
          <cell r="F1921" t="str">
            <v>ประมาณค่าไฟฟ้าทั่วไปเหล็กรีด 01-31.01.2006</v>
          </cell>
        </row>
        <row r="1922">
          <cell r="F1922" t="str">
            <v>ล้างประมาณค่าไฟฟ้าทั่วไปเหล็กรีด 01-30.01.2006</v>
          </cell>
        </row>
        <row r="1923">
          <cell r="F1923" t="str">
            <v>ประมาณค่าไฟฟ้าทั่วไปเหล็กรีด 01-31.01.2006</v>
          </cell>
        </row>
        <row r="1924">
          <cell r="F1924" t="str">
            <v>ประมาณค่าไฟฟ้าทั่วไปเหล็กรีด 01-31.01.2006</v>
          </cell>
        </row>
        <row r="1925">
          <cell r="F1925" t="str">
            <v>LABOUR SALARY</v>
          </cell>
        </row>
        <row r="1926">
          <cell r="F1926" t="str">
            <v>UP CONTRY</v>
          </cell>
        </row>
        <row r="1927">
          <cell r="F1927" t="str">
            <v/>
          </cell>
        </row>
        <row r="1928">
          <cell r="F1928" t="str">
            <v>เกษม.ค่าขนขี้กลึงจากโรงรีด  31.01.06</v>
          </cell>
        </row>
        <row r="1929">
          <cell r="F1929" t="str">
            <v/>
          </cell>
        </row>
        <row r="1930">
          <cell r="F1930" t="str">
            <v/>
          </cell>
        </row>
        <row r="1931">
          <cell r="F1931" t="str">
            <v/>
          </cell>
        </row>
        <row r="1932">
          <cell r="F1932" t="str">
            <v/>
          </cell>
        </row>
        <row r="1933">
          <cell r="F1933" t="str">
            <v>เกษม.ค่าขนเหล็กHot Sawสั้น  31.01.06</v>
          </cell>
        </row>
        <row r="1934">
          <cell r="F1934" t="str">
            <v>เกษม.ค่าขนเหล็กP&amp;S-L1  31.01.06</v>
          </cell>
        </row>
        <row r="1935">
          <cell r="F1935" t="str">
            <v>เกษม.ค่าขนเหล็กปลายBeam(Rolling Mill) 31.01.06</v>
          </cell>
        </row>
        <row r="1936">
          <cell r="F1936" t="str">
            <v>SPS.ค่าตัดเหล็กH-Beamคัดตัด100-300  31.01.06</v>
          </cell>
        </row>
        <row r="1937">
          <cell r="F1937" t="str">
            <v/>
          </cell>
        </row>
        <row r="1938">
          <cell r="F1938" t="str">
            <v>CTR 1000/0491-20000</v>
          </cell>
        </row>
        <row r="1939">
          <cell r="F1939" t="str">
            <v>ZBR0000</v>
          </cell>
        </row>
        <row r="1940">
          <cell r="F1940" t="str">
            <v>CTR 1000/0491-21302</v>
          </cell>
        </row>
        <row r="1941">
          <cell r="F1941" t="str">
            <v>CTR 1000/0491-22100</v>
          </cell>
        </row>
        <row r="1942">
          <cell r="F1942" t="str">
            <v>CTR 1000/0491-21200</v>
          </cell>
        </row>
        <row r="1943">
          <cell r="F1943" t="str">
            <v>จ้างเหมา Fab Cover Motor Discharge</v>
          </cell>
        </row>
        <row r="1944">
          <cell r="F1944" t="str">
            <v>CTR 1000/0491-21100</v>
          </cell>
        </row>
        <row r="1945">
          <cell r="F1945" t="str">
            <v>CTR 1000/0491-22500</v>
          </cell>
        </row>
        <row r="1946">
          <cell r="F1946" t="str">
            <v>ZBR0000</v>
          </cell>
        </row>
        <row r="1947">
          <cell r="F1947" t="str">
            <v>CTR 1000/0491-22300</v>
          </cell>
        </row>
        <row r="1948">
          <cell r="F1948" t="str">
            <v>CTR 1000/0491-20115</v>
          </cell>
        </row>
        <row r="1949">
          <cell r="F1949" t="str">
            <v>ซ่อมมอเตอร์ UR Tilting no.7</v>
          </cell>
        </row>
        <row r="1950">
          <cell r="F1950" t="str">
            <v>CTR 1000/0491-22100</v>
          </cell>
        </row>
        <row r="1951">
          <cell r="F1951" t="str">
            <v>ZBR0000</v>
          </cell>
        </row>
        <row r="1952">
          <cell r="F1952" t="str">
            <v>CTR 1000/0491-21300</v>
          </cell>
        </row>
        <row r="1953">
          <cell r="F1953" t="str">
            <v>CTR 1000/0491-20105</v>
          </cell>
        </row>
        <row r="1954">
          <cell r="F1954" t="str">
            <v>CTR 1000/0491-20105</v>
          </cell>
        </row>
        <row r="1955">
          <cell r="F1955" t="str">
            <v>CTR 1000/0491-20105</v>
          </cell>
        </row>
        <row r="1956">
          <cell r="F1956" t="str">
            <v>CTR 1000/0491-20105</v>
          </cell>
        </row>
        <row r="1957">
          <cell r="F1957" t="str">
            <v>CTR 1000/0491-20105</v>
          </cell>
        </row>
        <row r="1958">
          <cell r="F1958" t="str">
            <v>CTR 1000/0491-20105</v>
          </cell>
        </row>
        <row r="1959">
          <cell r="F1959" t="str">
            <v>CTR 1000/0491-20105</v>
          </cell>
        </row>
        <row r="1960">
          <cell r="F1960" t="str">
            <v>CTR 1000/0491-20105</v>
          </cell>
        </row>
        <row r="1961">
          <cell r="F1961" t="str">
            <v>CTR 1000/0491-20105</v>
          </cell>
        </row>
        <row r="1962">
          <cell r="F1962" t="str">
            <v>CTR 1000/0491-20105</v>
          </cell>
        </row>
        <row r="1963">
          <cell r="F1963" t="str">
            <v>RG16719</v>
          </cell>
        </row>
        <row r="1964">
          <cell r="F1964" t="str">
            <v>ZBR0000</v>
          </cell>
        </row>
        <row r="1965">
          <cell r="F1965" t="str">
            <v>CTR 1000/0491-22200</v>
          </cell>
        </row>
        <row r="1966">
          <cell r="F1966" t="str">
            <v>ZBR0000</v>
          </cell>
        </row>
        <row r="1967">
          <cell r="F1967" t="str">
            <v>CTR 1000/0491-22100</v>
          </cell>
        </row>
        <row r="1968">
          <cell r="F1968" t="str">
            <v>CTR 1000/0491-21200</v>
          </cell>
        </row>
        <row r="1969">
          <cell r="F1969" t="str">
            <v>RG16719</v>
          </cell>
        </row>
        <row r="1970">
          <cell r="F1970" t="str">
            <v>CTR 1000/0491-21100</v>
          </cell>
        </row>
        <row r="1971">
          <cell r="F1971" t="str">
            <v>CTR 1000/0491-21300</v>
          </cell>
        </row>
        <row r="1972">
          <cell r="F1972" t="str">
            <v>CTR 1000/0491-22100</v>
          </cell>
        </row>
        <row r="1973">
          <cell r="F1973" t="str">
            <v>RG16719</v>
          </cell>
        </row>
        <row r="1974">
          <cell r="F1974" t="str">
            <v>CTR 1000/0491-21100</v>
          </cell>
        </row>
        <row r="1975">
          <cell r="F1975" t="str">
            <v>ซ่อม มอเตอร์ Discharge A-5 RHF</v>
          </cell>
        </row>
        <row r="1976">
          <cell r="F1976" t="str">
            <v>CTR 1000/0491-20108</v>
          </cell>
        </row>
        <row r="1977">
          <cell r="F1977" t="str">
            <v>CTR 1000/0491-20108</v>
          </cell>
        </row>
        <row r="1978">
          <cell r="F1978" t="str">
            <v>CTR 1000/0491-20108</v>
          </cell>
        </row>
        <row r="1979">
          <cell r="F1979" t="str">
            <v>CTR 1000/0491-20108</v>
          </cell>
        </row>
        <row r="1980">
          <cell r="F1980" t="str">
            <v>ซ่อม มอเตอร์ Tilting roller #1 Hot saw</v>
          </cell>
        </row>
        <row r="1981">
          <cell r="F1981" t="str">
            <v>CTR 1000/0491-21100</v>
          </cell>
        </row>
        <row r="1982">
          <cell r="F1982" t="str">
            <v>CTR 1000/0491-20111</v>
          </cell>
        </row>
        <row r="1983">
          <cell r="F1983" t="str">
            <v>CTR 1000/0491-20110</v>
          </cell>
        </row>
        <row r="1984">
          <cell r="F1984" t="str">
            <v>CTR 1000/0491-20110</v>
          </cell>
        </row>
        <row r="1985">
          <cell r="F1985" t="str">
            <v>CTR 1000/0491-20110</v>
          </cell>
        </row>
        <row r="1986">
          <cell r="F1986" t="str">
            <v>CTR 1000/0491-22100</v>
          </cell>
        </row>
        <row r="1987">
          <cell r="F1987" t="str">
            <v>TWP6000</v>
          </cell>
        </row>
        <row r="1988">
          <cell r="F1988" t="str">
            <v>ซ่อมมอเตอร์ Shift roller 1 #3 Hot saw</v>
          </cell>
        </row>
        <row r="1989">
          <cell r="F1989" t="str">
            <v>CTR 1000/0491-21100</v>
          </cell>
        </row>
        <row r="1990">
          <cell r="F1990" t="str">
            <v>CTR 1000/0491-21301</v>
          </cell>
        </row>
        <row r="1991">
          <cell r="F1991" t="str">
            <v>CTR 1000/0491-21100</v>
          </cell>
        </row>
        <row r="1992">
          <cell r="F1992" t="str">
            <v>CTR 1000/0491-20111</v>
          </cell>
        </row>
        <row r="1993">
          <cell r="F1993" t="str">
            <v>CTR 1000/0491-20111</v>
          </cell>
        </row>
        <row r="1994">
          <cell r="F1994" t="str">
            <v>CTR 1000/0491-20111</v>
          </cell>
        </row>
        <row r="1995">
          <cell r="F1995" t="str">
            <v>CTR 1000/0491-20111</v>
          </cell>
        </row>
        <row r="1996">
          <cell r="F1996" t="str">
            <v>CTR 1000/0491-22200</v>
          </cell>
        </row>
        <row r="1997">
          <cell r="F1997" t="str">
            <v>RG16719</v>
          </cell>
        </row>
        <row r="1998">
          <cell r="F1998" t="str">
            <v>CTR 1000/0491-21100</v>
          </cell>
        </row>
        <row r="1999">
          <cell r="F1999" t="str">
            <v>CTR 1000/0491-22300</v>
          </cell>
        </row>
        <row r="2000">
          <cell r="F2000" t="str">
            <v>CTR 1000/0491-22300</v>
          </cell>
        </row>
        <row r="2001">
          <cell r="F2001" t="str">
            <v>CTR 1000/0491-21300</v>
          </cell>
        </row>
        <row r="2002">
          <cell r="F2002" t="str">
            <v>CTR 1000/0491-21301</v>
          </cell>
        </row>
        <row r="2003">
          <cell r="F2003" t="str">
            <v>TCRP08T</v>
          </cell>
        </row>
        <row r="2004">
          <cell r="F2004" t="str">
            <v>CTR 1000/0491-22200</v>
          </cell>
        </row>
        <row r="2005">
          <cell r="F2005" t="str">
            <v>CTR 1000/0491-20114</v>
          </cell>
        </row>
        <row r="2006">
          <cell r="F2006" t="str">
            <v>CTR 1000/0491-22400</v>
          </cell>
        </row>
        <row r="2007">
          <cell r="F2007" t="str">
            <v>CTR 1000/0491-22100</v>
          </cell>
        </row>
        <row r="2008">
          <cell r="F2008" t="str">
            <v>CTR 1000/0491-20113</v>
          </cell>
        </row>
        <row r="2009">
          <cell r="F2009" t="str">
            <v>CTR 1000/0491-20113</v>
          </cell>
        </row>
        <row r="2010">
          <cell r="F2010" t="str">
            <v>CTR 1000/0491-20113</v>
          </cell>
        </row>
        <row r="2011">
          <cell r="F2011" t="str">
            <v>CTR 1000/0491-20113</v>
          </cell>
        </row>
        <row r="2012">
          <cell r="F2012" t="str">
            <v>CTR 1000/0491-20113</v>
          </cell>
        </row>
        <row r="2013">
          <cell r="F2013" t="str">
            <v>CTR 1000/0491-20113</v>
          </cell>
        </row>
        <row r="2014">
          <cell r="F2014" t="str">
            <v>CTR 1000/0491-20113</v>
          </cell>
        </row>
        <row r="2015">
          <cell r="F2015" t="str">
            <v>CTR 1000/0491-20113</v>
          </cell>
        </row>
        <row r="2016">
          <cell r="F2016" t="str">
            <v>ZBM0000</v>
          </cell>
        </row>
        <row r="2017">
          <cell r="F2017" t="str">
            <v>CTR 1000/0491-22100</v>
          </cell>
        </row>
        <row r="2018">
          <cell r="F2018" t="str">
            <v>CTR 1000/0491-22200</v>
          </cell>
        </row>
        <row r="2019">
          <cell r="F2019" t="str">
            <v>CTR 1000/0491-21200</v>
          </cell>
        </row>
        <row r="2020">
          <cell r="F2020" t="str">
            <v>ซ่อม  Pump  Oil System 2</v>
          </cell>
        </row>
        <row r="2021">
          <cell r="F2021" t="str">
            <v>ZG49R00</v>
          </cell>
        </row>
        <row r="2022">
          <cell r="F2022" t="str">
            <v>CTR 1000/0491-20115</v>
          </cell>
        </row>
        <row r="2023">
          <cell r="F2023" t="str">
            <v>CTR 1000/0491-20116</v>
          </cell>
        </row>
        <row r="2024">
          <cell r="F2024" t="str">
            <v>CTR 1000/0491-22100</v>
          </cell>
        </row>
        <row r="2025">
          <cell r="F2025" t="str">
            <v>CTR 1000/0491-21100</v>
          </cell>
        </row>
        <row r="2026">
          <cell r="F2026" t="str">
            <v>RG16719</v>
          </cell>
        </row>
        <row r="2027">
          <cell r="F2027" t="str">
            <v>CTR 1000/0491-21400</v>
          </cell>
        </row>
        <row r="2028">
          <cell r="F2028" t="str">
            <v>CTR 1000/0491-21100</v>
          </cell>
        </row>
        <row r="2029">
          <cell r="F2029" t="str">
            <v>CTR 1000/0491-21502</v>
          </cell>
        </row>
        <row r="2030">
          <cell r="F2030" t="str">
            <v>CTR 1000/0491-20116</v>
          </cell>
        </row>
        <row r="2031">
          <cell r="F2031" t="str">
            <v>CTR 1000/0491-20116</v>
          </cell>
        </row>
        <row r="2032">
          <cell r="F2032" t="str">
            <v>CTR 1000/0491-20116</v>
          </cell>
        </row>
        <row r="2033">
          <cell r="F2033" t="str">
            <v>CTR 1000/0491-20116</v>
          </cell>
        </row>
        <row r="2034">
          <cell r="F2034" t="str">
            <v>CTR 1000/0491-20116</v>
          </cell>
        </row>
        <row r="2035">
          <cell r="F2035" t="str">
            <v>CTR 1000/0491-20116</v>
          </cell>
        </row>
        <row r="2036">
          <cell r="F2036" t="str">
            <v>CTR 1000/0491-20116</v>
          </cell>
        </row>
        <row r="2037">
          <cell r="F2037" t="str">
            <v>CTR 1000/0491-20116</v>
          </cell>
        </row>
        <row r="2038">
          <cell r="F2038" t="str">
            <v>CTR 1000/0491-20116</v>
          </cell>
        </row>
        <row r="2039">
          <cell r="F2039" t="str">
            <v>CTR 1000/0491-20116</v>
          </cell>
        </row>
        <row r="2040">
          <cell r="F2040" t="str">
            <v>CTR 1000/0491-20116</v>
          </cell>
        </row>
        <row r="2041">
          <cell r="F2041" t="str">
            <v>CTR 1000/0491-20116</v>
          </cell>
        </row>
        <row r="2042">
          <cell r="F2042" t="str">
            <v>บปซ.ค่ากำจัด Scale 15-31.01.06</v>
          </cell>
        </row>
        <row r="2043">
          <cell r="F2043" t="str">
            <v>SOCIAL SECURITY FUND</v>
          </cell>
        </row>
        <row r="2044">
          <cell r="F2044" t="str">
            <v>PROVIDENT FUND</v>
          </cell>
        </row>
        <row r="2045">
          <cell r="F2045" t="str">
            <v>utee ปรับลด ซร.1-15.01.2006</v>
          </cell>
        </row>
        <row r="2046">
          <cell r="F2046" t="str">
            <v>SPS.ค่าจ้างบรรทุกScale ไปสระบุรี  29-31.01.06</v>
          </cell>
        </row>
        <row r="2047">
          <cell r="F2047" t="str">
            <v>SPS.ค่าจ้างแบคโฮตักScale  29-31.01.06</v>
          </cell>
        </row>
        <row r="2048">
          <cell r="F2048" t="str">
            <v>SPS.ค่าจ้างเครื่องร่อนScale  29-31.01.06</v>
          </cell>
        </row>
        <row r="2049">
          <cell r="F2049" t="str">
            <v>SPS.ค่าจ้างรถบรรทุกScaleไปสระบุรี  22-28.01.06</v>
          </cell>
        </row>
        <row r="2050">
          <cell r="F2050" t="str">
            <v>SPS.ค่าจ้างรถแบคโฮตักScale  22-28.01.06</v>
          </cell>
        </row>
        <row r="2051">
          <cell r="F2051" t="str">
            <v>SPS.ค่าจ้างเครื่องร่อนScale  22-28.01.06</v>
          </cell>
        </row>
        <row r="2052">
          <cell r="F2052" t="str">
            <v>เกษม.ค่าขนตะกรัน(Rolling Mill)  31.01.06</v>
          </cell>
        </row>
        <row r="2053">
          <cell r="F2053" t="str">
            <v>ROLL COST 31.01.2006</v>
          </cell>
        </row>
        <row r="2054">
          <cell r="F2054" t="str">
            <v>ROLL COST 31.01.2006</v>
          </cell>
        </row>
        <row r="2055">
          <cell r="F2055" t="str">
            <v>ROLL COST 31.01.2006</v>
          </cell>
        </row>
        <row r="2056">
          <cell r="F2056" t="str">
            <v>ประมาณค่าไฟฟ้า Section mill 01-31.01.2006</v>
          </cell>
        </row>
        <row r="2057">
          <cell r="F2057" t="str">
            <v>ล้างประมาณค่าไฟฟ้า Section mill 01-30.01.2006</v>
          </cell>
        </row>
        <row r="2058">
          <cell r="F2058" t="str">
            <v>ประมาณค่าไฟฟ้า Section mill 01-31.01.2006</v>
          </cell>
        </row>
        <row r="2059">
          <cell r="F2059" t="str">
            <v>ประมาณค่าไฟฟ้า Section mill 01-31.01.2006</v>
          </cell>
        </row>
        <row r="2060">
          <cell r="F2060" t="str">
            <v>LABOUR SALARY</v>
          </cell>
        </row>
        <row r="2061">
          <cell r="F2061" t="str">
            <v>SHIFT PREMIUM</v>
          </cell>
        </row>
        <row r="2062">
          <cell r="F2062" t="str">
            <v>UP CONTRY</v>
          </cell>
        </row>
        <row r="2063">
          <cell r="F2063" t="str">
            <v>CTR 1000/0491-21200</v>
          </cell>
        </row>
        <row r="2064">
          <cell r="F2064" t="str">
            <v>CTR 1000/0491-21700</v>
          </cell>
        </row>
        <row r="2065">
          <cell r="F2065" t="str">
            <v>CTR 1000/0491-22200</v>
          </cell>
        </row>
        <row r="2066">
          <cell r="F2066" t="str">
            <v>CTR 1000/0491-22500</v>
          </cell>
        </row>
        <row r="2067">
          <cell r="F2067" t="str">
            <v>CTR 1000/0491-21200</v>
          </cell>
        </row>
        <row r="2068">
          <cell r="F2068" t="str">
            <v>CTR 1000/0491-21000</v>
          </cell>
        </row>
        <row r="2069">
          <cell r="F2069" t="str">
            <v>CTR 1000/0491-21000</v>
          </cell>
        </row>
        <row r="2070">
          <cell r="F2070" t="str">
            <v>CTR 1000/0491-21000</v>
          </cell>
        </row>
        <row r="2071">
          <cell r="F2071" t="str">
            <v>CTR 1000/0491-21000</v>
          </cell>
        </row>
        <row r="2072">
          <cell r="F2072" t="str">
            <v>CTR 1000/0491-21000</v>
          </cell>
        </row>
        <row r="2073">
          <cell r="F2073" t="str">
            <v>CTR 1000/0491-21000</v>
          </cell>
        </row>
        <row r="2074">
          <cell r="F2074" t="str">
            <v>CTR 1000/0491-21000</v>
          </cell>
        </row>
        <row r="2075">
          <cell r="F2075" t="str">
            <v>CTR 1000/0491-21000</v>
          </cell>
        </row>
        <row r="2076">
          <cell r="F2076" t="str">
            <v>CTR 1000/0491-21000</v>
          </cell>
        </row>
        <row r="2077">
          <cell r="F2077" t="str">
            <v>CTR 1000/0491-21000</v>
          </cell>
        </row>
        <row r="2078">
          <cell r="F2078" t="str">
            <v>CTR 1000/0491-21000</v>
          </cell>
        </row>
        <row r="2079">
          <cell r="F2079" t="str">
            <v>CTR 1000/0491-21000</v>
          </cell>
        </row>
        <row r="2080">
          <cell r="F2080" t="str">
            <v>CTR 1000/0491-21000</v>
          </cell>
        </row>
        <row r="2081">
          <cell r="F2081" t="str">
            <v>CTR 1000/0491-21000</v>
          </cell>
        </row>
        <row r="2082">
          <cell r="F2082" t="str">
            <v>CTR 1000/0491-21000</v>
          </cell>
        </row>
        <row r="2083">
          <cell r="F2083" t="str">
            <v>CTR 1000/0491-21000</v>
          </cell>
        </row>
        <row r="2084">
          <cell r="F2084" t="str">
            <v>CTR 1000/0491-21000</v>
          </cell>
        </row>
        <row r="2085">
          <cell r="F2085" t="str">
            <v>CTR 1000/0491-21000</v>
          </cell>
        </row>
        <row r="2086">
          <cell r="F2086" t="str">
            <v>ค่าแรงงานตัก Scale ใต้เตาอบ วันที่ 31/01/49</v>
          </cell>
        </row>
        <row r="2087">
          <cell r="F2087" t="str">
            <v/>
          </cell>
        </row>
        <row r="2088">
          <cell r="F2088" t="str">
            <v>CTR 1000/0491-21200</v>
          </cell>
        </row>
        <row r="2089">
          <cell r="F2089" t="str">
            <v>CTR 1000/0491-21300</v>
          </cell>
        </row>
        <row r="2090">
          <cell r="F2090" t="str">
            <v>CTR 1000/0491-22200</v>
          </cell>
        </row>
        <row r="2091">
          <cell r="F2091" t="str">
            <v>CTR 1000/0491-21100</v>
          </cell>
        </row>
        <row r="2092">
          <cell r="F2092" t="str">
            <v>CTR 1000/0491-21100</v>
          </cell>
        </row>
        <row r="2093">
          <cell r="F2093" t="str">
            <v>CTR 1000/0491-21200</v>
          </cell>
        </row>
        <row r="2094">
          <cell r="F2094" t="str">
            <v>CTR 1000/0491-22800</v>
          </cell>
        </row>
        <row r="2095">
          <cell r="F2095" t="str">
            <v>CTR 1000/0491-21800</v>
          </cell>
        </row>
        <row r="2096">
          <cell r="F2096" t="str">
            <v>CTR 1000/0491-21401</v>
          </cell>
        </row>
        <row r="2097">
          <cell r="F2097" t="str">
            <v>CTR 1000/0491-21303</v>
          </cell>
        </row>
        <row r="2098">
          <cell r="F2098" t="str">
            <v>เทลเลอร์ขน bl-be  31/1/49</v>
          </cell>
        </row>
        <row r="2099">
          <cell r="F2099" t="str">
            <v>เครนขน bl-be  31/1/49</v>
          </cell>
        </row>
        <row r="2100">
          <cell r="F2100" t="str">
            <v>ล้างประมาณค่า Natural gas 01-30.01.2006</v>
          </cell>
        </row>
        <row r="2101">
          <cell r="F2101" t="str">
            <v>ประมาณค่า Natural gas 01-31.01.2006</v>
          </cell>
        </row>
        <row r="2102">
          <cell r="F2102" t="str">
            <v>CTR 1000/0491-21100</v>
          </cell>
        </row>
        <row r="2103">
          <cell r="F2103" t="str">
            <v>CTR 1000/0491-21100</v>
          </cell>
        </row>
        <row r="2104">
          <cell r="F2104" t="str">
            <v>CTR 1000/0491-21100</v>
          </cell>
        </row>
        <row r="2105">
          <cell r="F2105" t="str">
            <v>CTR 1000/0491-21100</v>
          </cell>
        </row>
        <row r="2106">
          <cell r="F2106" t="str">
            <v>CTR 1000/0491-21100</v>
          </cell>
        </row>
        <row r="2107">
          <cell r="F2107" t="str">
            <v>CTR 1000/0491-21100</v>
          </cell>
        </row>
        <row r="2108">
          <cell r="F2108" t="str">
            <v>CTR 1000/0491-21100</v>
          </cell>
        </row>
        <row r="2109">
          <cell r="F2109" t="str">
            <v>CTR 1000/0491-21100</v>
          </cell>
        </row>
        <row r="2110">
          <cell r="F2110" t="str">
            <v>CTR 1000/0491-21100</v>
          </cell>
        </row>
        <row r="2111">
          <cell r="F2111" t="str">
            <v>CTR 1000/0491-21100</v>
          </cell>
        </row>
        <row r="2112">
          <cell r="F2112" t="str">
            <v>ZAM0000</v>
          </cell>
        </row>
        <row r="2113">
          <cell r="F2113" t="str">
            <v>TSARCUR</v>
          </cell>
        </row>
        <row r="2114">
          <cell r="F2114" t="str">
            <v>ซ่อมSubmersible pump 3.7KW 380V 8.8A</v>
          </cell>
        </row>
        <row r="2115">
          <cell r="F2115" t="str">
            <v>CTR 1000/0491-21300</v>
          </cell>
        </row>
        <row r="2116">
          <cell r="F2116" t="str">
            <v>CTR 1000/0491-20114</v>
          </cell>
        </row>
        <row r="2117">
          <cell r="F2117" t="str">
            <v>ส่งซ่อมมอเตอร์ Entry Tilting M MT404/49</v>
          </cell>
        </row>
        <row r="2118">
          <cell r="F2118" t="str">
            <v>CTR 1000/0491-21200</v>
          </cell>
        </row>
        <row r="2119">
          <cell r="F2119" t="str">
            <v>CTR 1000/0491-21900</v>
          </cell>
        </row>
        <row r="2120">
          <cell r="F2120" t="str">
            <v>CTR 1000/0491-22200</v>
          </cell>
        </row>
        <row r="2121">
          <cell r="F2121" t="str">
            <v>CTR 1000/0491-22200</v>
          </cell>
        </row>
        <row r="2122">
          <cell r="F2122" t="str">
            <v>CTR 1000/0491-22500</v>
          </cell>
        </row>
        <row r="2123">
          <cell r="F2123" t="str">
            <v>CTR 1000/0491-20108</v>
          </cell>
        </row>
        <row r="2124">
          <cell r="F2124" t="str">
            <v>CTR 1000/0491-20000</v>
          </cell>
        </row>
        <row r="2125">
          <cell r="F2125" t="str">
            <v>CTR 1000/0491-22300</v>
          </cell>
        </row>
        <row r="2126">
          <cell r="F2126" t="str">
            <v>CTR 1000/0491-21100</v>
          </cell>
        </row>
        <row r="2127">
          <cell r="F2127" t="str">
            <v>ZC00000</v>
          </cell>
        </row>
        <row r="2128">
          <cell r="F2128" t="str">
            <v>ZC00000</v>
          </cell>
        </row>
        <row r="2129">
          <cell r="F2129" t="str">
            <v>ZC00000</v>
          </cell>
        </row>
        <row r="2130">
          <cell r="F2130" t="str">
            <v>TWP6000</v>
          </cell>
        </row>
        <row r="2131">
          <cell r="F2131" t="str">
            <v>CTR 1000/0491-21100</v>
          </cell>
        </row>
        <row r="2132">
          <cell r="F2132" t="str">
            <v>ZC00000</v>
          </cell>
        </row>
        <row r="2133">
          <cell r="F2133" t="str">
            <v>CTR 1000/0491-21200</v>
          </cell>
        </row>
        <row r="2134">
          <cell r="F2134" t="str">
            <v>CTR 1000/0491-21300</v>
          </cell>
        </row>
        <row r="2135">
          <cell r="F2135" t="str">
            <v>CTR 1000/0491-21400</v>
          </cell>
        </row>
        <row r="2136">
          <cell r="F2136" t="str">
            <v>ZC00000</v>
          </cell>
        </row>
        <row r="2137">
          <cell r="F2137" t="str">
            <v>CTR 1000/0491-21200</v>
          </cell>
        </row>
        <row r="2138">
          <cell r="F2138" t="str">
            <v>CTR 1000/0491-21100</v>
          </cell>
        </row>
        <row r="2139">
          <cell r="F2139" t="str">
            <v>CTR 1000/0491-21100</v>
          </cell>
        </row>
        <row r="2140">
          <cell r="F2140" t="str">
            <v>CTR 1000/0491-22200</v>
          </cell>
        </row>
        <row r="2141">
          <cell r="F2141" t="str">
            <v>CTR 1000/0491-21303</v>
          </cell>
        </row>
        <row r="2142">
          <cell r="F2142" t="str">
            <v>RG16719</v>
          </cell>
        </row>
        <row r="2143">
          <cell r="F2143" t="str">
            <v>CTR 1000/0491-21100</v>
          </cell>
        </row>
        <row r="2144">
          <cell r="F2144" t="str">
            <v>CTR 1000/0491-21300</v>
          </cell>
        </row>
        <row r="2145">
          <cell r="F2145" t="str">
            <v>CTR 1000/0491-21100</v>
          </cell>
        </row>
        <row r="2146">
          <cell r="F2146" t="str">
            <v>CTR 1000/0491-20115</v>
          </cell>
        </row>
        <row r="2147">
          <cell r="F2147" t="str">
            <v>CTR 1000/0491-22300</v>
          </cell>
        </row>
        <row r="2148">
          <cell r="F2148" t="str">
            <v>ZBR0000</v>
          </cell>
        </row>
        <row r="2149">
          <cell r="F2149" t="str">
            <v>CTR 1000/0491-20116</v>
          </cell>
        </row>
        <row r="2150">
          <cell r="F2150" t="str">
            <v>CTR 1000/0491-21100</v>
          </cell>
        </row>
        <row r="2151">
          <cell r="F2151" t="str">
            <v>CTR 1000/0491-21100</v>
          </cell>
        </row>
        <row r="2152">
          <cell r="F2152" t="str">
            <v>CTR 1000/0491-21302</v>
          </cell>
        </row>
        <row r="2153">
          <cell r="F2153" t="str">
            <v>CTR 1000/0491-21302</v>
          </cell>
        </row>
        <row r="2154">
          <cell r="F2154" t="str">
            <v>CTR 1000/0491-21303</v>
          </cell>
        </row>
        <row r="2155">
          <cell r="F2155" t="str">
            <v>CTR 1000/0491-21303</v>
          </cell>
        </row>
        <row r="2156">
          <cell r="F2156" t="str">
            <v>CTR 1000/0491-22200</v>
          </cell>
        </row>
        <row r="2157">
          <cell r="F2157" t="str">
            <v>CTR 1000/0491-22400</v>
          </cell>
        </row>
        <row r="2158">
          <cell r="F2158" t="str">
            <v>CTR 1000/0491-22500</v>
          </cell>
        </row>
        <row r="2159">
          <cell r="F2159" t="str">
            <v>CTR 1000/0491-21301</v>
          </cell>
        </row>
        <row r="2160">
          <cell r="F2160" t="str">
            <v>ซ่อมมอเตอร์ UF RUN OUT #4 M MT376/49</v>
          </cell>
        </row>
        <row r="2161">
          <cell r="F2161" t="str">
            <v>CTR 1000/0491-21200</v>
          </cell>
        </row>
        <row r="2162">
          <cell r="F2162" t="str">
            <v>CTR 1000/0491-21303</v>
          </cell>
        </row>
        <row r="2163">
          <cell r="F2163" t="str">
            <v>CTR 1000/0491-21303</v>
          </cell>
        </row>
        <row r="2164">
          <cell r="F2164" t="str">
            <v>CTR 1000/0491-20108</v>
          </cell>
        </row>
        <row r="2165">
          <cell r="F2165" t="str">
            <v>ซ่อมมอเตอร์ Shift roller no.1 Hot saw</v>
          </cell>
        </row>
        <row r="2166">
          <cell r="F2166" t="str">
            <v>CTR 1000/0491-22100</v>
          </cell>
        </row>
        <row r="2167">
          <cell r="F2167" t="str">
            <v>CTR 1000/0491-21200</v>
          </cell>
        </row>
        <row r="2168">
          <cell r="F2168" t="str">
            <v>CTR 1000/0491-21100</v>
          </cell>
        </row>
        <row r="2169">
          <cell r="F2169" t="str">
            <v>ซ่อม SUBMERSIBLE PUMP 2.2KW 380V 5.0A</v>
          </cell>
        </row>
        <row r="2170">
          <cell r="F2170" t="str">
            <v>ซ่อมมอเตอร์UF Approach no.5 M MT394/</v>
          </cell>
        </row>
        <row r="2171">
          <cell r="F2171" t="str">
            <v>CTR 1000/0491-20114</v>
          </cell>
        </row>
        <row r="2172">
          <cell r="F2172" t="str">
            <v>CTR 1000/0491-21301</v>
          </cell>
        </row>
        <row r="2173">
          <cell r="F2173" t="str">
            <v>CTR 1000/0491-20113</v>
          </cell>
        </row>
        <row r="2174">
          <cell r="F2174" t="str">
            <v>CTR 1000/0491-21401</v>
          </cell>
        </row>
        <row r="2175">
          <cell r="F2175" t="str">
            <v>CTR 1000/0491-21300</v>
          </cell>
        </row>
        <row r="2176">
          <cell r="F2176" t="str">
            <v>ZBR0000</v>
          </cell>
        </row>
        <row r="2177">
          <cell r="F2177" t="str">
            <v>CTR 1000/0491-21100</v>
          </cell>
        </row>
        <row r="2178">
          <cell r="F2178" t="str">
            <v>CTR 1000/0491-21100</v>
          </cell>
        </row>
        <row r="2179">
          <cell r="F2179" t="str">
            <v>CTR 1000/0491-21100</v>
          </cell>
        </row>
        <row r="2180">
          <cell r="F2180" t="str">
            <v>CTR 1000/0491-21301</v>
          </cell>
        </row>
        <row r="2181">
          <cell r="F2181" t="str">
            <v>ZBR0000</v>
          </cell>
        </row>
        <row r="2182">
          <cell r="F2182" t="str">
            <v>CTR 1000/0491-21100</v>
          </cell>
        </row>
        <row r="2183">
          <cell r="F2183" t="str">
            <v>CTR 1000/0491-22300</v>
          </cell>
        </row>
        <row r="2184">
          <cell r="F2184" t="str">
            <v>CTR 1000/0491-22100</v>
          </cell>
        </row>
        <row r="2185">
          <cell r="F2185" t="str">
            <v>CTR 1000/0491-21100</v>
          </cell>
        </row>
        <row r="2186">
          <cell r="F2186" t="str">
            <v>CTR 1000/0491-21200</v>
          </cell>
        </row>
        <row r="2187">
          <cell r="F2187" t="str">
            <v>CTR 1000/0491-21300</v>
          </cell>
        </row>
        <row r="2188">
          <cell r="F2188" t="str">
            <v>CTR 1000/0491-21300</v>
          </cell>
        </row>
        <row r="2189">
          <cell r="F2189" t="str">
            <v>CTR 1000/0491-21900</v>
          </cell>
        </row>
        <row r="2190">
          <cell r="F2190" t="str">
            <v>CTR 1000/0491-22300</v>
          </cell>
        </row>
        <row r="2191">
          <cell r="F2191" t="str">
            <v>CTR 1000/0491-22400</v>
          </cell>
        </row>
        <row r="2192">
          <cell r="F2192" t="str">
            <v>CTR 1000/0491-21200</v>
          </cell>
        </row>
        <row r="2193">
          <cell r="F2193" t="str">
            <v>CTR 1000/0491-21100</v>
          </cell>
        </row>
        <row r="2194">
          <cell r="F2194" t="str">
            <v>CTR 1000/0491-22300</v>
          </cell>
        </row>
        <row r="2195">
          <cell r="F2195" t="str">
            <v>CTR 1000/0491-21300</v>
          </cell>
        </row>
        <row r="2196">
          <cell r="F2196" t="str">
            <v>ซ่อมSubmersible pump 490-11011 M MT37</v>
          </cell>
        </row>
        <row r="2197">
          <cell r="F2197" t="str">
            <v>RG16719</v>
          </cell>
        </row>
        <row r="2198">
          <cell r="F2198" t="str">
            <v>CTR 1000/0491-21200</v>
          </cell>
        </row>
        <row r="2199">
          <cell r="F2199" t="str">
            <v>CTR 1000/0491-22100</v>
          </cell>
        </row>
        <row r="2200">
          <cell r="F2200" t="str">
            <v>CTR 1000/0491-21200</v>
          </cell>
        </row>
        <row r="2201">
          <cell r="F2201" t="str">
            <v>CTR 1000/0491-21301</v>
          </cell>
        </row>
        <row r="2202">
          <cell r="F2202" t="str">
            <v>CTR 1000/0491-22100</v>
          </cell>
        </row>
        <row r="2203">
          <cell r="F2203" t="str">
            <v>CTR 1000/0491-21501</v>
          </cell>
        </row>
        <row r="2204">
          <cell r="F2204" t="str">
            <v>CTR 1000/0491-20115</v>
          </cell>
        </row>
        <row r="2205">
          <cell r="F2205" t="str">
            <v>ซ่อม มอเตอร์ Discharge #1 RHF</v>
          </cell>
        </row>
        <row r="2206">
          <cell r="F2206" t="str">
            <v>CTR 1000/0491-21000</v>
          </cell>
        </row>
        <row r="2207">
          <cell r="F2207" t="str">
            <v>CTR 1000/0491-21200</v>
          </cell>
        </row>
        <row r="2208">
          <cell r="F2208" t="str">
            <v>CTR 1000/0491-21200</v>
          </cell>
        </row>
        <row r="2209">
          <cell r="F2209" t="str">
            <v>CTR 1000/0491-22100</v>
          </cell>
        </row>
        <row r="2210">
          <cell r="F2210" t="str">
            <v>CTR 1000/0491-21100</v>
          </cell>
        </row>
        <row r="2211">
          <cell r="F2211" t="str">
            <v>CTR 1000/0491-21100</v>
          </cell>
        </row>
        <row r="2212">
          <cell r="F2212" t="str">
            <v>CTR 1000/0491-21100</v>
          </cell>
        </row>
        <row r="2213">
          <cell r="F2213" t="str">
            <v>CTR 1000/0491-21100</v>
          </cell>
        </row>
        <row r="2214">
          <cell r="F2214" t="str">
            <v>CTR 1000/0491-21100</v>
          </cell>
        </row>
        <row r="2215">
          <cell r="F2215" t="str">
            <v>CTR 1000/0491-21100</v>
          </cell>
        </row>
        <row r="2216">
          <cell r="F2216" t="str">
            <v>CTR 1000/0491-21100</v>
          </cell>
        </row>
        <row r="2217">
          <cell r="F2217" t="str">
            <v>CTR 1000/0491-21100</v>
          </cell>
        </row>
        <row r="2218">
          <cell r="F2218" t="str">
            <v>CTR 1000/0491-21100</v>
          </cell>
        </row>
        <row r="2219">
          <cell r="F2219" t="str">
            <v>CTR 1000/0491-21100</v>
          </cell>
        </row>
        <row r="2220">
          <cell r="F2220" t="str">
            <v>CTR 1000/0491-21100</v>
          </cell>
        </row>
        <row r="2221">
          <cell r="F2221" t="str">
            <v>CTR 1000/0491-21100</v>
          </cell>
        </row>
        <row r="2222">
          <cell r="F2222" t="str">
            <v>CTR 1000/0491-21100</v>
          </cell>
        </row>
        <row r="2223">
          <cell r="F2223" t="str">
            <v>CTR 1000/0491-21100</v>
          </cell>
        </row>
        <row r="2224">
          <cell r="F2224" t="str">
            <v>CTR 1000/0491-21100</v>
          </cell>
        </row>
        <row r="2225">
          <cell r="F2225" t="str">
            <v>CTR 1000/0491-21100</v>
          </cell>
        </row>
        <row r="2226">
          <cell r="F2226" t="str">
            <v>CTR 1000/0491-21100</v>
          </cell>
        </row>
        <row r="2227">
          <cell r="F2227" t="str">
            <v>CTR 1000/0491-21100</v>
          </cell>
        </row>
        <row r="2228">
          <cell r="F2228" t="str">
            <v>CTR 1000/0491-21100</v>
          </cell>
        </row>
        <row r="2229">
          <cell r="F2229" t="str">
            <v>CTR 1000/0491-21100</v>
          </cell>
        </row>
        <row r="2230">
          <cell r="F2230" t="str">
            <v>CTR 1000/0491-21100</v>
          </cell>
        </row>
        <row r="2231">
          <cell r="F2231" t="str">
            <v>CTR 1000/0491-21100</v>
          </cell>
        </row>
        <row r="2232">
          <cell r="F2232" t="str">
            <v>CTR 1000/0491-21100</v>
          </cell>
        </row>
        <row r="2233">
          <cell r="F2233" t="str">
            <v>CTR 1000/0491-21100</v>
          </cell>
        </row>
        <row r="2234">
          <cell r="F2234" t="str">
            <v>CTR 1000/0491-21100</v>
          </cell>
        </row>
        <row r="2235">
          <cell r="F2235" t="str">
            <v>CTR 1000/0491-21100</v>
          </cell>
        </row>
        <row r="2236">
          <cell r="F2236" t="str">
            <v>CTR 1000/0491-21100</v>
          </cell>
        </row>
        <row r="2237">
          <cell r="F2237" t="str">
            <v>CTR 1000/0491-21100</v>
          </cell>
        </row>
        <row r="2238">
          <cell r="F2238" t="str">
            <v>CTR 1000/0491-21100</v>
          </cell>
        </row>
        <row r="2239">
          <cell r="F2239" t="str">
            <v>CTR 1000/0491-21100</v>
          </cell>
        </row>
        <row r="2240">
          <cell r="F2240" t="str">
            <v>CTR 1000/0491-21100</v>
          </cell>
        </row>
        <row r="2241">
          <cell r="F2241" t="str">
            <v>CTR 1000/0491-21100</v>
          </cell>
        </row>
        <row r="2242">
          <cell r="F2242" t="str">
            <v>CTR 1000/0491-21100</v>
          </cell>
        </row>
        <row r="2243">
          <cell r="F2243" t="str">
            <v>CTR 1000/0491-21100</v>
          </cell>
        </row>
        <row r="2244">
          <cell r="F2244" t="str">
            <v>CTR 1000/0491-21100</v>
          </cell>
        </row>
        <row r="2245">
          <cell r="F2245" t="str">
            <v>CTR 1000/0491-21100</v>
          </cell>
        </row>
        <row r="2246">
          <cell r="F2246" t="str">
            <v>CTR 1000/0491-21100</v>
          </cell>
        </row>
        <row r="2247">
          <cell r="F2247" t="str">
            <v>CTR 1000/0491-21100</v>
          </cell>
        </row>
        <row r="2248">
          <cell r="F2248" t="str">
            <v>CTR 1000/0491-21100</v>
          </cell>
        </row>
        <row r="2249">
          <cell r="F2249" t="str">
            <v>CTR 1000/0491-21100</v>
          </cell>
        </row>
        <row r="2250">
          <cell r="F2250" t="str">
            <v>CTR 1000/0491-21100</v>
          </cell>
        </row>
        <row r="2251">
          <cell r="F2251" t="str">
            <v>CTR 1000/0491-21100</v>
          </cell>
        </row>
        <row r="2252">
          <cell r="F2252" t="str">
            <v>CTR 1000/0491-21100</v>
          </cell>
        </row>
        <row r="2253">
          <cell r="F2253" t="str">
            <v>CTR 1000/0491-21100</v>
          </cell>
        </row>
        <row r="2254">
          <cell r="F2254" t="str">
            <v>CTR 1000/0491-21100</v>
          </cell>
        </row>
        <row r="2255">
          <cell r="F2255" t="str">
            <v>CTR 1000/0491-21100</v>
          </cell>
        </row>
        <row r="2256">
          <cell r="F2256" t="str">
            <v>CTR 1000/0491-21100</v>
          </cell>
        </row>
        <row r="2257">
          <cell r="F2257" t="str">
            <v>CTR 1000/0491-21100</v>
          </cell>
        </row>
        <row r="2258">
          <cell r="F2258" t="str">
            <v>CTR 1000/0491-21100</v>
          </cell>
        </row>
        <row r="2259">
          <cell r="F2259" t="str">
            <v>CTR 1000/0491-21100</v>
          </cell>
        </row>
        <row r="2260">
          <cell r="F2260" t="str">
            <v>CTR 1000/0491-21100</v>
          </cell>
        </row>
        <row r="2261">
          <cell r="F2261" t="str">
            <v>CTR 1000/0491-21100</v>
          </cell>
        </row>
        <row r="2262">
          <cell r="F2262" t="str">
            <v>CTR 1000/0491-21100</v>
          </cell>
        </row>
        <row r="2263">
          <cell r="F2263" t="str">
            <v>CTR 1000/0491-21100</v>
          </cell>
        </row>
        <row r="2264">
          <cell r="F2264" t="str">
            <v>CTR 1000/0491-21100</v>
          </cell>
        </row>
        <row r="2265">
          <cell r="F2265" t="str">
            <v>CTR 1000/0491-21100</v>
          </cell>
        </row>
        <row r="2266">
          <cell r="F2266" t="str">
            <v>CTR 1000/0491-21100</v>
          </cell>
        </row>
        <row r="2267">
          <cell r="F2267" t="str">
            <v>CTR 1000/0491-21100</v>
          </cell>
        </row>
        <row r="2268">
          <cell r="F2268" t="str">
            <v>CTR 1000/0491-21100</v>
          </cell>
        </row>
        <row r="2269">
          <cell r="F2269" t="str">
            <v>CTR 1000/0491-21100</v>
          </cell>
        </row>
        <row r="2270">
          <cell r="F2270" t="str">
            <v>CTR 1000/0491-21100</v>
          </cell>
        </row>
        <row r="2271">
          <cell r="F2271" t="str">
            <v>CTR 1000/0491-21100</v>
          </cell>
        </row>
        <row r="2272">
          <cell r="F2272" t="str">
            <v>CTR 1000/0491-21100</v>
          </cell>
        </row>
        <row r="2273">
          <cell r="F2273" t="str">
            <v>CTR 1000/0491-21100</v>
          </cell>
        </row>
        <row r="2274">
          <cell r="F2274" t="str">
            <v>CTR 1000/0491-21100</v>
          </cell>
        </row>
        <row r="2275">
          <cell r="F2275" t="str">
            <v>CTR 1000/0491-21100</v>
          </cell>
        </row>
        <row r="2276">
          <cell r="F2276" t="str">
            <v>CTR 1000/0491-21100</v>
          </cell>
        </row>
        <row r="2277">
          <cell r="F2277" t="str">
            <v>CTR 1000/0491-21100</v>
          </cell>
        </row>
        <row r="2278">
          <cell r="F2278" t="str">
            <v>CTR 1000/0491-21100</v>
          </cell>
        </row>
        <row r="2279">
          <cell r="F2279" t="str">
            <v>CTR 1000/0491-21100</v>
          </cell>
        </row>
        <row r="2280">
          <cell r="F2280" t="str">
            <v>CTR 1000/0491-21100</v>
          </cell>
        </row>
        <row r="2281">
          <cell r="F2281" t="str">
            <v>CTR 1000/0491-21100</v>
          </cell>
        </row>
        <row r="2282">
          <cell r="F2282" t="str">
            <v>CTR 1000/0491-21100</v>
          </cell>
        </row>
        <row r="2283">
          <cell r="F2283" t="str">
            <v>CTR 1000/0491-21100</v>
          </cell>
        </row>
        <row r="2284">
          <cell r="F2284" t="str">
            <v>CTR 1000/0491-21100</v>
          </cell>
        </row>
        <row r="2285">
          <cell r="F2285" t="str">
            <v>CTR 1000/0491-21100</v>
          </cell>
        </row>
        <row r="2286">
          <cell r="F2286" t="str">
            <v>CTR 1000/0491-21100</v>
          </cell>
        </row>
        <row r="2287">
          <cell r="F2287" t="str">
            <v>CTR 1000/0491-21100</v>
          </cell>
        </row>
        <row r="2288">
          <cell r="F2288" t="str">
            <v>CTR 1000/0491-21100</v>
          </cell>
        </row>
        <row r="2289">
          <cell r="F2289" t="str">
            <v>CTR 1000/0491-21100</v>
          </cell>
        </row>
        <row r="2290">
          <cell r="F2290" t="str">
            <v>CTR 1000/0491-21100</v>
          </cell>
        </row>
        <row r="2291">
          <cell r="F2291" t="str">
            <v>CTR 1000/0491-21100</v>
          </cell>
        </row>
        <row r="2292">
          <cell r="F2292" t="str">
            <v>CTR 1000/0491-21100</v>
          </cell>
        </row>
        <row r="2293">
          <cell r="F2293" t="str">
            <v>CTR 1000/0491-21100</v>
          </cell>
        </row>
        <row r="2294">
          <cell r="F2294" t="str">
            <v>CTR 1000/0491-21100</v>
          </cell>
        </row>
        <row r="2295">
          <cell r="F2295" t="str">
            <v>CTR 1000/0491-21100</v>
          </cell>
        </row>
        <row r="2296">
          <cell r="F2296" t="str">
            <v>CTR 1000/0491-21100</v>
          </cell>
        </row>
        <row r="2297">
          <cell r="F2297" t="str">
            <v>CTR 1000/0491-21100</v>
          </cell>
        </row>
        <row r="2298">
          <cell r="F2298" t="str">
            <v>CTR 1000/0491-21100</v>
          </cell>
        </row>
        <row r="2299">
          <cell r="F2299" t="str">
            <v>CTR 1000/0491-21100</v>
          </cell>
        </row>
        <row r="2300">
          <cell r="F2300" t="str">
            <v>CTR 1000/0491-21100</v>
          </cell>
        </row>
        <row r="2301">
          <cell r="F2301" t="str">
            <v>CTR 1000/0491-21100</v>
          </cell>
        </row>
        <row r="2302">
          <cell r="F2302" t="str">
            <v>CTR 1000/0491-21100</v>
          </cell>
        </row>
        <row r="2303">
          <cell r="F2303" t="str">
            <v>CTR 1000/0491-21100</v>
          </cell>
        </row>
        <row r="2304">
          <cell r="F2304" t="str">
            <v>CTR 1000/0491-21100</v>
          </cell>
        </row>
        <row r="2305">
          <cell r="F2305" t="str">
            <v>CTR 1000/0491-21100</v>
          </cell>
        </row>
        <row r="2306">
          <cell r="F2306" t="str">
            <v>CTR 1000/0491-21100</v>
          </cell>
        </row>
        <row r="2307">
          <cell r="F2307" t="str">
            <v>CTR 1000/0491-21100</v>
          </cell>
        </row>
        <row r="2308">
          <cell r="F2308" t="str">
            <v>CTR 1000/0491-21100</v>
          </cell>
        </row>
        <row r="2309">
          <cell r="F2309" t="str">
            <v>CTR 1000/0491-21100</v>
          </cell>
        </row>
        <row r="2310">
          <cell r="F2310" t="str">
            <v>CTR 1000/0491-21100</v>
          </cell>
        </row>
        <row r="2311">
          <cell r="F2311" t="str">
            <v>CTR 1000/0491-21100</v>
          </cell>
        </row>
        <row r="2312">
          <cell r="F2312" t="str">
            <v>CTR 1000/0491-21100</v>
          </cell>
        </row>
        <row r="2313">
          <cell r="F2313" t="str">
            <v>CTR 1000/0491-21100</v>
          </cell>
        </row>
        <row r="2314">
          <cell r="F2314" t="str">
            <v>CTR 1000/0491-21100</v>
          </cell>
        </row>
        <row r="2315">
          <cell r="F2315" t="str">
            <v>CTR 1000/0491-21100</v>
          </cell>
        </row>
        <row r="2316">
          <cell r="F2316" t="str">
            <v>CTR 1000/0491-21100</v>
          </cell>
        </row>
        <row r="2317">
          <cell r="F2317" t="str">
            <v>CTR 1000/0491-21100</v>
          </cell>
        </row>
        <row r="2318">
          <cell r="F2318" t="str">
            <v>SOCIAL SECURITY FUND</v>
          </cell>
        </row>
        <row r="2319">
          <cell r="F2319" t="str">
            <v>PROVIDENT FUND</v>
          </cell>
        </row>
        <row r="2320">
          <cell r="F2320" t="str">
            <v>ZX49R05</v>
          </cell>
        </row>
        <row r="2321">
          <cell r="F2321" t="str">
            <v>CTR 1000/0491-22200</v>
          </cell>
        </row>
        <row r="2322">
          <cell r="F2322" t="str">
            <v>CTR 1000/0491-21200</v>
          </cell>
        </row>
        <row r="2323">
          <cell r="F2323" t="str">
            <v>ซ่อม Pump ดูดน้ำ 3 นิ้ว UR Side Fhift car</v>
          </cell>
        </row>
        <row r="2324">
          <cell r="F2324" t="str">
            <v>CTR 1000/0491-21502</v>
          </cell>
        </row>
        <row r="2325">
          <cell r="F2325" t="str">
            <v>CTR 1000/0491-21401</v>
          </cell>
        </row>
        <row r="2326">
          <cell r="F2326" t="str">
            <v>LABOUR SALARY</v>
          </cell>
        </row>
        <row r="2327">
          <cell r="F2327" t="str">
            <v>SHIFT PREMIUM</v>
          </cell>
        </row>
        <row r="2328">
          <cell r="F2328" t="str">
            <v>UP CONTRY</v>
          </cell>
        </row>
        <row r="2329">
          <cell r="F2329" t="str">
            <v>CTR 1000/0491-21200</v>
          </cell>
        </row>
        <row r="2330">
          <cell r="F2330" t="str">
            <v>CTR 1000/0491-21200</v>
          </cell>
        </row>
        <row r="2331">
          <cell r="F2331" t="str">
            <v>CTR 1000/0491-21200</v>
          </cell>
        </row>
        <row r="2332">
          <cell r="F2332" t="str">
            <v>CTR 1000/0491-21200</v>
          </cell>
        </row>
        <row r="2333">
          <cell r="F2333" t="str">
            <v>CTR 1000/0491-21200</v>
          </cell>
        </row>
        <row r="2334">
          <cell r="F2334" t="str">
            <v>CTR 1000/0491-21200</v>
          </cell>
        </row>
        <row r="2335">
          <cell r="F2335" t="str">
            <v>CTR 1000/0491-21200</v>
          </cell>
        </row>
        <row r="2336">
          <cell r="F2336" t="str">
            <v>CTR 1000/0491-21200</v>
          </cell>
        </row>
        <row r="2337">
          <cell r="F2337" t="str">
            <v>CTR 1000/0491-21300</v>
          </cell>
        </row>
        <row r="2338">
          <cell r="F2338" t="str">
            <v>CTR 1000/0491-21302</v>
          </cell>
        </row>
        <row r="2339">
          <cell r="F2339" t="str">
            <v>CTR 1000/0491-22100</v>
          </cell>
        </row>
        <row r="2340">
          <cell r="F2340" t="str">
            <v>CTR 1000/0491-21100</v>
          </cell>
        </row>
        <row r="2341">
          <cell r="F2341" t="str">
            <v>CTR 1000/0491-20115</v>
          </cell>
        </row>
        <row r="2342">
          <cell r="F2342" t="str">
            <v>CTR 1000/0491-21100</v>
          </cell>
        </row>
        <row r="2343">
          <cell r="F2343" t="str">
            <v>CTR 1000/0491-21100</v>
          </cell>
        </row>
        <row r="2344">
          <cell r="F2344" t="str">
            <v>CTR 1000/0491-21200</v>
          </cell>
        </row>
        <row r="2345">
          <cell r="F2345" t="str">
            <v>CTR 1000/0491-21303</v>
          </cell>
        </row>
        <row r="2346">
          <cell r="F2346" t="str">
            <v>CTR 1000/0491-22100</v>
          </cell>
        </row>
        <row r="2347">
          <cell r="F2347" t="str">
            <v>CTR 1000/0491-22100</v>
          </cell>
        </row>
        <row r="2348">
          <cell r="F2348" t="str">
            <v>CTR 1000/0491-22200</v>
          </cell>
        </row>
        <row r="2349">
          <cell r="F2349" t="str">
            <v>CTR 1000/0491-22200</v>
          </cell>
        </row>
        <row r="2350">
          <cell r="F2350" t="str">
            <v>CTR 1000/0491-21300</v>
          </cell>
        </row>
        <row r="2351">
          <cell r="F2351" t="str">
            <v>CTR 1000/0491-21200</v>
          </cell>
        </row>
        <row r="2352">
          <cell r="F2352" t="str">
            <v>CTR 1000/0491-22100</v>
          </cell>
        </row>
        <row r="2353">
          <cell r="F2353" t="str">
            <v>CTR 1000/0491-20113</v>
          </cell>
        </row>
        <row r="2354">
          <cell r="F2354" t="str">
            <v>CTR 1000/0491-22100</v>
          </cell>
        </row>
        <row r="2355">
          <cell r="F2355" t="str">
            <v>RG16719</v>
          </cell>
        </row>
        <row r="2356">
          <cell r="F2356" t="str">
            <v>CTR 1000/0491-22100</v>
          </cell>
        </row>
        <row r="2357">
          <cell r="F2357" t="str">
            <v>CTR 1000/0491-21300</v>
          </cell>
        </row>
        <row r="2358">
          <cell r="F2358" t="str">
            <v>CTR 1000/0491-21301</v>
          </cell>
        </row>
        <row r="2359">
          <cell r="F2359" t="str">
            <v>CTR 1000/0491-21401</v>
          </cell>
        </row>
        <row r="2360">
          <cell r="F2360" t="str">
            <v>CTR 1000/0491-21100</v>
          </cell>
        </row>
        <row r="2361">
          <cell r="F2361" t="str">
            <v>CTR 1000/0491-21100</v>
          </cell>
        </row>
        <row r="2362">
          <cell r="F2362" t="str">
            <v>CTR 1000/0491-22100</v>
          </cell>
        </row>
        <row r="2363">
          <cell r="F2363" t="str">
            <v>CTR 1000/0491-22100</v>
          </cell>
        </row>
        <row r="2364">
          <cell r="F2364" t="str">
            <v>CTR 1000/0491-21300</v>
          </cell>
        </row>
        <row r="2365">
          <cell r="F2365" t="str">
            <v>CTR 1000/0491-20000</v>
          </cell>
        </row>
        <row r="2366">
          <cell r="F2366" t="str">
            <v>ZBR0000</v>
          </cell>
        </row>
        <row r="2367">
          <cell r="F2367" t="str">
            <v>CTR 1000/0491-22100</v>
          </cell>
        </row>
        <row r="2368">
          <cell r="F2368" t="str">
            <v>CTR 1000/0491-21400</v>
          </cell>
        </row>
        <row r="2369">
          <cell r="F2369" t="str">
            <v>CTR 1000/0491-20108</v>
          </cell>
        </row>
        <row r="2370">
          <cell r="F2370" t="str">
            <v>CTR 1000/0491-21400</v>
          </cell>
        </row>
        <row r="2371">
          <cell r="F2371" t="str">
            <v>CTR 1000/0491-21300</v>
          </cell>
        </row>
        <row r="2372">
          <cell r="F2372" t="str">
            <v>CTR 1000/0491-22100</v>
          </cell>
        </row>
        <row r="2373">
          <cell r="F2373" t="str">
            <v>CTR 1000/0491-21100</v>
          </cell>
        </row>
        <row r="2374">
          <cell r="F2374" t="str">
            <v>CTR 1000/0491-21850</v>
          </cell>
        </row>
        <row r="2375">
          <cell r="F2375" t="str">
            <v>CTR 1000/0491-21200</v>
          </cell>
        </row>
        <row r="2376">
          <cell r="F2376" t="str">
            <v>CTR 1000/0491-21100</v>
          </cell>
        </row>
        <row r="2377">
          <cell r="F2377" t="str">
            <v>CTR 1000/0491-21200</v>
          </cell>
        </row>
        <row r="2378">
          <cell r="F2378" t="str">
            <v>CTR 1000/0491-22500</v>
          </cell>
        </row>
        <row r="2379">
          <cell r="F2379" t="str">
            <v>CTR 1000/0491-21100</v>
          </cell>
        </row>
        <row r="2380">
          <cell r="F2380" t="str">
            <v>CTR 1000/0491-21900</v>
          </cell>
        </row>
        <row r="2381">
          <cell r="F2381" t="str">
            <v>CTR 1000/0491-21100</v>
          </cell>
        </row>
        <row r="2382">
          <cell r="F2382" t="str">
            <v>CTR 1000/0491-22100</v>
          </cell>
        </row>
        <row r="2383">
          <cell r="F2383" t="str">
            <v>CTR 1000/0491-21900</v>
          </cell>
        </row>
        <row r="2384">
          <cell r="F2384" t="str">
            <v>RG16719</v>
          </cell>
        </row>
        <row r="2385">
          <cell r="F2385" t="str">
            <v>RG16719</v>
          </cell>
        </row>
        <row r="2386">
          <cell r="F2386" t="str">
            <v>RG16719</v>
          </cell>
        </row>
        <row r="2387">
          <cell r="F2387" t="str">
            <v>CTR 1000/0491-21100</v>
          </cell>
        </row>
        <row r="2388">
          <cell r="F2388" t="str">
            <v>CTR 1000/0491-22100</v>
          </cell>
        </row>
        <row r="2389">
          <cell r="F2389" t="str">
            <v>CTR 1000/0491-22100</v>
          </cell>
        </row>
        <row r="2390">
          <cell r="F2390" t="str">
            <v>CTR 1000/0491-21400</v>
          </cell>
        </row>
        <row r="2391">
          <cell r="F2391" t="str">
            <v>CTR 1000/0491-20114</v>
          </cell>
        </row>
        <row r="2392">
          <cell r="F2392" t="str">
            <v>RG16719</v>
          </cell>
        </row>
        <row r="2393">
          <cell r="F2393" t="str">
            <v>CTR 1000/0491-21100</v>
          </cell>
        </row>
        <row r="2394">
          <cell r="F2394" t="str">
            <v>CTR 1000/0491-22000</v>
          </cell>
        </row>
        <row r="2395">
          <cell r="F2395" t="str">
            <v>ZBR0000</v>
          </cell>
        </row>
        <row r="2396">
          <cell r="F2396" t="str">
            <v>ZBR0000</v>
          </cell>
        </row>
        <row r="2397">
          <cell r="F2397" t="str">
            <v>ZBR0000</v>
          </cell>
        </row>
        <row r="2398">
          <cell r="F2398" t="str">
            <v>ZC00000</v>
          </cell>
        </row>
        <row r="2399">
          <cell r="F2399" t="str">
            <v>CTR 1000/0491-20115</v>
          </cell>
        </row>
        <row r="2400">
          <cell r="F2400" t="str">
            <v>CTR 1000/0491-21200</v>
          </cell>
        </row>
        <row r="2401">
          <cell r="F2401" t="str">
            <v>CTR 1000/0491-21200</v>
          </cell>
        </row>
        <row r="2402">
          <cell r="F2402" t="str">
            <v>CTR 1000/0491-21300</v>
          </cell>
        </row>
        <row r="2403">
          <cell r="F2403" t="str">
            <v>CTR 1000/0491-21300</v>
          </cell>
        </row>
        <row r="2404">
          <cell r="F2404" t="str">
            <v>CTR 1000/0491-21400</v>
          </cell>
        </row>
        <row r="2405">
          <cell r="F2405" t="str">
            <v>CTR 1000/0491-22100</v>
          </cell>
        </row>
        <row r="2406">
          <cell r="F2406" t="str">
            <v>CTR 1000/0491-22200</v>
          </cell>
        </row>
        <row r="2407">
          <cell r="F2407" t="str">
            <v>CTR 1000/0491-22200</v>
          </cell>
        </row>
        <row r="2408">
          <cell r="F2408" t="str">
            <v>CTR 1000/0491-22200</v>
          </cell>
        </row>
        <row r="2409">
          <cell r="F2409" t="str">
            <v>CTR 1000/0491-22300</v>
          </cell>
        </row>
        <row r="2410">
          <cell r="F2410" t="str">
            <v>CTR 1000/0491-22500</v>
          </cell>
        </row>
        <row r="2411">
          <cell r="F2411" t="str">
            <v>CTR 1000/0491-22500</v>
          </cell>
        </row>
        <row r="2412">
          <cell r="F2412" t="str">
            <v>CTR 1000/0491-22600</v>
          </cell>
        </row>
        <row r="2413">
          <cell r="F2413" t="str">
            <v>CTR 1000/0491-22100</v>
          </cell>
        </row>
        <row r="2414">
          <cell r="F2414" t="str">
            <v>เบิกเหล็กซ่อมผนังโครงเหล็กบริเวณ Disscharge</v>
          </cell>
        </row>
        <row r="2415">
          <cell r="F2415" t="str">
            <v>CTR 1000/0491-20113</v>
          </cell>
        </row>
        <row r="2416">
          <cell r="F2416" t="str">
            <v>CTR 1000/0491-21800</v>
          </cell>
        </row>
        <row r="2417">
          <cell r="F2417" t="str">
            <v>CTR 1000/0491-21300</v>
          </cell>
        </row>
        <row r="2418">
          <cell r="F2418" t="str">
            <v>CTR 1000/0491-22200</v>
          </cell>
        </row>
        <row r="2419">
          <cell r="F2419" t="str">
            <v>RG16170</v>
          </cell>
        </row>
        <row r="2420">
          <cell r="F2420" t="str">
            <v>RG16170</v>
          </cell>
        </row>
        <row r="2421">
          <cell r="F2421" t="str">
            <v>RHF HANGER SUS 304 (จ้างทิสคอนเชื่อม)</v>
          </cell>
        </row>
        <row r="2422">
          <cell r="F2422" t="str">
            <v>CTR 1000/0491-21100</v>
          </cell>
        </row>
        <row r="2423">
          <cell r="F2423" t="str">
            <v>CTR 1000/0491-22100</v>
          </cell>
        </row>
        <row r="2424">
          <cell r="F2424" t="str">
            <v>CTR 1000/0491-21200</v>
          </cell>
        </row>
        <row r="2425">
          <cell r="F2425" t="str">
            <v>CTR 1000/0491-21200</v>
          </cell>
        </row>
        <row r="2426">
          <cell r="F2426" t="str">
            <v>RG16719</v>
          </cell>
        </row>
        <row r="2427">
          <cell r="F2427" t="str">
            <v>ZBR0000</v>
          </cell>
        </row>
        <row r="2428">
          <cell r="F2428" t="str">
            <v>ZBR0000</v>
          </cell>
        </row>
        <row r="2429">
          <cell r="F2429" t="str">
            <v>ZBR0000</v>
          </cell>
        </row>
        <row r="2430">
          <cell r="F2430" t="str">
            <v>ZBR0000</v>
          </cell>
        </row>
        <row r="2431">
          <cell r="F2431" t="str">
            <v>CTR 1000/0491-22100</v>
          </cell>
        </row>
        <row r="2432">
          <cell r="F2432" t="str">
            <v>CTR 1000/0491-21200</v>
          </cell>
        </row>
        <row r="2433">
          <cell r="F2433" t="str">
            <v>CTR 1000/0491-21200</v>
          </cell>
        </row>
        <row r="2434">
          <cell r="F2434" t="str">
            <v>CTR 1000/0491-21200</v>
          </cell>
        </row>
        <row r="2435">
          <cell r="F2435" t="str">
            <v>CTR 1000/0491-21200</v>
          </cell>
        </row>
        <row r="2436">
          <cell r="F2436" t="str">
            <v>CTR 1000/0491-21200</v>
          </cell>
        </row>
        <row r="2437">
          <cell r="F2437" t="str">
            <v>CTR 1000/0491-21200</v>
          </cell>
        </row>
        <row r="2438">
          <cell r="F2438" t="str">
            <v>CTR 1000/0491-21200</v>
          </cell>
        </row>
        <row r="2439">
          <cell r="F2439" t="str">
            <v>CTR 1000/0491-21200</v>
          </cell>
        </row>
        <row r="2440">
          <cell r="F2440" t="str">
            <v>CTR 1000/0491-21200</v>
          </cell>
        </row>
        <row r="2441">
          <cell r="F2441" t="str">
            <v>CTR 1000/0491-21200</v>
          </cell>
        </row>
        <row r="2442">
          <cell r="F2442" t="str">
            <v>CTR 1000/0491-21200</v>
          </cell>
        </row>
        <row r="2443">
          <cell r="F2443" t="str">
            <v>CTR 1000/0491-21200</v>
          </cell>
        </row>
        <row r="2444">
          <cell r="F2444" t="str">
            <v>CTR 1000/0491-21200</v>
          </cell>
        </row>
        <row r="2445">
          <cell r="F2445" t="str">
            <v>CTR 1000/0491-21200</v>
          </cell>
        </row>
        <row r="2446">
          <cell r="F2446" t="str">
            <v>CTR 1000/0491-21200</v>
          </cell>
        </row>
        <row r="2447">
          <cell r="F2447" t="str">
            <v>CTR 1000/0491-21200</v>
          </cell>
        </row>
        <row r="2448">
          <cell r="F2448" t="str">
            <v>CTR 1000/0491-21200</v>
          </cell>
        </row>
        <row r="2449">
          <cell r="F2449" t="str">
            <v>CTR 1000/0491-21200</v>
          </cell>
        </row>
        <row r="2450">
          <cell r="F2450" t="str">
            <v>CTR 1000/0491-21200</v>
          </cell>
        </row>
        <row r="2451">
          <cell r="F2451" t="str">
            <v>CTR 1000/0491-21200</v>
          </cell>
        </row>
        <row r="2452">
          <cell r="F2452" t="str">
            <v>CTR 1000/0491-21200</v>
          </cell>
        </row>
        <row r="2453">
          <cell r="F2453" t="str">
            <v>CTR 1000/0491-21200</v>
          </cell>
        </row>
        <row r="2454">
          <cell r="F2454" t="str">
            <v>CTR 1000/0491-21200</v>
          </cell>
        </row>
        <row r="2455">
          <cell r="F2455" t="str">
            <v>CTR 1000/0491-21200</v>
          </cell>
        </row>
        <row r="2456">
          <cell r="F2456" t="str">
            <v>CTR 1000/0491-21200</v>
          </cell>
        </row>
        <row r="2457">
          <cell r="F2457" t="str">
            <v>CTR 1000/0491-21200</v>
          </cell>
        </row>
        <row r="2458">
          <cell r="F2458" t="str">
            <v>CTR 1000/0491-21200</v>
          </cell>
        </row>
        <row r="2459">
          <cell r="F2459" t="str">
            <v>CTR 1000/0491-21200</v>
          </cell>
        </row>
        <row r="2460">
          <cell r="F2460" t="str">
            <v>CTR 1000/0491-21200</v>
          </cell>
        </row>
        <row r="2461">
          <cell r="F2461" t="str">
            <v>CTR 1000/0491-21200</v>
          </cell>
        </row>
        <row r="2462">
          <cell r="F2462" t="str">
            <v>CTR 1000/0491-21200</v>
          </cell>
        </row>
        <row r="2463">
          <cell r="F2463" t="str">
            <v>CTR 1000/0491-21200</v>
          </cell>
        </row>
        <row r="2464">
          <cell r="F2464" t="str">
            <v>CTR 1000/0491-21200</v>
          </cell>
        </row>
        <row r="2465">
          <cell r="F2465" t="str">
            <v>CTR 1000/0491-21200</v>
          </cell>
        </row>
        <row r="2466">
          <cell r="F2466" t="str">
            <v>CTR 1000/0491-21200</v>
          </cell>
        </row>
        <row r="2467">
          <cell r="F2467" t="str">
            <v>CTR 1000/0491-21200</v>
          </cell>
        </row>
        <row r="2468">
          <cell r="F2468" t="str">
            <v>CTR 1000/0491-21200</v>
          </cell>
        </row>
        <row r="2469">
          <cell r="F2469" t="str">
            <v>CTR 1000/0491-21200</v>
          </cell>
        </row>
        <row r="2470">
          <cell r="F2470" t="str">
            <v>CTR 1000/0491-21200</v>
          </cell>
        </row>
        <row r="2471">
          <cell r="F2471" t="str">
            <v>CTR 1000/0491-21200</v>
          </cell>
        </row>
        <row r="2472">
          <cell r="F2472" t="str">
            <v>CTR 1000/0491-21200</v>
          </cell>
        </row>
        <row r="2473">
          <cell r="F2473" t="str">
            <v>CTR 1000/0491-21200</v>
          </cell>
        </row>
        <row r="2474">
          <cell r="F2474" t="str">
            <v>CTR 1000/0491-21200</v>
          </cell>
        </row>
        <row r="2475">
          <cell r="F2475" t="str">
            <v>CTR 1000/0491-21200</v>
          </cell>
        </row>
        <row r="2476">
          <cell r="F2476" t="str">
            <v>CTR 1000/0491-21200</v>
          </cell>
        </row>
        <row r="2477">
          <cell r="F2477" t="str">
            <v>CTR 1000/0491-21200</v>
          </cell>
        </row>
        <row r="2478">
          <cell r="F2478" t="str">
            <v>CTR 1000/0491-21200</v>
          </cell>
        </row>
        <row r="2479">
          <cell r="F2479" t="str">
            <v>CTR 1000/0491-21200</v>
          </cell>
        </row>
        <row r="2480">
          <cell r="F2480" t="str">
            <v>CTR 1000/0491-21200</v>
          </cell>
        </row>
        <row r="2481">
          <cell r="F2481" t="str">
            <v>CTR 1000/0491-21200</v>
          </cell>
        </row>
        <row r="2482">
          <cell r="F2482" t="str">
            <v>CTR 1000/0491-21200</v>
          </cell>
        </row>
        <row r="2483">
          <cell r="F2483" t="str">
            <v>CTR 1000/0491-21200</v>
          </cell>
        </row>
        <row r="2484">
          <cell r="F2484" t="str">
            <v>CTR 1000/0491-21200</v>
          </cell>
        </row>
        <row r="2485">
          <cell r="F2485" t="str">
            <v>CTR 1000/0491-21200</v>
          </cell>
        </row>
        <row r="2486">
          <cell r="F2486" t="str">
            <v>CTR 1000/0491-21200</v>
          </cell>
        </row>
        <row r="2487">
          <cell r="F2487" t="str">
            <v>CTR 1000/0491-21200</v>
          </cell>
        </row>
        <row r="2488">
          <cell r="F2488" t="str">
            <v>CTR 1000/0491-21200</v>
          </cell>
        </row>
        <row r="2489">
          <cell r="F2489" t="str">
            <v>CTR 1000/0491-21200</v>
          </cell>
        </row>
        <row r="2490">
          <cell r="F2490" t="str">
            <v>CTR 1000/0491-21200</v>
          </cell>
        </row>
        <row r="2491">
          <cell r="F2491" t="str">
            <v>CTR 1000/0491-21200</v>
          </cell>
        </row>
        <row r="2492">
          <cell r="F2492" t="str">
            <v>CTR 1000/0491-21200</v>
          </cell>
        </row>
        <row r="2493">
          <cell r="F2493" t="str">
            <v>CTR 1000/0491-21200</v>
          </cell>
        </row>
        <row r="2494">
          <cell r="F2494" t="str">
            <v>CTR 1000/0491-21200</v>
          </cell>
        </row>
        <row r="2495">
          <cell r="F2495" t="str">
            <v>CTR 1000/0491-21200</v>
          </cell>
        </row>
        <row r="2496">
          <cell r="F2496" t="str">
            <v>CTR 1000/0491-21200</v>
          </cell>
        </row>
        <row r="2497">
          <cell r="F2497" t="str">
            <v>CTR 1000/0491-21200</v>
          </cell>
        </row>
        <row r="2498">
          <cell r="F2498" t="str">
            <v>CTR 1000/0491-21200</v>
          </cell>
        </row>
        <row r="2499">
          <cell r="F2499" t="str">
            <v>CTR 1000/0491-21200</v>
          </cell>
        </row>
        <row r="2500">
          <cell r="F2500" t="str">
            <v>CTR 1000/0491-21200</v>
          </cell>
        </row>
        <row r="2501">
          <cell r="F2501" t="str">
            <v>CTR 1000/0491-21200</v>
          </cell>
        </row>
        <row r="2502">
          <cell r="F2502" t="str">
            <v>CTR 1000/0491-21200</v>
          </cell>
        </row>
        <row r="2503">
          <cell r="F2503" t="str">
            <v>CTR 1000/0491-21200</v>
          </cell>
        </row>
        <row r="2504">
          <cell r="F2504" t="str">
            <v>CTR 1000/0491-21200</v>
          </cell>
        </row>
        <row r="2505">
          <cell r="F2505" t="str">
            <v>CTR 1000/0491-21200</v>
          </cell>
        </row>
        <row r="2506">
          <cell r="F2506" t="str">
            <v>CTR 1000/0491-21200</v>
          </cell>
        </row>
        <row r="2507">
          <cell r="F2507" t="str">
            <v>CTR 1000/0491-21200</v>
          </cell>
        </row>
        <row r="2508">
          <cell r="F2508" t="str">
            <v>CTR 1000/0491-21200</v>
          </cell>
        </row>
        <row r="2509">
          <cell r="F2509" t="str">
            <v>CTR 1000/0491-21200</v>
          </cell>
        </row>
        <row r="2510">
          <cell r="F2510" t="str">
            <v>CTR 1000/0491-21200</v>
          </cell>
        </row>
        <row r="2511">
          <cell r="F2511" t="str">
            <v>CTR 1000/0491-21200</v>
          </cell>
        </row>
        <row r="2512">
          <cell r="F2512" t="str">
            <v>CTR 1000/0491-21200</v>
          </cell>
        </row>
        <row r="2513">
          <cell r="F2513" t="str">
            <v>CTR 1000/0491-21200</v>
          </cell>
        </row>
        <row r="2514">
          <cell r="F2514" t="str">
            <v>CTR 1000/0491-21200</v>
          </cell>
        </row>
        <row r="2515">
          <cell r="F2515" t="str">
            <v>CTR 1000/0491-21200</v>
          </cell>
        </row>
        <row r="2516">
          <cell r="F2516" t="str">
            <v>CTR 1000/0491-21200</v>
          </cell>
        </row>
        <row r="2517">
          <cell r="F2517" t="str">
            <v>CTR 1000/0491-21200</v>
          </cell>
        </row>
        <row r="2518">
          <cell r="F2518" t="str">
            <v>CTR 1000/0491-21200</v>
          </cell>
        </row>
        <row r="2519">
          <cell r="F2519" t="str">
            <v>CTR 1000/0491-21200</v>
          </cell>
        </row>
        <row r="2520">
          <cell r="F2520" t="str">
            <v>SOCIAL SECURITY FUND</v>
          </cell>
        </row>
        <row r="2521">
          <cell r="F2521" t="str">
            <v>PROVIDENT FUND</v>
          </cell>
        </row>
        <row r="2522">
          <cell r="F2522" t="str">
            <v>ZBR0000</v>
          </cell>
        </row>
        <row r="2523">
          <cell r="F2523" t="str">
            <v>ZBR0000</v>
          </cell>
        </row>
        <row r="2524">
          <cell r="F2524" t="str">
            <v/>
          </cell>
        </row>
        <row r="2525">
          <cell r="F2525" t="str">
            <v/>
          </cell>
        </row>
        <row r="2526">
          <cell r="F2526" t="str">
            <v/>
          </cell>
        </row>
        <row r="2527">
          <cell r="F2527" t="str">
            <v>TSARCUR</v>
          </cell>
        </row>
        <row r="2528">
          <cell r="F2528" t="str">
            <v>TSARCUR</v>
          </cell>
        </row>
        <row r="2529">
          <cell r="F2529" t="str">
            <v>TSARCUR</v>
          </cell>
        </row>
        <row r="2530">
          <cell r="F2530" t="str">
            <v>TSARCUR</v>
          </cell>
        </row>
        <row r="2531">
          <cell r="F2531" t="str">
            <v>TSARCUR</v>
          </cell>
        </row>
        <row r="2532">
          <cell r="F2532" t="str">
            <v>TSARCUR</v>
          </cell>
        </row>
        <row r="2533">
          <cell r="F2533" t="str">
            <v>CTR 1000/0491-22500</v>
          </cell>
        </row>
        <row r="2534">
          <cell r="F2534" t="str">
            <v>ZBR0000</v>
          </cell>
        </row>
        <row r="2535">
          <cell r="F2535" t="str">
            <v>TCRP08T</v>
          </cell>
        </row>
        <row r="2536">
          <cell r="F2536" t="str">
            <v>LABOUR SALARY</v>
          </cell>
        </row>
        <row r="2537">
          <cell r="F2537" t="str">
            <v>SHIFT PREMIUM</v>
          </cell>
        </row>
        <row r="2538">
          <cell r="F2538" t="str">
            <v>UP CONTRY</v>
          </cell>
        </row>
        <row r="2539">
          <cell r="F2539" t="str">
            <v>CTR 1000/0491-21300</v>
          </cell>
        </row>
        <row r="2540">
          <cell r="F2540" t="str">
            <v>CTR 1000/0491-21300</v>
          </cell>
        </row>
        <row r="2541">
          <cell r="F2541" t="str">
            <v>CTR 1000/0491-21300</v>
          </cell>
        </row>
        <row r="2542">
          <cell r="F2542" t="str">
            <v>CTR 1000/0491-21300</v>
          </cell>
        </row>
        <row r="2543">
          <cell r="F2543" t="str">
            <v>CTR 1000/0491-22200</v>
          </cell>
        </row>
        <row r="2544">
          <cell r="F2544" t="str">
            <v>CTR 1000/0491-22100</v>
          </cell>
        </row>
        <row r="2545">
          <cell r="F2545" t="str">
            <v>CTR 1000/0491-20115</v>
          </cell>
        </row>
        <row r="2546">
          <cell r="F2546" t="str">
            <v>CTR 1000/0491-22500</v>
          </cell>
        </row>
        <row r="2547">
          <cell r="F2547" t="str">
            <v>ZBR0000</v>
          </cell>
        </row>
        <row r="2548">
          <cell r="F2548" t="str">
            <v>CTR 1000/0491-22500</v>
          </cell>
        </row>
        <row r="2549">
          <cell r="F2549" t="str">
            <v>CTR 1000/0491-22200</v>
          </cell>
        </row>
        <row r="2550">
          <cell r="F2550" t="str">
            <v>CTR 1000/0491-22600</v>
          </cell>
        </row>
        <row r="2551">
          <cell r="F2551" t="str">
            <v>CTR 1000/0491-22200</v>
          </cell>
        </row>
        <row r="2552">
          <cell r="F2552" t="str">
            <v>ZC00000</v>
          </cell>
        </row>
        <row r="2553">
          <cell r="F2553" t="str">
            <v>ZC00000</v>
          </cell>
        </row>
        <row r="2554">
          <cell r="F2554" t="str">
            <v>ZBR0000</v>
          </cell>
        </row>
        <row r="2555">
          <cell r="F2555" t="str">
            <v>CTR 1000/0491-20113</v>
          </cell>
        </row>
        <row r="2556">
          <cell r="F2556" t="str">
            <v>CTR 1000/0491-21100</v>
          </cell>
        </row>
        <row r="2557">
          <cell r="F2557" t="str">
            <v>CTR 1000/0491-21302</v>
          </cell>
        </row>
        <row r="2558">
          <cell r="F2558" t="str">
            <v>CTR 1000/0491-22300</v>
          </cell>
        </row>
        <row r="2559">
          <cell r="F2559" t="str">
            <v>ZC00000</v>
          </cell>
        </row>
        <row r="2560">
          <cell r="F2560" t="str">
            <v>ZC00000</v>
          </cell>
        </row>
        <row r="2561">
          <cell r="F2561" t="str">
            <v>CTR 1000/0491-21100</v>
          </cell>
        </row>
        <row r="2562">
          <cell r="F2562" t="str">
            <v>ZC00000</v>
          </cell>
        </row>
        <row r="2563">
          <cell r="F2563" t="str">
            <v>CTR 1000/0491-22100</v>
          </cell>
        </row>
        <row r="2564">
          <cell r="F2564" t="str">
            <v>CTR 1000/0491-21401</v>
          </cell>
        </row>
        <row r="2565">
          <cell r="F2565" t="str">
            <v>CTR 1000/0491-21100</v>
          </cell>
        </row>
        <row r="2566">
          <cell r="F2566" t="str">
            <v>CTR 1000/0491-22400</v>
          </cell>
        </row>
        <row r="2567">
          <cell r="F2567" t="str">
            <v>CTR 1000/0491-21100</v>
          </cell>
        </row>
        <row r="2568">
          <cell r="F2568" t="str">
            <v>RG16719</v>
          </cell>
        </row>
        <row r="2569">
          <cell r="F2569" t="str">
            <v>TWP6000</v>
          </cell>
        </row>
        <row r="2570">
          <cell r="F2570" t="str">
            <v/>
          </cell>
        </row>
        <row r="2571">
          <cell r="F2571" t="str">
            <v>RG16719</v>
          </cell>
        </row>
        <row r="2572">
          <cell r="F2572" t="str">
            <v>RG16719</v>
          </cell>
        </row>
        <row r="2573">
          <cell r="F2573" t="str">
            <v>CTR 1000/0491-21100</v>
          </cell>
        </row>
        <row r="2574">
          <cell r="F2574" t="str">
            <v>CTR 1000/0491-21100</v>
          </cell>
        </row>
        <row r="2575">
          <cell r="F2575" t="str">
            <v>CTR 1000/0491-20110</v>
          </cell>
        </row>
        <row r="2576">
          <cell r="F2576" t="str">
            <v>CTR 1000/0491-21301</v>
          </cell>
        </row>
        <row r="2577">
          <cell r="F2577" t="str">
            <v>CTR 1000/0491-20108</v>
          </cell>
        </row>
        <row r="2578">
          <cell r="F2578" t="str">
            <v>CTR 1000/0491-22300</v>
          </cell>
        </row>
        <row r="2579">
          <cell r="F2579" t="str">
            <v>CTR 1000/0491-22400</v>
          </cell>
        </row>
        <row r="2580">
          <cell r="F2580" t="str">
            <v>CTR 1000/0491-22100</v>
          </cell>
        </row>
        <row r="2581">
          <cell r="F2581" t="str">
            <v>ZC00000</v>
          </cell>
        </row>
        <row r="2582">
          <cell r="F2582" t="str">
            <v>ZC00000</v>
          </cell>
        </row>
        <row r="2583">
          <cell r="F2583" t="str">
            <v>ZC00000</v>
          </cell>
        </row>
        <row r="2584">
          <cell r="F2584" t="str">
            <v>CTR 1000/0491-21100</v>
          </cell>
        </row>
        <row r="2585">
          <cell r="F2585" t="str">
            <v>CTR 1000/0491-21100</v>
          </cell>
        </row>
        <row r="2586">
          <cell r="F2586" t="str">
            <v>CTR 1000/0491-21100</v>
          </cell>
        </row>
        <row r="2587">
          <cell r="F2587" t="str">
            <v>CTR 1000/0491-21200</v>
          </cell>
        </row>
        <row r="2588">
          <cell r="F2588" t="str">
            <v>CTR 1000/0491-21200</v>
          </cell>
        </row>
        <row r="2589">
          <cell r="F2589" t="str">
            <v>CTR 1000/0491-21300</v>
          </cell>
        </row>
        <row r="2590">
          <cell r="F2590" t="str">
            <v>CTR 1000/0491-21500</v>
          </cell>
        </row>
        <row r="2591">
          <cell r="F2591" t="str">
            <v>CTR 1000/0491-21501</v>
          </cell>
        </row>
        <row r="2592">
          <cell r="F2592" t="str">
            <v>CTR 1000/0491-22400</v>
          </cell>
        </row>
        <row r="2593">
          <cell r="F2593" t="str">
            <v>CTR 1000/0491-22400</v>
          </cell>
        </row>
        <row r="2594">
          <cell r="F2594" t="str">
            <v>CTR 1000/0491-20108</v>
          </cell>
        </row>
        <row r="2595">
          <cell r="F2595" t="str">
            <v>CTR 1000/0491-22100</v>
          </cell>
        </row>
        <row r="2596">
          <cell r="F2596" t="str">
            <v>CTR 1000/0491-21300</v>
          </cell>
        </row>
        <row r="2597">
          <cell r="F2597" t="str">
            <v>CTR 1000/0491-22200</v>
          </cell>
        </row>
        <row r="2598">
          <cell r="F2598" t="str">
            <v>CTR 1000/0491-22100</v>
          </cell>
        </row>
        <row r="2599">
          <cell r="F2599" t="str">
            <v>CTR 1000/0491-20115</v>
          </cell>
        </row>
        <row r="2600">
          <cell r="F2600" t="str">
            <v>CTR 1000/0491-22500</v>
          </cell>
        </row>
        <row r="2601">
          <cell r="F2601" t="str">
            <v>CTR 1000/0491-21301</v>
          </cell>
        </row>
        <row r="2602">
          <cell r="F2602" t="str">
            <v>CTR 1000/0491-22100</v>
          </cell>
        </row>
        <row r="2603">
          <cell r="F2603" t="str">
            <v>ZC00000</v>
          </cell>
        </row>
        <row r="2604">
          <cell r="F2604" t="str">
            <v>CTR 1000/0491-22300</v>
          </cell>
        </row>
        <row r="2605">
          <cell r="F2605" t="str">
            <v>CTR 1000/0491-21301</v>
          </cell>
        </row>
        <row r="2606">
          <cell r="F2606" t="str">
            <v>RG16719</v>
          </cell>
        </row>
        <row r="2607">
          <cell r="F2607" t="str">
            <v>CTR 1000/0491-21100</v>
          </cell>
        </row>
        <row r="2608">
          <cell r="F2608" t="str">
            <v>CTR 1000/0491-22300</v>
          </cell>
        </row>
        <row r="2609">
          <cell r="F2609" t="str">
            <v>CTR 1000/0491-21200</v>
          </cell>
        </row>
        <row r="2610">
          <cell r="F2610" t="str">
            <v>CTR 1000/0491-21100</v>
          </cell>
        </row>
        <row r="2611">
          <cell r="F2611" t="str">
            <v>CTR 1000/0491-21401</v>
          </cell>
        </row>
        <row r="2612">
          <cell r="F2612" t="str">
            <v>CTR 1000/0491-21400</v>
          </cell>
        </row>
        <row r="2613">
          <cell r="F2613" t="str">
            <v>CTR 1000/0491-21303</v>
          </cell>
        </row>
        <row r="2614">
          <cell r="F2614" t="str">
            <v>CTR 1000/0491-21200</v>
          </cell>
        </row>
        <row r="2615">
          <cell r="F2615" t="str">
            <v>CTR 1000/0491-21100</v>
          </cell>
        </row>
        <row r="2616">
          <cell r="F2616" t="str">
            <v>CTR 1000/0491-22500</v>
          </cell>
        </row>
        <row r="2617">
          <cell r="F2617" t="str">
            <v>RG16719</v>
          </cell>
        </row>
        <row r="2618">
          <cell r="F2618" t="str">
            <v>ZC00000</v>
          </cell>
        </row>
        <row r="2619">
          <cell r="F2619" t="str">
            <v>CTR 1000/0491-21800</v>
          </cell>
        </row>
        <row r="2620">
          <cell r="F2620" t="str">
            <v>CTR 1000/0491-22500</v>
          </cell>
        </row>
        <row r="2621">
          <cell r="F2621" t="str">
            <v>CTR 1000/0491-21100</v>
          </cell>
        </row>
        <row r="2622">
          <cell r="F2622" t="str">
            <v>CTR 1000/0491-22100</v>
          </cell>
        </row>
        <row r="2623">
          <cell r="F2623" t="str">
            <v>RG16719</v>
          </cell>
        </row>
        <row r="2624">
          <cell r="F2624" t="str">
            <v>CTR 1000/0491-21200</v>
          </cell>
        </row>
        <row r="2625">
          <cell r="F2625" t="str">
            <v>ZC00000</v>
          </cell>
        </row>
        <row r="2626">
          <cell r="F2626" t="str">
            <v>TCRP08T</v>
          </cell>
        </row>
        <row r="2627">
          <cell r="F2627" t="str">
            <v>CTR 1000/0491-20108</v>
          </cell>
        </row>
        <row r="2628">
          <cell r="F2628" t="str">
            <v>CTR 1000/0491-21100</v>
          </cell>
        </row>
        <row r="2629">
          <cell r="F2629" t="str">
            <v>CTR 1000/0491-21100</v>
          </cell>
        </row>
        <row r="2630">
          <cell r="F2630" t="str">
            <v>CTR 1000/0491-21200</v>
          </cell>
        </row>
        <row r="2631">
          <cell r="F2631" t="str">
            <v>CTR 1000/0491-21300</v>
          </cell>
        </row>
        <row r="2632">
          <cell r="F2632" t="str">
            <v>CTR 1000/0491-21300</v>
          </cell>
        </row>
        <row r="2633">
          <cell r="F2633" t="str">
            <v>CTR 1000/0491-21300</v>
          </cell>
        </row>
        <row r="2634">
          <cell r="F2634" t="str">
            <v>CTR 1000/0491-21300</v>
          </cell>
        </row>
        <row r="2635">
          <cell r="F2635" t="str">
            <v>CTR 1000/0491-21300</v>
          </cell>
        </row>
        <row r="2636">
          <cell r="F2636" t="str">
            <v>CTR 1000/0491-21300</v>
          </cell>
        </row>
        <row r="2637">
          <cell r="F2637" t="str">
            <v>CTR 1000/0491-21300</v>
          </cell>
        </row>
        <row r="2638">
          <cell r="F2638" t="str">
            <v>CTR 1000/0491-21300</v>
          </cell>
        </row>
        <row r="2639">
          <cell r="F2639" t="str">
            <v>CTR 1000/0491-21300</v>
          </cell>
        </row>
        <row r="2640">
          <cell r="F2640" t="str">
            <v>CTR 1000/0491-21300</v>
          </cell>
        </row>
        <row r="2641">
          <cell r="F2641" t="str">
            <v>CTR 1000/0491-21300</v>
          </cell>
        </row>
        <row r="2642">
          <cell r="F2642" t="str">
            <v>CTR 1000/0491-21300</v>
          </cell>
        </row>
        <row r="2643">
          <cell r="F2643" t="str">
            <v>CTR 1000/0491-21300</v>
          </cell>
        </row>
        <row r="2644">
          <cell r="F2644" t="str">
            <v>CTR 1000/0491-21300</v>
          </cell>
        </row>
        <row r="2645">
          <cell r="F2645" t="str">
            <v>CTR 1000/0491-21300</v>
          </cell>
        </row>
        <row r="2646">
          <cell r="F2646" t="str">
            <v>CTR 1000/0491-21300</v>
          </cell>
        </row>
        <row r="2647">
          <cell r="F2647" t="str">
            <v>CTR 1000/0491-21300</v>
          </cell>
        </row>
        <row r="2648">
          <cell r="F2648" t="str">
            <v>CTR 1000/0491-21300</v>
          </cell>
        </row>
        <row r="2649">
          <cell r="F2649" t="str">
            <v>CTR 1000/0491-21300</v>
          </cell>
        </row>
        <row r="2650">
          <cell r="F2650" t="str">
            <v>CTR 1000/0491-21300</v>
          </cell>
        </row>
        <row r="2651">
          <cell r="F2651" t="str">
            <v>CTR 1000/0491-21300</v>
          </cell>
        </row>
        <row r="2652">
          <cell r="F2652" t="str">
            <v>CTR 1000/0491-21300</v>
          </cell>
        </row>
        <row r="2653">
          <cell r="F2653" t="str">
            <v>CTR 1000/0491-21300</v>
          </cell>
        </row>
        <row r="2654">
          <cell r="F2654" t="str">
            <v>CTR 1000/0491-21300</v>
          </cell>
        </row>
        <row r="2655">
          <cell r="F2655" t="str">
            <v>CTR 1000/0491-21300</v>
          </cell>
        </row>
        <row r="2656">
          <cell r="F2656" t="str">
            <v>CTR 1000/0491-21300</v>
          </cell>
        </row>
        <row r="2657">
          <cell r="F2657" t="str">
            <v>CTR 1000/0491-21300</v>
          </cell>
        </row>
        <row r="2658">
          <cell r="F2658" t="str">
            <v>CTR 1000/0491-21300</v>
          </cell>
        </row>
        <row r="2659">
          <cell r="F2659" t="str">
            <v>CTR 1000/0491-21300</v>
          </cell>
        </row>
        <row r="2660">
          <cell r="F2660" t="str">
            <v>CTR 1000/0491-21300</v>
          </cell>
        </row>
        <row r="2661">
          <cell r="F2661" t="str">
            <v>CTR 1000/0491-21300</v>
          </cell>
        </row>
        <row r="2662">
          <cell r="F2662" t="str">
            <v>CTR 1000/0491-21300</v>
          </cell>
        </row>
        <row r="2663">
          <cell r="F2663" t="str">
            <v>CTR 1000/0491-21300</v>
          </cell>
        </row>
        <row r="2664">
          <cell r="F2664" t="str">
            <v>CTR 1000/0491-21300</v>
          </cell>
        </row>
        <row r="2665">
          <cell r="F2665" t="str">
            <v>CTR 1000/0491-21300</v>
          </cell>
        </row>
        <row r="2666">
          <cell r="F2666" t="str">
            <v>CTR 1000/0491-21300</v>
          </cell>
        </row>
        <row r="2667">
          <cell r="F2667" t="str">
            <v>CTR 1000/0491-21300</v>
          </cell>
        </row>
        <row r="2668">
          <cell r="F2668" t="str">
            <v>CTR 1000/0491-21300</v>
          </cell>
        </row>
        <row r="2669">
          <cell r="F2669" t="str">
            <v>CTR 1000/0491-21300</v>
          </cell>
        </row>
        <row r="2670">
          <cell r="F2670" t="str">
            <v>CTR 1000/0491-21300</v>
          </cell>
        </row>
        <row r="2671">
          <cell r="F2671" t="str">
            <v>CTR 1000/0491-21300</v>
          </cell>
        </row>
        <row r="2672">
          <cell r="F2672" t="str">
            <v>CTR 1000/0491-21300</v>
          </cell>
        </row>
        <row r="2673">
          <cell r="F2673" t="str">
            <v>CTR 1000/0491-21300</v>
          </cell>
        </row>
        <row r="2674">
          <cell r="F2674" t="str">
            <v>CTR 1000/0491-21300</v>
          </cell>
        </row>
        <row r="2675">
          <cell r="F2675" t="str">
            <v>CTR 1000/0491-21300</v>
          </cell>
        </row>
        <row r="2676">
          <cell r="F2676" t="str">
            <v>CTR 1000/0491-21300</v>
          </cell>
        </row>
        <row r="2677">
          <cell r="F2677" t="str">
            <v>CTR 1000/0491-21300</v>
          </cell>
        </row>
        <row r="2678">
          <cell r="F2678" t="str">
            <v>CTR 1000/0491-21300</v>
          </cell>
        </row>
        <row r="2679">
          <cell r="F2679" t="str">
            <v>CTR 1000/0491-21302</v>
          </cell>
        </row>
        <row r="2680">
          <cell r="F2680" t="str">
            <v>FFAS001</v>
          </cell>
        </row>
        <row r="2681">
          <cell r="F2681" t="str">
            <v>CTR 1000/0491-22500</v>
          </cell>
        </row>
        <row r="2682">
          <cell r="F2682" t="str">
            <v>CTR 1000/0491-22500</v>
          </cell>
        </row>
        <row r="2683">
          <cell r="F2683" t="str">
            <v>CTR 1000/0491-21100</v>
          </cell>
        </row>
        <row r="2684">
          <cell r="F2684" t="str">
            <v>CTR 1000/0491-22100</v>
          </cell>
        </row>
        <row r="2685">
          <cell r="F2685" t="str">
            <v>CTR 1000/0491-22100</v>
          </cell>
        </row>
        <row r="2686">
          <cell r="F2686" t="str">
            <v>CTR 1000/0491-21200</v>
          </cell>
        </row>
        <row r="2687">
          <cell r="F2687" t="str">
            <v>CTR 1000/0491-22400</v>
          </cell>
        </row>
        <row r="2688">
          <cell r="F2688" t="str">
            <v>CTR 1000/0491-20115</v>
          </cell>
        </row>
        <row r="2689">
          <cell r="F2689" t="str">
            <v>CTR 1000/0491-20115</v>
          </cell>
        </row>
        <row r="2690">
          <cell r="F2690" t="str">
            <v>CTR 1000/0491-20108</v>
          </cell>
        </row>
        <row r="2691">
          <cell r="F2691" t="str">
            <v>CTR 1000/0491-20115</v>
          </cell>
        </row>
        <row r="2692">
          <cell r="F2692" t="str">
            <v>CTR 1000/0491-21100</v>
          </cell>
        </row>
        <row r="2693">
          <cell r="F2693" t="str">
            <v>CTR 1000/0491-21200</v>
          </cell>
        </row>
        <row r="2694">
          <cell r="F2694" t="str">
            <v>CTR 1000/0491-21300</v>
          </cell>
        </row>
        <row r="2695">
          <cell r="F2695" t="str">
            <v>CTR 1000/0491-21300</v>
          </cell>
        </row>
        <row r="2696">
          <cell r="F2696" t="str">
            <v>CTR 1000/0491-22100</v>
          </cell>
        </row>
        <row r="2697">
          <cell r="F2697" t="str">
            <v>ZC00000</v>
          </cell>
        </row>
        <row r="2698">
          <cell r="F2698" t="str">
            <v>CTR 1000/0491-22200</v>
          </cell>
        </row>
        <row r="2699">
          <cell r="F2699" t="str">
            <v>CTR 1000/0491-21400</v>
          </cell>
        </row>
        <row r="2700">
          <cell r="F2700" t="str">
            <v>CTR 1000/0491-21850</v>
          </cell>
        </row>
        <row r="2701">
          <cell r="F2701" t="str">
            <v>CTR 1000/0491-21401</v>
          </cell>
        </row>
        <row r="2702">
          <cell r="F2702" t="str">
            <v>CTR 1000/0491-22100</v>
          </cell>
        </row>
        <row r="2703">
          <cell r="F2703" t="str">
            <v>CTR 1000/0491-22100</v>
          </cell>
        </row>
        <row r="2704">
          <cell r="F2704" t="str">
            <v>CTR 1000/0491-21301</v>
          </cell>
        </row>
        <row r="2705">
          <cell r="F2705" t="str">
            <v>CTR 1000/0491-21301</v>
          </cell>
        </row>
        <row r="2706">
          <cell r="F2706" t="str">
            <v>CTR 1000/0491-21301</v>
          </cell>
        </row>
        <row r="2707">
          <cell r="F2707" t="str">
            <v>CTR 1000/0491-21301</v>
          </cell>
        </row>
        <row r="2708">
          <cell r="F2708" t="str">
            <v>CTR 1000/0491-21301</v>
          </cell>
        </row>
        <row r="2709">
          <cell r="F2709" t="str">
            <v>CTR 1000/0491-21301</v>
          </cell>
        </row>
        <row r="2710">
          <cell r="F2710" t="str">
            <v>CTR 1000/0491-21301</v>
          </cell>
        </row>
        <row r="2711">
          <cell r="F2711" t="str">
            <v>CTR 1000/0491-21301</v>
          </cell>
        </row>
        <row r="2712">
          <cell r="F2712" t="str">
            <v>CTR 1000/0491-21301</v>
          </cell>
        </row>
        <row r="2713">
          <cell r="F2713" t="str">
            <v>CTR 1000/0491-21301</v>
          </cell>
        </row>
        <row r="2714">
          <cell r="F2714" t="str">
            <v>CTR 1000/0491-21301</v>
          </cell>
        </row>
        <row r="2715">
          <cell r="F2715" t="str">
            <v>CTR 1000/0491-21301</v>
          </cell>
        </row>
        <row r="2716">
          <cell r="F2716" t="str">
            <v>CTR 1000/0491-21301</v>
          </cell>
        </row>
        <row r="2717">
          <cell r="F2717" t="str">
            <v>CTR 1000/0491-21301</v>
          </cell>
        </row>
        <row r="2718">
          <cell r="F2718" t="str">
            <v>CTR 1000/0491-21301</v>
          </cell>
        </row>
        <row r="2719">
          <cell r="F2719" t="str">
            <v>CTR 1000/0491-21301</v>
          </cell>
        </row>
        <row r="2720">
          <cell r="F2720" t="str">
            <v>CTR 1000/0491-21301</v>
          </cell>
        </row>
        <row r="2721">
          <cell r="F2721" t="str">
            <v>CTR 1000/0491-21301</v>
          </cell>
        </row>
        <row r="2722">
          <cell r="F2722" t="str">
            <v>CTR 1000/0491-21301</v>
          </cell>
        </row>
        <row r="2723">
          <cell r="F2723" t="str">
            <v>CTR 1000/0491-21301</v>
          </cell>
        </row>
        <row r="2724">
          <cell r="F2724" t="str">
            <v>CTR 1000/0491-21301</v>
          </cell>
        </row>
        <row r="2725">
          <cell r="F2725" t="str">
            <v>CTR 1000/0491-21301</v>
          </cell>
        </row>
        <row r="2726">
          <cell r="F2726" t="str">
            <v>CTR 1000/0491-21301</v>
          </cell>
        </row>
        <row r="2727">
          <cell r="F2727" t="str">
            <v>CTR 1000/0491-21301</v>
          </cell>
        </row>
        <row r="2728">
          <cell r="F2728" t="str">
            <v>CTR 1000/0491-21301</v>
          </cell>
        </row>
        <row r="2729">
          <cell r="F2729" t="str">
            <v>CTR 1000/0491-21301</v>
          </cell>
        </row>
        <row r="2730">
          <cell r="F2730" t="str">
            <v>CTR 1000/0491-21301</v>
          </cell>
        </row>
        <row r="2731">
          <cell r="F2731" t="str">
            <v>CTR 1000/0491-21301</v>
          </cell>
        </row>
        <row r="2732">
          <cell r="F2732" t="str">
            <v>CTR 1000/0491-21301</v>
          </cell>
        </row>
        <row r="2733">
          <cell r="F2733" t="str">
            <v>CTR 1000/0491-21301</v>
          </cell>
        </row>
        <row r="2734">
          <cell r="F2734" t="str">
            <v>CTR 1000/0491-21301</v>
          </cell>
        </row>
        <row r="2735">
          <cell r="F2735" t="str">
            <v>CTR 1000/0491-21301</v>
          </cell>
        </row>
        <row r="2736">
          <cell r="F2736" t="str">
            <v>CTR 1000/0491-21301</v>
          </cell>
        </row>
        <row r="2737">
          <cell r="F2737" t="str">
            <v>CTR 1000/0491-21301</v>
          </cell>
        </row>
        <row r="2738">
          <cell r="F2738" t="str">
            <v>CTR 1000/0491-21301</v>
          </cell>
        </row>
        <row r="2739">
          <cell r="F2739" t="str">
            <v>CTR 1000/0491-21301</v>
          </cell>
        </row>
        <row r="2740">
          <cell r="F2740" t="str">
            <v>CTR 1000/0491-21302</v>
          </cell>
        </row>
        <row r="2741">
          <cell r="F2741" t="str">
            <v>CTR 1000/0491-21301</v>
          </cell>
        </row>
        <row r="2742">
          <cell r="F2742" t="str">
            <v>CTR 1000/0491-21301</v>
          </cell>
        </row>
        <row r="2743">
          <cell r="F2743" t="str">
            <v>CTR 1000/0491-21302</v>
          </cell>
        </row>
        <row r="2744">
          <cell r="F2744" t="str">
            <v>CTR 1000/0491-21302</v>
          </cell>
        </row>
        <row r="2745">
          <cell r="F2745" t="str">
            <v>CTR 1000/0491-21402</v>
          </cell>
        </row>
        <row r="2746">
          <cell r="F2746" t="str">
            <v>CTR 1000/0491-21501</v>
          </cell>
        </row>
        <row r="2747">
          <cell r="F2747" t="str">
            <v>CTR 1000/0491-21700</v>
          </cell>
        </row>
        <row r="2748">
          <cell r="F2748" t="str">
            <v>CTR 1000/0491-21200</v>
          </cell>
        </row>
        <row r="2749">
          <cell r="F2749" t="str">
            <v>CTR 1000/0491-22500</v>
          </cell>
        </row>
        <row r="2750">
          <cell r="F2750" t="str">
            <v>CTR 1000/0491-21100</v>
          </cell>
        </row>
        <row r="2751">
          <cell r="F2751" t="str">
            <v>ZC00000</v>
          </cell>
        </row>
        <row r="2752">
          <cell r="F2752" t="str">
            <v>CTR 1000/0491-22400</v>
          </cell>
        </row>
        <row r="2753">
          <cell r="F2753" t="str">
            <v>CTR 1000/0491-22200</v>
          </cell>
        </row>
        <row r="2754">
          <cell r="F2754" t="str">
            <v>CTR 1000/0491-21500</v>
          </cell>
        </row>
        <row r="2755">
          <cell r="F2755" t="str">
            <v>CTR 1000/0491-21200</v>
          </cell>
        </row>
        <row r="2756">
          <cell r="F2756" t="str">
            <v>CTR 1000/0491-21100</v>
          </cell>
        </row>
        <row r="2757">
          <cell r="F2757" t="str">
            <v>CTR 1000/0491-21200</v>
          </cell>
        </row>
        <row r="2758">
          <cell r="F2758" t="str">
            <v>CTR 1000/0491-21302</v>
          </cell>
        </row>
        <row r="2759">
          <cell r="F2759" t="str">
            <v>CTR 1000/0491-21302</v>
          </cell>
        </row>
        <row r="2760">
          <cell r="F2760" t="str">
            <v>CTR 1000/0491-21302</v>
          </cell>
        </row>
        <row r="2761">
          <cell r="F2761" t="str">
            <v>CTR 1000/0491-21302</v>
          </cell>
        </row>
        <row r="2762">
          <cell r="F2762" t="str">
            <v>CTR 1000/0491-21302</v>
          </cell>
        </row>
        <row r="2763">
          <cell r="F2763" t="str">
            <v>CTR 1000/0491-21302</v>
          </cell>
        </row>
        <row r="2764">
          <cell r="F2764" t="str">
            <v>CTR 1000/0491-21302</v>
          </cell>
        </row>
        <row r="2765">
          <cell r="F2765" t="str">
            <v>CTR 1000/0491-21302</v>
          </cell>
        </row>
        <row r="2766">
          <cell r="F2766" t="str">
            <v>CTR 1000/0491-21302</v>
          </cell>
        </row>
        <row r="2767">
          <cell r="F2767" t="str">
            <v>CTR 1000/0491-21302</v>
          </cell>
        </row>
        <row r="2768">
          <cell r="F2768" t="str">
            <v>CTR 1000/0491-21302</v>
          </cell>
        </row>
        <row r="2769">
          <cell r="F2769" t="str">
            <v>CTR 1000/0491-21302</v>
          </cell>
        </row>
        <row r="2770">
          <cell r="F2770" t="str">
            <v>CTR 1000/0491-21302</v>
          </cell>
        </row>
        <row r="2771">
          <cell r="F2771" t="str">
            <v>CTR 1000/0491-21302</v>
          </cell>
        </row>
        <row r="2772">
          <cell r="F2772" t="str">
            <v>CTR 1000/0491-21302</v>
          </cell>
        </row>
        <row r="2773">
          <cell r="F2773" t="str">
            <v>CTR 1000/0491-21303</v>
          </cell>
        </row>
        <row r="2774">
          <cell r="F2774" t="str">
            <v>ZBR0000</v>
          </cell>
        </row>
        <row r="2775">
          <cell r="F2775" t="str">
            <v>CTR 1000/0491-22100</v>
          </cell>
        </row>
        <row r="2776">
          <cell r="F2776" t="str">
            <v>ZC00000</v>
          </cell>
        </row>
        <row r="2777">
          <cell r="F2777" t="str">
            <v>CTR 1000/0491-20110</v>
          </cell>
        </row>
        <row r="2778">
          <cell r="F2778" t="str">
            <v>CTR 1000/0491-21100</v>
          </cell>
        </row>
        <row r="2779">
          <cell r="F2779" t="str">
            <v>CTR 1000/0491-21200</v>
          </cell>
        </row>
        <row r="2780">
          <cell r="F2780" t="str">
            <v>CTR 1000/0491-21200</v>
          </cell>
        </row>
        <row r="2781">
          <cell r="F2781" t="str">
            <v>CTR 1000/0491-21300</v>
          </cell>
        </row>
        <row r="2782">
          <cell r="F2782" t="str">
            <v>CTR 1000/0491-21302</v>
          </cell>
        </row>
        <row r="2783">
          <cell r="F2783" t="str">
            <v>CTR 1000/0491-21850</v>
          </cell>
        </row>
        <row r="2784">
          <cell r="F2784" t="str">
            <v>CTR 1000/0491-21900</v>
          </cell>
        </row>
        <row r="2785">
          <cell r="F2785" t="str">
            <v>CTR 1000/0491-22100</v>
          </cell>
        </row>
        <row r="2786">
          <cell r="F2786" t="str">
            <v>CTR 1000/0491-22100</v>
          </cell>
        </row>
        <row r="2787">
          <cell r="F2787" t="str">
            <v>CTR 1000/0491-22200</v>
          </cell>
        </row>
        <row r="2788">
          <cell r="F2788" t="str">
            <v>CTR 1000/0491-22200</v>
          </cell>
        </row>
        <row r="2789">
          <cell r="F2789" t="str">
            <v>CTR 1000/0491-22200</v>
          </cell>
        </row>
        <row r="2790">
          <cell r="F2790" t="str">
            <v>CTR 1000/0491-22200</v>
          </cell>
        </row>
        <row r="2791">
          <cell r="F2791" t="str">
            <v>CTR 1000/0491-22200</v>
          </cell>
        </row>
        <row r="2792">
          <cell r="F2792" t="str">
            <v>CTR 1000/0491-22300</v>
          </cell>
        </row>
        <row r="2793">
          <cell r="F2793" t="str">
            <v>CTR 1000/0491-21303</v>
          </cell>
        </row>
        <row r="2794">
          <cell r="F2794" t="str">
            <v>CTR 1000/0491-21303</v>
          </cell>
        </row>
        <row r="2795">
          <cell r="F2795" t="str">
            <v>CTR 1000/0491-21303</v>
          </cell>
        </row>
        <row r="2796">
          <cell r="F2796" t="str">
            <v>CTR 1000/0491-21303</v>
          </cell>
        </row>
        <row r="2797">
          <cell r="F2797" t="str">
            <v>CTR 1000/0491-21303</v>
          </cell>
        </row>
        <row r="2798">
          <cell r="F2798" t="str">
            <v>CTR 1000/0491-21303</v>
          </cell>
        </row>
        <row r="2799">
          <cell r="F2799" t="str">
            <v>CTR 1000/0491-21303</v>
          </cell>
        </row>
        <row r="2800">
          <cell r="F2800" t="str">
            <v>CTR 1000/0491-21303</v>
          </cell>
        </row>
        <row r="2801">
          <cell r="F2801" t="str">
            <v>CTR 1000/0491-21303</v>
          </cell>
        </row>
        <row r="2802">
          <cell r="F2802" t="str">
            <v>CTR 1000/0491-21303</v>
          </cell>
        </row>
        <row r="2803">
          <cell r="F2803" t="str">
            <v>CTR 1000/0491-21303</v>
          </cell>
        </row>
        <row r="2804">
          <cell r="F2804" t="str">
            <v>CTR 1000/0491-21303</v>
          </cell>
        </row>
        <row r="2805">
          <cell r="F2805" t="str">
            <v>CTR 1000/0491-21303</v>
          </cell>
        </row>
        <row r="2806">
          <cell r="F2806" t="str">
            <v>CTR 1000/0491-21303</v>
          </cell>
        </row>
        <row r="2807">
          <cell r="F2807" t="str">
            <v>CTR 1000/0491-21303</v>
          </cell>
        </row>
        <row r="2808">
          <cell r="F2808" t="str">
            <v>CTR 1000/0491-21303</v>
          </cell>
        </row>
        <row r="2809">
          <cell r="F2809" t="str">
            <v>CTR 1000/0491-21303</v>
          </cell>
        </row>
        <row r="2810">
          <cell r="F2810" t="str">
            <v>CTR 1000/0491-21303</v>
          </cell>
        </row>
        <row r="2811">
          <cell r="F2811" t="str">
            <v>CTR 1000/0491-21303</v>
          </cell>
        </row>
        <row r="2812">
          <cell r="F2812" t="str">
            <v>CTR 1000/0491-21303</v>
          </cell>
        </row>
        <row r="2813">
          <cell r="F2813" t="str">
            <v>CTR 1000/0491-21303</v>
          </cell>
        </row>
        <row r="2814">
          <cell r="F2814" t="str">
            <v>CTR 1000/0491-21303</v>
          </cell>
        </row>
        <row r="2815">
          <cell r="F2815" t="str">
            <v>CTR 1000/0491-21303</v>
          </cell>
        </row>
        <row r="2816">
          <cell r="F2816" t="str">
            <v>CTR 1000/0491-21303</v>
          </cell>
        </row>
        <row r="2817">
          <cell r="F2817" t="str">
            <v>CTR 1000/0491-21303</v>
          </cell>
        </row>
        <row r="2818">
          <cell r="F2818" t="str">
            <v>CTR 1000/0491-21303</v>
          </cell>
        </row>
        <row r="2819">
          <cell r="F2819" t="str">
            <v>CTR 1000/0491-21303</v>
          </cell>
        </row>
        <row r="2820">
          <cell r="F2820" t="str">
            <v>CTR 1000/0491-21303</v>
          </cell>
        </row>
        <row r="2821">
          <cell r="F2821" t="str">
            <v>CTR 1000/0491-21303</v>
          </cell>
        </row>
        <row r="2822">
          <cell r="F2822" t="str">
            <v>CTR 1000/0491-21303</v>
          </cell>
        </row>
        <row r="2823">
          <cell r="F2823" t="str">
            <v>CTR 1000/0491-21303</v>
          </cell>
        </row>
        <row r="2824">
          <cell r="F2824" t="str">
            <v>CTR 1000/0491-21400</v>
          </cell>
        </row>
        <row r="2825">
          <cell r="F2825" t="str">
            <v>CTR 1000/0491-22500</v>
          </cell>
        </row>
        <row r="2826">
          <cell r="F2826" t="str">
            <v>CTR 1000/0491-22500</v>
          </cell>
        </row>
        <row r="2827">
          <cell r="F2827" t="str">
            <v>CTR 1000/0491-22500</v>
          </cell>
        </row>
        <row r="2828">
          <cell r="F2828" t="str">
            <v>CTR 1000/0491-21300</v>
          </cell>
        </row>
        <row r="2829">
          <cell r="F2829" t="str">
            <v>CTR 1000/0491-21301</v>
          </cell>
        </row>
        <row r="2830">
          <cell r="F2830" t="str">
            <v>CTR 1000/0491-22100</v>
          </cell>
        </row>
        <row r="2831">
          <cell r="F2831" t="str">
            <v>CTR 1000/0491-22300</v>
          </cell>
        </row>
        <row r="2832">
          <cell r="F2832" t="str">
            <v>CTR 1000/0491-22300</v>
          </cell>
        </row>
        <row r="2833">
          <cell r="F2833" t="str">
            <v>CTR 1000/0491-21200</v>
          </cell>
        </row>
        <row r="2834">
          <cell r="F2834" t="str">
            <v>CTR 1000/0491-21850</v>
          </cell>
        </row>
        <row r="2835">
          <cell r="F2835" t="str">
            <v>CTR 1000/0491-21301</v>
          </cell>
        </row>
        <row r="2836">
          <cell r="F2836" t="str">
            <v>CTR 1000/0491-21800</v>
          </cell>
        </row>
        <row r="2837">
          <cell r="F2837" t="str">
            <v>CTR 1000/0491-21302</v>
          </cell>
        </row>
        <row r="2838">
          <cell r="F2838" t="str">
            <v>CTR 1000/0491-21400</v>
          </cell>
        </row>
        <row r="2839">
          <cell r="F2839" t="str">
            <v>CTR 1000/0491-21400</v>
          </cell>
        </row>
        <row r="2840">
          <cell r="F2840" t="str">
            <v>CTR 1000/0491-21400</v>
          </cell>
        </row>
        <row r="2841">
          <cell r="F2841" t="str">
            <v>CTR 1000/0491-21400</v>
          </cell>
        </row>
        <row r="2842">
          <cell r="F2842" t="str">
            <v>CTR 1000/0491-21400</v>
          </cell>
        </row>
        <row r="2843">
          <cell r="F2843" t="str">
            <v>CTR 1000/0491-21400</v>
          </cell>
        </row>
        <row r="2844">
          <cell r="F2844" t="str">
            <v>CTR 1000/0491-21400</v>
          </cell>
        </row>
        <row r="2845">
          <cell r="F2845" t="str">
            <v>CTR 1000/0491-21400</v>
          </cell>
        </row>
        <row r="2846">
          <cell r="F2846" t="str">
            <v>CTR 1000/0491-21400</v>
          </cell>
        </row>
        <row r="2847">
          <cell r="F2847" t="str">
            <v>CTR 1000/0491-21400</v>
          </cell>
        </row>
        <row r="2848">
          <cell r="F2848" t="str">
            <v>CTR 1000/0491-21400</v>
          </cell>
        </row>
        <row r="2849">
          <cell r="F2849" t="str">
            <v>CTR 1000/0491-21400</v>
          </cell>
        </row>
        <row r="2850">
          <cell r="F2850" t="str">
            <v>CTR 1000/0491-21400</v>
          </cell>
        </row>
        <row r="2851">
          <cell r="F2851" t="str">
            <v>CTR 1000/0491-21400</v>
          </cell>
        </row>
        <row r="2852">
          <cell r="F2852" t="str">
            <v>CTR 1000/0491-21200</v>
          </cell>
        </row>
        <row r="2853">
          <cell r="F2853" t="str">
            <v>CTR 1000/0491-21200</v>
          </cell>
        </row>
        <row r="2854">
          <cell r="F2854" t="str">
            <v>CTR 1000/0491-21400</v>
          </cell>
        </row>
        <row r="2855">
          <cell r="F2855" t="str">
            <v>CTR 1000/0491-21850</v>
          </cell>
        </row>
        <row r="2856">
          <cell r="F2856" t="str">
            <v>CTR 1000/0491-20108</v>
          </cell>
        </row>
        <row r="2857">
          <cell r="F2857" t="str">
            <v>TCRP13T</v>
          </cell>
        </row>
        <row r="2858">
          <cell r="F2858" t="str">
            <v>CTR 1000/0491-21100</v>
          </cell>
        </row>
        <row r="2859">
          <cell r="F2859" t="str">
            <v>ZC00000</v>
          </cell>
        </row>
        <row r="2860">
          <cell r="F2860" t="str">
            <v>CTR 1000/0491-21850</v>
          </cell>
        </row>
        <row r="2861">
          <cell r="F2861" t="str">
            <v>CTR 1000/0491-22100</v>
          </cell>
        </row>
        <row r="2862">
          <cell r="F2862" t="str">
            <v>CTR 1000/0491-21200</v>
          </cell>
        </row>
        <row r="2863">
          <cell r="F2863" t="str">
            <v>CTR 1000/0491-21300</v>
          </cell>
        </row>
        <row r="2864">
          <cell r="F2864" t="str">
            <v>CTR 1000/0491-21401</v>
          </cell>
        </row>
        <row r="2865">
          <cell r="F2865" t="str">
            <v>CTR 1000/0491-21401</v>
          </cell>
        </row>
        <row r="2866">
          <cell r="F2866" t="str">
            <v>CTR 1000/0491-21401</v>
          </cell>
        </row>
        <row r="2867">
          <cell r="F2867" t="str">
            <v>CTR 1000/0491-21401</v>
          </cell>
        </row>
        <row r="2868">
          <cell r="F2868" t="str">
            <v>CTR 1000/0491-21401</v>
          </cell>
        </row>
        <row r="2869">
          <cell r="F2869" t="str">
            <v>CTR 1000/0491-21401</v>
          </cell>
        </row>
        <row r="2870">
          <cell r="F2870" t="str">
            <v>CTR 1000/0491-21401</v>
          </cell>
        </row>
        <row r="2871">
          <cell r="F2871" t="str">
            <v>CTR 1000/0491-21401</v>
          </cell>
        </row>
        <row r="2872">
          <cell r="F2872" t="str">
            <v>CTR 1000/0491-21401</v>
          </cell>
        </row>
        <row r="2873">
          <cell r="F2873" t="str">
            <v>CTR 1000/0491-21401</v>
          </cell>
        </row>
        <row r="2874">
          <cell r="F2874" t="str">
            <v>CTR 1000/0491-21401</v>
          </cell>
        </row>
        <row r="2875">
          <cell r="F2875" t="str">
            <v>CTR 1000/0491-21401</v>
          </cell>
        </row>
        <row r="2876">
          <cell r="F2876" t="str">
            <v>CTR 1000/0491-21402</v>
          </cell>
        </row>
        <row r="2877">
          <cell r="F2877" t="str">
            <v>CTR 1000/0491-21200</v>
          </cell>
        </row>
        <row r="2878">
          <cell r="F2878" t="str">
            <v>CTR 1000/0491-21200</v>
          </cell>
        </row>
        <row r="2879">
          <cell r="F2879" t="str">
            <v>CTR 1000/0491-21200</v>
          </cell>
        </row>
        <row r="2880">
          <cell r="F2880" t="str">
            <v>CTR 1000/0491-21300</v>
          </cell>
        </row>
        <row r="2881">
          <cell r="F2881" t="str">
            <v>CTR 1000/0491-21500</v>
          </cell>
        </row>
        <row r="2882">
          <cell r="F2882" t="str">
            <v>CTR 1000/0491-21401</v>
          </cell>
        </row>
        <row r="2883">
          <cell r="F2883" t="str">
            <v>CTR 1000/0491-22100</v>
          </cell>
        </row>
        <row r="2884">
          <cell r="F2884" t="str">
            <v>CTR 1000/0491-20108</v>
          </cell>
        </row>
        <row r="2885">
          <cell r="F2885" t="str">
            <v>CTR 1000/0491-22100</v>
          </cell>
        </row>
        <row r="2886">
          <cell r="F2886" t="str">
            <v>CTR 1000/0491-22200</v>
          </cell>
        </row>
        <row r="2887">
          <cell r="F2887" t="str">
            <v>CTR 1000/0491-21402</v>
          </cell>
        </row>
        <row r="2888">
          <cell r="F2888" t="str">
            <v>CTR 1000/0491-21402</v>
          </cell>
        </row>
        <row r="2889">
          <cell r="F2889" t="str">
            <v>CTR 1000/0491-22100</v>
          </cell>
        </row>
        <row r="2890">
          <cell r="F2890" t="str">
            <v>CTR 1000/0491-22400</v>
          </cell>
        </row>
        <row r="2891">
          <cell r="F2891" t="str">
            <v>CTR 1000/0491-22200</v>
          </cell>
        </row>
        <row r="2892">
          <cell r="F2892" t="str">
            <v>CTR 1000/0491-21100</v>
          </cell>
        </row>
        <row r="2893">
          <cell r="F2893" t="str">
            <v>RG16719</v>
          </cell>
        </row>
        <row r="2894">
          <cell r="F2894" t="str">
            <v>CTR 1000/0491-21502</v>
          </cell>
        </row>
        <row r="2895">
          <cell r="F2895" t="str">
            <v>RG16719</v>
          </cell>
        </row>
        <row r="2896">
          <cell r="F2896" t="str">
            <v>CTR 1000/0491-22500</v>
          </cell>
        </row>
        <row r="2897">
          <cell r="F2897" t="str">
            <v>CTR 1000/0491-22500</v>
          </cell>
        </row>
        <row r="2898">
          <cell r="F2898" t="str">
            <v>CTR 1000/0491-21100</v>
          </cell>
        </row>
        <row r="2899">
          <cell r="F2899" t="str">
            <v>ZC00000</v>
          </cell>
        </row>
        <row r="2900">
          <cell r="F2900" t="str">
            <v>CTR 1000/0491-21500</v>
          </cell>
        </row>
        <row r="2901">
          <cell r="F2901" t="str">
            <v>CTR 1000/0491-21500</v>
          </cell>
        </row>
        <row r="2902">
          <cell r="F2902" t="str">
            <v>CTR 1000/0491-21500</v>
          </cell>
        </row>
        <row r="2903">
          <cell r="F2903" t="str">
            <v>CTR 1000/0491-21500</v>
          </cell>
        </row>
        <row r="2904">
          <cell r="F2904" t="str">
            <v>CTR 1000/0491-21500</v>
          </cell>
        </row>
        <row r="2905">
          <cell r="F2905" t="str">
            <v>CTR 1000/0491-21500</v>
          </cell>
        </row>
        <row r="2906">
          <cell r="F2906" t="str">
            <v>CTR 1000/0491-21500</v>
          </cell>
        </row>
        <row r="2907">
          <cell r="F2907" t="str">
            <v>CTR 1000/0491-21500</v>
          </cell>
        </row>
        <row r="2908">
          <cell r="F2908" t="str">
            <v>CTR 1000/0491-21500</v>
          </cell>
        </row>
        <row r="2909">
          <cell r="F2909" t="str">
            <v>CTR 1000/0491-21500</v>
          </cell>
        </row>
        <row r="2910">
          <cell r="F2910" t="str">
            <v>CTR 1000/0491-21500</v>
          </cell>
        </row>
        <row r="2911">
          <cell r="F2911" t="str">
            <v>CTR 1000/0491-21300</v>
          </cell>
        </row>
        <row r="2912">
          <cell r="F2912" t="str">
            <v>CTR 1000/0491-21300</v>
          </cell>
        </row>
        <row r="2913">
          <cell r="F2913" t="str">
            <v>CTR 1000/0491-22100</v>
          </cell>
        </row>
        <row r="2914">
          <cell r="F2914" t="str">
            <v>CTR 1000/0491-21100</v>
          </cell>
        </row>
        <row r="2915">
          <cell r="F2915" t="str">
            <v>CTR 1000/0491-21100</v>
          </cell>
        </row>
        <row r="2916">
          <cell r="F2916" t="str">
            <v>RG16719</v>
          </cell>
        </row>
        <row r="2917">
          <cell r="F2917" t="str">
            <v>ZC00000</v>
          </cell>
        </row>
        <row r="2918">
          <cell r="F2918" t="str">
            <v>TCRP08T</v>
          </cell>
        </row>
        <row r="2919">
          <cell r="F2919" t="str">
            <v>ZBR0000</v>
          </cell>
        </row>
        <row r="2920">
          <cell r="F2920" t="str">
            <v>CTR 1000/0491-22300</v>
          </cell>
        </row>
        <row r="2921">
          <cell r="F2921" t="str">
            <v>CTR 1000/0491-22500</v>
          </cell>
        </row>
        <row r="2922">
          <cell r="F2922" t="str">
            <v>CTR 1000/0491-22500</v>
          </cell>
        </row>
        <row r="2923">
          <cell r="F2923" t="str">
            <v>RG16719</v>
          </cell>
        </row>
        <row r="2924">
          <cell r="F2924" t="str">
            <v>CTR 1000/0491-22200</v>
          </cell>
        </row>
        <row r="2925">
          <cell r="F2925" t="str">
            <v>RG16719</v>
          </cell>
        </row>
        <row r="2926">
          <cell r="F2926" t="str">
            <v>CTR 1000/0491-20105</v>
          </cell>
        </row>
        <row r="2927">
          <cell r="F2927" t="str">
            <v>CTR 1000/0491-21501</v>
          </cell>
        </row>
        <row r="2928">
          <cell r="F2928" t="str">
            <v>CTR 1000/0491-21501</v>
          </cell>
        </row>
        <row r="2929">
          <cell r="F2929" t="str">
            <v>CTR 1000/0491-21501</v>
          </cell>
        </row>
        <row r="2930">
          <cell r="F2930" t="str">
            <v>CTR 1000/0491-21501</v>
          </cell>
        </row>
        <row r="2931">
          <cell r="F2931" t="str">
            <v>CTR 1000/0491-21501</v>
          </cell>
        </row>
        <row r="2932">
          <cell r="F2932" t="str">
            <v>CTR 1000/0491-21501</v>
          </cell>
        </row>
        <row r="2933">
          <cell r="F2933" t="str">
            <v>CTR 1000/0491-21501</v>
          </cell>
        </row>
        <row r="2934">
          <cell r="F2934" t="str">
            <v>CTR 1000/0491-21501</v>
          </cell>
        </row>
        <row r="2935">
          <cell r="F2935" t="str">
            <v>CTR 1000/0491-21501</v>
          </cell>
        </row>
        <row r="2936">
          <cell r="F2936" t="str">
            <v>CTR 1000/0491-21501</v>
          </cell>
        </row>
        <row r="2937">
          <cell r="F2937" t="str">
            <v>CTR 1000/0491-21501</v>
          </cell>
        </row>
        <row r="2938">
          <cell r="F2938" t="str">
            <v>CTR 1000/0491-21501</v>
          </cell>
        </row>
        <row r="2939">
          <cell r="F2939" t="str">
            <v>CTR 1000/0491-21501</v>
          </cell>
        </row>
        <row r="2940">
          <cell r="F2940" t="str">
            <v>CTR 1000/0491-21501</v>
          </cell>
        </row>
        <row r="2941">
          <cell r="F2941" t="str">
            <v>CTR 1000/0491-21501</v>
          </cell>
        </row>
        <row r="2942">
          <cell r="F2942" t="str">
            <v>CTR 1000/0491-21501</v>
          </cell>
        </row>
        <row r="2943">
          <cell r="F2943" t="str">
            <v>CTR 1000/0491-21501</v>
          </cell>
        </row>
        <row r="2944">
          <cell r="F2944" t="str">
            <v>CTR 1000/0491-21502</v>
          </cell>
        </row>
        <row r="2945">
          <cell r="F2945" t="str">
            <v>CTR 1000/0491-21502</v>
          </cell>
        </row>
        <row r="2946">
          <cell r="F2946" t="str">
            <v>CTR 1000/0491-20110</v>
          </cell>
        </row>
        <row r="2947">
          <cell r="F2947" t="str">
            <v>CTR 1000/0491-21200</v>
          </cell>
        </row>
        <row r="2948">
          <cell r="F2948" t="str">
            <v>CTR 1000/0491-21300</v>
          </cell>
        </row>
        <row r="2949">
          <cell r="F2949" t="str">
            <v>CTR 1000/0491-21100</v>
          </cell>
        </row>
        <row r="2950">
          <cell r="F2950" t="str">
            <v>CTR 1000/0491-20110</v>
          </cell>
        </row>
        <row r="2951">
          <cell r="F2951" t="str">
            <v>CTR 1000/0491-22100</v>
          </cell>
        </row>
        <row r="2952">
          <cell r="F2952" t="str">
            <v>CTR 1000/0491-21850</v>
          </cell>
        </row>
        <row r="2953">
          <cell r="F2953" t="str">
            <v>CTR 1000/0491-21302</v>
          </cell>
        </row>
        <row r="2954">
          <cell r="F2954" t="str">
            <v>CTR 1000/0491-21300</v>
          </cell>
        </row>
        <row r="2955">
          <cell r="F2955" t="str">
            <v>CTR 1000/0491-21800</v>
          </cell>
        </row>
        <row r="2956">
          <cell r="F2956" t="str">
            <v>CTR 1000/0491-22000</v>
          </cell>
        </row>
        <row r="2957">
          <cell r="F2957" t="str">
            <v>จ้างเหมา FAB แผงกั้นบ่อ UR scale pit</v>
          </cell>
        </row>
        <row r="2958">
          <cell r="F2958" t="str">
            <v>CTR 1000/0491-21100</v>
          </cell>
        </row>
        <row r="2959">
          <cell r="F2959" t="str">
            <v>CTR 1000/0491-22300</v>
          </cell>
        </row>
        <row r="2960">
          <cell r="F2960" t="str">
            <v>CTR 1000/0491-21301</v>
          </cell>
        </row>
        <row r="2961">
          <cell r="F2961" t="str">
            <v>CTR 1000/0491-22100</v>
          </cell>
        </row>
        <row r="2962">
          <cell r="F2962" t="str">
            <v>CTR 1000/0491-21502</v>
          </cell>
        </row>
        <row r="2963">
          <cell r="F2963" t="str">
            <v>CTR 1000/0491-21502</v>
          </cell>
        </row>
        <row r="2964">
          <cell r="F2964" t="str">
            <v>CTR 1000/0491-21502</v>
          </cell>
        </row>
        <row r="2965">
          <cell r="F2965" t="str">
            <v>CTR 1000/0491-21502</v>
          </cell>
        </row>
        <row r="2966">
          <cell r="F2966" t="str">
            <v>CTR 1000/0491-21502</v>
          </cell>
        </row>
        <row r="2967">
          <cell r="F2967" t="str">
            <v>CTR 1000/0491-21502</v>
          </cell>
        </row>
        <row r="2968">
          <cell r="F2968" t="str">
            <v>CTR 1000/0491-21502</v>
          </cell>
        </row>
        <row r="2969">
          <cell r="F2969" t="str">
            <v>CTR 1000/0491-21502</v>
          </cell>
        </row>
        <row r="2970">
          <cell r="F2970" t="str">
            <v>CTR 1000/0491-21502</v>
          </cell>
        </row>
        <row r="2971">
          <cell r="F2971" t="str">
            <v>CTR 1000/0491-21502</v>
          </cell>
        </row>
        <row r="2972">
          <cell r="F2972" t="str">
            <v>CTR 1000/0491-21502</v>
          </cell>
        </row>
        <row r="2973">
          <cell r="F2973" t="str">
            <v>CTR 1000/0491-21502</v>
          </cell>
        </row>
        <row r="2974">
          <cell r="F2974" t="str">
            <v>CTR 1000/0491-21502</v>
          </cell>
        </row>
        <row r="2975">
          <cell r="F2975" t="str">
            <v>CTR 1000/0491-21502</v>
          </cell>
        </row>
        <row r="2976">
          <cell r="F2976" t="str">
            <v>CTR 1000/0491-21502</v>
          </cell>
        </row>
        <row r="2977">
          <cell r="F2977" t="str">
            <v>CTR 1000/0491-21502</v>
          </cell>
        </row>
        <row r="2978">
          <cell r="F2978" t="str">
            <v>CTR 1000/0491-21502</v>
          </cell>
        </row>
        <row r="2979">
          <cell r="F2979" t="str">
            <v>CTR 1000/0491-21502</v>
          </cell>
        </row>
        <row r="2980">
          <cell r="F2980" t="str">
            <v>CTR 1000/0491-21502</v>
          </cell>
        </row>
        <row r="2981">
          <cell r="F2981" t="str">
            <v>CTR 1000/0491-21502</v>
          </cell>
        </row>
        <row r="2982">
          <cell r="F2982" t="str">
            <v>CTR 1000/0491-21502</v>
          </cell>
        </row>
        <row r="2983">
          <cell r="F2983" t="str">
            <v>SOCIAL SECURITY FUND</v>
          </cell>
        </row>
        <row r="2984">
          <cell r="F2984" t="str">
            <v>PROVIDENT FUND</v>
          </cell>
        </row>
        <row r="2985">
          <cell r="F2985" t="str">
            <v/>
          </cell>
        </row>
        <row r="2986">
          <cell r="F2986" t="str">
            <v>ค่าแรงงาน Roll Shop วันที่ 31/01/49</v>
          </cell>
        </row>
        <row r="2987">
          <cell r="F2987" t="str">
            <v>ZC00000</v>
          </cell>
        </row>
        <row r="2988">
          <cell r="F2988" t="str">
            <v>ZBR0000</v>
          </cell>
        </row>
        <row r="2989">
          <cell r="F2989" t="str">
            <v>ZBR0000</v>
          </cell>
        </row>
        <row r="2990">
          <cell r="F2990" t="str">
            <v>ZC00000</v>
          </cell>
        </row>
        <row r="2991">
          <cell r="F2991" t="str">
            <v>ZC00000</v>
          </cell>
        </row>
        <row r="2992">
          <cell r="F2992" t="str">
            <v>ZS49RP0</v>
          </cell>
        </row>
        <row r="2993">
          <cell r="F2993" t="str">
            <v>CTR 1000/0491-22200</v>
          </cell>
        </row>
        <row r="2994">
          <cell r="F2994" t="str">
            <v>TCRP15T</v>
          </cell>
        </row>
        <row r="2995">
          <cell r="F2995" t="str">
            <v>ZC00000</v>
          </cell>
        </row>
        <row r="2996">
          <cell r="F2996" t="str">
            <v>ZC00000</v>
          </cell>
        </row>
        <row r="2997">
          <cell r="F2997" t="str">
            <v>ZC00000</v>
          </cell>
        </row>
        <row r="2998">
          <cell r="F2998" t="str">
            <v>ZS49RP0</v>
          </cell>
        </row>
        <row r="2999">
          <cell r="F2999" t="str">
            <v>ค่าใช้จ่ายนำเข้า</v>
          </cell>
        </row>
        <row r="3000">
          <cell r="F3000" t="str">
            <v>LABOUR SALARY</v>
          </cell>
        </row>
        <row r="3001">
          <cell r="F3001" t="str">
            <v>SHIFT PREMIUM</v>
          </cell>
        </row>
        <row r="3002">
          <cell r="F3002" t="str">
            <v>UP CONTRY</v>
          </cell>
        </row>
        <row r="3003">
          <cell r="F3003" t="str">
            <v>CTR 1000/0491-20115</v>
          </cell>
        </row>
        <row r="3004">
          <cell r="F3004" t="str">
            <v>TWP6000</v>
          </cell>
        </row>
        <row r="3005">
          <cell r="F3005" t="str">
            <v>CTR 1000/0491-22100</v>
          </cell>
        </row>
        <row r="3006">
          <cell r="F3006" t="str">
            <v>CTR 1000/0491-22200</v>
          </cell>
        </row>
        <row r="3007">
          <cell r="F3007" t="str">
            <v>CTR 1000/0491-21100</v>
          </cell>
        </row>
        <row r="3008">
          <cell r="F3008" t="str">
            <v>ZC00000</v>
          </cell>
        </row>
        <row r="3009">
          <cell r="F3009" t="str">
            <v>ZC00000</v>
          </cell>
        </row>
        <row r="3010">
          <cell r="F3010" t="str">
            <v>CTR 1000/0491-20105</v>
          </cell>
        </row>
        <row r="3011">
          <cell r="F3011" t="str">
            <v>CTR 1000/0491-20108</v>
          </cell>
        </row>
        <row r="3012">
          <cell r="F3012" t="str">
            <v>CTR 1000/0491-21100</v>
          </cell>
        </row>
        <row r="3013">
          <cell r="F3013" t="str">
            <v>CTR 1000/0491-21100</v>
          </cell>
        </row>
        <row r="3014">
          <cell r="F3014" t="str">
            <v>CTR 1000/0491-21100</v>
          </cell>
        </row>
        <row r="3015">
          <cell r="F3015" t="str">
            <v>CTR 1000/0491-21100</v>
          </cell>
        </row>
        <row r="3016">
          <cell r="F3016" t="str">
            <v>CTR 1000/0491-21100</v>
          </cell>
        </row>
        <row r="3017">
          <cell r="F3017" t="str">
            <v>CTR 1000/0491-21200</v>
          </cell>
        </row>
        <row r="3018">
          <cell r="F3018" t="str">
            <v>CTR 1000/0491-21800</v>
          </cell>
        </row>
        <row r="3019">
          <cell r="F3019" t="str">
            <v>CTR 1000/0491-21800</v>
          </cell>
        </row>
        <row r="3020">
          <cell r="F3020" t="str">
            <v>CTR 1000/0491-21800</v>
          </cell>
        </row>
        <row r="3021">
          <cell r="F3021" t="str">
            <v>CTR 1000/0491-21800</v>
          </cell>
        </row>
        <row r="3022">
          <cell r="F3022" t="str">
            <v>CTR 1000/0491-21800</v>
          </cell>
        </row>
        <row r="3023">
          <cell r="F3023" t="str">
            <v>CTR 1000/0491-21800</v>
          </cell>
        </row>
        <row r="3024">
          <cell r="F3024" t="str">
            <v>CTR 1000/0491-21800</v>
          </cell>
        </row>
        <row r="3025">
          <cell r="F3025" t="str">
            <v>CTR 1000/0491-21800</v>
          </cell>
        </row>
        <row r="3026">
          <cell r="F3026" t="str">
            <v>CTR 1000/0491-21800</v>
          </cell>
        </row>
        <row r="3027">
          <cell r="F3027" t="str">
            <v>CTR 1000/0491-21800</v>
          </cell>
        </row>
        <row r="3028">
          <cell r="F3028" t="str">
            <v>CTR 1000/0491-21800</v>
          </cell>
        </row>
        <row r="3029">
          <cell r="F3029" t="str">
            <v>TLUG006</v>
          </cell>
        </row>
        <row r="3030">
          <cell r="F3030" t="str">
            <v>CTR 1000/0491-21200</v>
          </cell>
        </row>
        <row r="3031">
          <cell r="F3031" t="str">
            <v>CTR 1000/0491-21200</v>
          </cell>
        </row>
        <row r="3032">
          <cell r="F3032" t="str">
            <v>CTR 1000/0491-21300</v>
          </cell>
        </row>
        <row r="3033">
          <cell r="F3033" t="str">
            <v>CTR 1000/0491-21300</v>
          </cell>
        </row>
        <row r="3034">
          <cell r="F3034" t="str">
            <v>CTR 1000/0491-21300</v>
          </cell>
        </row>
        <row r="3035">
          <cell r="F3035" t="str">
            <v>CTR 1000/0491-21300</v>
          </cell>
        </row>
        <row r="3036">
          <cell r="F3036" t="str">
            <v>CTR 1000/0491-21301</v>
          </cell>
        </row>
        <row r="3037">
          <cell r="F3037" t="str">
            <v>CTR 1000/0491-21301</v>
          </cell>
        </row>
        <row r="3038">
          <cell r="F3038" t="str">
            <v>CTR 1000/0491-21303</v>
          </cell>
        </row>
        <row r="3039">
          <cell r="F3039" t="str">
            <v>CTR 1000/0491-21900</v>
          </cell>
        </row>
        <row r="3040">
          <cell r="F3040" t="str">
            <v>CTR 1000/0491-22500</v>
          </cell>
        </row>
        <row r="3041">
          <cell r="F3041" t="str">
            <v>CTR 1000/0491-22500</v>
          </cell>
        </row>
        <row r="3042">
          <cell r="F3042" t="str">
            <v>CTR 1000/0491-22500</v>
          </cell>
        </row>
        <row r="3043">
          <cell r="F3043" t="str">
            <v>CTR 1000/0491-22500</v>
          </cell>
        </row>
        <row r="3044">
          <cell r="F3044" t="str">
            <v>CTR 1000/0491-21300</v>
          </cell>
        </row>
        <row r="3045">
          <cell r="F3045" t="str">
            <v>CTR 1000/0491-21200</v>
          </cell>
        </row>
        <row r="3046">
          <cell r="F3046" t="str">
            <v>CTR 1000/0491-21100</v>
          </cell>
        </row>
        <row r="3047">
          <cell r="F3047" t="str">
            <v>CTR 1000/0491-22200</v>
          </cell>
        </row>
        <row r="3048">
          <cell r="F3048" t="str">
            <v>RG16719</v>
          </cell>
        </row>
        <row r="3049">
          <cell r="F3049" t="str">
            <v>TCRP08T</v>
          </cell>
        </row>
        <row r="3050">
          <cell r="F3050" t="str">
            <v>CTR 1000/0491-22200</v>
          </cell>
        </row>
        <row r="3051">
          <cell r="F3051" t="str">
            <v>CTR 1000/0491-20110</v>
          </cell>
        </row>
        <row r="3052">
          <cell r="F3052" t="str">
            <v>CTR 1000/0491-21301</v>
          </cell>
        </row>
        <row r="3053">
          <cell r="F3053" t="str">
            <v>CTR 1000/0491-21400</v>
          </cell>
        </row>
        <row r="3054">
          <cell r="F3054" t="str">
            <v>CTR 1000/0491-21300</v>
          </cell>
        </row>
        <row r="3055">
          <cell r="F3055" t="str">
            <v>CTR 1000/0491-21100</v>
          </cell>
        </row>
        <row r="3056">
          <cell r="F3056" t="str">
            <v>CTR 1000/0491-21100</v>
          </cell>
        </row>
        <row r="3057">
          <cell r="F3057" t="str">
            <v>CTR 1000/0491-21100</v>
          </cell>
        </row>
        <row r="3058">
          <cell r="F3058" t="str">
            <v>CTR 1000/0491-21850</v>
          </cell>
        </row>
        <row r="3059">
          <cell r="F3059" t="str">
            <v>CTR 1000/0491-21850</v>
          </cell>
        </row>
        <row r="3060">
          <cell r="F3060" t="str">
            <v>CTR 1000/0491-21850</v>
          </cell>
        </row>
        <row r="3061">
          <cell r="F3061" t="str">
            <v>CTR 1000/0491-21850</v>
          </cell>
        </row>
        <row r="3062">
          <cell r="F3062" t="str">
            <v>CTR 1000/0491-21850</v>
          </cell>
        </row>
        <row r="3063">
          <cell r="F3063" t="str">
            <v>CTR 1000/0491-21850</v>
          </cell>
        </row>
        <row r="3064">
          <cell r="F3064" t="str">
            <v>CTR 1000/0491-21850</v>
          </cell>
        </row>
        <row r="3065">
          <cell r="F3065" t="str">
            <v>CTR 1000/0491-21850</v>
          </cell>
        </row>
        <row r="3066">
          <cell r="F3066" t="str">
            <v>CTR 1000/0491-21850</v>
          </cell>
        </row>
        <row r="3067">
          <cell r="F3067" t="str">
            <v>CTR 1000/0491-21850</v>
          </cell>
        </row>
        <row r="3068">
          <cell r="F3068" t="str">
            <v>CTR 1000/0491-21850</v>
          </cell>
        </row>
        <row r="3069">
          <cell r="F3069" t="str">
            <v>CTR 1000/0491-21850</v>
          </cell>
        </row>
        <row r="3070">
          <cell r="F3070" t="str">
            <v>CTR 1000/0491-21850</v>
          </cell>
        </row>
        <row r="3071">
          <cell r="F3071" t="str">
            <v>CTR 1000/0491-21850</v>
          </cell>
        </row>
        <row r="3072">
          <cell r="F3072" t="str">
            <v>CTR 1000/0491-21850</v>
          </cell>
        </row>
        <row r="3073">
          <cell r="F3073" t="str">
            <v>CTR 1000/0491-21850</v>
          </cell>
        </row>
        <row r="3074">
          <cell r="F3074" t="str">
            <v>CTR 1000/0491-21850</v>
          </cell>
        </row>
        <row r="3075">
          <cell r="F3075" t="str">
            <v>CTR 1000/0491-21900</v>
          </cell>
        </row>
        <row r="3076">
          <cell r="F3076" t="str">
            <v>CTR 1000/0491-21900</v>
          </cell>
        </row>
        <row r="3077">
          <cell r="F3077" t="str">
            <v>CTR 1000/0491-22400</v>
          </cell>
        </row>
        <row r="3078">
          <cell r="F3078" t="str">
            <v>CTR 1000/0491-21100</v>
          </cell>
        </row>
        <row r="3079">
          <cell r="F3079" t="str">
            <v>CTR 1000/0491-21300</v>
          </cell>
        </row>
        <row r="3080">
          <cell r="F3080" t="str">
            <v>CTR 1000/0491-21100</v>
          </cell>
        </row>
        <row r="3081">
          <cell r="F3081" t="str">
            <v>CTR 1000/0491-22100</v>
          </cell>
        </row>
        <row r="3082">
          <cell r="F3082" t="str">
            <v>CTR 1000/0491-21301</v>
          </cell>
        </row>
        <row r="3083">
          <cell r="F3083" t="str">
            <v>CTR 1000/0491-21302</v>
          </cell>
        </row>
        <row r="3084">
          <cell r="F3084" t="str">
            <v>CTR 1000/0491-21302</v>
          </cell>
        </row>
        <row r="3085">
          <cell r="F3085" t="str">
            <v>CTR 1000/0491-21302</v>
          </cell>
        </row>
        <row r="3086">
          <cell r="F3086" t="str">
            <v>CTR 1000/0491-21400</v>
          </cell>
        </row>
        <row r="3087">
          <cell r="F3087" t="str">
            <v>CTR 1000/0491-21100</v>
          </cell>
        </row>
        <row r="3088">
          <cell r="F3088" t="str">
            <v>CTR 1000/0491-21200</v>
          </cell>
        </row>
        <row r="3089">
          <cell r="F3089" t="str">
            <v>CTR 1000/0491-21200</v>
          </cell>
        </row>
        <row r="3090">
          <cell r="F3090" t="str">
            <v>CTR 1000/0491-21200</v>
          </cell>
        </row>
        <row r="3091">
          <cell r="F3091" t="str">
            <v>CTR 1000/0491-21300</v>
          </cell>
        </row>
        <row r="3092">
          <cell r="F3092" t="str">
            <v>CTR 1000/0491-21300</v>
          </cell>
        </row>
        <row r="3093">
          <cell r="F3093" t="str">
            <v>CTR 1000/0491-21500</v>
          </cell>
        </row>
        <row r="3094">
          <cell r="F3094" t="str">
            <v>CTR 1000/0491-21900</v>
          </cell>
        </row>
        <row r="3095">
          <cell r="F3095" t="str">
            <v>CTR 1000/0491-21900</v>
          </cell>
        </row>
        <row r="3096">
          <cell r="F3096" t="str">
            <v>CTR 1000/0491-21900</v>
          </cell>
        </row>
        <row r="3097">
          <cell r="F3097" t="str">
            <v>CTR 1000/0491-21900</v>
          </cell>
        </row>
        <row r="3098">
          <cell r="F3098" t="str">
            <v>CTR 1000/0491-21900</v>
          </cell>
        </row>
        <row r="3099">
          <cell r="F3099" t="str">
            <v>CTR 1000/0491-21900</v>
          </cell>
        </row>
        <row r="3100">
          <cell r="F3100" t="str">
            <v>CTR 1000/0491-21900</v>
          </cell>
        </row>
        <row r="3101">
          <cell r="F3101" t="str">
            <v>CTR 1000/0491-21900</v>
          </cell>
        </row>
        <row r="3102">
          <cell r="F3102" t="str">
            <v>CTR 1000/0491-21900</v>
          </cell>
        </row>
        <row r="3103">
          <cell r="F3103" t="str">
            <v>CTR 1000/0491-21900</v>
          </cell>
        </row>
        <row r="3104">
          <cell r="F3104" t="str">
            <v>CTR 1000/0491-21900</v>
          </cell>
        </row>
        <row r="3105">
          <cell r="F3105" t="str">
            <v>CTR 1000/0491-21900</v>
          </cell>
        </row>
        <row r="3106">
          <cell r="F3106" t="str">
            <v>CTR 1000/0491-21900</v>
          </cell>
        </row>
        <row r="3107">
          <cell r="F3107" t="str">
            <v>CTR 1000/0491-21900</v>
          </cell>
        </row>
        <row r="3108">
          <cell r="F3108" t="str">
            <v>CTR 1000/0491-21900</v>
          </cell>
        </row>
        <row r="3109">
          <cell r="F3109" t="str">
            <v>CTR 1000/0491-21900</v>
          </cell>
        </row>
        <row r="3110">
          <cell r="F3110" t="str">
            <v>CTR 1000/0491-21900</v>
          </cell>
        </row>
        <row r="3111">
          <cell r="F3111" t="str">
            <v>CTR 1000/0491-21900</v>
          </cell>
        </row>
        <row r="3112">
          <cell r="F3112" t="str">
            <v>CTR 1000/0491-21900</v>
          </cell>
        </row>
        <row r="3113">
          <cell r="F3113" t="str">
            <v>CTR 1000/0491-21900</v>
          </cell>
        </row>
        <row r="3114">
          <cell r="F3114" t="str">
            <v>CTR 1000/0491-21900</v>
          </cell>
        </row>
        <row r="3115">
          <cell r="F3115" t="str">
            <v>CTR 1000/0491-21900</v>
          </cell>
        </row>
        <row r="3116">
          <cell r="F3116" t="str">
            <v>CTR 1000/0491-21900</v>
          </cell>
        </row>
        <row r="3117">
          <cell r="F3117" t="str">
            <v>CTR 1000/0491-21900</v>
          </cell>
        </row>
        <row r="3118">
          <cell r="F3118" t="str">
            <v>CTR 1000/0491-21900</v>
          </cell>
        </row>
        <row r="3119">
          <cell r="F3119" t="str">
            <v>CTR 1000/0491-21900</v>
          </cell>
        </row>
        <row r="3120">
          <cell r="F3120" t="str">
            <v>CTR 1000/0491-21900</v>
          </cell>
        </row>
        <row r="3121">
          <cell r="F3121" t="str">
            <v>CTR 1000/0491-21900</v>
          </cell>
        </row>
        <row r="3122">
          <cell r="F3122" t="str">
            <v>CTR 1000/0491-21900</v>
          </cell>
        </row>
        <row r="3123">
          <cell r="F3123" t="str">
            <v>CTR 1000/0491-21900</v>
          </cell>
        </row>
        <row r="3124">
          <cell r="F3124" t="str">
            <v>CTR 1000/0491-21200</v>
          </cell>
        </row>
        <row r="3125">
          <cell r="F3125" t="str">
            <v>RG16719</v>
          </cell>
        </row>
        <row r="3126">
          <cell r="F3126" t="str">
            <v>gas.air service C 1-15.08.2006</v>
          </cell>
        </row>
        <row r="3127">
          <cell r="F3127" t="str">
            <v>CTR 1000/0491-21950</v>
          </cell>
        </row>
        <row r="3128">
          <cell r="F3128" t="str">
            <v>CTR 1000/0491-21950</v>
          </cell>
        </row>
        <row r="3129">
          <cell r="F3129" t="str">
            <v>CTR 1000/0491-21950</v>
          </cell>
        </row>
        <row r="3130">
          <cell r="F3130" t="str">
            <v>CTR 1000/0491-21950</v>
          </cell>
        </row>
        <row r="3131">
          <cell r="F3131" t="str">
            <v>CTR 1000/0491-21950</v>
          </cell>
        </row>
        <row r="3132">
          <cell r="F3132" t="str">
            <v>CTR 1000/0491-21950</v>
          </cell>
        </row>
        <row r="3133">
          <cell r="F3133" t="str">
            <v>CTR 1000/0491-21950</v>
          </cell>
        </row>
        <row r="3134">
          <cell r="F3134" t="str">
            <v>CTR 1000/0491-21950</v>
          </cell>
        </row>
        <row r="3135">
          <cell r="F3135" t="str">
            <v>CTR 1000/0491-21950</v>
          </cell>
        </row>
        <row r="3136">
          <cell r="F3136" t="str">
            <v>SOCIAL SECURITY FUND</v>
          </cell>
        </row>
        <row r="3137">
          <cell r="F3137" t="str">
            <v>PROVIDENT FUND</v>
          </cell>
        </row>
        <row r="3138">
          <cell r="F3138" t="str">
            <v>เพิ่มค่าจ้างเหมางานตัดเหล็ก 20-31/01/49</v>
          </cell>
        </row>
        <row r="3139">
          <cell r="F3139" t="str">
            <v>เพิ่มค่าจ้างเหมางานดัดเหล็ก 16-31/01/49</v>
          </cell>
        </row>
        <row r="3140">
          <cell r="F3140" t="str">
            <v>เพิ่มค่าจ้างเหมางานตัด Cut-Beam 16-31/01/49</v>
          </cell>
        </row>
        <row r="3141">
          <cell r="F3141" t="str">
            <v/>
          </cell>
        </row>
        <row r="3142">
          <cell r="F3142" t="str">
            <v>ค่าแรงงานผลิตภัณฑ์ วันที่ 31/01/49</v>
          </cell>
        </row>
        <row r="3143">
          <cell r="F3143" t="str">
            <v>ค่าจ้างเหมา F /L 310149</v>
          </cell>
        </row>
        <row r="3144">
          <cell r="F3144" t="str">
            <v>เพิ่มค่าจ้างเหมา F/L 16-31/01/49</v>
          </cell>
        </row>
        <row r="3145">
          <cell r="F3145" t="str">
            <v>ลดค่าจ้างเหมา F/L 16-31/01/49</v>
          </cell>
        </row>
        <row r="3146">
          <cell r="F3146" t="str">
            <v>ประมาณค่าไฟฟ้า Finishing line 01-31.01.2006</v>
          </cell>
        </row>
        <row r="3147">
          <cell r="F3147" t="str">
            <v>ล้างประมาณค่าไฟฟ้า Finishing line 01-30.01.2006</v>
          </cell>
        </row>
        <row r="3148">
          <cell r="F3148" t="str">
            <v>ประมาณค่าไฟฟ้า Finishing line 01-31.01.2006</v>
          </cell>
        </row>
        <row r="3149">
          <cell r="F3149" t="str">
            <v>ประมาณค่าไฟฟ้า Finishing line 01-31.01.2006</v>
          </cell>
        </row>
        <row r="3150">
          <cell r="F3150" t="str">
            <v>LABOUR SALARY</v>
          </cell>
        </row>
        <row r="3151">
          <cell r="F3151" t="str">
            <v>SHIFT PREMIUM</v>
          </cell>
        </row>
        <row r="3152">
          <cell r="F3152" t="str">
            <v>UP CONTRY</v>
          </cell>
        </row>
        <row r="3153">
          <cell r="F3153" t="str">
            <v>SOCIAL SECURITY FUND</v>
          </cell>
        </row>
        <row r="3154">
          <cell r="F3154" t="str">
            <v>PROVIDENT FUND</v>
          </cell>
        </row>
        <row r="3155">
          <cell r="F3155" t="str">
            <v/>
          </cell>
        </row>
        <row r="3156">
          <cell r="F3156" t="str">
            <v>ZBR0000</v>
          </cell>
        </row>
        <row r="3157">
          <cell r="F3157" t="str">
            <v>gas.air service C 16-31.08.2006</v>
          </cell>
        </row>
        <row r="3158">
          <cell r="F3158" t="str">
            <v>CTR 1000/0491-22950</v>
          </cell>
        </row>
        <row r="3159">
          <cell r="F3159" t="str">
            <v>CTR 1000/0491-22300</v>
          </cell>
        </row>
        <row r="3160">
          <cell r="F3160" t="str">
            <v>ZBR0000</v>
          </cell>
        </row>
        <row r="3161">
          <cell r="F3161" t="str">
            <v>LABOUR SALARY</v>
          </cell>
        </row>
        <row r="3162">
          <cell r="F3162" t="str">
            <v>SHIFT PREMIUM</v>
          </cell>
        </row>
        <row r="3163">
          <cell r="F3163" t="str">
            <v>UP CONTRY</v>
          </cell>
        </row>
        <row r="3164">
          <cell r="F3164" t="str">
            <v>CTR 1000/0491-22100</v>
          </cell>
        </row>
        <row r="3165">
          <cell r="F3165" t="str">
            <v>CTR 1000/0491-22100</v>
          </cell>
        </row>
        <row r="3166">
          <cell r="F3166" t="str">
            <v>CTR 1000/0491-22100</v>
          </cell>
        </row>
        <row r="3167">
          <cell r="F3167" t="str">
            <v>CTR 1000/0491-22100</v>
          </cell>
        </row>
        <row r="3168">
          <cell r="F3168" t="str">
            <v>CTR 1000/0491-22100</v>
          </cell>
        </row>
        <row r="3169">
          <cell r="F3169" t="str">
            <v>CTR 1000/0491-22100</v>
          </cell>
        </row>
        <row r="3170">
          <cell r="F3170" t="str">
            <v>CTR 1000/0491-22100</v>
          </cell>
        </row>
        <row r="3171">
          <cell r="F3171" t="str">
            <v>CTR 1000/0491-22100</v>
          </cell>
        </row>
        <row r="3172">
          <cell r="F3172" t="str">
            <v>CTR 1000/0491-22100</v>
          </cell>
        </row>
        <row r="3173">
          <cell r="F3173" t="str">
            <v>CTR 1000/0491-22100</v>
          </cell>
        </row>
        <row r="3174">
          <cell r="F3174" t="str">
            <v>CTR 1000/0491-22100</v>
          </cell>
        </row>
        <row r="3175">
          <cell r="F3175" t="str">
            <v>CTR 1000/0491-22800</v>
          </cell>
        </row>
        <row r="3176">
          <cell r="F3176" t="str">
            <v>CTR 1000/0491-21100</v>
          </cell>
        </row>
        <row r="3177">
          <cell r="F3177" t="str">
            <v>CTR 1000/0491-22300</v>
          </cell>
        </row>
        <row r="3178">
          <cell r="F3178" t="str">
            <v>CTR 1000/0491-21300</v>
          </cell>
        </row>
        <row r="3179">
          <cell r="F3179" t="str">
            <v/>
          </cell>
        </row>
        <row r="3180">
          <cell r="F3180" t="str">
            <v>CTR 1000/0491-22100</v>
          </cell>
        </row>
        <row r="3181">
          <cell r="F3181" t="str">
            <v>CTR 1000/0491-22100</v>
          </cell>
        </row>
        <row r="3182">
          <cell r="F3182" t="str">
            <v>CTR 1000/0491-22100</v>
          </cell>
        </row>
        <row r="3183">
          <cell r="F3183" t="str">
            <v>CTR 1000/0491-20000</v>
          </cell>
        </row>
        <row r="3184">
          <cell r="F3184" t="str">
            <v>CTR 1000/0491-22100</v>
          </cell>
        </row>
        <row r="3185">
          <cell r="F3185" t="str">
            <v>CTR 1000/0491-21100</v>
          </cell>
        </row>
        <row r="3186">
          <cell r="F3186" t="str">
            <v>TWP6000</v>
          </cell>
        </row>
        <row r="3187">
          <cell r="F3187" t="str">
            <v>CTR 1000/0491-22100</v>
          </cell>
        </row>
        <row r="3188">
          <cell r="F3188" t="str">
            <v>CTR 1000/0491-22100</v>
          </cell>
        </row>
        <row r="3189">
          <cell r="F3189" t="str">
            <v>CTR 1000/0491-22100</v>
          </cell>
        </row>
        <row r="3190">
          <cell r="F3190" t="str">
            <v>CTR 1000/0491-22100</v>
          </cell>
        </row>
        <row r="3191">
          <cell r="F3191" t="str">
            <v>CTR 1000/0491-22100</v>
          </cell>
        </row>
        <row r="3192">
          <cell r="F3192" t="str">
            <v>TCRP08T</v>
          </cell>
        </row>
        <row r="3193">
          <cell r="F3193" t="str">
            <v>CTR 1000/0491-21502</v>
          </cell>
        </row>
        <row r="3194">
          <cell r="F3194" t="str">
            <v>CTR 1000/0491-22200</v>
          </cell>
        </row>
        <row r="3195">
          <cell r="F3195" t="str">
            <v>CTR 1000/0491-21301</v>
          </cell>
        </row>
        <row r="3196">
          <cell r="F3196" t="str">
            <v>CTR 1000/0491-21100</v>
          </cell>
        </row>
        <row r="3197">
          <cell r="F3197" t="str">
            <v>CTR 1000/0491-20108</v>
          </cell>
        </row>
        <row r="3198">
          <cell r="F3198" t="str">
            <v>CTR 1000/0491-21300</v>
          </cell>
        </row>
        <row r="3199">
          <cell r="F3199" t="str">
            <v>CTR 1000/0491-20115</v>
          </cell>
        </row>
        <row r="3200">
          <cell r="F3200" t="str">
            <v>CTR 1000/0491-21300</v>
          </cell>
        </row>
        <row r="3201">
          <cell r="F3201" t="str">
            <v>CTR 1000/0491-21401</v>
          </cell>
        </row>
        <row r="3202">
          <cell r="F3202" t="str">
            <v>CTR 1000/0491-22200</v>
          </cell>
        </row>
        <row r="3203">
          <cell r="F3203" t="str">
            <v>ZC00000</v>
          </cell>
        </row>
        <row r="3204">
          <cell r="F3204" t="str">
            <v>CTR 1000/0491-21200</v>
          </cell>
        </row>
        <row r="3205">
          <cell r="F3205" t="str">
            <v>CTR 1000/0491-21200</v>
          </cell>
        </row>
        <row r="3206">
          <cell r="F3206" t="str">
            <v>CTR 1000/0491-22100</v>
          </cell>
        </row>
        <row r="3207">
          <cell r="F3207" t="str">
            <v>CTR 1000/0491-21100</v>
          </cell>
        </row>
        <row r="3208">
          <cell r="F3208" t="str">
            <v>CTR 1000/0491-21900</v>
          </cell>
        </row>
        <row r="3209">
          <cell r="F3209" t="str">
            <v>CTR 1000/0491-22100</v>
          </cell>
        </row>
        <row r="3210">
          <cell r="F3210" t="str">
            <v>CTR 1000/0491-21200</v>
          </cell>
        </row>
        <row r="3211">
          <cell r="F3211" t="str">
            <v>TWP6000</v>
          </cell>
        </row>
        <row r="3212">
          <cell r="F3212" t="str">
            <v>CTR 1000/0491-22200</v>
          </cell>
        </row>
        <row r="3213">
          <cell r="F3213" t="str">
            <v>CTR 1000/0491-22500</v>
          </cell>
        </row>
        <row r="3214">
          <cell r="F3214" t="str">
            <v>CTR 1000/0491-20108</v>
          </cell>
        </row>
        <row r="3215">
          <cell r="F3215" t="str">
            <v>CTR 1000/0491-22600</v>
          </cell>
        </row>
        <row r="3216">
          <cell r="F3216" t="str">
            <v>CTR 1000/0491-21300</v>
          </cell>
        </row>
        <row r="3217">
          <cell r="F3217" t="str">
            <v>CTR 1000/0491-21301</v>
          </cell>
        </row>
        <row r="3218">
          <cell r="F3218" t="str">
            <v>RG16719</v>
          </cell>
        </row>
        <row r="3219">
          <cell r="F3219" t="str">
            <v>CTR 1000/0491-21301</v>
          </cell>
        </row>
        <row r="3220">
          <cell r="F3220" t="str">
            <v>CTR 1000/0491-22400</v>
          </cell>
        </row>
        <row r="3221">
          <cell r="F3221" t="str">
            <v>CTR 1000/0491-21100</v>
          </cell>
        </row>
        <row r="3222">
          <cell r="F3222" t="str">
            <v>CTR 1000/0491-21100</v>
          </cell>
        </row>
        <row r="3223">
          <cell r="F3223" t="str">
            <v>CTR 1000/0491-21200</v>
          </cell>
        </row>
        <row r="3224">
          <cell r="F3224" t="str">
            <v>CTR 1000/0491-21200</v>
          </cell>
        </row>
        <row r="3225">
          <cell r="F3225" t="str">
            <v>CTR 1000/0491-21200</v>
          </cell>
        </row>
        <row r="3226">
          <cell r="F3226" t="str">
            <v>CTR 1000/0491-21200</v>
          </cell>
        </row>
        <row r="3227">
          <cell r="F3227" t="str">
            <v>CTR 1000/0491-21200</v>
          </cell>
        </row>
        <row r="3228">
          <cell r="F3228" t="str">
            <v>CTR 1000/0491-21300</v>
          </cell>
        </row>
        <row r="3229">
          <cell r="F3229" t="str">
            <v>CTR 1000/0491-21300</v>
          </cell>
        </row>
        <row r="3230">
          <cell r="F3230" t="str">
            <v>CTR 1000/0491-21300</v>
          </cell>
        </row>
        <row r="3231">
          <cell r="F3231" t="str">
            <v>CTR 1000/0491-21300</v>
          </cell>
        </row>
        <row r="3232">
          <cell r="F3232" t="str">
            <v>CTR 1000/0491-21300</v>
          </cell>
        </row>
        <row r="3233">
          <cell r="F3233" t="str">
            <v>CTR 1000/0491-21500</v>
          </cell>
        </row>
        <row r="3234">
          <cell r="F3234" t="str">
            <v>CTR 1000/0491-21800</v>
          </cell>
        </row>
        <row r="3235">
          <cell r="F3235" t="str">
            <v>CTR 1000/0491-21900</v>
          </cell>
        </row>
        <row r="3236">
          <cell r="F3236" t="str">
            <v>CTR 1000/0491-22200</v>
          </cell>
        </row>
        <row r="3237">
          <cell r="F3237" t="str">
            <v>CTR 1000/0491-21500</v>
          </cell>
        </row>
        <row r="3238">
          <cell r="F3238" t="str">
            <v>CTR 1000/0491-22200</v>
          </cell>
        </row>
        <row r="3239">
          <cell r="F3239" t="str">
            <v>CTR 1000/0491-22500</v>
          </cell>
        </row>
        <row r="3240">
          <cell r="F3240" t="str">
            <v>CTR 1000/0491-21100</v>
          </cell>
        </row>
        <row r="3241">
          <cell r="F3241" t="str">
            <v>CTR 1000/0491-21300</v>
          </cell>
        </row>
        <row r="3242">
          <cell r="F3242" t="str">
            <v>CTR 1000/0491-22200</v>
          </cell>
        </row>
        <row r="3243">
          <cell r="F3243" t="str">
            <v>CTR 1000/0491-21100</v>
          </cell>
        </row>
        <row r="3244">
          <cell r="F3244" t="str">
            <v>CTR 1000/0491-21200</v>
          </cell>
        </row>
        <row r="3245">
          <cell r="F3245" t="str">
            <v>CTR 1000/0491-20115</v>
          </cell>
        </row>
        <row r="3246">
          <cell r="F3246" t="str">
            <v>ZC00000</v>
          </cell>
        </row>
        <row r="3247">
          <cell r="F3247" t="str">
            <v>CTR 1000/0491-21300</v>
          </cell>
        </row>
        <row r="3248">
          <cell r="F3248" t="str">
            <v>CTR 1000/0491-21300</v>
          </cell>
        </row>
        <row r="3249">
          <cell r="F3249" t="str">
            <v>CTR 1000/0491-21100</v>
          </cell>
        </row>
        <row r="3250">
          <cell r="F3250" t="str">
            <v>CTR 1000/0491-21200</v>
          </cell>
        </row>
        <row r="3251">
          <cell r="F3251" t="str">
            <v>CTR 1000/0491-22100</v>
          </cell>
        </row>
        <row r="3252">
          <cell r="F3252" t="str">
            <v>CTR 1000/0491-22300</v>
          </cell>
        </row>
        <row r="3253">
          <cell r="F3253" t="str">
            <v>CTR 1000/0491-21300</v>
          </cell>
        </row>
        <row r="3254">
          <cell r="F3254" t="str">
            <v>CTR 1000/0491-21100</v>
          </cell>
        </row>
        <row r="3255">
          <cell r="F3255" t="str">
            <v>CTR 1000/0491-22100</v>
          </cell>
        </row>
        <row r="3256">
          <cell r="F3256" t="str">
            <v>จ้างเหมา Fab Cover Motor Discharge</v>
          </cell>
        </row>
        <row r="3257">
          <cell r="F3257" t="str">
            <v>CTR 1000/0491-21910</v>
          </cell>
        </row>
        <row r="3258">
          <cell r="F3258" t="str">
            <v>CTR 1000/0491-21301</v>
          </cell>
        </row>
        <row r="3259">
          <cell r="F3259" t="str">
            <v>CTR 1000/0491-21100</v>
          </cell>
        </row>
        <row r="3260">
          <cell r="F3260" t="str">
            <v>CTR 1000/0491-21400</v>
          </cell>
        </row>
        <row r="3261">
          <cell r="F3261" t="str">
            <v>CTR 1000/0491-22200</v>
          </cell>
        </row>
        <row r="3262">
          <cell r="F3262" t="str">
            <v>CTR 1000/0491-22100</v>
          </cell>
        </row>
        <row r="3263">
          <cell r="F3263" t="str">
            <v>ซ่อม Submersible pump 2"</v>
          </cell>
        </row>
        <row r="3264">
          <cell r="F3264" t="str">
            <v>CTR 1000/0491-21200</v>
          </cell>
        </row>
        <row r="3265">
          <cell r="F3265" t="str">
            <v>CTR 1000/0491-22200</v>
          </cell>
        </row>
        <row r="3266">
          <cell r="F3266" t="str">
            <v>CTR 1000/0491-22100</v>
          </cell>
        </row>
        <row r="3267">
          <cell r="F3267" t="str">
            <v>CTR 1000/0491-22500</v>
          </cell>
        </row>
        <row r="3268">
          <cell r="F3268" t="str">
            <v>CTR 1000/0491-22200</v>
          </cell>
        </row>
        <row r="3269">
          <cell r="F3269" t="str">
            <v>CTR 1000/0491-22200</v>
          </cell>
        </row>
        <row r="3270">
          <cell r="F3270" t="str">
            <v>CTR 1000/0491-21200</v>
          </cell>
        </row>
        <row r="3271">
          <cell r="F3271" t="str">
            <v>RG16719</v>
          </cell>
        </row>
        <row r="3272">
          <cell r="F3272" t="str">
            <v>ZBR0000</v>
          </cell>
        </row>
        <row r="3273">
          <cell r="F3273" t="str">
            <v>ZBR0000</v>
          </cell>
        </row>
        <row r="3274">
          <cell r="F3274" t="str">
            <v>CTR 1000/0491-21100</v>
          </cell>
        </row>
        <row r="3275">
          <cell r="F3275" t="str">
            <v>CTR 1000/0491-21100</v>
          </cell>
        </row>
        <row r="3276">
          <cell r="F3276" t="str">
            <v>CTR 1000/0491-21100</v>
          </cell>
        </row>
        <row r="3277">
          <cell r="F3277" t="str">
            <v>CTR 1000/0491-21400</v>
          </cell>
        </row>
        <row r="3278">
          <cell r="F3278" t="str">
            <v>gas.air service C 1-15.08.2006</v>
          </cell>
        </row>
        <row r="3279">
          <cell r="F3279" t="str">
            <v>gas.air service C 16-31.08.2006</v>
          </cell>
        </row>
        <row r="3280">
          <cell r="F3280" t="str">
            <v>gas.air service C 1-15.08.2006</v>
          </cell>
        </row>
        <row r="3281">
          <cell r="F3281" t="str">
            <v>gas.air service C 16-31.08.2006</v>
          </cell>
        </row>
        <row r="3282">
          <cell r="F3282" t="str">
            <v>CTR 1000/0491-21100</v>
          </cell>
        </row>
        <row r="3283">
          <cell r="F3283" t="str">
            <v>CTR 1000/0491-22100</v>
          </cell>
        </row>
        <row r="3284">
          <cell r="F3284" t="str">
            <v>ZBR0000</v>
          </cell>
        </row>
        <row r="3285">
          <cell r="F3285" t="str">
            <v>CTR 1000/0491-21900</v>
          </cell>
        </row>
        <row r="3286">
          <cell r="F3286" t="str">
            <v>CTR 1000/0491-22300</v>
          </cell>
        </row>
        <row r="3287">
          <cell r="F3287" t="str">
            <v>CTR 1000/0491-20105</v>
          </cell>
        </row>
        <row r="3288">
          <cell r="F3288" t="str">
            <v>CTR 1000/0491-21500</v>
          </cell>
        </row>
        <row r="3289">
          <cell r="F3289" t="str">
            <v>RG16719</v>
          </cell>
        </row>
        <row r="3290">
          <cell r="F3290" t="str">
            <v>CTR 1000/0491-20113</v>
          </cell>
        </row>
        <row r="3291">
          <cell r="F3291" t="str">
            <v>CTR 1000/0491-21401</v>
          </cell>
        </row>
        <row r="3292">
          <cell r="F3292" t="str">
            <v>CTR 1000/0491-21302</v>
          </cell>
        </row>
        <row r="3293">
          <cell r="F3293" t="str">
            <v>CTR 1000/0491-21900</v>
          </cell>
        </row>
        <row r="3294">
          <cell r="F3294" t="str">
            <v>CTR 1000/0491-21300</v>
          </cell>
        </row>
        <row r="3295">
          <cell r="F3295" t="str">
            <v>RG16719</v>
          </cell>
        </row>
        <row r="3296">
          <cell r="F3296" t="str">
            <v>CTR 1000/0491-21300</v>
          </cell>
        </row>
        <row r="3297">
          <cell r="F3297" t="str">
            <v>CTR 1000/0491-21300</v>
          </cell>
        </row>
        <row r="3298">
          <cell r="F3298" t="str">
            <v>ZC00000</v>
          </cell>
        </row>
        <row r="3299">
          <cell r="F3299" t="str">
            <v>CTR 1000/0491-20108</v>
          </cell>
        </row>
        <row r="3300">
          <cell r="F3300" t="str">
            <v>CTR 1000/0491-21100</v>
          </cell>
        </row>
        <row r="3301">
          <cell r="F3301" t="str">
            <v>CTR 1000/0491-22100</v>
          </cell>
        </row>
        <row r="3302">
          <cell r="F3302" t="str">
            <v>CTR 1000/0491-22100</v>
          </cell>
        </row>
        <row r="3303">
          <cell r="F3303" t="str">
            <v>CTR 1000/0491-22100</v>
          </cell>
        </row>
        <row r="3304">
          <cell r="F3304" t="str">
            <v>CTR 1000/0491-22100</v>
          </cell>
        </row>
        <row r="3305">
          <cell r="F3305" t="str">
            <v>CTR 1000/0491-22100</v>
          </cell>
        </row>
        <row r="3306">
          <cell r="F3306" t="str">
            <v>CTR 1000/0491-22100</v>
          </cell>
        </row>
        <row r="3307">
          <cell r="F3307" t="str">
            <v>CTR 1000/0491-22100</v>
          </cell>
        </row>
        <row r="3308">
          <cell r="F3308" t="str">
            <v>CTR 1000/0491-22100</v>
          </cell>
        </row>
        <row r="3309">
          <cell r="F3309" t="str">
            <v>CTR 1000/0491-22100</v>
          </cell>
        </row>
        <row r="3310">
          <cell r="F3310" t="str">
            <v>CTR 1000/0491-22100</v>
          </cell>
        </row>
        <row r="3311">
          <cell r="F3311" t="str">
            <v>CTR 1000/0491-22100</v>
          </cell>
        </row>
        <row r="3312">
          <cell r="F3312" t="str">
            <v>CTR 1000/0491-22100</v>
          </cell>
        </row>
        <row r="3313">
          <cell r="F3313" t="str">
            <v>CTR 1000/0491-22100</v>
          </cell>
        </row>
        <row r="3314">
          <cell r="F3314" t="str">
            <v>CTR 1000/0491-22100</v>
          </cell>
        </row>
        <row r="3315">
          <cell r="F3315" t="str">
            <v>CTR 1000/0491-22100</v>
          </cell>
        </row>
        <row r="3316">
          <cell r="F3316" t="str">
            <v>CTR 1000/0491-22100</v>
          </cell>
        </row>
        <row r="3317">
          <cell r="F3317" t="str">
            <v>CTR 1000/0491-22100</v>
          </cell>
        </row>
        <row r="3318">
          <cell r="F3318" t="str">
            <v>CTR 1000/0491-22100</v>
          </cell>
        </row>
        <row r="3319">
          <cell r="F3319" t="str">
            <v>CTR 1000/0491-22100</v>
          </cell>
        </row>
        <row r="3320">
          <cell r="F3320" t="str">
            <v>CTR 1000/0491-22100</v>
          </cell>
        </row>
        <row r="3321">
          <cell r="F3321" t="str">
            <v>CTR 1000/0491-22100</v>
          </cell>
        </row>
        <row r="3322">
          <cell r="F3322" t="str">
            <v>CTR 1000/0491-22100</v>
          </cell>
        </row>
        <row r="3323">
          <cell r="F3323" t="str">
            <v>CTR 1000/0491-22100</v>
          </cell>
        </row>
        <row r="3324">
          <cell r="F3324" t="str">
            <v>CTR 1000/0491-22100</v>
          </cell>
        </row>
        <row r="3325">
          <cell r="F3325" t="str">
            <v>CTR 1000/0491-22100</v>
          </cell>
        </row>
        <row r="3326">
          <cell r="F3326" t="str">
            <v>CTR 1000/0491-22100</v>
          </cell>
        </row>
        <row r="3327">
          <cell r="F3327" t="str">
            <v>CTR 1000/0491-22100</v>
          </cell>
        </row>
        <row r="3328">
          <cell r="F3328" t="str">
            <v>CTR 1000/0491-22100</v>
          </cell>
        </row>
        <row r="3329">
          <cell r="F3329" t="str">
            <v>CTR 1000/0491-22100</v>
          </cell>
        </row>
        <row r="3330">
          <cell r="F3330" t="str">
            <v>CTR 1000/0491-22100</v>
          </cell>
        </row>
        <row r="3331">
          <cell r="F3331" t="str">
            <v>CTR 1000/0491-22100</v>
          </cell>
        </row>
        <row r="3332">
          <cell r="F3332" t="str">
            <v>CTR 1000/0491-22100</v>
          </cell>
        </row>
        <row r="3333">
          <cell r="F3333" t="str">
            <v>CTR 1000/0491-22100</v>
          </cell>
        </row>
        <row r="3334">
          <cell r="F3334" t="str">
            <v>CTR 1000/0491-22100</v>
          </cell>
        </row>
        <row r="3335">
          <cell r="F3335" t="str">
            <v>CTR 1000/0491-22100</v>
          </cell>
        </row>
        <row r="3336">
          <cell r="F3336" t="str">
            <v>CTR 1000/0491-22100</v>
          </cell>
        </row>
        <row r="3337">
          <cell r="F3337" t="str">
            <v>CTR 1000/0491-22100</v>
          </cell>
        </row>
        <row r="3338">
          <cell r="F3338" t="str">
            <v>CTR 1000/0491-22100</v>
          </cell>
        </row>
        <row r="3339">
          <cell r="F3339" t="str">
            <v>CTR 1000/0491-22100</v>
          </cell>
        </row>
        <row r="3340">
          <cell r="F3340" t="str">
            <v>CTR 1000/0491-22100</v>
          </cell>
        </row>
        <row r="3341">
          <cell r="F3341" t="str">
            <v>CTR 1000/0491-22100</v>
          </cell>
        </row>
        <row r="3342">
          <cell r="F3342" t="str">
            <v>CTR 1000/0491-22100</v>
          </cell>
        </row>
        <row r="3343">
          <cell r="F3343" t="str">
            <v>CTR 1000/0491-22100</v>
          </cell>
        </row>
        <row r="3344">
          <cell r="F3344" t="str">
            <v>CTR 1000/0491-22100</v>
          </cell>
        </row>
        <row r="3345">
          <cell r="F3345" t="str">
            <v>CTR 1000/0491-22100</v>
          </cell>
        </row>
        <row r="3346">
          <cell r="F3346" t="str">
            <v>CTR 1000/0491-22100</v>
          </cell>
        </row>
        <row r="3347">
          <cell r="F3347" t="str">
            <v>CTR 1000/0491-22100</v>
          </cell>
        </row>
        <row r="3348">
          <cell r="F3348" t="str">
            <v>CTR 1000/0491-22100</v>
          </cell>
        </row>
        <row r="3349">
          <cell r="F3349" t="str">
            <v>CTR 1000/0491-22100</v>
          </cell>
        </row>
        <row r="3350">
          <cell r="F3350" t="str">
            <v>CTR 1000/0491-22100</v>
          </cell>
        </row>
        <row r="3351">
          <cell r="F3351" t="str">
            <v>CTR 1000/0491-22100</v>
          </cell>
        </row>
        <row r="3352">
          <cell r="F3352" t="str">
            <v>CTR 1000/0491-22100</v>
          </cell>
        </row>
        <row r="3353">
          <cell r="F3353" t="str">
            <v>CTR 1000/0491-22100</v>
          </cell>
        </row>
        <row r="3354">
          <cell r="F3354" t="str">
            <v>CTR 1000/0491-22100</v>
          </cell>
        </row>
        <row r="3355">
          <cell r="F3355" t="str">
            <v>CTR 1000/0491-22100</v>
          </cell>
        </row>
        <row r="3356">
          <cell r="F3356" t="str">
            <v>CTR 1000/0491-22100</v>
          </cell>
        </row>
        <row r="3357">
          <cell r="F3357" t="str">
            <v>CTR 1000/0491-22100</v>
          </cell>
        </row>
        <row r="3358">
          <cell r="F3358" t="str">
            <v>CTR 1000/0491-22100</v>
          </cell>
        </row>
        <row r="3359">
          <cell r="F3359" t="str">
            <v>CTR 1000/0491-22100</v>
          </cell>
        </row>
        <row r="3360">
          <cell r="F3360" t="str">
            <v>CTR 1000/0491-22100</v>
          </cell>
        </row>
        <row r="3361">
          <cell r="F3361" t="str">
            <v>CTR 1000/0491-22100</v>
          </cell>
        </row>
        <row r="3362">
          <cell r="F3362" t="str">
            <v>CTR 1000/0491-22100</v>
          </cell>
        </row>
        <row r="3363">
          <cell r="F3363" t="str">
            <v>CTR 1000/0491-22100</v>
          </cell>
        </row>
        <row r="3364">
          <cell r="F3364" t="str">
            <v>CTR 1000/0491-22100</v>
          </cell>
        </row>
        <row r="3365">
          <cell r="F3365" t="str">
            <v>CTR 1000/0491-22100</v>
          </cell>
        </row>
        <row r="3366">
          <cell r="F3366" t="str">
            <v>CTR 1000/0491-22100</v>
          </cell>
        </row>
        <row r="3367">
          <cell r="F3367" t="str">
            <v>CTR 1000/0491-22100</v>
          </cell>
        </row>
        <row r="3368">
          <cell r="F3368" t="str">
            <v>CTR 1000/0491-22100</v>
          </cell>
        </row>
        <row r="3369">
          <cell r="F3369" t="str">
            <v>CTR 1000/0491-22100</v>
          </cell>
        </row>
        <row r="3370">
          <cell r="F3370" t="str">
            <v>CTR 1000/0491-22100</v>
          </cell>
        </row>
        <row r="3371">
          <cell r="F3371" t="str">
            <v>CTR 1000/0491-22100</v>
          </cell>
        </row>
        <row r="3372">
          <cell r="F3372" t="str">
            <v>CTR 1000/0491-22100</v>
          </cell>
        </row>
        <row r="3373">
          <cell r="F3373" t="str">
            <v>CTR 1000/0491-22100</v>
          </cell>
        </row>
        <row r="3374">
          <cell r="F3374" t="str">
            <v>CTR 1000/0491-22100</v>
          </cell>
        </row>
        <row r="3375">
          <cell r="F3375" t="str">
            <v>CTR 1000/0491-22100</v>
          </cell>
        </row>
        <row r="3376">
          <cell r="F3376" t="str">
            <v>CTR 1000/0491-22100</v>
          </cell>
        </row>
        <row r="3377">
          <cell r="F3377" t="str">
            <v>CTR 1000/0491-22100</v>
          </cell>
        </row>
        <row r="3378">
          <cell r="F3378" t="str">
            <v>CTR 1000/0491-22100</v>
          </cell>
        </row>
        <row r="3379">
          <cell r="F3379" t="str">
            <v>CTR 1000/0491-22100</v>
          </cell>
        </row>
        <row r="3380">
          <cell r="F3380" t="str">
            <v>CTR 1000/0491-22100</v>
          </cell>
        </row>
        <row r="3381">
          <cell r="F3381" t="str">
            <v>CTR 1000/0491-22100</v>
          </cell>
        </row>
        <row r="3382">
          <cell r="F3382" t="str">
            <v>CTR 1000/0491-22100</v>
          </cell>
        </row>
        <row r="3383">
          <cell r="F3383" t="str">
            <v>CTR 1000/0491-22100</v>
          </cell>
        </row>
        <row r="3384">
          <cell r="F3384" t="str">
            <v>CTR 1000/0491-22100</v>
          </cell>
        </row>
        <row r="3385">
          <cell r="F3385" t="str">
            <v>CTR 1000/0491-22100</v>
          </cell>
        </row>
        <row r="3386">
          <cell r="F3386" t="str">
            <v>CTR 1000/0491-22100</v>
          </cell>
        </row>
        <row r="3387">
          <cell r="F3387" t="str">
            <v>CTR 1000/0491-22100</v>
          </cell>
        </row>
        <row r="3388">
          <cell r="F3388" t="str">
            <v>CTR 1000/0491-22100</v>
          </cell>
        </row>
        <row r="3389">
          <cell r="F3389" t="str">
            <v>CTR 1000/0491-22100</v>
          </cell>
        </row>
        <row r="3390">
          <cell r="F3390" t="str">
            <v>CTR 1000/0491-22100</v>
          </cell>
        </row>
        <row r="3391">
          <cell r="F3391" t="str">
            <v>CTR 1000/0491-22100</v>
          </cell>
        </row>
        <row r="3392">
          <cell r="F3392" t="str">
            <v>CTR 1000/0491-22100</v>
          </cell>
        </row>
        <row r="3393">
          <cell r="F3393" t="str">
            <v>CTR 1000/0491-22100</v>
          </cell>
        </row>
        <row r="3394">
          <cell r="F3394" t="str">
            <v>CTR 1000/0491-22100</v>
          </cell>
        </row>
        <row r="3395">
          <cell r="F3395" t="str">
            <v>CTR 1000/0491-22100</v>
          </cell>
        </row>
        <row r="3396">
          <cell r="F3396" t="str">
            <v>CTR 1000/0491-22100</v>
          </cell>
        </row>
        <row r="3397">
          <cell r="F3397" t="str">
            <v>CTR 1000/0491-22100</v>
          </cell>
        </row>
        <row r="3398">
          <cell r="F3398" t="str">
            <v>CTR 1000/0491-22100</v>
          </cell>
        </row>
        <row r="3399">
          <cell r="F3399" t="str">
            <v>CTR 1000/0491-22100</v>
          </cell>
        </row>
        <row r="3400">
          <cell r="F3400" t="str">
            <v>CTR 1000/0491-22100</v>
          </cell>
        </row>
        <row r="3401">
          <cell r="F3401" t="str">
            <v>CTR 1000/0491-22100</v>
          </cell>
        </row>
        <row r="3402">
          <cell r="F3402" t="str">
            <v>CTR 1000/0491-22100</v>
          </cell>
        </row>
        <row r="3403">
          <cell r="F3403" t="str">
            <v>CTR 1000/0491-22100</v>
          </cell>
        </row>
        <row r="3404">
          <cell r="F3404" t="str">
            <v>CTR 1000/0491-22100</v>
          </cell>
        </row>
        <row r="3405">
          <cell r="F3405" t="str">
            <v>CTR 1000/0491-22100</v>
          </cell>
        </row>
        <row r="3406">
          <cell r="F3406" t="str">
            <v>CTR 1000/0491-22100</v>
          </cell>
        </row>
        <row r="3407">
          <cell r="F3407" t="str">
            <v>CTR 1000/0491-22100</v>
          </cell>
        </row>
        <row r="3408">
          <cell r="F3408" t="str">
            <v>CTR 1000/0491-22100</v>
          </cell>
        </row>
        <row r="3409">
          <cell r="F3409" t="str">
            <v>CTR 1000/0491-22100</v>
          </cell>
        </row>
        <row r="3410">
          <cell r="F3410" t="str">
            <v>CTR 1000/0491-22100</v>
          </cell>
        </row>
        <row r="3411">
          <cell r="F3411" t="str">
            <v>CTR 1000/0491-22100</v>
          </cell>
        </row>
        <row r="3412">
          <cell r="F3412" t="str">
            <v>CTR 1000/0491-22100</v>
          </cell>
        </row>
        <row r="3413">
          <cell r="F3413" t="str">
            <v>CTR 1000/0491-22100</v>
          </cell>
        </row>
        <row r="3414">
          <cell r="F3414" t="str">
            <v>CTR 1000/0491-22100</v>
          </cell>
        </row>
        <row r="3415">
          <cell r="F3415" t="str">
            <v>CTR 1000/0491-22100</v>
          </cell>
        </row>
        <row r="3416">
          <cell r="F3416" t="str">
            <v>CTR 1000/0491-22100</v>
          </cell>
        </row>
        <row r="3417">
          <cell r="F3417" t="str">
            <v>CTR 1000/0491-22100</v>
          </cell>
        </row>
        <row r="3418">
          <cell r="F3418" t="str">
            <v>CTR 1000/0491-22100</v>
          </cell>
        </row>
        <row r="3419">
          <cell r="F3419" t="str">
            <v>CTR 1000/0491-22100</v>
          </cell>
        </row>
        <row r="3420">
          <cell r="F3420" t="str">
            <v>CTR 1000/0491-22200</v>
          </cell>
        </row>
        <row r="3421">
          <cell r="F3421" t="str">
            <v>CTR 1000/0491-22200</v>
          </cell>
        </row>
        <row r="3422">
          <cell r="F3422" t="str">
            <v>CTR 1000/0491-22200</v>
          </cell>
        </row>
        <row r="3423">
          <cell r="F3423" t="str">
            <v>CTR 1000/0491-22200</v>
          </cell>
        </row>
        <row r="3424">
          <cell r="F3424" t="str">
            <v>CTR 1000/0491-22200</v>
          </cell>
        </row>
        <row r="3425">
          <cell r="F3425" t="str">
            <v>CTR 1000/0491-20108</v>
          </cell>
        </row>
        <row r="3426">
          <cell r="F3426" t="str">
            <v>CTR 1000/0491-22500</v>
          </cell>
        </row>
        <row r="3427">
          <cell r="F3427" t="str">
            <v>CTR 1000/0491-21300</v>
          </cell>
        </row>
        <row r="3428">
          <cell r="F3428" t="str">
            <v>CTR 1000/0491-20000</v>
          </cell>
        </row>
        <row r="3429">
          <cell r="F3429" t="str">
            <v>CTR 1000/0491-21100</v>
          </cell>
        </row>
        <row r="3430">
          <cell r="F3430" t="str">
            <v>CTR 1000/0491-21100</v>
          </cell>
        </row>
        <row r="3431">
          <cell r="F3431" t="str">
            <v>CTR 1000/0491-21300</v>
          </cell>
        </row>
        <row r="3432">
          <cell r="F3432" t="str">
            <v>CTR 1000/0491-21301</v>
          </cell>
        </row>
        <row r="3433">
          <cell r="F3433" t="str">
            <v>CTR 1000/0491-22500</v>
          </cell>
        </row>
        <row r="3434">
          <cell r="F3434" t="str">
            <v>CTR 1000/0491-22100</v>
          </cell>
        </row>
        <row r="3435">
          <cell r="F3435" t="str">
            <v>CTR 1000/0491-21200</v>
          </cell>
        </row>
        <row r="3436">
          <cell r="F3436" t="str">
            <v>CTR 1000/0491-21910</v>
          </cell>
        </row>
        <row r="3437">
          <cell r="F3437" t="str">
            <v>CTR 1000/0491-22100</v>
          </cell>
        </row>
        <row r="3438">
          <cell r="F3438" t="str">
            <v>CTR 1000/0491-22200</v>
          </cell>
        </row>
        <row r="3439">
          <cell r="F3439" t="str">
            <v>CTR 1000/0491-22200</v>
          </cell>
        </row>
        <row r="3440">
          <cell r="F3440" t="str">
            <v>TCRP15T</v>
          </cell>
        </row>
        <row r="3441">
          <cell r="F3441" t="str">
            <v>CTR 1000/0491-21300</v>
          </cell>
        </row>
        <row r="3442">
          <cell r="F3442" t="str">
            <v>RG16719</v>
          </cell>
        </row>
        <row r="3443">
          <cell r="F3443" t="str">
            <v>RG16719</v>
          </cell>
        </row>
        <row r="3444">
          <cell r="F3444" t="str">
            <v>CTR 1000/0491-21100</v>
          </cell>
        </row>
        <row r="3445">
          <cell r="F3445" t="str">
            <v>CTR 1000/0491-22200</v>
          </cell>
        </row>
        <row r="3446">
          <cell r="F3446" t="str">
            <v>CTR 1000/0491-21300</v>
          </cell>
        </row>
        <row r="3447">
          <cell r="F3447" t="str">
            <v>ZC00000</v>
          </cell>
        </row>
        <row r="3448">
          <cell r="F3448" t="str">
            <v>CTR 1000/0491-21100</v>
          </cell>
        </row>
        <row r="3449">
          <cell r="F3449" t="str">
            <v>CTR 1000/0491-21301</v>
          </cell>
        </row>
        <row r="3450">
          <cell r="F3450" t="str">
            <v>CTR 1000/0491-22300</v>
          </cell>
        </row>
        <row r="3451">
          <cell r="F3451" t="str">
            <v>RG16719</v>
          </cell>
        </row>
        <row r="3452">
          <cell r="F3452" t="str">
            <v>ZC00000</v>
          </cell>
        </row>
        <row r="3453">
          <cell r="F3453" t="str">
            <v>CTR 1000/0491-21100</v>
          </cell>
        </row>
        <row r="3454">
          <cell r="F3454" t="str">
            <v>CTR 1000/0491-21200</v>
          </cell>
        </row>
        <row r="3455">
          <cell r="F3455" t="str">
            <v>ZBR0000</v>
          </cell>
        </row>
        <row r="3456">
          <cell r="F3456" t="str">
            <v>CTR 1000/0491-21200</v>
          </cell>
        </row>
        <row r="3457">
          <cell r="F3457" t="str">
            <v>CTR 1000/0491-21200</v>
          </cell>
        </row>
        <row r="3458">
          <cell r="F3458" t="str">
            <v>CTR 1000/0491-21301</v>
          </cell>
        </row>
        <row r="3459">
          <cell r="F3459" t="str">
            <v>CTR 1000/0491-21200</v>
          </cell>
        </row>
        <row r="3460">
          <cell r="F3460" t="str">
            <v>CTR 1000/0491-22100</v>
          </cell>
        </row>
        <row r="3461">
          <cell r="F3461" t="str">
            <v>CTR 1000/0491-22100</v>
          </cell>
        </row>
        <row r="3462">
          <cell r="F3462" t="str">
            <v>CTR 1000/0491-22500</v>
          </cell>
        </row>
        <row r="3463">
          <cell r="F3463" t="str">
            <v>ZBR0000</v>
          </cell>
        </row>
        <row r="3464">
          <cell r="F3464" t="str">
            <v>ZC00000</v>
          </cell>
        </row>
        <row r="3465">
          <cell r="F3465" t="str">
            <v>CTR 1000/0491-22100</v>
          </cell>
        </row>
        <row r="3466">
          <cell r="F3466" t="str">
            <v>CTR 1000/0491-21301</v>
          </cell>
        </row>
        <row r="3467">
          <cell r="F3467" t="str">
            <v>RG16719</v>
          </cell>
        </row>
        <row r="3468">
          <cell r="F3468" t="str">
            <v>CTR 1000/0491-21100</v>
          </cell>
        </row>
        <row r="3469">
          <cell r="F3469" t="str">
            <v>CTR 1000/0491-21800</v>
          </cell>
        </row>
        <row r="3470">
          <cell r="F3470" t="str">
            <v>RG16719</v>
          </cell>
        </row>
        <row r="3471">
          <cell r="F3471" t="str">
            <v>RG16719</v>
          </cell>
        </row>
        <row r="3472">
          <cell r="F3472" t="str">
            <v>CTR 1000/0491-21800</v>
          </cell>
        </row>
        <row r="3473">
          <cell r="F3473" t="str">
            <v>CTR 1000/0491-22200</v>
          </cell>
        </row>
        <row r="3474">
          <cell r="F3474" t="str">
            <v>CTR 1000/0491-22200</v>
          </cell>
        </row>
        <row r="3475">
          <cell r="F3475" t="str">
            <v>CTR 1000/0491-22200</v>
          </cell>
        </row>
        <row r="3476">
          <cell r="F3476" t="str">
            <v>CTR 1000/0491-22200</v>
          </cell>
        </row>
        <row r="3477">
          <cell r="F3477" t="str">
            <v>CTR 1000/0491-22200</v>
          </cell>
        </row>
        <row r="3478">
          <cell r="F3478" t="str">
            <v>CTR 1000/0491-22200</v>
          </cell>
        </row>
        <row r="3479">
          <cell r="F3479" t="str">
            <v>CTR 1000/0491-22200</v>
          </cell>
        </row>
        <row r="3480">
          <cell r="F3480" t="str">
            <v>CTR 1000/0491-22200</v>
          </cell>
        </row>
        <row r="3481">
          <cell r="F3481" t="str">
            <v>CTR 1000/0491-22200</v>
          </cell>
        </row>
        <row r="3482">
          <cell r="F3482" t="str">
            <v>CTR 1000/0491-22200</v>
          </cell>
        </row>
        <row r="3483">
          <cell r="F3483" t="str">
            <v>CTR 1000/0491-22200</v>
          </cell>
        </row>
        <row r="3484">
          <cell r="F3484" t="str">
            <v>CTR 1000/0491-22200</v>
          </cell>
        </row>
        <row r="3485">
          <cell r="F3485" t="str">
            <v>CTR 1000/0491-22200</v>
          </cell>
        </row>
        <row r="3486">
          <cell r="F3486" t="str">
            <v>CTR 1000/0491-22200</v>
          </cell>
        </row>
        <row r="3487">
          <cell r="F3487" t="str">
            <v>CTR 1000/0491-22200</v>
          </cell>
        </row>
        <row r="3488">
          <cell r="F3488" t="str">
            <v>CTR 1000/0491-22200</v>
          </cell>
        </row>
        <row r="3489">
          <cell r="F3489" t="str">
            <v>CTR 1000/0491-22200</v>
          </cell>
        </row>
        <row r="3490">
          <cell r="F3490" t="str">
            <v>CTR 1000/0491-22200</v>
          </cell>
        </row>
        <row r="3491">
          <cell r="F3491" t="str">
            <v>CTR 1000/0491-22200</v>
          </cell>
        </row>
        <row r="3492">
          <cell r="F3492" t="str">
            <v>CTR 1000/0491-22200</v>
          </cell>
        </row>
        <row r="3493">
          <cell r="F3493" t="str">
            <v>CTR 1000/0491-22200</v>
          </cell>
        </row>
        <row r="3494">
          <cell r="F3494" t="str">
            <v>CTR 1000/0491-22200</v>
          </cell>
        </row>
        <row r="3495">
          <cell r="F3495" t="str">
            <v>CTR 1000/0491-22200</v>
          </cell>
        </row>
        <row r="3496">
          <cell r="F3496" t="str">
            <v>CTR 1000/0491-22200</v>
          </cell>
        </row>
        <row r="3497">
          <cell r="F3497" t="str">
            <v>CTR 1000/0491-22200</v>
          </cell>
        </row>
        <row r="3498">
          <cell r="F3498" t="str">
            <v>CTR 1000/0491-22200</v>
          </cell>
        </row>
        <row r="3499">
          <cell r="F3499" t="str">
            <v>CTR 1000/0491-22200</v>
          </cell>
        </row>
        <row r="3500">
          <cell r="F3500" t="str">
            <v>CTR 1000/0491-22200</v>
          </cell>
        </row>
        <row r="3501">
          <cell r="F3501" t="str">
            <v>CTR 1000/0491-22200</v>
          </cell>
        </row>
        <row r="3502">
          <cell r="F3502" t="str">
            <v>CTR 1000/0491-22200</v>
          </cell>
        </row>
        <row r="3503">
          <cell r="F3503" t="str">
            <v>CTR 1000/0491-22200</v>
          </cell>
        </row>
        <row r="3504">
          <cell r="F3504" t="str">
            <v>CTR 1000/0491-22200</v>
          </cell>
        </row>
        <row r="3505">
          <cell r="F3505" t="str">
            <v>CTR 1000/0491-22200</v>
          </cell>
        </row>
        <row r="3506">
          <cell r="F3506" t="str">
            <v>CTR 1000/0491-22200</v>
          </cell>
        </row>
        <row r="3507">
          <cell r="F3507" t="str">
            <v>CTR 1000/0491-22200</v>
          </cell>
        </row>
        <row r="3508">
          <cell r="F3508" t="str">
            <v>CTR 1000/0491-22200</v>
          </cell>
        </row>
        <row r="3509">
          <cell r="F3509" t="str">
            <v>CTR 1000/0491-22200</v>
          </cell>
        </row>
        <row r="3510">
          <cell r="F3510" t="str">
            <v>CTR 1000/0491-22200</v>
          </cell>
        </row>
        <row r="3511">
          <cell r="F3511" t="str">
            <v>CTR 1000/0491-22200</v>
          </cell>
        </row>
        <row r="3512">
          <cell r="F3512" t="str">
            <v>CTR 1000/0491-22200</v>
          </cell>
        </row>
        <row r="3513">
          <cell r="F3513" t="str">
            <v>CTR 1000/0491-22200</v>
          </cell>
        </row>
        <row r="3514">
          <cell r="F3514" t="str">
            <v>CTR 1000/0491-22300</v>
          </cell>
        </row>
        <row r="3515">
          <cell r="F3515" t="str">
            <v>CTR 1000/0491-22300</v>
          </cell>
        </row>
        <row r="3516">
          <cell r="F3516" t="str">
            <v>CTR 1000/0491-22300</v>
          </cell>
        </row>
        <row r="3517">
          <cell r="F3517" t="str">
            <v>CTR 1000/0491-21100</v>
          </cell>
        </row>
        <row r="3518">
          <cell r="F3518" t="str">
            <v>CTR 1000/0491-21100</v>
          </cell>
        </row>
        <row r="3519">
          <cell r="F3519" t="str">
            <v>ZC00000</v>
          </cell>
        </row>
        <row r="3520">
          <cell r="F3520" t="str">
            <v>ZC00000</v>
          </cell>
        </row>
        <row r="3521">
          <cell r="F3521" t="str">
            <v>CTR 1000/0491-21200</v>
          </cell>
        </row>
        <row r="3522">
          <cell r="F3522" t="str">
            <v>CTR 1000/0491-21301</v>
          </cell>
        </row>
        <row r="3523">
          <cell r="F3523" t="str">
            <v>ZC00000</v>
          </cell>
        </row>
        <row r="3524">
          <cell r="F3524" t="str">
            <v>CTR 1000/0491-20108</v>
          </cell>
        </row>
        <row r="3525">
          <cell r="F3525" t="str">
            <v>CTR 1000/0491-22200</v>
          </cell>
        </row>
        <row r="3526">
          <cell r="F3526" t="str">
            <v/>
          </cell>
        </row>
        <row r="3527">
          <cell r="F3527" t="str">
            <v>CTR 1000/0491-20110</v>
          </cell>
        </row>
        <row r="3528">
          <cell r="F3528" t="str">
            <v>CTR 1000/0491-22950</v>
          </cell>
        </row>
        <row r="3529">
          <cell r="F3529" t="str">
            <v>ZC00000</v>
          </cell>
        </row>
        <row r="3530">
          <cell r="F3530" t="str">
            <v>ZC00000</v>
          </cell>
        </row>
        <row r="3531">
          <cell r="F3531" t="str">
            <v>CTR 1000/0491-21800</v>
          </cell>
        </row>
        <row r="3532">
          <cell r="F3532" t="str">
            <v>CTR 1000/0491-22600</v>
          </cell>
        </row>
        <row r="3533">
          <cell r="F3533" t="str">
            <v>CTR 1000/0491-22500</v>
          </cell>
        </row>
        <row r="3534">
          <cell r="F3534" t="str">
            <v/>
          </cell>
        </row>
        <row r="3535">
          <cell r="F3535" t="str">
            <v>CTR 1000/0491-21302</v>
          </cell>
        </row>
        <row r="3536">
          <cell r="F3536" t="str">
            <v>CTR 1000/0491-21200</v>
          </cell>
        </row>
        <row r="3537">
          <cell r="F3537" t="str">
            <v>RG16719</v>
          </cell>
        </row>
        <row r="3538">
          <cell r="F3538" t="str">
            <v>CTR 1000/0491-21500</v>
          </cell>
        </row>
        <row r="3539">
          <cell r="F3539" t="str">
            <v>CTR 1000/0491-21100</v>
          </cell>
        </row>
        <row r="3540">
          <cell r="F3540" t="str">
            <v>CTR 1000/0491-21200</v>
          </cell>
        </row>
        <row r="3541">
          <cell r="F3541" t="str">
            <v>CTR 1000/0491-21301</v>
          </cell>
        </row>
        <row r="3542">
          <cell r="F3542" t="str">
            <v>RG16719</v>
          </cell>
        </row>
        <row r="3543">
          <cell r="F3543" t="str">
            <v>CTR 1000/0491-21100</v>
          </cell>
        </row>
        <row r="3544">
          <cell r="F3544" t="str">
            <v>CTR 1000/0491-22500</v>
          </cell>
        </row>
        <row r="3545">
          <cell r="F3545" t="str">
            <v>CTR 1000/0491-21303</v>
          </cell>
        </row>
        <row r="3546">
          <cell r="F3546" t="str">
            <v>CTR 1000/0491-21300</v>
          </cell>
        </row>
        <row r="3547">
          <cell r="F3547" t="str">
            <v>ZC00000</v>
          </cell>
        </row>
        <row r="3548">
          <cell r="F3548" t="str">
            <v>CTR 1000/0491-22300</v>
          </cell>
        </row>
        <row r="3549">
          <cell r="F3549" t="str">
            <v>CTR 1000/0491-22300</v>
          </cell>
        </row>
        <row r="3550">
          <cell r="F3550" t="str">
            <v>CTR 1000/0491-22300</v>
          </cell>
        </row>
        <row r="3551">
          <cell r="F3551" t="str">
            <v>CTR 1000/0491-22300</v>
          </cell>
        </row>
        <row r="3552">
          <cell r="F3552" t="str">
            <v>CTR 1000/0491-22300</v>
          </cell>
        </row>
        <row r="3553">
          <cell r="F3553" t="str">
            <v>CTR 1000/0491-22300</v>
          </cell>
        </row>
        <row r="3554">
          <cell r="F3554" t="str">
            <v>CTR 1000/0491-22300</v>
          </cell>
        </row>
        <row r="3555">
          <cell r="F3555" t="str">
            <v>CTR 1000/0491-22300</v>
          </cell>
        </row>
        <row r="3556">
          <cell r="F3556" t="str">
            <v>CTR 1000/0491-22300</v>
          </cell>
        </row>
        <row r="3557">
          <cell r="F3557" t="str">
            <v>CTR 1000/0491-22300</v>
          </cell>
        </row>
        <row r="3558">
          <cell r="F3558" t="str">
            <v>CTR 1000/0491-22300</v>
          </cell>
        </row>
        <row r="3559">
          <cell r="F3559" t="str">
            <v>CTR 1000/0491-22300</v>
          </cell>
        </row>
        <row r="3560">
          <cell r="F3560" t="str">
            <v>CTR 1000/0491-22300</v>
          </cell>
        </row>
        <row r="3561">
          <cell r="F3561" t="str">
            <v>CTR 1000/0491-22300</v>
          </cell>
        </row>
        <row r="3562">
          <cell r="F3562" t="str">
            <v>CTR 1000/0491-22300</v>
          </cell>
        </row>
        <row r="3563">
          <cell r="F3563" t="str">
            <v>CTR 1000/0491-22300</v>
          </cell>
        </row>
        <row r="3564">
          <cell r="F3564" t="str">
            <v>CTR 1000/0491-22300</v>
          </cell>
        </row>
        <row r="3565">
          <cell r="F3565" t="str">
            <v>CTR 1000/0491-22300</v>
          </cell>
        </row>
        <row r="3566">
          <cell r="F3566" t="str">
            <v>CTR 1000/0491-22300</v>
          </cell>
        </row>
        <row r="3567">
          <cell r="F3567" t="str">
            <v>CTR 1000/0491-22300</v>
          </cell>
        </row>
        <row r="3568">
          <cell r="F3568" t="str">
            <v>CTR 1000/0491-22300</v>
          </cell>
        </row>
        <row r="3569">
          <cell r="F3569" t="str">
            <v>CTR 1000/0491-22300</v>
          </cell>
        </row>
        <row r="3570">
          <cell r="F3570" t="str">
            <v>CTR 1000/0491-22300</v>
          </cell>
        </row>
        <row r="3571">
          <cell r="F3571" t="str">
            <v>CTR 1000/0491-22300</v>
          </cell>
        </row>
        <row r="3572">
          <cell r="F3572" t="str">
            <v>CTR 1000/0491-22300</v>
          </cell>
        </row>
        <row r="3573">
          <cell r="F3573" t="str">
            <v>CTR 1000/0491-22300</v>
          </cell>
        </row>
        <row r="3574">
          <cell r="F3574" t="str">
            <v>CTR 1000/0491-22300</v>
          </cell>
        </row>
        <row r="3575">
          <cell r="F3575" t="str">
            <v>CTR 1000/0491-22300</v>
          </cell>
        </row>
        <row r="3576">
          <cell r="F3576" t="str">
            <v>CTR 1000/0491-22300</v>
          </cell>
        </row>
        <row r="3577">
          <cell r="F3577" t="str">
            <v>CTR 1000/0491-22300</v>
          </cell>
        </row>
        <row r="3578">
          <cell r="F3578" t="str">
            <v>CTR 1000/0491-22300</v>
          </cell>
        </row>
        <row r="3579">
          <cell r="F3579" t="str">
            <v>CTR 1000/0491-22300</v>
          </cell>
        </row>
        <row r="3580">
          <cell r="F3580" t="str">
            <v>CTR 1000/0491-22300</v>
          </cell>
        </row>
        <row r="3581">
          <cell r="F3581" t="str">
            <v>CTR 1000/0491-22300</v>
          </cell>
        </row>
        <row r="3582">
          <cell r="F3582" t="str">
            <v>CTR 1000/0491-22300</v>
          </cell>
        </row>
        <row r="3583">
          <cell r="F3583" t="str">
            <v>CTR 1000/0491-22300</v>
          </cell>
        </row>
        <row r="3584">
          <cell r="F3584" t="str">
            <v>CTR 1000/0491-22300</v>
          </cell>
        </row>
        <row r="3585">
          <cell r="F3585" t="str">
            <v>CTR 1000/0491-22300</v>
          </cell>
        </row>
        <row r="3586">
          <cell r="F3586" t="str">
            <v>CTR 1000/0491-22300</v>
          </cell>
        </row>
        <row r="3587">
          <cell r="F3587" t="str">
            <v>CTR 1000/0491-22300</v>
          </cell>
        </row>
        <row r="3588">
          <cell r="F3588" t="str">
            <v>CTR 1000/0491-22300</v>
          </cell>
        </row>
        <row r="3589">
          <cell r="F3589" t="str">
            <v>CTR 1000/0491-22300</v>
          </cell>
        </row>
        <row r="3590">
          <cell r="F3590" t="str">
            <v>CTR 1000/0491-22300</v>
          </cell>
        </row>
        <row r="3591">
          <cell r="F3591" t="str">
            <v>CTR 1000/0491-22300</v>
          </cell>
        </row>
        <row r="3592">
          <cell r="F3592" t="str">
            <v>CTR 1000/0491-22300</v>
          </cell>
        </row>
        <row r="3593">
          <cell r="F3593" t="str">
            <v>CTR 1000/0491-22300</v>
          </cell>
        </row>
        <row r="3594">
          <cell r="F3594" t="str">
            <v>CTR 1000/0491-22300</v>
          </cell>
        </row>
        <row r="3595">
          <cell r="F3595" t="str">
            <v>CTR 1000/0491-22300</v>
          </cell>
        </row>
        <row r="3596">
          <cell r="F3596" t="str">
            <v>CTR 1000/0491-22300</v>
          </cell>
        </row>
        <row r="3597">
          <cell r="F3597" t="str">
            <v>ZBR0000</v>
          </cell>
        </row>
        <row r="3598">
          <cell r="F3598" t="str">
            <v>SOCIAL SECURITY FUND</v>
          </cell>
        </row>
        <row r="3599">
          <cell r="F3599" t="str">
            <v>PROVIDENT FUND</v>
          </cell>
        </row>
        <row r="3600">
          <cell r="F3600" t="str">
            <v>CTR 1000/0491-21100</v>
          </cell>
        </row>
        <row r="3601">
          <cell r="F3601" t="str">
            <v>LABOUR SALARY</v>
          </cell>
        </row>
        <row r="3602">
          <cell r="F3602" t="str">
            <v>SHIFT PREMIUM</v>
          </cell>
        </row>
        <row r="3603">
          <cell r="F3603" t="str">
            <v>UP CONTRY</v>
          </cell>
        </row>
        <row r="3604">
          <cell r="F3604" t="str">
            <v>CTR 1000/0491-21300</v>
          </cell>
        </row>
        <row r="3605">
          <cell r="F3605" t="str">
            <v>CTR 1000/0491-21100</v>
          </cell>
        </row>
        <row r="3606">
          <cell r="F3606" t="str">
            <v>CTR 1000/0491-21302</v>
          </cell>
        </row>
        <row r="3607">
          <cell r="F3607" t="str">
            <v>CTR 1000/0491-22400</v>
          </cell>
        </row>
        <row r="3608">
          <cell r="F3608" t="str">
            <v>CTR 1000/0491-21850</v>
          </cell>
        </row>
        <row r="3609">
          <cell r="F3609" t="str">
            <v>CTR 1000/0491-21200</v>
          </cell>
        </row>
        <row r="3610">
          <cell r="F3610" t="str">
            <v>CTR 1000/0491-22200</v>
          </cell>
        </row>
        <row r="3611">
          <cell r="F3611" t="str">
            <v>CTR 1000/0491-21200</v>
          </cell>
        </row>
        <row r="3612">
          <cell r="F3612" t="str">
            <v>CTR 1000/0491-21100</v>
          </cell>
        </row>
        <row r="3613">
          <cell r="F3613" t="str">
            <v>CTR 1000/0491-21200</v>
          </cell>
        </row>
        <row r="3614">
          <cell r="F3614" t="str">
            <v>CTR 1000/0491-21100</v>
          </cell>
        </row>
        <row r="3615">
          <cell r="F3615" t="str">
            <v>CTR 1000/0491-22600</v>
          </cell>
        </row>
        <row r="3616">
          <cell r="F3616" t="str">
            <v>CTR 1000/0491-22600</v>
          </cell>
        </row>
        <row r="3617">
          <cell r="F3617" t="str">
            <v>CTR 1000/0491-21200</v>
          </cell>
        </row>
        <row r="3618">
          <cell r="F3618" t="str">
            <v>CTR 1000/0491-21400</v>
          </cell>
        </row>
        <row r="3619">
          <cell r="F3619" t="str">
            <v>RG16719</v>
          </cell>
        </row>
        <row r="3620">
          <cell r="F3620" t="str">
            <v>CTR 1000/0491-21500</v>
          </cell>
        </row>
        <row r="3621">
          <cell r="F3621" t="str">
            <v>ZC00000</v>
          </cell>
        </row>
        <row r="3622">
          <cell r="F3622" t="str">
            <v>CTR 1000/0491-22100</v>
          </cell>
        </row>
        <row r="3623">
          <cell r="F3623" t="str">
            <v>RG16719</v>
          </cell>
        </row>
        <row r="3624">
          <cell r="F3624" t="str">
            <v>CTR 1000/0491-21100</v>
          </cell>
        </row>
        <row r="3625">
          <cell r="F3625" t="str">
            <v>CTR 1000/0491-21300</v>
          </cell>
        </row>
        <row r="3626">
          <cell r="F3626" t="str">
            <v>CTR 1000/0491-22400</v>
          </cell>
        </row>
        <row r="3627">
          <cell r="F3627" t="str">
            <v>CTR 1000/0491-22400</v>
          </cell>
        </row>
        <row r="3628">
          <cell r="F3628" t="str">
            <v>CTR 1000/0491-22400</v>
          </cell>
        </row>
        <row r="3629">
          <cell r="F3629" t="str">
            <v>CTR 1000/0491-22400</v>
          </cell>
        </row>
        <row r="3630">
          <cell r="F3630" t="str">
            <v>CTR 1000/0491-22400</v>
          </cell>
        </row>
        <row r="3631">
          <cell r="F3631" t="str">
            <v>CTR 1000/0491-22400</v>
          </cell>
        </row>
        <row r="3632">
          <cell r="F3632" t="str">
            <v>CTR 1000/0491-22400</v>
          </cell>
        </row>
        <row r="3633">
          <cell r="F3633" t="str">
            <v>CTR 1000/0491-22400</v>
          </cell>
        </row>
        <row r="3634">
          <cell r="F3634" t="str">
            <v>CTR 1000/0491-22400</v>
          </cell>
        </row>
        <row r="3635">
          <cell r="F3635" t="str">
            <v>CTR 1000/0491-22400</v>
          </cell>
        </row>
        <row r="3636">
          <cell r="F3636" t="str">
            <v>CTR 1000/0491-22400</v>
          </cell>
        </row>
        <row r="3637">
          <cell r="F3637" t="str">
            <v>CTR 1000/0491-22400</v>
          </cell>
        </row>
        <row r="3638">
          <cell r="F3638" t="str">
            <v>CTR 1000/0491-22400</v>
          </cell>
        </row>
        <row r="3639">
          <cell r="F3639" t="str">
            <v>CTR 1000/0491-22400</v>
          </cell>
        </row>
        <row r="3640">
          <cell r="F3640" t="str">
            <v>CTR 1000/0491-22400</v>
          </cell>
        </row>
        <row r="3641">
          <cell r="F3641" t="str">
            <v>CTR 1000/0491-22400</v>
          </cell>
        </row>
        <row r="3642">
          <cell r="F3642" t="str">
            <v>CTR 1000/0491-22400</v>
          </cell>
        </row>
        <row r="3643">
          <cell r="F3643" t="str">
            <v>CTR 1000/0491-22400</v>
          </cell>
        </row>
        <row r="3644">
          <cell r="F3644" t="str">
            <v>CTR 1000/0491-22400</v>
          </cell>
        </row>
        <row r="3645">
          <cell r="F3645" t="str">
            <v>CTR 1000/0491-22400</v>
          </cell>
        </row>
        <row r="3646">
          <cell r="F3646" t="str">
            <v>CTR 1000/0491-22400</v>
          </cell>
        </row>
        <row r="3647">
          <cell r="F3647" t="str">
            <v>CTR 1000/0491-22400</v>
          </cell>
        </row>
        <row r="3648">
          <cell r="F3648" t="str">
            <v>CTR 1000/0491-22400</v>
          </cell>
        </row>
        <row r="3649">
          <cell r="F3649" t="str">
            <v>CTR 1000/0491-22400</v>
          </cell>
        </row>
        <row r="3650">
          <cell r="F3650" t="str">
            <v>CTR 1000/0491-22400</v>
          </cell>
        </row>
        <row r="3651">
          <cell r="F3651" t="str">
            <v>CTR 1000/0491-22400</v>
          </cell>
        </row>
        <row r="3652">
          <cell r="F3652" t="str">
            <v>CTR 1000/0491-22400</v>
          </cell>
        </row>
        <row r="3653">
          <cell r="F3653" t="str">
            <v>CTR 1000/0491-22400</v>
          </cell>
        </row>
        <row r="3654">
          <cell r="F3654" t="str">
            <v>CTR 1000/0491-22400</v>
          </cell>
        </row>
        <row r="3655">
          <cell r="F3655" t="str">
            <v>CTR 1000/0491-22400</v>
          </cell>
        </row>
        <row r="3656">
          <cell r="F3656" t="str">
            <v>CTR 1000/0491-22400</v>
          </cell>
        </row>
        <row r="3657">
          <cell r="F3657" t="str">
            <v>CTR 1000/0491-22400</v>
          </cell>
        </row>
        <row r="3658">
          <cell r="F3658" t="str">
            <v>CTR 1000/0491-22400</v>
          </cell>
        </row>
        <row r="3659">
          <cell r="F3659" t="str">
            <v>CTR 1000/0491-22400</v>
          </cell>
        </row>
        <row r="3660">
          <cell r="F3660" t="str">
            <v>CTR 1000/0491-22400</v>
          </cell>
        </row>
        <row r="3661">
          <cell r="F3661" t="str">
            <v>CTR 1000/0491-22400</v>
          </cell>
        </row>
        <row r="3662">
          <cell r="F3662" t="str">
            <v>CTR 1000/0491-22400</v>
          </cell>
        </row>
        <row r="3663">
          <cell r="F3663" t="str">
            <v>CTR 1000/0491-22400</v>
          </cell>
        </row>
        <row r="3664">
          <cell r="F3664" t="str">
            <v>CTR 1000/0491-21100</v>
          </cell>
        </row>
        <row r="3665">
          <cell r="F3665" t="str">
            <v>CTR 1000/0491-22500</v>
          </cell>
        </row>
        <row r="3666">
          <cell r="F3666" t="str">
            <v>CTR 1000/0491-22500</v>
          </cell>
        </row>
        <row r="3667">
          <cell r="F3667" t="str">
            <v>CTR 1000/0491-21100</v>
          </cell>
        </row>
        <row r="3668">
          <cell r="F3668" t="str">
            <v>CTR 1000/0491-21100</v>
          </cell>
        </row>
        <row r="3669">
          <cell r="F3669" t="str">
            <v>CTR 1000/0491-21300</v>
          </cell>
        </row>
        <row r="3670">
          <cell r="F3670" t="str">
            <v>CTR 1000/0491-21301</v>
          </cell>
        </row>
        <row r="3671">
          <cell r="F3671" t="str">
            <v>ZC00000</v>
          </cell>
        </row>
        <row r="3672">
          <cell r="F3672" t="str">
            <v>CTR 1000/0491-22100</v>
          </cell>
        </row>
        <row r="3673">
          <cell r="F3673" t="str">
            <v>CTR 1000/0491-20115</v>
          </cell>
        </row>
        <row r="3674">
          <cell r="F3674" t="str">
            <v>CTR 1000/0491-21850</v>
          </cell>
        </row>
        <row r="3675">
          <cell r="F3675" t="str">
            <v>CTR 1000/0491-22200</v>
          </cell>
        </row>
        <row r="3676">
          <cell r="F3676" t="str">
            <v>CTR 1000/0491-21301</v>
          </cell>
        </row>
        <row r="3677">
          <cell r="F3677" t="str">
            <v>CTR 1000/0491-21200</v>
          </cell>
        </row>
        <row r="3678">
          <cell r="F3678" t="str">
            <v>CTR 1000/0491-21301</v>
          </cell>
        </row>
        <row r="3679">
          <cell r="F3679" t="str">
            <v>CTR 1000/0491-21100</v>
          </cell>
        </row>
        <row r="3680">
          <cell r="F3680" t="str">
            <v>CTR 1000/0491-22100</v>
          </cell>
        </row>
        <row r="3681">
          <cell r="F3681" t="str">
            <v>CTR 1000/0491-20115</v>
          </cell>
        </row>
        <row r="3682">
          <cell r="F3682" t="str">
            <v>CTR 1000/0491-22100</v>
          </cell>
        </row>
        <row r="3683">
          <cell r="F3683" t="str">
            <v>TCRP08T</v>
          </cell>
        </row>
        <row r="3684">
          <cell r="F3684" t="str">
            <v>CTR 1000/0491-20102</v>
          </cell>
        </row>
        <row r="3685">
          <cell r="F3685" t="str">
            <v>CTR 1000/0491-22300</v>
          </cell>
        </row>
        <row r="3686">
          <cell r="F3686" t="str">
            <v>ZBM0000</v>
          </cell>
        </row>
        <row r="3687">
          <cell r="F3687" t="str">
            <v>CTR 1000/0491-21303</v>
          </cell>
        </row>
        <row r="3688">
          <cell r="F3688" t="str">
            <v>CTR 1000/0491-21301</v>
          </cell>
        </row>
        <row r="3689">
          <cell r="F3689" t="str">
            <v>CTR 1000/0491-21302</v>
          </cell>
        </row>
        <row r="3690">
          <cell r="F3690" t="str">
            <v>CTR 1000/0491-22100</v>
          </cell>
        </row>
        <row r="3691">
          <cell r="F3691" t="str">
            <v>RG16719</v>
          </cell>
        </row>
        <row r="3692">
          <cell r="F3692" t="str">
            <v>ZC00000</v>
          </cell>
        </row>
        <row r="3693">
          <cell r="F3693" t="str">
            <v>ZBR0000</v>
          </cell>
        </row>
        <row r="3694">
          <cell r="F3694" t="str">
            <v>CTR 1000/0491-20110</v>
          </cell>
        </row>
        <row r="3695">
          <cell r="F3695" t="str">
            <v>CTR 1000/0491-20110</v>
          </cell>
        </row>
        <row r="3696">
          <cell r="F3696" t="str">
            <v>CTR 1000/0491-21100</v>
          </cell>
        </row>
        <row r="3697">
          <cell r="F3697" t="str">
            <v>CTR 1000/0491-21800</v>
          </cell>
        </row>
        <row r="3698">
          <cell r="F3698" t="str">
            <v>CTR 1000/0491-21402</v>
          </cell>
        </row>
        <row r="3699">
          <cell r="F3699" t="str">
            <v>CTR 1000/0491-21900</v>
          </cell>
        </row>
        <row r="3700">
          <cell r="F3700" t="str">
            <v>CTR 1000/0491-21300</v>
          </cell>
        </row>
        <row r="3701">
          <cell r="F3701" t="str">
            <v>CTR 1000/0491-21300</v>
          </cell>
        </row>
        <row r="3702">
          <cell r="F3702" t="str">
            <v>CTR 1000/0491-21200</v>
          </cell>
        </row>
        <row r="3703">
          <cell r="F3703" t="str">
            <v/>
          </cell>
        </row>
        <row r="3704">
          <cell r="F3704" t="str">
            <v>CTR 1000/0491-21300</v>
          </cell>
        </row>
        <row r="3705">
          <cell r="F3705" t="str">
            <v>CTR 1000/0491-22400</v>
          </cell>
        </row>
        <row r="3706">
          <cell r="F3706" t="str">
            <v>CTR 1000/0491-21200</v>
          </cell>
        </row>
        <row r="3707">
          <cell r="F3707" t="str">
            <v>TCRP08T</v>
          </cell>
        </row>
        <row r="3708">
          <cell r="F3708" t="str">
            <v>RG16719</v>
          </cell>
        </row>
        <row r="3709">
          <cell r="F3709" t="str">
            <v>RG16719</v>
          </cell>
        </row>
        <row r="3710">
          <cell r="F3710" t="str">
            <v>CTR 1000/0491-21302</v>
          </cell>
        </row>
        <row r="3711">
          <cell r="F3711" t="str">
            <v>CTR 1000/0491-21850</v>
          </cell>
        </row>
        <row r="3712">
          <cell r="F3712" t="str">
            <v>CTR 1000/0491-22500</v>
          </cell>
        </row>
        <row r="3713">
          <cell r="F3713" t="str">
            <v>CTR 1000/0491-22500</v>
          </cell>
        </row>
        <row r="3714">
          <cell r="F3714" t="str">
            <v>CTR 1000/0491-22500</v>
          </cell>
        </row>
        <row r="3715">
          <cell r="F3715" t="str">
            <v>CTR 1000/0491-22500</v>
          </cell>
        </row>
        <row r="3716">
          <cell r="F3716" t="str">
            <v>CTR 1000/0491-22500</v>
          </cell>
        </row>
        <row r="3717">
          <cell r="F3717" t="str">
            <v>CTR 1000/0491-22500</v>
          </cell>
        </row>
        <row r="3718">
          <cell r="F3718" t="str">
            <v>CTR 1000/0491-22500</v>
          </cell>
        </row>
        <row r="3719">
          <cell r="F3719" t="str">
            <v>CTR 1000/0491-22500</v>
          </cell>
        </row>
        <row r="3720">
          <cell r="F3720" t="str">
            <v>CTR 1000/0491-22500</v>
          </cell>
        </row>
        <row r="3721">
          <cell r="F3721" t="str">
            <v>CTR 1000/0491-22500</v>
          </cell>
        </row>
        <row r="3722">
          <cell r="F3722" t="str">
            <v>CTR 1000/0491-22500</v>
          </cell>
        </row>
        <row r="3723">
          <cell r="F3723" t="str">
            <v>CTR 1000/0491-22500</v>
          </cell>
        </row>
        <row r="3724">
          <cell r="F3724" t="str">
            <v>CTR 1000/0491-22500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453397.448042328</v>
          </cell>
        </row>
        <row r="5">
          <cell r="D5">
            <v>261490.07804232807</v>
          </cell>
          <cell r="I5">
            <v>271701.07804232807</v>
          </cell>
        </row>
        <row r="11">
          <cell r="D11">
            <v>69496.37</v>
          </cell>
          <cell r="I11">
            <v>148235.37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468869.61693121702</v>
          </cell>
        </row>
        <row r="5">
          <cell r="D5">
            <v>234321.61693121697</v>
          </cell>
          <cell r="I5">
            <v>270968.61693121697</v>
          </cell>
        </row>
        <row r="11">
          <cell r="D11">
            <v>52922</v>
          </cell>
          <cell r="I11">
            <v>171708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580708.19068783079</v>
          </cell>
        </row>
        <row r="5">
          <cell r="D5">
            <v>320611.18068783073</v>
          </cell>
          <cell r="I5">
            <v>345192.18068783073</v>
          </cell>
        </row>
        <row r="11">
          <cell r="D11">
            <v>58746.01</v>
          </cell>
          <cell r="I11">
            <v>204056.01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</sheetNames>
    <sheetDataSet>
      <sheetData sheetId="0"/>
      <sheetData sheetId="1">
        <row r="4">
          <cell r="I4">
            <v>416632.93989417993</v>
          </cell>
        </row>
        <row r="5">
          <cell r="D5">
            <v>202181.97989417991</v>
          </cell>
          <cell r="I5">
            <v>232013.97989417991</v>
          </cell>
        </row>
        <row r="11">
          <cell r="D11">
            <v>59843.96</v>
          </cell>
          <cell r="I11">
            <v>157434.96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"/>
      <sheetName val="YTD Old"/>
      <sheetName val="Month Old"/>
    </sheetNames>
    <sheetDataSet>
      <sheetData sheetId="0"/>
      <sheetData sheetId="1">
        <row r="4">
          <cell r="I4">
            <v>519798.39118890848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Machine Standard RM"/>
      <sheetName val="rm1-8.200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400"/>
      <sheetName val="300"/>
      <sheetName val="400  jul 11"/>
      <sheetName val="300 11 jul"/>
      <sheetName val="200 11 Jul"/>
      <sheetName val="Sum_By_Trader_Qu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trd_name</v>
          </cell>
          <cell r="B1" t="str">
            <v>com_grade_name</v>
          </cell>
          <cell r="C1" t="str">
            <v>WgtDate2</v>
          </cell>
          <cell r="D1" t="str">
            <v>wgt_net</v>
          </cell>
          <cell r="E1" t="str">
            <v>prd_grade_name</v>
          </cell>
          <cell r="F1" t="str">
            <v>ret_name</v>
          </cell>
          <cell r="G1" t="str">
            <v>Expr1</v>
          </cell>
        </row>
        <row r="2">
          <cell r="A2" t="str">
            <v>น่ำเซ้งค้าเหล็ก</v>
          </cell>
          <cell r="B2" t="str">
            <v>C - Scrap</v>
          </cell>
          <cell r="C2">
            <v>39965</v>
          </cell>
          <cell r="D2">
            <v>10.96</v>
          </cell>
          <cell r="E2" t="str">
            <v>Local 2</v>
          </cell>
          <cell r="F2" t="str">
            <v>ขจรวิทย์ล็อคเวลล์</v>
          </cell>
          <cell r="G2">
            <v>2009</v>
          </cell>
        </row>
        <row r="3">
          <cell r="A3" t="str">
            <v>ไหลแอดจาย อินเตอร์เทรด</v>
          </cell>
          <cell r="B3" t="str">
            <v>X Scrap-L2</v>
          </cell>
          <cell r="C3">
            <v>39965</v>
          </cell>
          <cell r="D3">
            <v>15.36</v>
          </cell>
          <cell r="E3" t="str">
            <v>Local 2</v>
          </cell>
          <cell r="F3" t="str">
            <v>ทรัพย์ทวี สระแก้ว</v>
          </cell>
          <cell r="G3">
            <v>2009</v>
          </cell>
        </row>
        <row r="4">
          <cell r="A4" t="str">
            <v>ไหลแอดจาย อินเตอร์เทรด</v>
          </cell>
          <cell r="B4" t="str">
            <v>D - Scrap</v>
          </cell>
          <cell r="C4">
            <v>39965</v>
          </cell>
          <cell r="D4">
            <v>7.93</v>
          </cell>
          <cell r="E4" t="str">
            <v>Local 2</v>
          </cell>
          <cell r="F4" t="str">
            <v>ทรัพย์ทวี สระแก้ว</v>
          </cell>
          <cell r="G4">
            <v>2009</v>
          </cell>
        </row>
        <row r="5">
          <cell r="A5" t="str">
            <v>ไหลแอดจาย อินเตอร์เทรด</v>
          </cell>
          <cell r="B5" t="str">
            <v>D - Scrap</v>
          </cell>
          <cell r="C5">
            <v>39965</v>
          </cell>
          <cell r="D5">
            <v>9.02</v>
          </cell>
          <cell r="E5" t="str">
            <v>Local 2</v>
          </cell>
          <cell r="F5" t="str">
            <v>สุจินต์ ระยอง</v>
          </cell>
          <cell r="G5">
            <v>2009</v>
          </cell>
        </row>
        <row r="6">
          <cell r="A6" t="str">
            <v>กัณฑชัย เมทัล เวอร์ค</v>
          </cell>
          <cell r="B6" t="str">
            <v>A - Scrap</v>
          </cell>
          <cell r="C6">
            <v>39965</v>
          </cell>
          <cell r="D6">
            <v>17.39</v>
          </cell>
          <cell r="E6" t="str">
            <v>Local 1</v>
          </cell>
          <cell r="F6" t="str">
            <v>ทรัพย์โสภณ</v>
          </cell>
          <cell r="G6">
            <v>2009</v>
          </cell>
        </row>
        <row r="7">
          <cell r="A7" t="str">
            <v>น่ำเซ้งค้าเหล็ก</v>
          </cell>
          <cell r="B7" t="str">
            <v>C - Scrap</v>
          </cell>
          <cell r="C7">
            <v>39965</v>
          </cell>
          <cell r="D7">
            <v>13.19</v>
          </cell>
          <cell r="E7" t="str">
            <v>Local 2</v>
          </cell>
          <cell r="F7" t="str">
            <v>ขจรวิทย์ล็อคเวลล์</v>
          </cell>
          <cell r="G7">
            <v>2009</v>
          </cell>
        </row>
        <row r="8">
          <cell r="A8" t="str">
            <v>กัณฑชัย เมทัล เวอร์ค</v>
          </cell>
          <cell r="B8" t="str">
            <v>C - Scrap</v>
          </cell>
          <cell r="C8">
            <v>39965</v>
          </cell>
          <cell r="D8">
            <v>10.33</v>
          </cell>
          <cell r="E8" t="str">
            <v>Local 2</v>
          </cell>
          <cell r="F8" t="str">
            <v>คานทอง ชลบุรี</v>
          </cell>
          <cell r="G8">
            <v>2009</v>
          </cell>
        </row>
        <row r="9">
          <cell r="A9" t="str">
            <v>กัณฑชัย เมทัล เวอร์ค</v>
          </cell>
          <cell r="B9" t="str">
            <v>Process-PC</v>
          </cell>
          <cell r="C9">
            <v>39965</v>
          </cell>
          <cell r="D9">
            <v>19.149999999999999</v>
          </cell>
          <cell r="E9" t="str">
            <v>Process Scrap</v>
          </cell>
          <cell r="F9" t="str">
            <v>คานทอง ชลบุรี</v>
          </cell>
          <cell r="G9">
            <v>2009</v>
          </cell>
        </row>
        <row r="10">
          <cell r="A10" t="str">
            <v>ไหลแอดจาย อินเตอร์เทรด</v>
          </cell>
          <cell r="B10" t="str">
            <v>A - Scrap</v>
          </cell>
          <cell r="C10">
            <v>39965</v>
          </cell>
          <cell r="D10">
            <v>13.35</v>
          </cell>
          <cell r="E10" t="str">
            <v>Local 1</v>
          </cell>
          <cell r="F10" t="str">
            <v>สุจินต์ ระยอง</v>
          </cell>
          <cell r="G10">
            <v>2009</v>
          </cell>
        </row>
        <row r="11">
          <cell r="A11" t="str">
            <v>ไหลแอดจาย อินเตอร์เทรด</v>
          </cell>
          <cell r="B11" t="str">
            <v>D - Scrap</v>
          </cell>
          <cell r="C11">
            <v>39965</v>
          </cell>
          <cell r="D11">
            <v>7.81</v>
          </cell>
          <cell r="E11" t="str">
            <v>Local 2</v>
          </cell>
          <cell r="F11" t="str">
            <v>ทรัพย์ทวี สระแก้ว</v>
          </cell>
          <cell r="G11">
            <v>2009</v>
          </cell>
        </row>
        <row r="12">
          <cell r="A12" t="str">
            <v>น่ำเซ้งค้าเหล็ก</v>
          </cell>
          <cell r="B12" t="str">
            <v>B - Scrap</v>
          </cell>
          <cell r="C12">
            <v>39965</v>
          </cell>
          <cell r="D12">
            <v>14.52</v>
          </cell>
          <cell r="E12" t="str">
            <v>Local 2</v>
          </cell>
          <cell r="F12" t="str">
            <v>ขจรวิทย์ล็อคเวลล์</v>
          </cell>
          <cell r="G12">
            <v>2009</v>
          </cell>
        </row>
        <row r="13">
          <cell r="A13" t="str">
            <v>ไหลแอดจาย อินเตอร์เทรด</v>
          </cell>
          <cell r="B13" t="str">
            <v>BUNDLE  - SY</v>
          </cell>
          <cell r="C13">
            <v>39965</v>
          </cell>
          <cell r="D13">
            <v>15.66</v>
          </cell>
          <cell r="E13" t="str">
            <v>BUNDLE SY</v>
          </cell>
          <cell r="F13" t="str">
            <v>สมศักดิ์ สุโขทัย</v>
          </cell>
          <cell r="G13">
            <v>2009</v>
          </cell>
        </row>
        <row r="14">
          <cell r="A14" t="str">
            <v>น่ำเซ้งค้าเหล็ก</v>
          </cell>
          <cell r="B14" t="str">
            <v>B - Scrap</v>
          </cell>
          <cell r="C14">
            <v>39965</v>
          </cell>
          <cell r="D14">
            <v>14.63</v>
          </cell>
          <cell r="E14" t="str">
            <v>Local 2</v>
          </cell>
          <cell r="F14" t="str">
            <v>ขจรวิทย์ล็อคเวลล์</v>
          </cell>
          <cell r="G14">
            <v>2009</v>
          </cell>
        </row>
        <row r="15">
          <cell r="A15" t="str">
            <v>กัณฑชัย เมทัล เวอร์ค</v>
          </cell>
          <cell r="B15" t="str">
            <v>X Scrap-L2</v>
          </cell>
          <cell r="C15">
            <v>39965</v>
          </cell>
          <cell r="D15">
            <v>8.56</v>
          </cell>
          <cell r="E15" t="str">
            <v>Local 2</v>
          </cell>
          <cell r="F15" t="str">
            <v>ดาร์กี้</v>
          </cell>
          <cell r="G15">
            <v>2009</v>
          </cell>
        </row>
        <row r="16">
          <cell r="A16" t="str">
            <v>น่ำเซ้งค้าเหล็ก</v>
          </cell>
          <cell r="B16" t="str">
            <v>C - Scrap</v>
          </cell>
          <cell r="C16">
            <v>39965</v>
          </cell>
          <cell r="D16">
            <v>14.74</v>
          </cell>
          <cell r="E16" t="str">
            <v>Local 2</v>
          </cell>
          <cell r="F16" t="str">
            <v>ขจรวิทย์ล็อคเวลล์</v>
          </cell>
          <cell r="G16">
            <v>2009</v>
          </cell>
        </row>
        <row r="17">
          <cell r="A17" t="str">
            <v>ไหลแอดจาย อินเตอร์เทรด</v>
          </cell>
          <cell r="B17" t="str">
            <v>BUNDLE  - SY</v>
          </cell>
          <cell r="C17">
            <v>39965</v>
          </cell>
          <cell r="D17">
            <v>16.25</v>
          </cell>
          <cell r="E17" t="str">
            <v>BUNDLE SY</v>
          </cell>
          <cell r="F17" t="str">
            <v>สวัสดิ์ สุราษฎร์ธานี</v>
          </cell>
          <cell r="G17">
            <v>2009</v>
          </cell>
        </row>
        <row r="18">
          <cell r="A18" t="str">
            <v>ฮีดากาโยโก เอ็นเตอร์ไพรส์</v>
          </cell>
          <cell r="B18" t="str">
            <v>Bundle # 1</v>
          </cell>
          <cell r="C18">
            <v>39965</v>
          </cell>
          <cell r="D18">
            <v>28.04</v>
          </cell>
          <cell r="E18" t="str">
            <v>Bundle # I(Local)</v>
          </cell>
          <cell r="F18" t="str">
            <v>ฮีดากา โยโก (D)</v>
          </cell>
          <cell r="G18">
            <v>2009</v>
          </cell>
        </row>
        <row r="19">
          <cell r="A19" t="str">
            <v>กัณฑชัย เมทัล เวอร์ค</v>
          </cell>
          <cell r="B19" t="str">
            <v>BUNDLE  - SY</v>
          </cell>
          <cell r="C19">
            <v>39965</v>
          </cell>
          <cell r="D19">
            <v>15.27</v>
          </cell>
          <cell r="E19" t="str">
            <v>BUNDLE SY</v>
          </cell>
          <cell r="F19" t="str">
            <v>กอบชัยพาณิชย์ เชียงใหม่</v>
          </cell>
          <cell r="G19">
            <v>2009</v>
          </cell>
        </row>
        <row r="20">
          <cell r="A20" t="str">
            <v>กรัณย์ชัย สตีลเวิร์ค</v>
          </cell>
          <cell r="B20" t="str">
            <v>Process-PC</v>
          </cell>
          <cell r="C20">
            <v>39965</v>
          </cell>
          <cell r="D20">
            <v>25.33</v>
          </cell>
          <cell r="E20" t="str">
            <v>Process Scrap</v>
          </cell>
          <cell r="F20" t="str">
            <v>ธรรมรักษ์ ออโต้ พาร์ท (D)</v>
          </cell>
          <cell r="G20">
            <v>2009</v>
          </cell>
        </row>
        <row r="21">
          <cell r="A21" t="str">
            <v>โพธิ์ทองค้าของเก่า</v>
          </cell>
          <cell r="B21" t="str">
            <v>BUNDLE  - SY</v>
          </cell>
          <cell r="C21">
            <v>39965</v>
          </cell>
          <cell r="D21">
            <v>14.23</v>
          </cell>
          <cell r="E21" t="str">
            <v>BUNDLE SY</v>
          </cell>
          <cell r="F21" t="str">
            <v>โพธิ์ทองค้าของเก่า</v>
          </cell>
          <cell r="G21">
            <v>2009</v>
          </cell>
        </row>
        <row r="22">
          <cell r="A22" t="str">
            <v>ไหลแอดจาย อินเตอร์เทรด</v>
          </cell>
          <cell r="B22" t="str">
            <v>BUNDLE  - SY</v>
          </cell>
          <cell r="C22">
            <v>39965</v>
          </cell>
          <cell r="D22">
            <v>16.21</v>
          </cell>
          <cell r="E22" t="str">
            <v>BUNDLE SY</v>
          </cell>
          <cell r="F22" t="str">
            <v>สวัสดิ์ สุราษฎร์ธานี</v>
          </cell>
          <cell r="G22">
            <v>2009</v>
          </cell>
        </row>
        <row r="23">
          <cell r="A23" t="str">
            <v>กัณฑชัย เมทัล เวอร์ค</v>
          </cell>
          <cell r="B23" t="str">
            <v>Y - Scrap</v>
          </cell>
          <cell r="C23">
            <v>39965</v>
          </cell>
          <cell r="D23">
            <v>15.66</v>
          </cell>
          <cell r="E23" t="str">
            <v>Local 1</v>
          </cell>
          <cell r="F23" t="str">
            <v>คานทอง ชลบุรี</v>
          </cell>
          <cell r="G23">
            <v>2009</v>
          </cell>
        </row>
        <row r="24">
          <cell r="A24" t="str">
            <v>ซัน สตีล แอนด์ เปเปอร์</v>
          </cell>
          <cell r="B24" t="str">
            <v>D - Scrap</v>
          </cell>
          <cell r="C24">
            <v>39965</v>
          </cell>
          <cell r="D24">
            <v>5.05</v>
          </cell>
          <cell r="E24" t="str">
            <v>Local 2</v>
          </cell>
          <cell r="F24" t="str">
            <v>บี.เอ็ม.สตีล</v>
          </cell>
          <cell r="G24">
            <v>2009</v>
          </cell>
        </row>
        <row r="25">
          <cell r="A25" t="str">
            <v>ฮีดากาโยโก เอ็นเตอร์ไพรส์</v>
          </cell>
          <cell r="B25" t="str">
            <v>Bundle # 1</v>
          </cell>
          <cell r="C25">
            <v>39965</v>
          </cell>
          <cell r="D25">
            <v>27.5</v>
          </cell>
          <cell r="E25" t="str">
            <v>Bundle # I(Local)</v>
          </cell>
          <cell r="F25" t="str">
            <v>ฮีดากา โยโก (D)</v>
          </cell>
          <cell r="G25">
            <v>2009</v>
          </cell>
        </row>
        <row r="26">
          <cell r="A26" t="str">
            <v>กัณฑชัย เมทัล เวอร์ค</v>
          </cell>
          <cell r="B26" t="str">
            <v>C - Scrap</v>
          </cell>
          <cell r="C26">
            <v>39965</v>
          </cell>
          <cell r="D26">
            <v>8.98</v>
          </cell>
          <cell r="E26" t="str">
            <v>Local 2</v>
          </cell>
          <cell r="F26" t="str">
            <v>คานทอง ชลบุรี</v>
          </cell>
          <cell r="G26">
            <v>2009</v>
          </cell>
        </row>
        <row r="27">
          <cell r="A27" t="str">
            <v>ลีซิง สตีล</v>
          </cell>
          <cell r="B27" t="str">
            <v>BUNDLE  - SY</v>
          </cell>
          <cell r="C27">
            <v>39965</v>
          </cell>
          <cell r="D27">
            <v>12.83</v>
          </cell>
          <cell r="E27" t="str">
            <v>BUNDLE SY</v>
          </cell>
          <cell r="F27" t="str">
            <v>ลีซิงสตีล</v>
          </cell>
          <cell r="G27">
            <v>2009</v>
          </cell>
        </row>
        <row r="28">
          <cell r="A28" t="str">
            <v>สิงห์สยามสตีลเซอร์วิส</v>
          </cell>
          <cell r="B28" t="str">
            <v>Process-PC</v>
          </cell>
          <cell r="C28">
            <v>39965</v>
          </cell>
          <cell r="D28">
            <v>12.82</v>
          </cell>
          <cell r="E28" t="str">
            <v>Process Scrap</v>
          </cell>
          <cell r="F28" t="str">
            <v>อาปิโก อมตะ ชลบุรี (D)</v>
          </cell>
          <cell r="G28">
            <v>2009</v>
          </cell>
        </row>
        <row r="29">
          <cell r="A29" t="str">
            <v>กัณฑชัย เมทัล เวอร์ค</v>
          </cell>
          <cell r="B29" t="str">
            <v>D - Scrap</v>
          </cell>
          <cell r="C29">
            <v>39965</v>
          </cell>
          <cell r="D29">
            <v>7.55</v>
          </cell>
          <cell r="E29" t="str">
            <v>Local 2</v>
          </cell>
          <cell r="F29" t="str">
            <v>คานทอง ชลบุรี</v>
          </cell>
          <cell r="G29">
            <v>2009</v>
          </cell>
        </row>
        <row r="30">
          <cell r="A30" t="str">
            <v>ฮีดากาโยโก เอ็นเตอร์ไพรส์</v>
          </cell>
          <cell r="B30" t="str">
            <v>Bundle # 1</v>
          </cell>
          <cell r="C30">
            <v>39965</v>
          </cell>
          <cell r="D30">
            <v>28.11</v>
          </cell>
          <cell r="E30" t="str">
            <v>Bundle # I(Local)</v>
          </cell>
          <cell r="F30" t="str">
            <v>ฮีดากา โยโก (D)</v>
          </cell>
          <cell r="G30">
            <v>2009</v>
          </cell>
        </row>
        <row r="31">
          <cell r="A31" t="str">
            <v>สิงห์สยามสตีลเซอร์วิส</v>
          </cell>
          <cell r="B31" t="str">
            <v>Process-PC</v>
          </cell>
          <cell r="C31">
            <v>39965</v>
          </cell>
          <cell r="D31">
            <v>12.93</v>
          </cell>
          <cell r="E31" t="str">
            <v>Process Scrap</v>
          </cell>
          <cell r="F31" t="str">
            <v>อาปิโก อมตะ ชลบุรี (D)</v>
          </cell>
          <cell r="G31">
            <v>2009</v>
          </cell>
        </row>
        <row r="32">
          <cell r="A32" t="str">
            <v>พี แอนด์ เอ็ม รีไซเคิล</v>
          </cell>
          <cell r="B32" t="str">
            <v>Y - Scrap</v>
          </cell>
          <cell r="C32">
            <v>39965</v>
          </cell>
          <cell r="D32">
            <v>20.5</v>
          </cell>
          <cell r="E32" t="str">
            <v>Local 1</v>
          </cell>
          <cell r="F32" t="str">
            <v>พี แอนด์ เอ็ม รีไซเคิล (D)</v>
          </cell>
          <cell r="G32">
            <v>2009</v>
          </cell>
        </row>
        <row r="33">
          <cell r="A33" t="str">
            <v>กรัณย์ชัย สตีลเวิร์ค</v>
          </cell>
          <cell r="B33" t="str">
            <v>Process-PC</v>
          </cell>
          <cell r="C33">
            <v>39965</v>
          </cell>
          <cell r="D33">
            <v>24.65</v>
          </cell>
          <cell r="E33" t="str">
            <v>Process Scrap</v>
          </cell>
          <cell r="F33" t="str">
            <v>ธรรมรักษ์ ออโต้ พาร์ท (D)</v>
          </cell>
          <cell r="G33">
            <v>2009</v>
          </cell>
        </row>
        <row r="34">
          <cell r="A34" t="str">
            <v>ไหลแอดจาย อินเตอร์เทรด</v>
          </cell>
          <cell r="B34" t="str">
            <v>B - Scrap</v>
          </cell>
          <cell r="C34">
            <v>39965</v>
          </cell>
          <cell r="D34">
            <v>6.41</v>
          </cell>
          <cell r="E34" t="str">
            <v>Local 2</v>
          </cell>
          <cell r="F34" t="str">
            <v>ไหลแอดจาย พานทอง ชล</v>
          </cell>
          <cell r="G34">
            <v>2009</v>
          </cell>
        </row>
        <row r="35">
          <cell r="A35" t="str">
            <v>สิงห์สยามสตีลเซอร์วิส</v>
          </cell>
          <cell r="B35" t="str">
            <v>Process-PC</v>
          </cell>
          <cell r="C35">
            <v>39965</v>
          </cell>
          <cell r="D35">
            <v>12.49</v>
          </cell>
          <cell r="E35" t="str">
            <v>Process Scrap</v>
          </cell>
          <cell r="F35" t="str">
            <v>อาปิโก อมตะ ชลบุรี (D)</v>
          </cell>
          <cell r="G35">
            <v>2009</v>
          </cell>
        </row>
        <row r="36">
          <cell r="A36" t="str">
            <v>กรัณย์ชัย สตีลเวิร์ค</v>
          </cell>
          <cell r="B36" t="str">
            <v>Process-PC</v>
          </cell>
          <cell r="C36">
            <v>39965</v>
          </cell>
          <cell r="D36">
            <v>13.79</v>
          </cell>
          <cell r="E36" t="str">
            <v>Process Scrap</v>
          </cell>
          <cell r="F36" t="str">
            <v>ธรรมรักษ์ ออโต้ พาร์ท (D)</v>
          </cell>
          <cell r="G36">
            <v>2009</v>
          </cell>
        </row>
        <row r="37">
          <cell r="A37" t="str">
            <v>กรัณย์ชัย สตีลเวิร์ค</v>
          </cell>
          <cell r="B37" t="str">
            <v>Process-PC</v>
          </cell>
          <cell r="C37">
            <v>39965</v>
          </cell>
          <cell r="D37">
            <v>8.31</v>
          </cell>
          <cell r="E37" t="str">
            <v>Process Scrap</v>
          </cell>
          <cell r="F37" t="str">
            <v>ธรรมรักษ์ ออโต้ พาร์ท (D)</v>
          </cell>
          <cell r="G37">
            <v>2009</v>
          </cell>
        </row>
        <row r="38">
          <cell r="A38" t="str">
            <v>ไหลแอดจาย อินเตอร์เทรด</v>
          </cell>
          <cell r="B38" t="str">
            <v>D - Scrap</v>
          </cell>
          <cell r="C38">
            <v>39965</v>
          </cell>
          <cell r="D38">
            <v>6.42</v>
          </cell>
          <cell r="E38" t="str">
            <v>Local 2</v>
          </cell>
          <cell r="F38" t="str">
            <v>สมจิตร ระยอง</v>
          </cell>
          <cell r="G38">
            <v>2009</v>
          </cell>
        </row>
        <row r="39">
          <cell r="A39" t="str">
            <v>น่ำเซ้งค้าเหล็ก</v>
          </cell>
          <cell r="B39" t="str">
            <v>C - Scrap</v>
          </cell>
          <cell r="C39">
            <v>39965</v>
          </cell>
          <cell r="D39">
            <v>4.79</v>
          </cell>
          <cell r="E39" t="str">
            <v>Local 2</v>
          </cell>
          <cell r="F39" t="str">
            <v>ขจรวิทย์ล็อคเวลล์</v>
          </cell>
          <cell r="G39">
            <v>2009</v>
          </cell>
        </row>
        <row r="40">
          <cell r="A40" t="str">
            <v>ไหลแอดจาย อินเตอร์เทรด</v>
          </cell>
          <cell r="B40" t="str">
            <v>D - Scrap</v>
          </cell>
          <cell r="C40">
            <v>39965</v>
          </cell>
          <cell r="D40">
            <v>14.03</v>
          </cell>
          <cell r="E40" t="str">
            <v>Local 2</v>
          </cell>
          <cell r="F40" t="str">
            <v>ทรัพย์ทวี สระแก้ว</v>
          </cell>
          <cell r="G40">
            <v>2009</v>
          </cell>
        </row>
        <row r="41">
          <cell r="A41" t="str">
            <v>ขยะทอง เปเปอร์ แอนด์สตีล</v>
          </cell>
          <cell r="B41" t="str">
            <v>BUNDLE  - SY</v>
          </cell>
          <cell r="C41">
            <v>39965</v>
          </cell>
          <cell r="D41">
            <v>17.59</v>
          </cell>
          <cell r="E41" t="str">
            <v>BUNDLE SY</v>
          </cell>
          <cell r="F41" t="str">
            <v>ขยะทอง บางพลี(ดีสมใจ)</v>
          </cell>
          <cell r="G41">
            <v>2009</v>
          </cell>
        </row>
        <row r="42">
          <cell r="A42" t="str">
            <v>ไหลแอดจาย อินเตอร์เทรด</v>
          </cell>
          <cell r="B42" t="str">
            <v>Process-PC</v>
          </cell>
          <cell r="C42">
            <v>39965</v>
          </cell>
          <cell r="D42">
            <v>16.940000000000001</v>
          </cell>
          <cell r="E42" t="str">
            <v>Process Scrap</v>
          </cell>
          <cell r="F42" t="str">
            <v>Central metal Thailand (D)</v>
          </cell>
          <cell r="G42">
            <v>2009</v>
          </cell>
        </row>
        <row r="43">
          <cell r="A43" t="str">
            <v>กัณฑชัย เมทัล เวอร์ค</v>
          </cell>
          <cell r="B43" t="str">
            <v>BUNDLE  - SY</v>
          </cell>
          <cell r="C43">
            <v>39965</v>
          </cell>
          <cell r="D43">
            <v>15.14</v>
          </cell>
          <cell r="E43" t="str">
            <v>BUNDLE SY</v>
          </cell>
          <cell r="F43" t="str">
            <v>ไพบูลย์ ชลบุรี</v>
          </cell>
          <cell r="G43">
            <v>2009</v>
          </cell>
        </row>
        <row r="44">
          <cell r="A44" t="str">
            <v>ไหลแอดจาย อินเตอร์เทรด</v>
          </cell>
          <cell r="B44" t="str">
            <v>Process-PC</v>
          </cell>
          <cell r="C44">
            <v>39965</v>
          </cell>
          <cell r="D44">
            <v>28.5</v>
          </cell>
          <cell r="E44" t="str">
            <v>Process Scrap</v>
          </cell>
          <cell r="F44" t="str">
            <v>Central metal Thailand (D)</v>
          </cell>
          <cell r="G44">
            <v>2009</v>
          </cell>
        </row>
        <row r="45">
          <cell r="A45" t="str">
            <v>ไหลแอดจาย อินเตอร์เทรด</v>
          </cell>
          <cell r="B45" t="str">
            <v>D - Scrap</v>
          </cell>
          <cell r="C45">
            <v>39965</v>
          </cell>
          <cell r="D45">
            <v>3.25</v>
          </cell>
          <cell r="E45" t="str">
            <v>Local 2</v>
          </cell>
          <cell r="F45" t="str">
            <v>ไหลแอดจาย พานทอง ชล</v>
          </cell>
          <cell r="G45">
            <v>2009</v>
          </cell>
        </row>
        <row r="46">
          <cell r="A46" t="str">
            <v>กัณฑชัย เมทัล เวอร์ค</v>
          </cell>
          <cell r="B46" t="str">
            <v>Y - Scrap</v>
          </cell>
          <cell r="C46">
            <v>39965</v>
          </cell>
          <cell r="D46">
            <v>13.04</v>
          </cell>
          <cell r="E46" t="str">
            <v>Local 1</v>
          </cell>
          <cell r="F46" t="str">
            <v>ไพบูลย์ ชลบุรี</v>
          </cell>
          <cell r="G46">
            <v>2009</v>
          </cell>
        </row>
        <row r="47">
          <cell r="A47" t="str">
            <v>กรัณย์ชัย สตีลเวิร์ค</v>
          </cell>
          <cell r="B47" t="str">
            <v>Process-PC</v>
          </cell>
          <cell r="C47">
            <v>39966</v>
          </cell>
          <cell r="D47">
            <v>17.09</v>
          </cell>
          <cell r="E47" t="str">
            <v>Process Scrap</v>
          </cell>
          <cell r="F47" t="str">
            <v>ธรรมรักษ์ ออโต้ พาร์ท (D)</v>
          </cell>
          <cell r="G47">
            <v>2009</v>
          </cell>
        </row>
        <row r="48">
          <cell r="A48" t="str">
            <v>กัณฑชัย เมทัล เวอร์ค</v>
          </cell>
          <cell r="B48" t="str">
            <v>A - Scrap</v>
          </cell>
          <cell r="C48">
            <v>39966</v>
          </cell>
          <cell r="D48">
            <v>16.87</v>
          </cell>
          <cell r="E48" t="str">
            <v>Local 1</v>
          </cell>
          <cell r="F48" t="str">
            <v>ทรัพย์โสภณ</v>
          </cell>
          <cell r="G48">
            <v>2009</v>
          </cell>
        </row>
        <row r="49">
          <cell r="A49" t="str">
            <v>ซัน สตีล แอนด์ เปเปอร์</v>
          </cell>
          <cell r="B49" t="str">
            <v>Process-SS</v>
          </cell>
          <cell r="C49">
            <v>39966</v>
          </cell>
          <cell r="D49">
            <v>24.26</v>
          </cell>
          <cell r="E49" t="str">
            <v>Special Scrap</v>
          </cell>
          <cell r="F49" t="str">
            <v>เดชาสตีล(D)</v>
          </cell>
          <cell r="G49">
            <v>2009</v>
          </cell>
        </row>
        <row r="50">
          <cell r="A50" t="str">
            <v>ซัน สตีล แอนด์ เปเปอร์</v>
          </cell>
          <cell r="B50" t="str">
            <v>Process-SS</v>
          </cell>
          <cell r="C50">
            <v>39966</v>
          </cell>
          <cell r="D50">
            <v>25.5</v>
          </cell>
          <cell r="E50" t="str">
            <v>Special Scrap</v>
          </cell>
          <cell r="F50" t="str">
            <v>เดชาสตีล(D)</v>
          </cell>
          <cell r="G50">
            <v>2009</v>
          </cell>
        </row>
        <row r="51">
          <cell r="A51" t="str">
            <v>กรัณย์ชัย สตีลเวิร์ค</v>
          </cell>
          <cell r="B51" t="str">
            <v>Process-PC</v>
          </cell>
          <cell r="C51">
            <v>39966</v>
          </cell>
          <cell r="D51">
            <v>24.96</v>
          </cell>
          <cell r="E51" t="str">
            <v>Process Scrap</v>
          </cell>
          <cell r="F51" t="str">
            <v>ธรรมรักษ์ ออโต้ พาร์ท (D)</v>
          </cell>
          <cell r="G51">
            <v>2009</v>
          </cell>
        </row>
        <row r="52">
          <cell r="A52" t="str">
            <v>กรัณย์ชัย สตีลเวิร์ค</v>
          </cell>
          <cell r="B52" t="str">
            <v>Process-PC</v>
          </cell>
          <cell r="C52">
            <v>39966</v>
          </cell>
          <cell r="D52">
            <v>18.82</v>
          </cell>
          <cell r="E52" t="str">
            <v>Process Scrap</v>
          </cell>
          <cell r="F52" t="str">
            <v>ธรรมรักษ์ ออโต้ พาร์ท (D)</v>
          </cell>
          <cell r="G52">
            <v>2009</v>
          </cell>
        </row>
        <row r="53">
          <cell r="A53" t="str">
            <v>ซัน สตีล แอนด์ เปเปอร์</v>
          </cell>
          <cell r="B53" t="str">
            <v>BUNDLE  - SY</v>
          </cell>
          <cell r="C53">
            <v>39966</v>
          </cell>
          <cell r="D53">
            <v>29.11</v>
          </cell>
          <cell r="E53" t="str">
            <v>BUNDLE SY</v>
          </cell>
          <cell r="F53" t="str">
            <v>เอส.ซี.ค้าเหล็ก  กทม.</v>
          </cell>
          <cell r="G53">
            <v>2009</v>
          </cell>
        </row>
        <row r="54">
          <cell r="A54" t="str">
            <v>ไหลแอดจาย อินเตอร์เทรด</v>
          </cell>
          <cell r="B54" t="str">
            <v>X Scrap-L2</v>
          </cell>
          <cell r="C54">
            <v>39966</v>
          </cell>
          <cell r="D54">
            <v>14.28</v>
          </cell>
          <cell r="E54" t="str">
            <v>Local 2</v>
          </cell>
          <cell r="F54" t="str">
            <v>สุจินต์ ระยอง</v>
          </cell>
          <cell r="G54">
            <v>2009</v>
          </cell>
        </row>
        <row r="55">
          <cell r="A55" t="str">
            <v>ไหลแอดจาย อินเตอร์เทรด</v>
          </cell>
          <cell r="B55" t="str">
            <v>X Scrap-L2</v>
          </cell>
          <cell r="C55">
            <v>39966</v>
          </cell>
          <cell r="D55">
            <v>10.3</v>
          </cell>
          <cell r="E55" t="str">
            <v>Local 2</v>
          </cell>
          <cell r="F55" t="str">
            <v>สุจินต์ ระยอง</v>
          </cell>
          <cell r="G55">
            <v>2009</v>
          </cell>
        </row>
        <row r="56">
          <cell r="A56" t="str">
            <v>กรัณย์ชัย สตีลเวิร์ค</v>
          </cell>
          <cell r="B56" t="str">
            <v>Process-PC</v>
          </cell>
          <cell r="C56">
            <v>39966</v>
          </cell>
          <cell r="D56">
            <v>21.37</v>
          </cell>
          <cell r="E56" t="str">
            <v>Process Scrap</v>
          </cell>
          <cell r="F56" t="str">
            <v>ธรรมรักษ์ ออโต้ พาร์ท (D)</v>
          </cell>
          <cell r="G56">
            <v>2009</v>
          </cell>
        </row>
        <row r="57">
          <cell r="A57" t="str">
            <v>ซัน สตีล แอนด์ เปเปอร์</v>
          </cell>
          <cell r="B57" t="str">
            <v>C - Scrap</v>
          </cell>
          <cell r="C57">
            <v>39966</v>
          </cell>
          <cell r="D57">
            <v>15.93</v>
          </cell>
          <cell r="E57" t="str">
            <v>Local 2</v>
          </cell>
          <cell r="F57" t="str">
            <v>เอส.ซี.ค้าเหล็ก  กทม.</v>
          </cell>
          <cell r="G57">
            <v>2009</v>
          </cell>
        </row>
        <row r="58">
          <cell r="A58" t="str">
            <v>ซัน สตีล แอนด์ เปเปอร์</v>
          </cell>
          <cell r="B58" t="str">
            <v>BUNDLE  - SY</v>
          </cell>
          <cell r="C58">
            <v>39966</v>
          </cell>
          <cell r="D58">
            <v>32.049999999999997</v>
          </cell>
          <cell r="E58" t="str">
            <v>BUNDLE SY</v>
          </cell>
          <cell r="F58" t="str">
            <v>เอส.ซี.ค้าเหล็ก  กทม.</v>
          </cell>
          <cell r="G58">
            <v>2009</v>
          </cell>
        </row>
        <row r="59">
          <cell r="A59" t="str">
            <v>กัณฑชัย เมทัล เวอร์ค</v>
          </cell>
          <cell r="B59" t="str">
            <v>D - Scrap</v>
          </cell>
          <cell r="C59">
            <v>39966</v>
          </cell>
          <cell r="D59">
            <v>8.9499999999999993</v>
          </cell>
          <cell r="E59" t="str">
            <v>Local 2</v>
          </cell>
          <cell r="F59" t="str">
            <v>ทรัพย์โสภณ</v>
          </cell>
          <cell r="G59">
            <v>2009</v>
          </cell>
        </row>
        <row r="60">
          <cell r="A60" t="str">
            <v>กรัณย์ชัย สตีลเวิร์ค</v>
          </cell>
          <cell r="B60" t="str">
            <v>Process-SS</v>
          </cell>
          <cell r="C60">
            <v>39966</v>
          </cell>
          <cell r="D60">
            <v>20.58</v>
          </cell>
          <cell r="E60" t="str">
            <v>Special Scrap</v>
          </cell>
          <cell r="F60" t="str">
            <v>ธรรมรักษ์ ออโต้ พาร์ท (D)</v>
          </cell>
          <cell r="G60">
            <v>2009</v>
          </cell>
        </row>
        <row r="61">
          <cell r="A61" t="str">
            <v>กัณฑชัย เมทัล เวอร์ค</v>
          </cell>
          <cell r="B61" t="str">
            <v>D - Scrap</v>
          </cell>
          <cell r="C61">
            <v>39966</v>
          </cell>
          <cell r="D61">
            <v>8.65</v>
          </cell>
          <cell r="E61" t="str">
            <v>Local 2</v>
          </cell>
          <cell r="F61" t="str">
            <v>คานทอง ชลบุรี</v>
          </cell>
          <cell r="G61">
            <v>2009</v>
          </cell>
        </row>
        <row r="62">
          <cell r="A62" t="str">
            <v>ไหลแอดจาย อินเตอร์เทรด</v>
          </cell>
          <cell r="B62" t="str">
            <v>D - Scrap</v>
          </cell>
          <cell r="C62">
            <v>39966</v>
          </cell>
          <cell r="D62">
            <v>9.31</v>
          </cell>
          <cell r="E62" t="str">
            <v>Local 2</v>
          </cell>
          <cell r="F62" t="str">
            <v>อาร์กอนสตีล กทม.</v>
          </cell>
          <cell r="G62">
            <v>2009</v>
          </cell>
        </row>
        <row r="63">
          <cell r="A63" t="str">
            <v>กัณฑชัย เมทัล เวอร์ค</v>
          </cell>
          <cell r="B63" t="str">
            <v>D - Scrap</v>
          </cell>
          <cell r="C63">
            <v>39966</v>
          </cell>
          <cell r="D63">
            <v>13.61</v>
          </cell>
          <cell r="E63" t="str">
            <v>Local 2</v>
          </cell>
          <cell r="F63" t="str">
            <v>คานทอง ชลบุรี</v>
          </cell>
          <cell r="G63">
            <v>2009</v>
          </cell>
        </row>
        <row r="64">
          <cell r="A64" t="str">
            <v>กรัณย์ชัย สตีลเวิร์ค</v>
          </cell>
          <cell r="B64" t="str">
            <v>Process-PC</v>
          </cell>
          <cell r="C64">
            <v>39966</v>
          </cell>
          <cell r="D64">
            <v>23.06</v>
          </cell>
          <cell r="E64" t="str">
            <v>Process Scrap</v>
          </cell>
          <cell r="F64" t="str">
            <v>ธรรมรักษ์ ออโต้ พาร์ท (D)</v>
          </cell>
          <cell r="G64">
            <v>2009</v>
          </cell>
        </row>
        <row r="65">
          <cell r="A65" t="str">
            <v>ชัยการณ์ สตีล เวอร์ค</v>
          </cell>
          <cell r="B65" t="str">
            <v>D - Scrap</v>
          </cell>
          <cell r="C65">
            <v>39966</v>
          </cell>
          <cell r="D65">
            <v>15.57</v>
          </cell>
          <cell r="E65" t="str">
            <v>Local 2</v>
          </cell>
          <cell r="F65" t="str">
            <v>ไทยฐามณี</v>
          </cell>
          <cell r="G65">
            <v>2009</v>
          </cell>
        </row>
        <row r="66">
          <cell r="A66" t="str">
            <v>ซัน สตีล แอนด์ เปเปอร์</v>
          </cell>
          <cell r="B66" t="str">
            <v>A - Scrap</v>
          </cell>
          <cell r="C66">
            <v>39966</v>
          </cell>
          <cell r="D66">
            <v>2.84</v>
          </cell>
          <cell r="E66" t="str">
            <v>Local 1</v>
          </cell>
          <cell r="F66" t="str">
            <v>ลูกแก้วกลาส</v>
          </cell>
          <cell r="G66">
            <v>2009</v>
          </cell>
        </row>
        <row r="67">
          <cell r="A67" t="str">
            <v>โพธิ์ทองค้าของเก่า</v>
          </cell>
          <cell r="B67" t="str">
            <v>D - Scrap</v>
          </cell>
          <cell r="C67">
            <v>39966</v>
          </cell>
          <cell r="D67">
            <v>7.13</v>
          </cell>
          <cell r="E67" t="str">
            <v>Local 2</v>
          </cell>
          <cell r="F67" t="str">
            <v>รุ่งเจริญ</v>
          </cell>
          <cell r="G67">
            <v>2009</v>
          </cell>
        </row>
        <row r="68">
          <cell r="A68" t="str">
            <v>ซัน สตีล แอนด์ เปเปอร์</v>
          </cell>
          <cell r="B68" t="str">
            <v>B - Scrap</v>
          </cell>
          <cell r="C68">
            <v>39966</v>
          </cell>
          <cell r="D68">
            <v>11.83</v>
          </cell>
          <cell r="E68" t="str">
            <v>Local 2</v>
          </cell>
          <cell r="F68" t="str">
            <v>ลูกแก้วกลาส</v>
          </cell>
          <cell r="G68">
            <v>2009</v>
          </cell>
        </row>
        <row r="69">
          <cell r="A69" t="str">
            <v>ไหลแอดจาย อินเตอร์เทรด</v>
          </cell>
          <cell r="B69" t="str">
            <v>D - Scrap</v>
          </cell>
          <cell r="C69">
            <v>39966</v>
          </cell>
          <cell r="D69">
            <v>10.78</v>
          </cell>
          <cell r="E69" t="str">
            <v>Local 2</v>
          </cell>
          <cell r="F69" t="str">
            <v>สมจิตร ระยอง</v>
          </cell>
          <cell r="G69">
            <v>2009</v>
          </cell>
        </row>
        <row r="70">
          <cell r="A70" t="str">
            <v>ไหลแอดจาย อินเตอร์เทรด</v>
          </cell>
          <cell r="B70" t="str">
            <v>A - Scrap</v>
          </cell>
          <cell r="C70">
            <v>39966</v>
          </cell>
          <cell r="D70">
            <v>29.35</v>
          </cell>
          <cell r="E70" t="str">
            <v>Local 1</v>
          </cell>
          <cell r="F70" t="str">
            <v>ดอยสเก็ดค้าของเก่า</v>
          </cell>
          <cell r="G70">
            <v>2009</v>
          </cell>
        </row>
        <row r="71">
          <cell r="A71" t="str">
            <v>ซัน สตีล แอนด์ เปเปอร์</v>
          </cell>
          <cell r="B71" t="str">
            <v>Y - Scrap</v>
          </cell>
          <cell r="C71">
            <v>39966</v>
          </cell>
          <cell r="D71">
            <v>13.09</v>
          </cell>
          <cell r="E71" t="str">
            <v>Local 1</v>
          </cell>
          <cell r="F71" t="str">
            <v>ลูกแก้วกลาส</v>
          </cell>
          <cell r="G71">
            <v>2009</v>
          </cell>
        </row>
        <row r="72">
          <cell r="A72" t="str">
            <v>โพธิ์ทองค้าของเก่า</v>
          </cell>
          <cell r="B72" t="str">
            <v>D - Scrap</v>
          </cell>
          <cell r="C72">
            <v>39966</v>
          </cell>
          <cell r="D72">
            <v>9.3699999999999992</v>
          </cell>
          <cell r="E72" t="str">
            <v>Local 2</v>
          </cell>
          <cell r="F72" t="str">
            <v>รุ่งเจริญ</v>
          </cell>
          <cell r="G72">
            <v>2009</v>
          </cell>
        </row>
        <row r="73">
          <cell r="A73" t="str">
            <v>กรวัชร อินเตอร์เมทัล</v>
          </cell>
          <cell r="B73" t="str">
            <v>BUNDLE  - SY</v>
          </cell>
          <cell r="C73">
            <v>39966</v>
          </cell>
          <cell r="D73">
            <v>15.3</v>
          </cell>
          <cell r="E73" t="str">
            <v>BUNDLE SY</v>
          </cell>
          <cell r="F73" t="str">
            <v>บัญชาค้าของเก่า</v>
          </cell>
          <cell r="G73">
            <v>2009</v>
          </cell>
        </row>
        <row r="74">
          <cell r="A74" t="str">
            <v>ไหลแอดจาย อินเตอร์เทรด</v>
          </cell>
          <cell r="B74" t="str">
            <v>D - Scrap</v>
          </cell>
          <cell r="C74">
            <v>39966</v>
          </cell>
          <cell r="D74">
            <v>3.49</v>
          </cell>
          <cell r="E74" t="str">
            <v>Local 2</v>
          </cell>
          <cell r="F74" t="str">
            <v>ไหลแอดจาย พานทอง ชล</v>
          </cell>
          <cell r="G74">
            <v>2009</v>
          </cell>
        </row>
        <row r="75">
          <cell r="A75" t="str">
            <v>ซัน สตีล แอนด์ เปเปอร์</v>
          </cell>
          <cell r="B75" t="str">
            <v>Process-SS</v>
          </cell>
          <cell r="C75">
            <v>39966</v>
          </cell>
          <cell r="D75">
            <v>14.14</v>
          </cell>
          <cell r="E75" t="str">
            <v>Special Scrap</v>
          </cell>
          <cell r="F75" t="str">
            <v>เดชาสตีล(D)</v>
          </cell>
          <cell r="G75">
            <v>2009</v>
          </cell>
        </row>
        <row r="76">
          <cell r="A76" t="str">
            <v>สิงห์สยามสตีลเซอร์วิส</v>
          </cell>
          <cell r="B76" t="str">
            <v>Process-PC</v>
          </cell>
          <cell r="C76">
            <v>39966</v>
          </cell>
          <cell r="D76">
            <v>11.24</v>
          </cell>
          <cell r="E76" t="str">
            <v>Process Scrap</v>
          </cell>
          <cell r="F76" t="str">
            <v>อาปิโก อมตะ ชลบุรี (D)</v>
          </cell>
          <cell r="G76">
            <v>2009</v>
          </cell>
        </row>
        <row r="77">
          <cell r="A77" t="str">
            <v>โพธิ์ทองค้าของเก่า</v>
          </cell>
          <cell r="B77" t="str">
            <v>D - Scrap</v>
          </cell>
          <cell r="C77">
            <v>39966</v>
          </cell>
          <cell r="D77">
            <v>8.91</v>
          </cell>
          <cell r="E77" t="str">
            <v>Local 2</v>
          </cell>
          <cell r="F77" t="str">
            <v>รุ่งเจริญ</v>
          </cell>
          <cell r="G77">
            <v>2009</v>
          </cell>
        </row>
        <row r="78">
          <cell r="A78" t="str">
            <v>โพธิ์ทองค้าของเก่า</v>
          </cell>
          <cell r="B78" t="str">
            <v>C - Scrap</v>
          </cell>
          <cell r="C78">
            <v>39966</v>
          </cell>
          <cell r="D78">
            <v>8.06</v>
          </cell>
          <cell r="E78" t="str">
            <v>Local 2</v>
          </cell>
          <cell r="F78" t="str">
            <v>รุ่งเรืองกิจ</v>
          </cell>
          <cell r="G78">
            <v>2009</v>
          </cell>
        </row>
        <row r="79">
          <cell r="A79" t="str">
            <v>ไหลแอดจาย อินเตอร์เทรด</v>
          </cell>
          <cell r="B79" t="str">
            <v>C - Scrap</v>
          </cell>
          <cell r="C79">
            <v>39966</v>
          </cell>
          <cell r="D79">
            <v>29.9</v>
          </cell>
          <cell r="E79" t="str">
            <v>Local 2</v>
          </cell>
          <cell r="F79" t="str">
            <v>ส.เจริญทรัพย์ อุบล</v>
          </cell>
          <cell r="G79">
            <v>2009</v>
          </cell>
        </row>
        <row r="80">
          <cell r="A80" t="str">
            <v>โพธิ์ทองค้าของเก่า</v>
          </cell>
          <cell r="B80" t="str">
            <v>A - Scrap</v>
          </cell>
          <cell r="C80">
            <v>39966</v>
          </cell>
          <cell r="D80">
            <v>11.07</v>
          </cell>
          <cell r="E80" t="str">
            <v>Local 1</v>
          </cell>
          <cell r="F80" t="str">
            <v>โพธิ์ทองค้าของเก่า</v>
          </cell>
          <cell r="G80">
            <v>2009</v>
          </cell>
        </row>
        <row r="81">
          <cell r="A81" t="str">
            <v>โพธิ์ทองค้าของเก่า</v>
          </cell>
          <cell r="B81" t="str">
            <v>D - Scrap</v>
          </cell>
          <cell r="C81">
            <v>39966</v>
          </cell>
          <cell r="D81">
            <v>7.39</v>
          </cell>
          <cell r="E81" t="str">
            <v>Local 2</v>
          </cell>
          <cell r="F81" t="str">
            <v>รุ่งเจริญ</v>
          </cell>
          <cell r="G81">
            <v>2009</v>
          </cell>
        </row>
        <row r="82">
          <cell r="A82" t="str">
            <v>กัณฑชัย เมทัล เวอร์ค</v>
          </cell>
          <cell r="B82" t="str">
            <v>X Scrap-L2</v>
          </cell>
          <cell r="C82">
            <v>39966</v>
          </cell>
          <cell r="D82">
            <v>14.96</v>
          </cell>
          <cell r="E82" t="str">
            <v>Local 2</v>
          </cell>
          <cell r="F82" t="str">
            <v>กอบชัยพาณิชย์ เชียงใหม่</v>
          </cell>
          <cell r="G82">
            <v>2009</v>
          </cell>
        </row>
        <row r="83">
          <cell r="A83" t="str">
            <v>โพธิ์ทองค้าของเก่า</v>
          </cell>
          <cell r="B83" t="str">
            <v>X Scrap-L2</v>
          </cell>
          <cell r="C83">
            <v>39966</v>
          </cell>
          <cell r="D83">
            <v>9.91</v>
          </cell>
          <cell r="E83" t="str">
            <v>Local 2</v>
          </cell>
          <cell r="F83" t="str">
            <v>โพธิ์ทองค้าของเก่า</v>
          </cell>
          <cell r="G83">
            <v>2009</v>
          </cell>
        </row>
        <row r="84">
          <cell r="A84" t="str">
            <v>ไหลแอดจาย อินเตอร์เทรด</v>
          </cell>
          <cell r="B84" t="str">
            <v>Y - Scrap</v>
          </cell>
          <cell r="C84">
            <v>39966</v>
          </cell>
          <cell r="D84">
            <v>18.97</v>
          </cell>
          <cell r="E84" t="str">
            <v>Local 1</v>
          </cell>
          <cell r="F84" t="str">
            <v>สมจิตร ระยอง</v>
          </cell>
          <cell r="G84">
            <v>2009</v>
          </cell>
        </row>
        <row r="85">
          <cell r="A85" t="str">
            <v>ไหลแอดจาย อินเตอร์เทรด</v>
          </cell>
          <cell r="B85" t="str">
            <v>Y - Scrap</v>
          </cell>
          <cell r="C85">
            <v>39966</v>
          </cell>
          <cell r="D85">
            <v>15.26</v>
          </cell>
          <cell r="E85" t="str">
            <v>Local 1</v>
          </cell>
          <cell r="F85" t="str">
            <v>ไหลแอดจาย พานทอง ชล</v>
          </cell>
          <cell r="G85">
            <v>2009</v>
          </cell>
        </row>
        <row r="86">
          <cell r="A86" t="str">
            <v>น่ำเซ้งค้าเหล็ก</v>
          </cell>
          <cell r="B86" t="str">
            <v>A - Scrap</v>
          </cell>
          <cell r="C86">
            <v>39966</v>
          </cell>
          <cell r="D86">
            <v>13.96</v>
          </cell>
          <cell r="E86" t="str">
            <v>Local 1</v>
          </cell>
          <cell r="F86" t="str">
            <v>ขจรวิทย์ล็อคเวลล์</v>
          </cell>
          <cell r="G86">
            <v>2009</v>
          </cell>
        </row>
        <row r="87">
          <cell r="A87" t="str">
            <v>ไหลแอดจาย อินเตอร์เทรด</v>
          </cell>
          <cell r="B87" t="str">
            <v>B - Scrap</v>
          </cell>
          <cell r="C87">
            <v>39966</v>
          </cell>
          <cell r="D87">
            <v>12.37</v>
          </cell>
          <cell r="E87" t="str">
            <v>Local 2</v>
          </cell>
          <cell r="F87" t="str">
            <v>สมจิตร ระยอง</v>
          </cell>
          <cell r="G87">
            <v>2009</v>
          </cell>
        </row>
        <row r="88">
          <cell r="A88" t="str">
            <v>กรัณย์ชัย สตีลเวิร์ค</v>
          </cell>
          <cell r="B88" t="str">
            <v>Process-PC</v>
          </cell>
          <cell r="C88">
            <v>39966</v>
          </cell>
          <cell r="D88">
            <v>14.43</v>
          </cell>
          <cell r="E88" t="str">
            <v>Process Scrap</v>
          </cell>
          <cell r="F88" t="str">
            <v>ธรรมรักษ์ ออโต้ พาร์ท (D)</v>
          </cell>
          <cell r="G88">
            <v>2009</v>
          </cell>
        </row>
        <row r="89">
          <cell r="A89" t="str">
            <v>เอ็น.พี. โรจนะกิจ</v>
          </cell>
          <cell r="B89" t="str">
            <v>Process-SS</v>
          </cell>
          <cell r="C89">
            <v>39966</v>
          </cell>
          <cell r="D89">
            <v>14.77</v>
          </cell>
          <cell r="E89" t="str">
            <v>Special Scrap</v>
          </cell>
          <cell r="F89" t="str">
            <v>ไอ ที ฟอร์จิ้ง (D)</v>
          </cell>
          <cell r="G89">
            <v>2009</v>
          </cell>
        </row>
        <row r="90">
          <cell r="A90" t="str">
            <v>สิงห์สยามสตีลเซอร์วิส</v>
          </cell>
          <cell r="B90" t="str">
            <v>Process-PC</v>
          </cell>
          <cell r="C90">
            <v>39966</v>
          </cell>
          <cell r="D90">
            <v>11.94</v>
          </cell>
          <cell r="E90" t="str">
            <v>Process Scrap</v>
          </cell>
          <cell r="F90" t="str">
            <v>อาปิโก อมตะ ชลบุรี (D)</v>
          </cell>
          <cell r="G90">
            <v>2009</v>
          </cell>
        </row>
        <row r="91">
          <cell r="A91" t="str">
            <v>กรัณย์ชัย สตีลเวิร์ค</v>
          </cell>
          <cell r="B91" t="str">
            <v>Process-PC</v>
          </cell>
          <cell r="C91">
            <v>39966</v>
          </cell>
          <cell r="D91">
            <v>13.91</v>
          </cell>
          <cell r="E91" t="str">
            <v>Process Scrap</v>
          </cell>
          <cell r="F91" t="str">
            <v>ธรรมรักษ์ ออโต้ พาร์ท (D)</v>
          </cell>
          <cell r="G91">
            <v>2009</v>
          </cell>
        </row>
        <row r="92">
          <cell r="A92" t="str">
            <v>กรัณย์ชัย สตีลเวิร์ค</v>
          </cell>
          <cell r="B92" t="str">
            <v>Process-PC</v>
          </cell>
          <cell r="C92">
            <v>39966</v>
          </cell>
          <cell r="D92">
            <v>28.1</v>
          </cell>
          <cell r="E92" t="str">
            <v>Process Scrap</v>
          </cell>
          <cell r="F92" t="str">
            <v>ธรรมรักษ์ ออโต้ พาร์ท (D)</v>
          </cell>
          <cell r="G92">
            <v>2009</v>
          </cell>
        </row>
        <row r="93">
          <cell r="A93" t="str">
            <v>สิงห์สยามสตีลเซอร์วิส</v>
          </cell>
          <cell r="B93" t="str">
            <v>Process-PC</v>
          </cell>
          <cell r="C93">
            <v>39966</v>
          </cell>
          <cell r="D93">
            <v>12.94</v>
          </cell>
          <cell r="E93" t="str">
            <v>Process Scrap</v>
          </cell>
          <cell r="F93" t="str">
            <v>อาปิโก อมตะ ชลบุรี (D)</v>
          </cell>
          <cell r="G93">
            <v>2009</v>
          </cell>
        </row>
        <row r="94">
          <cell r="A94" t="str">
            <v>สิงห์สยามสตีลเซอร์วิส</v>
          </cell>
          <cell r="B94" t="str">
            <v>Process-PC</v>
          </cell>
          <cell r="C94">
            <v>39966</v>
          </cell>
          <cell r="D94">
            <v>12</v>
          </cell>
          <cell r="E94" t="str">
            <v>Process Scrap</v>
          </cell>
          <cell r="F94" t="str">
            <v>อาปิโก อมตะ ชลบุรี (D)</v>
          </cell>
          <cell r="G94">
            <v>2009</v>
          </cell>
        </row>
        <row r="95">
          <cell r="A95" t="str">
            <v>โกลด์ 2009</v>
          </cell>
          <cell r="B95" t="str">
            <v>BUNDLE  - SY</v>
          </cell>
          <cell r="C95">
            <v>39966</v>
          </cell>
          <cell r="D95">
            <v>33.770000000000003</v>
          </cell>
          <cell r="E95" t="str">
            <v>BUNDLE SY</v>
          </cell>
          <cell r="F95" t="str">
            <v>โกลด์ 2009</v>
          </cell>
          <cell r="G95">
            <v>2009</v>
          </cell>
        </row>
        <row r="96">
          <cell r="A96" t="str">
            <v>ซัน สตีล แอนด์ เปเปอร์</v>
          </cell>
          <cell r="B96" t="str">
            <v>Process-PC</v>
          </cell>
          <cell r="C96">
            <v>39966</v>
          </cell>
          <cell r="D96">
            <v>26.49</v>
          </cell>
          <cell r="E96" t="str">
            <v>Process Scrap</v>
          </cell>
          <cell r="F96" t="str">
            <v>แคล-คอมพ์ อีเล็คโทรนิคส์ (D)</v>
          </cell>
          <cell r="G96">
            <v>2009</v>
          </cell>
        </row>
        <row r="97">
          <cell r="A97" t="str">
            <v>กรัณย์ชัย สตีลเวิร์ค</v>
          </cell>
          <cell r="B97" t="str">
            <v>Process-PC</v>
          </cell>
          <cell r="C97">
            <v>39966</v>
          </cell>
          <cell r="D97">
            <v>13.12</v>
          </cell>
          <cell r="E97" t="str">
            <v>Process Scrap</v>
          </cell>
          <cell r="F97" t="str">
            <v>ธรรมรักษ์ ออโต้ พาร์ท (D)</v>
          </cell>
          <cell r="G97">
            <v>2009</v>
          </cell>
        </row>
        <row r="98">
          <cell r="A98" t="str">
            <v>โพธิ์ทองค้าของเก่า</v>
          </cell>
          <cell r="B98" t="str">
            <v>D - Scrap</v>
          </cell>
          <cell r="C98">
            <v>39966</v>
          </cell>
          <cell r="D98">
            <v>4.7300000000000004</v>
          </cell>
          <cell r="E98" t="str">
            <v>Local 2</v>
          </cell>
          <cell r="F98" t="str">
            <v>รุ่งเรืองกิจ</v>
          </cell>
          <cell r="G98">
            <v>2009</v>
          </cell>
        </row>
        <row r="99">
          <cell r="A99" t="str">
            <v>ไหลแอดจาย อินเตอร์เทรด</v>
          </cell>
          <cell r="B99" t="str">
            <v>Process-PC</v>
          </cell>
          <cell r="C99">
            <v>39966</v>
          </cell>
          <cell r="D99">
            <v>18.100000000000001</v>
          </cell>
          <cell r="E99" t="str">
            <v>Process Scrap</v>
          </cell>
          <cell r="F99" t="str">
            <v>Central metal Thailand (D)</v>
          </cell>
          <cell r="G99">
            <v>2009</v>
          </cell>
        </row>
        <row r="100">
          <cell r="A100" t="str">
            <v>ซัน สตีล แอนด์ เปเปอร์</v>
          </cell>
          <cell r="B100" t="str">
            <v>Y - Scrap</v>
          </cell>
          <cell r="C100">
            <v>39966</v>
          </cell>
          <cell r="D100">
            <v>9.81</v>
          </cell>
          <cell r="E100" t="str">
            <v>Local 1</v>
          </cell>
          <cell r="F100" t="str">
            <v>ไชยภัทร รีไซเคิล แอนด์สตีล</v>
          </cell>
          <cell r="G100">
            <v>2009</v>
          </cell>
        </row>
        <row r="101">
          <cell r="A101" t="str">
            <v>ไหลแอดจาย อินเตอร์เทรด</v>
          </cell>
          <cell r="B101" t="str">
            <v>Process-PC</v>
          </cell>
          <cell r="C101">
            <v>39966</v>
          </cell>
          <cell r="D101">
            <v>27.31</v>
          </cell>
          <cell r="E101" t="str">
            <v>Process Scrap</v>
          </cell>
          <cell r="F101" t="str">
            <v>Central metal Thailand (D)</v>
          </cell>
          <cell r="G101">
            <v>2009</v>
          </cell>
        </row>
        <row r="102">
          <cell r="A102" t="str">
            <v>พี แอนด์ เอ็ม รีไซเคิล</v>
          </cell>
          <cell r="B102" t="str">
            <v>Process-PC</v>
          </cell>
          <cell r="C102">
            <v>39966</v>
          </cell>
          <cell r="D102">
            <v>15.67</v>
          </cell>
          <cell r="E102" t="str">
            <v>Process Scrap</v>
          </cell>
          <cell r="F102" t="str">
            <v>เค เอส เค ออโต้พาร์ท(D)</v>
          </cell>
          <cell r="G102">
            <v>2009</v>
          </cell>
        </row>
        <row r="103">
          <cell r="A103" t="str">
            <v>ไหลแอดจาย อินเตอร์เทรด</v>
          </cell>
          <cell r="B103" t="str">
            <v>X Scrap-L2</v>
          </cell>
          <cell r="C103">
            <v>39966</v>
          </cell>
          <cell r="D103">
            <v>16.47</v>
          </cell>
          <cell r="E103" t="str">
            <v>Local 2</v>
          </cell>
          <cell r="F103" t="str">
            <v>ไหลแอดจาย พานทอง ชล</v>
          </cell>
          <cell r="G103">
            <v>2009</v>
          </cell>
        </row>
        <row r="104">
          <cell r="A104" t="str">
            <v>ขยะทอง เปเปอร์ แอนด์สตีล</v>
          </cell>
          <cell r="B104" t="str">
            <v>BUNDLE  - SY</v>
          </cell>
          <cell r="C104">
            <v>39966</v>
          </cell>
          <cell r="D104">
            <v>19.12</v>
          </cell>
          <cell r="E104" t="str">
            <v>BUNDLE SY</v>
          </cell>
          <cell r="F104" t="str">
            <v>ขยะทอง บางพลี(ดีสมใจ)</v>
          </cell>
          <cell r="G104">
            <v>2009</v>
          </cell>
        </row>
        <row r="105">
          <cell r="A105" t="str">
            <v>กรัณย์ชัย สตีลเวิร์ค</v>
          </cell>
          <cell r="B105" t="str">
            <v>Process-PC</v>
          </cell>
          <cell r="C105">
            <v>39966</v>
          </cell>
          <cell r="D105">
            <v>37.85</v>
          </cell>
          <cell r="E105" t="str">
            <v>Process Scrap</v>
          </cell>
          <cell r="F105" t="str">
            <v>ธรรมรักษ์ ออโต้ พาร์ท (D)</v>
          </cell>
          <cell r="G105">
            <v>2009</v>
          </cell>
        </row>
        <row r="106">
          <cell r="A106" t="str">
            <v>โพธิ์ทองค้าของเก่า</v>
          </cell>
          <cell r="B106" t="str">
            <v>D - Scrap</v>
          </cell>
          <cell r="C106">
            <v>39966</v>
          </cell>
          <cell r="D106">
            <v>8.77</v>
          </cell>
          <cell r="E106" t="str">
            <v>Local 2</v>
          </cell>
          <cell r="F106" t="str">
            <v>ส.เฮงดี</v>
          </cell>
          <cell r="G106">
            <v>2009</v>
          </cell>
        </row>
        <row r="107">
          <cell r="A107" t="str">
            <v>ไหลแอดจาย อินเตอร์เทรด</v>
          </cell>
          <cell r="B107" t="str">
            <v>D - Scrap</v>
          </cell>
          <cell r="C107">
            <v>39966</v>
          </cell>
          <cell r="D107">
            <v>2.97</v>
          </cell>
          <cell r="E107" t="str">
            <v>Local 2</v>
          </cell>
          <cell r="F107" t="str">
            <v>ไหลแอดจาย พานทอง ชล</v>
          </cell>
          <cell r="G107">
            <v>2009</v>
          </cell>
        </row>
        <row r="108">
          <cell r="A108" t="str">
            <v>ขยะทอง เปเปอร์ แอนด์สตีล</v>
          </cell>
          <cell r="B108" t="str">
            <v>BUNDLE  - SY</v>
          </cell>
          <cell r="C108">
            <v>39966</v>
          </cell>
          <cell r="D108">
            <v>16.22</v>
          </cell>
          <cell r="E108" t="str">
            <v>BUNDLE SY</v>
          </cell>
          <cell r="F108" t="str">
            <v>ขยะทอง บางพลี(ดีสมใจ)</v>
          </cell>
          <cell r="G108">
            <v>2009</v>
          </cell>
        </row>
        <row r="109">
          <cell r="A109" t="str">
            <v>ซัน สตีล แอนด์ เปเปอร์</v>
          </cell>
          <cell r="B109" t="str">
            <v>BUNDLE  - SY</v>
          </cell>
          <cell r="C109">
            <v>39966</v>
          </cell>
          <cell r="D109">
            <v>26.36</v>
          </cell>
          <cell r="E109" t="str">
            <v>BUNDLE SY</v>
          </cell>
          <cell r="F109" t="str">
            <v>เอกพาณิชย์ ปราจีน</v>
          </cell>
          <cell r="G109">
            <v>2009</v>
          </cell>
        </row>
        <row r="110">
          <cell r="A110" t="str">
            <v>ไหลแอดจาย อินเตอร์เทรด</v>
          </cell>
          <cell r="B110" t="str">
            <v>C - Scrap</v>
          </cell>
          <cell r="C110">
            <v>39966</v>
          </cell>
          <cell r="D110">
            <v>11.28</v>
          </cell>
          <cell r="E110" t="str">
            <v>Local 2</v>
          </cell>
          <cell r="F110" t="str">
            <v>สมจิตร ระยอง</v>
          </cell>
          <cell r="G110">
            <v>2009</v>
          </cell>
        </row>
        <row r="111">
          <cell r="A111" t="str">
            <v>ไหลแอดจาย อินเตอร์เทรด</v>
          </cell>
          <cell r="B111" t="str">
            <v>D - Scrap</v>
          </cell>
          <cell r="C111">
            <v>39966</v>
          </cell>
          <cell r="D111">
            <v>3.38</v>
          </cell>
          <cell r="E111" t="str">
            <v>Local 2</v>
          </cell>
          <cell r="F111" t="str">
            <v>ไหลแอดจาย พานทอง ชล</v>
          </cell>
          <cell r="G111">
            <v>2009</v>
          </cell>
        </row>
        <row r="112">
          <cell r="A112" t="str">
            <v>ซัน สตีล แอนด์ เปเปอร์</v>
          </cell>
          <cell r="B112" t="str">
            <v>Process-SS</v>
          </cell>
          <cell r="C112">
            <v>39966</v>
          </cell>
          <cell r="D112">
            <v>11.73</v>
          </cell>
          <cell r="E112" t="str">
            <v>Special Scrap</v>
          </cell>
          <cell r="F112" t="str">
            <v>เดชาสตีล(D)</v>
          </cell>
          <cell r="G112">
            <v>2009</v>
          </cell>
        </row>
        <row r="113">
          <cell r="A113" t="str">
            <v>ชัยการณ์ สตีล เวอร์ค</v>
          </cell>
          <cell r="B113" t="str">
            <v>BUNDLE  - SY</v>
          </cell>
          <cell r="C113">
            <v>39966</v>
          </cell>
          <cell r="D113">
            <v>18.52</v>
          </cell>
          <cell r="E113" t="str">
            <v>BUNDLE SY</v>
          </cell>
          <cell r="F113" t="str">
            <v>ส.เจริญทรัพย์ รามคำแหง</v>
          </cell>
          <cell r="G113">
            <v>2009</v>
          </cell>
        </row>
        <row r="114">
          <cell r="A114" t="str">
            <v>กรัณย์ชัย สตีลเวิร์ค</v>
          </cell>
          <cell r="B114" t="str">
            <v>Process-PC</v>
          </cell>
          <cell r="C114">
            <v>39966</v>
          </cell>
          <cell r="D114">
            <v>17.55</v>
          </cell>
          <cell r="E114" t="str">
            <v>Process Scrap</v>
          </cell>
          <cell r="F114" t="str">
            <v>เค.เอช.เอ็ม(K.H.M.) สมุทรปราการ (D)</v>
          </cell>
          <cell r="G114">
            <v>2009</v>
          </cell>
        </row>
        <row r="115">
          <cell r="A115" t="str">
            <v>ไหลแอดจาย อินเตอร์เทรด</v>
          </cell>
          <cell r="B115" t="str">
            <v>C - Scrap</v>
          </cell>
          <cell r="C115">
            <v>39966</v>
          </cell>
          <cell r="D115">
            <v>8.59</v>
          </cell>
          <cell r="E115" t="str">
            <v>Local 2</v>
          </cell>
          <cell r="F115" t="str">
            <v>ไหลแอดจาย พานทอง ชล</v>
          </cell>
          <cell r="G115">
            <v>2009</v>
          </cell>
        </row>
        <row r="116">
          <cell r="A116" t="str">
            <v>กรัณย์ชัย สตีลเวิร์ค</v>
          </cell>
          <cell r="B116" t="str">
            <v>Process-PC</v>
          </cell>
          <cell r="C116">
            <v>39966</v>
          </cell>
          <cell r="D116">
            <v>21.69</v>
          </cell>
          <cell r="E116" t="str">
            <v>Process Scrap</v>
          </cell>
          <cell r="F116" t="str">
            <v>เอส.พี.เมทัล(S.P.Metal) (D)</v>
          </cell>
          <cell r="G116">
            <v>2009</v>
          </cell>
        </row>
        <row r="117">
          <cell r="A117" t="str">
            <v>กัณฑชัย เมทัล เวอร์ค</v>
          </cell>
          <cell r="B117" t="str">
            <v>Y - Scrap</v>
          </cell>
          <cell r="C117">
            <v>39967</v>
          </cell>
          <cell r="D117">
            <v>26.62</v>
          </cell>
          <cell r="E117" t="str">
            <v>Local 1</v>
          </cell>
          <cell r="F117" t="str">
            <v>ทรัพย์โสภณ</v>
          </cell>
          <cell r="G117">
            <v>2009</v>
          </cell>
        </row>
        <row r="118">
          <cell r="A118" t="str">
            <v>ไหลแอดจาย อินเตอร์เทรด</v>
          </cell>
          <cell r="B118" t="str">
            <v>D - Scrap</v>
          </cell>
          <cell r="C118">
            <v>39967</v>
          </cell>
          <cell r="D118">
            <v>15.14</v>
          </cell>
          <cell r="E118" t="str">
            <v>Local 2</v>
          </cell>
          <cell r="F118" t="str">
            <v>สมศักดิ์ สุโขทัย</v>
          </cell>
          <cell r="G118">
            <v>2009</v>
          </cell>
        </row>
        <row r="119">
          <cell r="A119" t="str">
            <v>ไหลแอดจาย อินเตอร์เทรด</v>
          </cell>
          <cell r="B119" t="str">
            <v>BUNDLE  - SY</v>
          </cell>
          <cell r="C119">
            <v>39967</v>
          </cell>
          <cell r="D119">
            <v>30.67</v>
          </cell>
          <cell r="E119" t="str">
            <v>BUNDLE SY</v>
          </cell>
          <cell r="F119" t="str">
            <v>สมศักดิ์ สุโขทัย</v>
          </cell>
          <cell r="G119">
            <v>2009</v>
          </cell>
        </row>
        <row r="120">
          <cell r="A120" t="str">
            <v>ไหลแอดจาย อินเตอร์เทรด</v>
          </cell>
          <cell r="B120" t="str">
            <v>D - Scrap</v>
          </cell>
          <cell r="C120">
            <v>39967</v>
          </cell>
          <cell r="D120">
            <v>7.91</v>
          </cell>
          <cell r="E120" t="str">
            <v>Local 2</v>
          </cell>
          <cell r="F120" t="str">
            <v>อาร์กอนสตีล กทม.</v>
          </cell>
          <cell r="G120">
            <v>2009</v>
          </cell>
        </row>
        <row r="121">
          <cell r="A121" t="str">
            <v>ไหลแอดจาย อินเตอร์เทรด</v>
          </cell>
          <cell r="B121" t="str">
            <v>C - Scrap</v>
          </cell>
          <cell r="C121">
            <v>39967</v>
          </cell>
          <cell r="D121">
            <v>9.5399999999999991</v>
          </cell>
          <cell r="E121" t="str">
            <v>Local 2</v>
          </cell>
          <cell r="F121" t="str">
            <v>สมจิตร ระยอง</v>
          </cell>
          <cell r="G121">
            <v>2009</v>
          </cell>
        </row>
        <row r="122">
          <cell r="A122" t="str">
            <v>ซัน สตีล แอนด์ เปเปอร์</v>
          </cell>
          <cell r="B122" t="str">
            <v>X Scrap-L2</v>
          </cell>
          <cell r="C122">
            <v>39967</v>
          </cell>
          <cell r="D122">
            <v>26.77</v>
          </cell>
          <cell r="E122" t="str">
            <v>Local 2</v>
          </cell>
          <cell r="F122" t="str">
            <v>บ้านโป่งรีไซเคิล</v>
          </cell>
          <cell r="G122">
            <v>2009</v>
          </cell>
        </row>
        <row r="123">
          <cell r="A123" t="str">
            <v>กัณฑชัย เมทัล เวอร์ค</v>
          </cell>
          <cell r="B123" t="str">
            <v>X Scrap-L2</v>
          </cell>
          <cell r="C123">
            <v>39967</v>
          </cell>
          <cell r="D123">
            <v>16.39</v>
          </cell>
          <cell r="E123" t="str">
            <v>Local 2</v>
          </cell>
          <cell r="F123" t="str">
            <v>ช.วิลัยค้าเหล็ก</v>
          </cell>
          <cell r="G123">
            <v>2009</v>
          </cell>
        </row>
        <row r="124">
          <cell r="A124" t="str">
            <v>กัณฑชัย เมทัล เวอร์ค</v>
          </cell>
          <cell r="B124" t="str">
            <v>A - Scrap</v>
          </cell>
          <cell r="C124">
            <v>39967</v>
          </cell>
          <cell r="D124">
            <v>8.57</v>
          </cell>
          <cell r="E124" t="str">
            <v>Local 1</v>
          </cell>
          <cell r="F124" t="str">
            <v>ทรัพย์โสภณ</v>
          </cell>
          <cell r="G124">
            <v>2009</v>
          </cell>
        </row>
        <row r="125">
          <cell r="A125" t="str">
            <v>กัณฑชัย เมทัล เวอร์ค</v>
          </cell>
          <cell r="B125" t="str">
            <v>A - Scrap</v>
          </cell>
          <cell r="C125">
            <v>39967</v>
          </cell>
          <cell r="D125">
            <v>22.43</v>
          </cell>
          <cell r="E125" t="str">
            <v>Local 1</v>
          </cell>
          <cell r="F125" t="str">
            <v>ทรัพย์โสภณ</v>
          </cell>
          <cell r="G125">
            <v>2009</v>
          </cell>
        </row>
        <row r="126">
          <cell r="A126" t="str">
            <v>ขยะทอง เปเปอร์ แอนด์สตีล</v>
          </cell>
          <cell r="B126" t="str">
            <v>Process-PC</v>
          </cell>
          <cell r="C126">
            <v>39967</v>
          </cell>
          <cell r="D126">
            <v>15.35</v>
          </cell>
          <cell r="E126" t="str">
            <v>Process Scrap</v>
          </cell>
          <cell r="F126" t="str">
            <v>ขยะทอง สุวินทวงศ์</v>
          </cell>
          <cell r="G126">
            <v>2009</v>
          </cell>
        </row>
        <row r="127">
          <cell r="A127" t="str">
            <v>กรัณย์ชัย สตีลเวิร์ค</v>
          </cell>
          <cell r="B127" t="str">
            <v>Process-PC</v>
          </cell>
          <cell r="C127">
            <v>39967</v>
          </cell>
          <cell r="D127">
            <v>37.35</v>
          </cell>
          <cell r="E127" t="str">
            <v>Process Scrap</v>
          </cell>
          <cell r="F127" t="str">
            <v>ธรรมรักษ์ ออโต้ พาร์ท (D)</v>
          </cell>
          <cell r="G127">
            <v>2009</v>
          </cell>
        </row>
        <row r="128">
          <cell r="A128" t="str">
            <v>ซัน สตีล แอนด์ เปเปอร์</v>
          </cell>
          <cell r="B128" t="str">
            <v>B - Scrap</v>
          </cell>
          <cell r="C128">
            <v>39967</v>
          </cell>
          <cell r="D128">
            <v>25.73</v>
          </cell>
          <cell r="E128" t="str">
            <v>Local 2</v>
          </cell>
          <cell r="F128" t="str">
            <v>เอส.ซี.ค้าเหล็ก  กทม.</v>
          </cell>
          <cell r="G128">
            <v>2009</v>
          </cell>
        </row>
        <row r="129">
          <cell r="A129" t="str">
            <v>ไหลแอดจาย อินเตอร์เทรด</v>
          </cell>
          <cell r="B129" t="str">
            <v>D - Scrap</v>
          </cell>
          <cell r="C129">
            <v>39967</v>
          </cell>
          <cell r="D129">
            <v>9.85</v>
          </cell>
          <cell r="E129" t="str">
            <v>Local 2</v>
          </cell>
          <cell r="F129" t="str">
            <v>อาร์กอนสตีล กทม.</v>
          </cell>
          <cell r="G129">
            <v>2009</v>
          </cell>
        </row>
        <row r="130">
          <cell r="A130" t="str">
            <v>กรัณย์ชัย สตีลเวิร์ค</v>
          </cell>
          <cell r="B130" t="str">
            <v>A - Scrap</v>
          </cell>
          <cell r="C130">
            <v>39967</v>
          </cell>
          <cell r="D130">
            <v>8.75</v>
          </cell>
          <cell r="E130" t="str">
            <v>Local 1</v>
          </cell>
          <cell r="F130" t="str">
            <v>ยูโรเทค เอ็นจิเนียริ่ง (D)</v>
          </cell>
          <cell r="G130">
            <v>2009</v>
          </cell>
        </row>
        <row r="131">
          <cell r="A131" t="str">
            <v>กรัณย์ชัย สตีลเวิร์ค</v>
          </cell>
          <cell r="B131" t="str">
            <v>Process-PC</v>
          </cell>
          <cell r="C131">
            <v>39967</v>
          </cell>
          <cell r="D131">
            <v>27.09</v>
          </cell>
          <cell r="E131" t="str">
            <v>Process Scrap</v>
          </cell>
          <cell r="F131" t="str">
            <v>ธรรมรักษ์ ออโต้ พาร์ท (D)</v>
          </cell>
          <cell r="G131">
            <v>2009</v>
          </cell>
        </row>
        <row r="132">
          <cell r="A132" t="str">
            <v>กรัณย์ชัย สตีลเวิร์ค</v>
          </cell>
          <cell r="B132" t="str">
            <v>Process-PC</v>
          </cell>
          <cell r="C132">
            <v>39967</v>
          </cell>
          <cell r="D132">
            <v>18.190000000000001</v>
          </cell>
          <cell r="E132" t="str">
            <v>Process Scrap</v>
          </cell>
          <cell r="F132" t="str">
            <v>เค.เอช.เอ็ม(K.H.M.) สมุทรปราการ (D)</v>
          </cell>
          <cell r="G132">
            <v>2009</v>
          </cell>
        </row>
        <row r="133">
          <cell r="A133" t="str">
            <v>กัณฑชัย เมทัล เวอร์ค</v>
          </cell>
          <cell r="B133" t="str">
            <v>Y - Scrap</v>
          </cell>
          <cell r="C133">
            <v>39967</v>
          </cell>
          <cell r="D133">
            <v>21.87</v>
          </cell>
          <cell r="E133" t="str">
            <v>Local 1</v>
          </cell>
          <cell r="F133" t="str">
            <v>คานทอง ชลบุรี</v>
          </cell>
          <cell r="G133">
            <v>2009</v>
          </cell>
        </row>
        <row r="134">
          <cell r="A134" t="str">
            <v>ซัน สตีล แอนด์ เปเปอร์</v>
          </cell>
          <cell r="B134" t="str">
            <v>BUNDLE  - SY</v>
          </cell>
          <cell r="C134">
            <v>39967</v>
          </cell>
          <cell r="D134">
            <v>14.82</v>
          </cell>
          <cell r="E134" t="str">
            <v>BUNDLE SY</v>
          </cell>
          <cell r="F134" t="str">
            <v>ปฏิมาค้าของเก่า อยุธยา</v>
          </cell>
          <cell r="G134">
            <v>2009</v>
          </cell>
        </row>
        <row r="135">
          <cell r="A135" t="str">
            <v>ซัน สตีล แอนด์ เปเปอร์</v>
          </cell>
          <cell r="B135" t="str">
            <v>Process-SS</v>
          </cell>
          <cell r="C135">
            <v>39967</v>
          </cell>
          <cell r="D135">
            <v>26.05</v>
          </cell>
          <cell r="E135" t="str">
            <v>Special Scrap</v>
          </cell>
          <cell r="F135" t="str">
            <v>เดชาสตีล(D)</v>
          </cell>
          <cell r="G135">
            <v>2009</v>
          </cell>
        </row>
        <row r="136">
          <cell r="A136" t="str">
            <v>ซัน สตีล แอนด์ เปเปอร์</v>
          </cell>
          <cell r="B136" t="str">
            <v>Process-SS</v>
          </cell>
          <cell r="C136">
            <v>39967</v>
          </cell>
          <cell r="D136">
            <v>23.92</v>
          </cell>
          <cell r="E136" t="str">
            <v>Special Scrap</v>
          </cell>
          <cell r="F136" t="str">
            <v>เดชาสตีล(D)</v>
          </cell>
          <cell r="G136">
            <v>2009</v>
          </cell>
        </row>
        <row r="137">
          <cell r="A137" t="str">
            <v>กรัณย์ชัย สตีลเวิร์ค</v>
          </cell>
          <cell r="B137" t="str">
            <v>Process-PC</v>
          </cell>
          <cell r="C137">
            <v>39967</v>
          </cell>
          <cell r="D137">
            <v>19.3</v>
          </cell>
          <cell r="E137" t="str">
            <v>Process Scrap</v>
          </cell>
          <cell r="F137" t="str">
            <v>เค.เอช.เอ็ม(K.H.M.) สมุทรปราการ (D)</v>
          </cell>
          <cell r="G137">
            <v>2009</v>
          </cell>
        </row>
        <row r="138">
          <cell r="A138" t="str">
            <v>กัณฑชัย เมทัล เวอร์ค</v>
          </cell>
          <cell r="B138" t="str">
            <v>D - Scrap</v>
          </cell>
          <cell r="C138">
            <v>39967</v>
          </cell>
          <cell r="D138">
            <v>13.09</v>
          </cell>
          <cell r="E138" t="str">
            <v>Local 2</v>
          </cell>
          <cell r="F138" t="str">
            <v>สยามมิตร สตีลรีไซเคิล นนทบุรี</v>
          </cell>
          <cell r="G138">
            <v>2009</v>
          </cell>
        </row>
        <row r="139">
          <cell r="A139" t="str">
            <v>กรัณย์ชัย สตีลเวิร์ค</v>
          </cell>
          <cell r="B139" t="str">
            <v>Process-PC</v>
          </cell>
          <cell r="C139">
            <v>39967</v>
          </cell>
          <cell r="D139">
            <v>22.68</v>
          </cell>
          <cell r="E139" t="str">
            <v>Process Scrap</v>
          </cell>
          <cell r="F139" t="str">
            <v>ลาดกระบัง สตีล (D)</v>
          </cell>
          <cell r="G139">
            <v>2009</v>
          </cell>
        </row>
        <row r="140">
          <cell r="A140" t="str">
            <v>ไหลแอดจาย อินเตอร์เทรด</v>
          </cell>
          <cell r="B140" t="str">
            <v>BUNDLE  - SY</v>
          </cell>
          <cell r="C140">
            <v>39967</v>
          </cell>
          <cell r="D140">
            <v>15.83</v>
          </cell>
          <cell r="E140" t="str">
            <v>BUNDLE SY</v>
          </cell>
          <cell r="F140" t="str">
            <v>สุขสวัสดิ์ อุบล</v>
          </cell>
          <cell r="G140">
            <v>2009</v>
          </cell>
        </row>
        <row r="141">
          <cell r="A141" t="str">
            <v>ไหลแอดจาย อินเตอร์เทรด</v>
          </cell>
          <cell r="B141" t="str">
            <v>BUNDLE  - SY</v>
          </cell>
          <cell r="C141">
            <v>39967</v>
          </cell>
          <cell r="D141">
            <v>16.3</v>
          </cell>
          <cell r="E141" t="str">
            <v>BUNDLE SY</v>
          </cell>
          <cell r="F141" t="str">
            <v>สุขสวัสดิ์ อุบล</v>
          </cell>
          <cell r="G141">
            <v>2009</v>
          </cell>
        </row>
        <row r="142">
          <cell r="A142" t="str">
            <v>ซัน สตีล แอนด์ เปเปอร์</v>
          </cell>
          <cell r="B142" t="str">
            <v>A - Scrap</v>
          </cell>
          <cell r="C142">
            <v>39967</v>
          </cell>
          <cell r="D142">
            <v>13.2</v>
          </cell>
          <cell r="E142" t="str">
            <v>Local 1</v>
          </cell>
          <cell r="F142" t="str">
            <v>ปฏิมาค้าของเก่า อยุธยา</v>
          </cell>
          <cell r="G142">
            <v>2009</v>
          </cell>
        </row>
        <row r="143">
          <cell r="A143" t="str">
            <v>ไหลแอดจาย อินเตอร์เทรด</v>
          </cell>
          <cell r="B143" t="str">
            <v>BUNDLE  - SY</v>
          </cell>
          <cell r="C143">
            <v>39967</v>
          </cell>
          <cell r="D143">
            <v>14.89</v>
          </cell>
          <cell r="E143" t="str">
            <v>BUNDLE SY</v>
          </cell>
          <cell r="F143" t="str">
            <v>เมืองพลค้าของเก่า บุรีรัมย์</v>
          </cell>
          <cell r="G143">
            <v>2009</v>
          </cell>
        </row>
        <row r="144">
          <cell r="A144" t="str">
            <v>กรัณย์ชัย สตีลเวิร์ค</v>
          </cell>
          <cell r="B144" t="str">
            <v>Process-PC</v>
          </cell>
          <cell r="C144">
            <v>39967</v>
          </cell>
          <cell r="D144">
            <v>15.22</v>
          </cell>
          <cell r="E144" t="str">
            <v>Process Scrap</v>
          </cell>
          <cell r="F144" t="str">
            <v>ธรรมรักษ์ ออโต้ พาร์ท (D)</v>
          </cell>
          <cell r="G144">
            <v>2009</v>
          </cell>
        </row>
        <row r="145">
          <cell r="A145" t="str">
            <v>โกลด์ 2009</v>
          </cell>
          <cell r="B145" t="str">
            <v>C - Scrap</v>
          </cell>
          <cell r="C145">
            <v>39967</v>
          </cell>
          <cell r="D145">
            <v>13.49</v>
          </cell>
          <cell r="E145" t="str">
            <v>Local 2</v>
          </cell>
          <cell r="F145" t="str">
            <v>ชัยยุทธค้าของเก่า</v>
          </cell>
          <cell r="G145">
            <v>2009</v>
          </cell>
        </row>
        <row r="146">
          <cell r="A146" t="str">
            <v>ซัน สตีล แอนด์ เปเปอร์</v>
          </cell>
          <cell r="B146" t="str">
            <v>BUNDLE  - SY</v>
          </cell>
          <cell r="C146">
            <v>39967</v>
          </cell>
          <cell r="D146">
            <v>33.92</v>
          </cell>
          <cell r="E146" t="str">
            <v>BUNDLE SY</v>
          </cell>
          <cell r="F146" t="str">
            <v>ต.นิยมไทย</v>
          </cell>
          <cell r="G146">
            <v>2009</v>
          </cell>
        </row>
        <row r="147">
          <cell r="A147" t="str">
            <v>กรวัชร อินเตอร์เมทัล</v>
          </cell>
          <cell r="B147" t="str">
            <v>B - Scrap</v>
          </cell>
          <cell r="C147">
            <v>39967</v>
          </cell>
          <cell r="D147">
            <v>14.37</v>
          </cell>
          <cell r="E147" t="str">
            <v>Local 2</v>
          </cell>
          <cell r="F147" t="str">
            <v>บัญชาค้าของเก่า</v>
          </cell>
          <cell r="G147">
            <v>2009</v>
          </cell>
        </row>
        <row r="148">
          <cell r="A148" t="str">
            <v>ไหลแอดจาย อินเตอร์เทรด</v>
          </cell>
          <cell r="B148" t="str">
            <v>BUNDLE  - SY</v>
          </cell>
          <cell r="C148">
            <v>39967</v>
          </cell>
          <cell r="D148">
            <v>16.5</v>
          </cell>
          <cell r="E148" t="str">
            <v>BUNDLE SY</v>
          </cell>
          <cell r="F148" t="str">
            <v>สวัสดิ์ สุราษฎร์ธานี</v>
          </cell>
          <cell r="G148">
            <v>2009</v>
          </cell>
        </row>
        <row r="149">
          <cell r="A149" t="str">
            <v>กัณฑชัย เมทัล เวอร์ค</v>
          </cell>
          <cell r="B149" t="str">
            <v>Y - Scrap</v>
          </cell>
          <cell r="C149">
            <v>39967</v>
          </cell>
          <cell r="D149">
            <v>21.72</v>
          </cell>
          <cell r="E149" t="str">
            <v>Local 1</v>
          </cell>
          <cell r="F149" t="str">
            <v>ทรัพย์โสภณ</v>
          </cell>
          <cell r="G149">
            <v>2009</v>
          </cell>
        </row>
        <row r="150">
          <cell r="A150" t="str">
            <v>ไหลแอดจาย อินเตอร์เทรด</v>
          </cell>
          <cell r="B150" t="str">
            <v>F scrap Local2</v>
          </cell>
          <cell r="C150">
            <v>39967</v>
          </cell>
          <cell r="D150">
            <v>27.15</v>
          </cell>
          <cell r="E150" t="str">
            <v>Local 2</v>
          </cell>
          <cell r="F150" t="str">
            <v>ท่าทองค้าของเก่า</v>
          </cell>
          <cell r="G150">
            <v>2009</v>
          </cell>
        </row>
        <row r="151">
          <cell r="A151" t="str">
            <v>โพธิ์ทองค้าของเก่า</v>
          </cell>
          <cell r="B151" t="str">
            <v>D - Scrap</v>
          </cell>
          <cell r="C151">
            <v>39967</v>
          </cell>
          <cell r="D151">
            <v>7.34</v>
          </cell>
          <cell r="E151" t="str">
            <v>Local 2</v>
          </cell>
          <cell r="F151" t="str">
            <v>รุ่งเจริญ</v>
          </cell>
          <cell r="G151">
            <v>2009</v>
          </cell>
        </row>
        <row r="152">
          <cell r="A152" t="str">
            <v>กัณฑชัย เมทัล เวอร์ค</v>
          </cell>
          <cell r="B152" t="str">
            <v>Y - Scrap</v>
          </cell>
          <cell r="C152">
            <v>39967</v>
          </cell>
          <cell r="D152">
            <v>29.37</v>
          </cell>
          <cell r="E152" t="str">
            <v>Local 1</v>
          </cell>
          <cell r="F152" t="str">
            <v>ทรัพย์โสภณ</v>
          </cell>
          <cell r="G152">
            <v>2009</v>
          </cell>
        </row>
        <row r="153">
          <cell r="A153" t="str">
            <v>ชัยการณ์ สตีล เวอร์ค</v>
          </cell>
          <cell r="B153" t="str">
            <v>BUNDLE  - SY</v>
          </cell>
          <cell r="C153">
            <v>39967</v>
          </cell>
          <cell r="D153">
            <v>25.65</v>
          </cell>
          <cell r="E153" t="str">
            <v>BUNDLE SY</v>
          </cell>
          <cell r="F153" t="str">
            <v>ส.เจริญทรัพย์ รามคำแหง</v>
          </cell>
          <cell r="G153">
            <v>2009</v>
          </cell>
        </row>
        <row r="154">
          <cell r="A154" t="str">
            <v>ลีซิง สตีล</v>
          </cell>
          <cell r="B154" t="str">
            <v>Y - Scrap</v>
          </cell>
          <cell r="C154">
            <v>39967</v>
          </cell>
          <cell r="D154">
            <v>12.72</v>
          </cell>
          <cell r="E154" t="str">
            <v>Local 1</v>
          </cell>
          <cell r="F154" t="str">
            <v>ลีซิงสตีล</v>
          </cell>
          <cell r="G154">
            <v>2009</v>
          </cell>
        </row>
        <row r="155">
          <cell r="A155" t="str">
            <v>ซัน สตีล แอนด์ เปเปอร์</v>
          </cell>
          <cell r="B155" t="str">
            <v>Process-SS</v>
          </cell>
          <cell r="C155">
            <v>39967</v>
          </cell>
          <cell r="D155">
            <v>13.42</v>
          </cell>
          <cell r="E155" t="str">
            <v>Special Scrap</v>
          </cell>
          <cell r="F155" t="str">
            <v>เดชาสตีล(D)</v>
          </cell>
          <cell r="G155">
            <v>2009</v>
          </cell>
        </row>
        <row r="156">
          <cell r="A156" t="str">
            <v>ไหลแอดจาย อินเตอร์เทรด</v>
          </cell>
          <cell r="B156" t="str">
            <v>D - Scrap</v>
          </cell>
          <cell r="C156">
            <v>39967</v>
          </cell>
          <cell r="D156">
            <v>7.89</v>
          </cell>
          <cell r="E156" t="str">
            <v>Local 2</v>
          </cell>
          <cell r="F156" t="str">
            <v>อาร์กอนสตีล กทม.</v>
          </cell>
          <cell r="G156">
            <v>2009</v>
          </cell>
        </row>
        <row r="157">
          <cell r="A157" t="str">
            <v>ซัน สตีล แอนด์ เปเปอร์</v>
          </cell>
          <cell r="B157" t="str">
            <v>BUNDLE  - SY</v>
          </cell>
          <cell r="C157">
            <v>39967</v>
          </cell>
          <cell r="D157">
            <v>29.33</v>
          </cell>
          <cell r="E157" t="str">
            <v>BUNDLE SY</v>
          </cell>
          <cell r="F157" t="str">
            <v>เอส.ซี.ค้าเหล็ก  กทม.</v>
          </cell>
          <cell r="G157">
            <v>2009</v>
          </cell>
        </row>
        <row r="158">
          <cell r="A158" t="str">
            <v>ซัน สตีล แอนด์ เปเปอร์</v>
          </cell>
          <cell r="B158" t="str">
            <v>Process-SS</v>
          </cell>
          <cell r="C158">
            <v>39967</v>
          </cell>
          <cell r="D158">
            <v>13.03</v>
          </cell>
          <cell r="E158" t="str">
            <v>Special Scrap</v>
          </cell>
          <cell r="F158" t="str">
            <v>แคล-คอมพ์ อีเล็คโทรนิคส์ (D)</v>
          </cell>
          <cell r="G158">
            <v>2009</v>
          </cell>
        </row>
        <row r="159">
          <cell r="A159" t="str">
            <v>ไหลแอดจาย อินเตอร์เทรด</v>
          </cell>
          <cell r="B159" t="str">
            <v>D - Scrap</v>
          </cell>
          <cell r="C159">
            <v>39967</v>
          </cell>
          <cell r="D159">
            <v>9.35</v>
          </cell>
          <cell r="E159" t="str">
            <v>Local 2</v>
          </cell>
          <cell r="F159" t="str">
            <v>ไหลแอดจาย พานทอง ชล</v>
          </cell>
          <cell r="G159">
            <v>2009</v>
          </cell>
        </row>
        <row r="160">
          <cell r="A160" t="str">
            <v>โพธิ์ทองค้าของเก่า</v>
          </cell>
          <cell r="B160" t="str">
            <v>D - Scrap</v>
          </cell>
          <cell r="C160">
            <v>39967</v>
          </cell>
          <cell r="D160">
            <v>6.88</v>
          </cell>
          <cell r="E160" t="str">
            <v>Local 2</v>
          </cell>
          <cell r="F160" t="str">
            <v>รุ่งเรืองกิจ</v>
          </cell>
          <cell r="G160">
            <v>2009</v>
          </cell>
        </row>
        <row r="161">
          <cell r="A161" t="str">
            <v>ซัน สตีล แอนด์ เปเปอร์</v>
          </cell>
          <cell r="B161" t="str">
            <v>BUNDLE  - SY</v>
          </cell>
          <cell r="C161">
            <v>39967</v>
          </cell>
          <cell r="D161">
            <v>32.479999999999997</v>
          </cell>
          <cell r="E161" t="str">
            <v>BUNDLE SY</v>
          </cell>
          <cell r="F161" t="str">
            <v>ลูกแก้วกลาส</v>
          </cell>
          <cell r="G161">
            <v>2009</v>
          </cell>
        </row>
        <row r="162">
          <cell r="A162" t="str">
            <v>ไหลแอดจาย อินเตอร์เทรด</v>
          </cell>
          <cell r="B162" t="str">
            <v>Y - Scrap</v>
          </cell>
          <cell r="C162">
            <v>39967</v>
          </cell>
          <cell r="D162">
            <v>14.88</v>
          </cell>
          <cell r="E162" t="str">
            <v>Local 1</v>
          </cell>
          <cell r="F162" t="str">
            <v>สมศักดิ์ สุโขทัย</v>
          </cell>
          <cell r="G162">
            <v>2009</v>
          </cell>
        </row>
        <row r="163">
          <cell r="A163" t="str">
            <v>ไหลแอดจาย อินเตอร์เทรด</v>
          </cell>
          <cell r="B163" t="str">
            <v>C - Scrap</v>
          </cell>
          <cell r="C163">
            <v>39967</v>
          </cell>
          <cell r="D163">
            <v>15.7</v>
          </cell>
          <cell r="E163" t="str">
            <v>Local 2</v>
          </cell>
          <cell r="F163" t="str">
            <v>สมศักดิ์ สุโขทัย</v>
          </cell>
          <cell r="G163">
            <v>2009</v>
          </cell>
        </row>
        <row r="164">
          <cell r="A164" t="str">
            <v>กรัณย์ชัย สตีลเวิร์ค</v>
          </cell>
          <cell r="B164" t="str">
            <v>Process-PC</v>
          </cell>
          <cell r="C164">
            <v>39967</v>
          </cell>
          <cell r="D164">
            <v>26.13</v>
          </cell>
          <cell r="E164" t="str">
            <v>Process Scrap</v>
          </cell>
          <cell r="F164" t="str">
            <v>บางกอก เมทัล เวอร์ค(D)</v>
          </cell>
          <cell r="G164">
            <v>2009</v>
          </cell>
        </row>
        <row r="165">
          <cell r="A165" t="str">
            <v>พี แอนด์ เอ็ม รีไซเคิล</v>
          </cell>
          <cell r="B165" t="str">
            <v>Process-SS</v>
          </cell>
          <cell r="C165">
            <v>39967</v>
          </cell>
          <cell r="D165">
            <v>26.14</v>
          </cell>
          <cell r="E165" t="str">
            <v>Special Scrap</v>
          </cell>
          <cell r="F165" t="str">
            <v>เชอวาล (D)</v>
          </cell>
          <cell r="G165">
            <v>2009</v>
          </cell>
        </row>
        <row r="166">
          <cell r="A166" t="str">
            <v>ไหลแอดจาย อินเตอร์เทรด</v>
          </cell>
          <cell r="B166" t="str">
            <v>D - Scrap</v>
          </cell>
          <cell r="C166">
            <v>39967</v>
          </cell>
          <cell r="D166">
            <v>3.22</v>
          </cell>
          <cell r="E166" t="str">
            <v>Local 2</v>
          </cell>
          <cell r="F166" t="str">
            <v>ไหลแอดจาย พานทอง ชล</v>
          </cell>
          <cell r="G166">
            <v>2009</v>
          </cell>
        </row>
        <row r="167">
          <cell r="A167" t="str">
            <v>โพธิ์ทองค้าของเก่า</v>
          </cell>
          <cell r="B167" t="str">
            <v>D - Scrap</v>
          </cell>
          <cell r="C167">
            <v>39967</v>
          </cell>
          <cell r="D167">
            <v>7.92</v>
          </cell>
          <cell r="E167" t="str">
            <v>Local 2</v>
          </cell>
          <cell r="F167" t="str">
            <v>รุ่งเจริญ</v>
          </cell>
          <cell r="G167">
            <v>2009</v>
          </cell>
        </row>
        <row r="168">
          <cell r="A168" t="str">
            <v>ไหลแอดจาย อินเตอร์เทรด</v>
          </cell>
          <cell r="B168" t="str">
            <v>D - Scrap</v>
          </cell>
          <cell r="C168">
            <v>39967</v>
          </cell>
          <cell r="D168">
            <v>3.51</v>
          </cell>
          <cell r="E168" t="str">
            <v>Local 2</v>
          </cell>
          <cell r="F168" t="str">
            <v>ไหลแอดจาย พานทอง ชล</v>
          </cell>
          <cell r="G168">
            <v>2009</v>
          </cell>
        </row>
        <row r="169">
          <cell r="A169" t="str">
            <v>พี แอนด์ เอ็ม รีไซเคิล</v>
          </cell>
          <cell r="B169" t="str">
            <v>Process-SS</v>
          </cell>
          <cell r="C169">
            <v>39967</v>
          </cell>
          <cell r="D169">
            <v>13.75</v>
          </cell>
          <cell r="E169" t="str">
            <v>Special Scrap</v>
          </cell>
          <cell r="F169" t="str">
            <v>เชอวาล (D)</v>
          </cell>
          <cell r="G169">
            <v>2009</v>
          </cell>
        </row>
        <row r="170">
          <cell r="A170" t="str">
            <v>สิงห์สยามสตีลเซอร์วิส</v>
          </cell>
          <cell r="B170" t="str">
            <v>Process-PC</v>
          </cell>
          <cell r="C170">
            <v>39967</v>
          </cell>
          <cell r="D170">
            <v>12.99</v>
          </cell>
          <cell r="E170" t="str">
            <v>Process Scrap</v>
          </cell>
          <cell r="F170" t="str">
            <v>อาปิโก อมตะ ชลบุรี (D)</v>
          </cell>
          <cell r="G170">
            <v>2009</v>
          </cell>
        </row>
        <row r="171">
          <cell r="A171" t="str">
            <v>โพธิ์ทองค้าของเก่า</v>
          </cell>
          <cell r="B171" t="str">
            <v>D - Scrap</v>
          </cell>
          <cell r="C171">
            <v>39967</v>
          </cell>
          <cell r="D171">
            <v>8.16</v>
          </cell>
          <cell r="E171" t="str">
            <v>Local 2</v>
          </cell>
          <cell r="F171" t="str">
            <v>รุ่งเจริญ</v>
          </cell>
          <cell r="G171">
            <v>2009</v>
          </cell>
        </row>
        <row r="172">
          <cell r="A172" t="str">
            <v>กรัณย์ชัย สตีลเวิร์ค</v>
          </cell>
          <cell r="B172" t="str">
            <v>Process-PC</v>
          </cell>
          <cell r="C172">
            <v>39967</v>
          </cell>
          <cell r="D172">
            <v>13.59</v>
          </cell>
          <cell r="E172" t="str">
            <v>Process Scrap</v>
          </cell>
          <cell r="F172" t="str">
            <v>บางกอก เมทัล เวอร์ค(D)</v>
          </cell>
          <cell r="G172">
            <v>2009</v>
          </cell>
        </row>
        <row r="173">
          <cell r="A173" t="str">
            <v>สิงห์สยามสตีลเซอร์วิส</v>
          </cell>
          <cell r="B173" t="str">
            <v>Process-PC</v>
          </cell>
          <cell r="C173">
            <v>39967</v>
          </cell>
          <cell r="D173">
            <v>12.83</v>
          </cell>
          <cell r="E173" t="str">
            <v>Process Scrap</v>
          </cell>
          <cell r="F173" t="str">
            <v>อาปิโก อมตะ ชลบุรี (D)</v>
          </cell>
          <cell r="G173">
            <v>2009</v>
          </cell>
        </row>
        <row r="174">
          <cell r="A174" t="str">
            <v>ไหลแอดจาย อินเตอร์เทรด</v>
          </cell>
          <cell r="B174" t="str">
            <v>Y - Scrap</v>
          </cell>
          <cell r="C174">
            <v>39967</v>
          </cell>
          <cell r="D174">
            <v>15.13</v>
          </cell>
          <cell r="E174" t="str">
            <v>Local 1</v>
          </cell>
          <cell r="F174" t="str">
            <v>ดีอาร์พี สตีล(D)</v>
          </cell>
          <cell r="G174">
            <v>2009</v>
          </cell>
        </row>
        <row r="175">
          <cell r="A175" t="str">
            <v>โพธิ์ทองค้าของเก่า</v>
          </cell>
          <cell r="B175" t="str">
            <v>Y - Scrap</v>
          </cell>
          <cell r="C175">
            <v>39967</v>
          </cell>
          <cell r="D175">
            <v>17.579999999999998</v>
          </cell>
          <cell r="E175" t="str">
            <v>Local 1</v>
          </cell>
          <cell r="F175" t="str">
            <v>โพธิ์ทองค้าของเก่า</v>
          </cell>
          <cell r="G175">
            <v>2009</v>
          </cell>
        </row>
        <row r="176">
          <cell r="A176" t="str">
            <v>ไหลแอดจาย อินเตอร์เทรด</v>
          </cell>
          <cell r="B176" t="str">
            <v>Y - Scrap</v>
          </cell>
          <cell r="C176">
            <v>39967</v>
          </cell>
          <cell r="D176">
            <v>10.64</v>
          </cell>
          <cell r="E176" t="str">
            <v>Local 1</v>
          </cell>
          <cell r="F176" t="str">
            <v>สมจิตร ระยอง</v>
          </cell>
          <cell r="G176">
            <v>2009</v>
          </cell>
        </row>
        <row r="177">
          <cell r="A177" t="str">
            <v>ไหลแอดจาย อินเตอร์เทรด</v>
          </cell>
          <cell r="B177" t="str">
            <v>C - Scrap</v>
          </cell>
          <cell r="C177">
            <v>39967</v>
          </cell>
          <cell r="D177">
            <v>12.95</v>
          </cell>
          <cell r="E177" t="str">
            <v>Local 2</v>
          </cell>
          <cell r="F177" t="str">
            <v>ไหลแอดจาย พานทอง ชล</v>
          </cell>
          <cell r="G177">
            <v>2009</v>
          </cell>
        </row>
        <row r="178">
          <cell r="A178" t="str">
            <v>โพธิ์ทองค้าของเก่า</v>
          </cell>
          <cell r="B178" t="str">
            <v>Y - Scrap</v>
          </cell>
          <cell r="C178">
            <v>39967</v>
          </cell>
          <cell r="D178">
            <v>14.23</v>
          </cell>
          <cell r="E178" t="str">
            <v>Local 1</v>
          </cell>
          <cell r="F178" t="str">
            <v>โพธิ์ทองค้าของเก่า</v>
          </cell>
          <cell r="G178">
            <v>2009</v>
          </cell>
        </row>
        <row r="179">
          <cell r="A179" t="str">
            <v>โกลด์ 2009</v>
          </cell>
          <cell r="B179" t="str">
            <v>BUNDLE  - SY</v>
          </cell>
          <cell r="C179">
            <v>39967</v>
          </cell>
          <cell r="D179">
            <v>34.81</v>
          </cell>
          <cell r="E179" t="str">
            <v>BUNDLE SY</v>
          </cell>
          <cell r="F179" t="str">
            <v>โกลด์ 2009</v>
          </cell>
          <cell r="G179">
            <v>2009</v>
          </cell>
        </row>
        <row r="180">
          <cell r="A180" t="str">
            <v>ไหลแอดจาย อินเตอร์เทรด</v>
          </cell>
          <cell r="B180" t="str">
            <v>F scrap Local2</v>
          </cell>
          <cell r="C180">
            <v>39967</v>
          </cell>
          <cell r="D180">
            <v>14.45</v>
          </cell>
          <cell r="E180" t="str">
            <v>Local 2</v>
          </cell>
          <cell r="F180" t="str">
            <v>สุขสวัสดิ์ อุบล</v>
          </cell>
          <cell r="G180">
            <v>2009</v>
          </cell>
        </row>
        <row r="181">
          <cell r="A181" t="str">
            <v>ไหลแอดจาย อินเตอร์เทรด</v>
          </cell>
          <cell r="B181" t="str">
            <v>BUNDLE  - SY</v>
          </cell>
          <cell r="C181">
            <v>39967</v>
          </cell>
          <cell r="D181">
            <v>26.91</v>
          </cell>
          <cell r="E181" t="str">
            <v>BUNDLE SY</v>
          </cell>
          <cell r="F181" t="str">
            <v>ดอยสเก็ดค้าของเก่า</v>
          </cell>
          <cell r="G181">
            <v>2009</v>
          </cell>
        </row>
        <row r="182">
          <cell r="A182" t="str">
            <v>ไหลแอดจาย อินเตอร์เทรด</v>
          </cell>
          <cell r="B182" t="str">
            <v>D - Scrap</v>
          </cell>
          <cell r="C182">
            <v>39967</v>
          </cell>
          <cell r="D182">
            <v>7.71</v>
          </cell>
          <cell r="E182" t="str">
            <v>Local 2</v>
          </cell>
          <cell r="F182" t="str">
            <v>สุพัตรา ระยอง</v>
          </cell>
          <cell r="G182">
            <v>2009</v>
          </cell>
        </row>
        <row r="183">
          <cell r="A183" t="str">
            <v>ซัน สตีล แอนด์ เปเปอร์</v>
          </cell>
          <cell r="B183" t="str">
            <v>D - Scrap</v>
          </cell>
          <cell r="C183">
            <v>39967</v>
          </cell>
          <cell r="D183">
            <v>10.97</v>
          </cell>
          <cell r="E183" t="str">
            <v>Local 2</v>
          </cell>
          <cell r="F183" t="str">
            <v>รัตนาภรณ์(กิริมิตร-ระยอง)</v>
          </cell>
          <cell r="G183">
            <v>2009</v>
          </cell>
        </row>
        <row r="184">
          <cell r="A184" t="str">
            <v>กัณฑชัย เมทัล เวอร์ค</v>
          </cell>
          <cell r="B184" t="str">
            <v>Y - Scrap</v>
          </cell>
          <cell r="C184">
            <v>39967</v>
          </cell>
          <cell r="D184">
            <v>13.86</v>
          </cell>
          <cell r="E184" t="str">
            <v>Local 1</v>
          </cell>
          <cell r="F184" t="str">
            <v>ไพบูลย์ ชลบุรี</v>
          </cell>
          <cell r="G184">
            <v>2009</v>
          </cell>
        </row>
        <row r="185">
          <cell r="A185" t="str">
            <v>โพธิ์ทองค้าของเก่า</v>
          </cell>
          <cell r="B185" t="str">
            <v>Y - Scrap</v>
          </cell>
          <cell r="C185">
            <v>39967</v>
          </cell>
          <cell r="D185">
            <v>7.44</v>
          </cell>
          <cell r="E185" t="str">
            <v>Local 1</v>
          </cell>
          <cell r="F185" t="str">
            <v>โพธิ์ทองค้าของเก่า</v>
          </cell>
          <cell r="G185">
            <v>2009</v>
          </cell>
        </row>
        <row r="186">
          <cell r="A186" t="str">
            <v>โพธิ์ทองค้าของเก่า</v>
          </cell>
          <cell r="B186" t="str">
            <v>D - Scrap</v>
          </cell>
          <cell r="C186">
            <v>39967</v>
          </cell>
          <cell r="D186">
            <v>4.08</v>
          </cell>
          <cell r="E186" t="str">
            <v>Local 2</v>
          </cell>
          <cell r="F186" t="str">
            <v>รุ่งเรืองกิจ</v>
          </cell>
          <cell r="G186">
            <v>2009</v>
          </cell>
        </row>
        <row r="187">
          <cell r="A187" t="str">
            <v>กัณฑชัย เมทัล เวอร์ค</v>
          </cell>
          <cell r="B187" t="str">
            <v>B - Scrap</v>
          </cell>
          <cell r="C187">
            <v>39967</v>
          </cell>
          <cell r="D187">
            <v>16.739999999999998</v>
          </cell>
          <cell r="E187" t="str">
            <v>Local 2</v>
          </cell>
          <cell r="F187" t="str">
            <v>ทรัพย์โสภณ</v>
          </cell>
          <cell r="G187">
            <v>2009</v>
          </cell>
        </row>
        <row r="188">
          <cell r="A188" t="str">
            <v>ไหลแอดจาย อินเตอร์เทรด</v>
          </cell>
          <cell r="B188" t="str">
            <v>BUNDLE  - SY</v>
          </cell>
          <cell r="C188">
            <v>39967</v>
          </cell>
          <cell r="D188">
            <v>33.35</v>
          </cell>
          <cell r="E188" t="str">
            <v>BUNDLE SY</v>
          </cell>
          <cell r="F188" t="str">
            <v>สมบัติ ลพบุรี</v>
          </cell>
          <cell r="G188">
            <v>2009</v>
          </cell>
        </row>
        <row r="189">
          <cell r="A189" t="str">
            <v>น่ำเซ้งค้าเหล็ก</v>
          </cell>
          <cell r="B189" t="str">
            <v>D - Scrap</v>
          </cell>
          <cell r="C189">
            <v>39967</v>
          </cell>
          <cell r="D189">
            <v>5.58</v>
          </cell>
          <cell r="E189" t="str">
            <v>Local 2</v>
          </cell>
          <cell r="F189" t="str">
            <v>ขจรวิทย์ล็อคเวลล์</v>
          </cell>
          <cell r="G189">
            <v>2009</v>
          </cell>
        </row>
        <row r="190">
          <cell r="A190" t="str">
            <v>ไหลแอดจาย อินเตอร์เทรด</v>
          </cell>
          <cell r="B190" t="str">
            <v>C - Scrap</v>
          </cell>
          <cell r="C190">
            <v>39967</v>
          </cell>
          <cell r="D190">
            <v>15.82</v>
          </cell>
          <cell r="E190" t="str">
            <v>Local 2</v>
          </cell>
          <cell r="F190" t="str">
            <v>สมศักดิ์ สุโขทัย</v>
          </cell>
          <cell r="G190">
            <v>2009</v>
          </cell>
        </row>
        <row r="191">
          <cell r="A191" t="str">
            <v>กรัณย์ชัย สตีลเวิร์ค</v>
          </cell>
          <cell r="B191" t="str">
            <v>Process-PC</v>
          </cell>
          <cell r="C191">
            <v>39967</v>
          </cell>
          <cell r="D191">
            <v>12.44</v>
          </cell>
          <cell r="E191" t="str">
            <v>Process Scrap</v>
          </cell>
          <cell r="F191" t="str">
            <v>บางกอก เมทัล เวอร์ค(D)</v>
          </cell>
          <cell r="G191">
            <v>2009</v>
          </cell>
        </row>
        <row r="192">
          <cell r="A192" t="str">
            <v>ไหลแอดจาย อินเตอร์เทรด</v>
          </cell>
          <cell r="B192" t="str">
            <v>Y - Scrap</v>
          </cell>
          <cell r="C192">
            <v>39967</v>
          </cell>
          <cell r="D192">
            <v>10.91</v>
          </cell>
          <cell r="E192" t="str">
            <v>Local 1</v>
          </cell>
          <cell r="F192" t="str">
            <v>ไหลแอดจาย พานทอง ชล</v>
          </cell>
          <cell r="G192">
            <v>2009</v>
          </cell>
        </row>
        <row r="193">
          <cell r="A193" t="str">
            <v>ไหลแอดจาย อินเตอร์เทรด</v>
          </cell>
          <cell r="B193" t="str">
            <v>Process-PC</v>
          </cell>
          <cell r="C193">
            <v>39967</v>
          </cell>
          <cell r="D193">
            <v>17.46</v>
          </cell>
          <cell r="E193" t="str">
            <v>Process Scrap</v>
          </cell>
          <cell r="F193" t="str">
            <v>Central metal Thailand (D)</v>
          </cell>
          <cell r="G193">
            <v>2009</v>
          </cell>
        </row>
        <row r="194">
          <cell r="A194" t="str">
            <v>ไหลแอดจาย อินเตอร์เทรด</v>
          </cell>
          <cell r="B194" t="str">
            <v>Process-PC</v>
          </cell>
          <cell r="C194">
            <v>39967</v>
          </cell>
          <cell r="D194">
            <v>27.47</v>
          </cell>
          <cell r="E194" t="str">
            <v>Process Scrap</v>
          </cell>
          <cell r="F194" t="str">
            <v>Central metal Thailand (D)</v>
          </cell>
          <cell r="G194">
            <v>2009</v>
          </cell>
        </row>
        <row r="195">
          <cell r="A195" t="str">
            <v>ซัน สตีล แอนด์ เปเปอร์</v>
          </cell>
          <cell r="B195" t="str">
            <v>BUNDLE  - SY</v>
          </cell>
          <cell r="C195">
            <v>39967</v>
          </cell>
          <cell r="D195">
            <v>27.95</v>
          </cell>
          <cell r="E195" t="str">
            <v>BUNDLE SY</v>
          </cell>
          <cell r="F195" t="str">
            <v>เอกพาณิชย์ ปราจีน</v>
          </cell>
          <cell r="G195">
            <v>2009</v>
          </cell>
        </row>
        <row r="196">
          <cell r="A196" t="str">
            <v>ไหลแอดจาย อินเตอร์เทรด</v>
          </cell>
          <cell r="B196" t="str">
            <v>B - Scrap</v>
          </cell>
          <cell r="C196">
            <v>39967</v>
          </cell>
          <cell r="D196">
            <v>12.2</v>
          </cell>
          <cell r="E196" t="str">
            <v>Local 2</v>
          </cell>
          <cell r="F196" t="str">
            <v>สมจิตร ระยอง</v>
          </cell>
          <cell r="G196">
            <v>2009</v>
          </cell>
        </row>
        <row r="197">
          <cell r="A197" t="str">
            <v>ขยะทอง เปเปอร์ แอนด์สตีล</v>
          </cell>
          <cell r="B197" t="str">
            <v>BUNDLE  - SY</v>
          </cell>
          <cell r="C197">
            <v>39967</v>
          </cell>
          <cell r="D197">
            <v>19.48</v>
          </cell>
          <cell r="E197" t="str">
            <v>BUNDLE SY</v>
          </cell>
          <cell r="F197" t="str">
            <v>ขยะทอง บางพลี(ดีสมใจ)</v>
          </cell>
          <cell r="G197">
            <v>2009</v>
          </cell>
        </row>
        <row r="198">
          <cell r="A198" t="str">
            <v>ขยะทอง เปเปอร์ แอนด์สตีล</v>
          </cell>
          <cell r="B198" t="str">
            <v>Process-PC</v>
          </cell>
          <cell r="C198">
            <v>39967</v>
          </cell>
          <cell r="D198">
            <v>14.11</v>
          </cell>
          <cell r="E198" t="str">
            <v>Process Scrap</v>
          </cell>
          <cell r="F198" t="str">
            <v>ขยะทอง สุวินทวงศ์</v>
          </cell>
          <cell r="G198">
            <v>2009</v>
          </cell>
        </row>
        <row r="199">
          <cell r="A199" t="str">
            <v>ไหลแอดจาย อินเตอร์เทรด</v>
          </cell>
          <cell r="B199" t="str">
            <v>B - Scrap</v>
          </cell>
          <cell r="C199">
            <v>39967</v>
          </cell>
          <cell r="D199">
            <v>13.13</v>
          </cell>
          <cell r="E199" t="str">
            <v>Local 2</v>
          </cell>
          <cell r="F199" t="str">
            <v>สมจิตร ระยอง</v>
          </cell>
          <cell r="G199">
            <v>2009</v>
          </cell>
        </row>
        <row r="200">
          <cell r="A200" t="str">
            <v>ขยะทอง เปเปอร์ แอนด์สตีล</v>
          </cell>
          <cell r="B200" t="str">
            <v>BUNDLE  - SY</v>
          </cell>
          <cell r="C200">
            <v>39967</v>
          </cell>
          <cell r="D200">
            <v>15.42</v>
          </cell>
          <cell r="E200" t="str">
            <v>BUNDLE SY</v>
          </cell>
          <cell r="F200" t="str">
            <v>ขยะทอง สุวินทวงศ์</v>
          </cell>
          <cell r="G200">
            <v>2009</v>
          </cell>
        </row>
        <row r="201">
          <cell r="A201" t="str">
            <v>โกลด์ 2009</v>
          </cell>
          <cell r="B201" t="str">
            <v>F scrap Local2</v>
          </cell>
          <cell r="C201">
            <v>39967</v>
          </cell>
          <cell r="D201">
            <v>27.93</v>
          </cell>
          <cell r="E201" t="str">
            <v>Local 2</v>
          </cell>
          <cell r="F201" t="str">
            <v>โกลด์ 2009</v>
          </cell>
          <cell r="G201">
            <v>2009</v>
          </cell>
        </row>
        <row r="202">
          <cell r="A202" t="str">
            <v>ขยะทอง เปเปอร์ แอนด์สตีล</v>
          </cell>
          <cell r="B202" t="str">
            <v>BUNDLE  - SY</v>
          </cell>
          <cell r="C202">
            <v>39967</v>
          </cell>
          <cell r="D202">
            <v>16.14</v>
          </cell>
          <cell r="E202" t="str">
            <v>BUNDLE SY</v>
          </cell>
          <cell r="F202" t="str">
            <v>ขยะทอง บางพลี(ดีสมใจ)</v>
          </cell>
          <cell r="G202">
            <v>2009</v>
          </cell>
        </row>
        <row r="203">
          <cell r="A203" t="str">
            <v>ไหลแอดจาย อินเตอร์เทรด</v>
          </cell>
          <cell r="B203" t="str">
            <v>X Scrap-L2</v>
          </cell>
          <cell r="C203">
            <v>39967</v>
          </cell>
          <cell r="D203">
            <v>14.93</v>
          </cell>
          <cell r="E203" t="str">
            <v>Local 2</v>
          </cell>
          <cell r="F203" t="str">
            <v>ไหลแอดจาย พานทอง ชล</v>
          </cell>
          <cell r="G203">
            <v>2009</v>
          </cell>
        </row>
        <row r="204">
          <cell r="A204" t="str">
            <v>กัณฑชัย เมทัล เวอร์ค</v>
          </cell>
          <cell r="B204" t="str">
            <v>Y - Scrap</v>
          </cell>
          <cell r="C204">
            <v>39968</v>
          </cell>
          <cell r="D204">
            <v>25.82</v>
          </cell>
          <cell r="E204" t="str">
            <v>Local 1</v>
          </cell>
          <cell r="F204" t="str">
            <v>ทรัพย์โสภณ</v>
          </cell>
          <cell r="G204">
            <v>2009</v>
          </cell>
        </row>
        <row r="205">
          <cell r="A205" t="str">
            <v>ไหลแอดจาย อินเตอร์เทรด</v>
          </cell>
          <cell r="C205">
            <v>39968</v>
          </cell>
          <cell r="D205">
            <v>0</v>
          </cell>
          <cell r="F205" t="str">
            <v>ไหลแอดจาย พานทอง ชล</v>
          </cell>
          <cell r="G205">
            <v>2009</v>
          </cell>
        </row>
        <row r="206">
          <cell r="A206" t="str">
            <v>ซัน สตีล แอนด์ เปเปอร์</v>
          </cell>
          <cell r="B206" t="str">
            <v>BUNDLE  - SY</v>
          </cell>
          <cell r="C206">
            <v>39968</v>
          </cell>
          <cell r="D206">
            <v>26.41</v>
          </cell>
          <cell r="E206" t="str">
            <v>BUNDLE SY</v>
          </cell>
          <cell r="F206" t="str">
            <v>ต.นิยมไทย</v>
          </cell>
          <cell r="G206">
            <v>2009</v>
          </cell>
        </row>
        <row r="207">
          <cell r="A207" t="str">
            <v>กัณฑชัย เมทัล เวอร์ค</v>
          </cell>
          <cell r="B207" t="str">
            <v>C - Scrap</v>
          </cell>
          <cell r="C207">
            <v>39968</v>
          </cell>
          <cell r="D207">
            <v>12.33</v>
          </cell>
          <cell r="E207" t="str">
            <v>Local 2</v>
          </cell>
          <cell r="F207" t="str">
            <v>คานทอง ชลบุรี</v>
          </cell>
          <cell r="G207">
            <v>2009</v>
          </cell>
        </row>
        <row r="208">
          <cell r="A208" t="str">
            <v>ไหลแอดจาย อินเตอร์เทรด</v>
          </cell>
          <cell r="B208" t="str">
            <v>D - Scrap</v>
          </cell>
          <cell r="C208">
            <v>39968</v>
          </cell>
          <cell r="D208">
            <v>29.68</v>
          </cell>
          <cell r="E208" t="str">
            <v>Local 2</v>
          </cell>
          <cell r="F208" t="str">
            <v>สมศักดิ์ สุโขทัย</v>
          </cell>
          <cell r="G208">
            <v>2009</v>
          </cell>
        </row>
        <row r="209">
          <cell r="A209" t="str">
            <v>โพธิ์ทองค้าของเก่า</v>
          </cell>
          <cell r="B209" t="str">
            <v>A - Scrap</v>
          </cell>
          <cell r="C209">
            <v>39968</v>
          </cell>
          <cell r="D209">
            <v>18.12</v>
          </cell>
          <cell r="E209" t="str">
            <v>Local 1</v>
          </cell>
          <cell r="F209" t="str">
            <v>โพธิ์ทองค้าของเก่า</v>
          </cell>
          <cell r="G209">
            <v>2009</v>
          </cell>
        </row>
        <row r="210">
          <cell r="A210" t="str">
            <v>ไหลแอดจาย อินเตอร์เทรด</v>
          </cell>
          <cell r="B210" t="str">
            <v>C - Scrap</v>
          </cell>
          <cell r="C210">
            <v>39968</v>
          </cell>
          <cell r="D210">
            <v>14.13</v>
          </cell>
          <cell r="E210" t="str">
            <v>Local 2</v>
          </cell>
          <cell r="F210" t="str">
            <v>สมจิตร ระยอง</v>
          </cell>
          <cell r="G210">
            <v>2009</v>
          </cell>
        </row>
        <row r="211">
          <cell r="A211" t="str">
            <v>ไหลแอดจาย อินเตอร์เทรด</v>
          </cell>
          <cell r="B211" t="str">
            <v>D - Scrap</v>
          </cell>
          <cell r="C211">
            <v>39968</v>
          </cell>
          <cell r="D211">
            <v>9.06</v>
          </cell>
          <cell r="E211" t="str">
            <v>Local 2</v>
          </cell>
          <cell r="F211" t="str">
            <v>สมจิตร ระยอง</v>
          </cell>
          <cell r="G211">
            <v>2009</v>
          </cell>
        </row>
        <row r="212">
          <cell r="A212" t="str">
            <v>โพธิ์ทองค้าของเก่า</v>
          </cell>
          <cell r="B212" t="str">
            <v>A - Scrap</v>
          </cell>
          <cell r="C212">
            <v>39968</v>
          </cell>
          <cell r="D212">
            <v>9.15</v>
          </cell>
          <cell r="E212" t="str">
            <v>Local 1</v>
          </cell>
          <cell r="F212" t="str">
            <v>ประพจน์ค้าของเก่า จันทบุรี</v>
          </cell>
          <cell r="G212">
            <v>2009</v>
          </cell>
        </row>
        <row r="213">
          <cell r="A213" t="str">
            <v>ชัยการณ์ สตีล เวอร์ค</v>
          </cell>
          <cell r="B213" t="str">
            <v>X Scrap-L2</v>
          </cell>
          <cell r="C213">
            <v>39968</v>
          </cell>
          <cell r="D213">
            <v>26.77</v>
          </cell>
          <cell r="E213" t="str">
            <v>Local 2</v>
          </cell>
          <cell r="F213" t="str">
            <v>ไทยฐามณี</v>
          </cell>
          <cell r="G213">
            <v>2009</v>
          </cell>
        </row>
        <row r="214">
          <cell r="A214" t="str">
            <v>ซัน สตีล แอนด์ เปเปอร์</v>
          </cell>
          <cell r="B214" t="str">
            <v>BUNDLE  - SY</v>
          </cell>
          <cell r="C214">
            <v>39968</v>
          </cell>
          <cell r="D214">
            <v>29.97</v>
          </cell>
          <cell r="E214" t="str">
            <v>BUNDLE SY</v>
          </cell>
          <cell r="F214" t="str">
            <v>เอส.ซี.ค้าเหล็ก  กทม.</v>
          </cell>
          <cell r="G214">
            <v>2009</v>
          </cell>
        </row>
        <row r="215">
          <cell r="A215" t="str">
            <v>ชัยการณ์ สตีล เวอร์ค</v>
          </cell>
          <cell r="B215" t="str">
            <v>Y - Scrap</v>
          </cell>
          <cell r="C215">
            <v>39968</v>
          </cell>
          <cell r="D215">
            <v>19.579999999999998</v>
          </cell>
          <cell r="E215" t="str">
            <v>Local 1</v>
          </cell>
          <cell r="F215" t="str">
            <v>แสงทองชัย สตีล(ชัญญา)</v>
          </cell>
          <cell r="G215">
            <v>2009</v>
          </cell>
        </row>
        <row r="216">
          <cell r="A216" t="str">
            <v>กัณฑชัย เมทัล เวอร์ค</v>
          </cell>
          <cell r="B216" t="str">
            <v>X Scrap-L2</v>
          </cell>
          <cell r="C216">
            <v>39968</v>
          </cell>
          <cell r="D216">
            <v>18.489999999999998</v>
          </cell>
          <cell r="E216" t="str">
            <v>Local 2</v>
          </cell>
          <cell r="F216" t="str">
            <v>ช.วิลัยค้าเหล็ก</v>
          </cell>
          <cell r="G216">
            <v>2009</v>
          </cell>
        </row>
        <row r="217">
          <cell r="A217" t="str">
            <v>ไหลแอดจาย อินเตอร์เทรด</v>
          </cell>
          <cell r="B217" t="str">
            <v>X Scrap-L2</v>
          </cell>
          <cell r="C217">
            <v>39968</v>
          </cell>
          <cell r="D217">
            <v>9.75</v>
          </cell>
          <cell r="E217" t="str">
            <v>Local 2</v>
          </cell>
          <cell r="F217" t="str">
            <v>ไหลแอดจาย พานทอง ชล</v>
          </cell>
          <cell r="G217">
            <v>2009</v>
          </cell>
        </row>
        <row r="218">
          <cell r="A218" t="str">
            <v>กัณฑชัย เมทัล เวอร์ค</v>
          </cell>
          <cell r="B218" t="str">
            <v>X Scrap-L2</v>
          </cell>
          <cell r="C218">
            <v>39968</v>
          </cell>
          <cell r="D218">
            <v>18.350000000000001</v>
          </cell>
          <cell r="E218" t="str">
            <v>Local 2</v>
          </cell>
          <cell r="F218" t="str">
            <v>ช.วิลัยค้าเหล็ก</v>
          </cell>
          <cell r="G218">
            <v>2009</v>
          </cell>
        </row>
        <row r="219">
          <cell r="A219" t="str">
            <v>ซัน สตีล แอนด์ เปเปอร์</v>
          </cell>
          <cell r="B219" t="str">
            <v>X Scrap-L2</v>
          </cell>
          <cell r="C219">
            <v>39968</v>
          </cell>
          <cell r="D219">
            <v>25.21</v>
          </cell>
          <cell r="E219" t="str">
            <v>Local 2</v>
          </cell>
          <cell r="F219" t="str">
            <v>ชัยเจริญบางใหญ่</v>
          </cell>
          <cell r="G219">
            <v>2009</v>
          </cell>
        </row>
        <row r="220">
          <cell r="A220" t="str">
            <v>ไหลแอดจาย อินเตอร์เทรด</v>
          </cell>
          <cell r="B220" t="str">
            <v>A - Scrap</v>
          </cell>
          <cell r="C220">
            <v>39968</v>
          </cell>
          <cell r="D220">
            <v>12.05</v>
          </cell>
          <cell r="E220" t="str">
            <v>Local 1</v>
          </cell>
          <cell r="F220" t="str">
            <v>ไหลแอดจาย บางพลี</v>
          </cell>
          <cell r="G220">
            <v>2009</v>
          </cell>
        </row>
        <row r="221">
          <cell r="A221" t="str">
            <v>น่ำเซ้งค้าเหล็ก</v>
          </cell>
          <cell r="B221" t="str">
            <v>Process-PC</v>
          </cell>
          <cell r="C221">
            <v>39968</v>
          </cell>
          <cell r="D221">
            <v>14.68</v>
          </cell>
          <cell r="E221" t="str">
            <v>Process Scrap</v>
          </cell>
          <cell r="F221" t="str">
            <v>บ้านบึงอินดัสตรีส์</v>
          </cell>
          <cell r="G221">
            <v>2009</v>
          </cell>
        </row>
        <row r="222">
          <cell r="A222" t="str">
            <v>ซัน สตีล แอนด์ เปเปอร์</v>
          </cell>
          <cell r="B222" t="str">
            <v>Y - Scrap</v>
          </cell>
          <cell r="C222">
            <v>39968</v>
          </cell>
          <cell r="D222">
            <v>7.55</v>
          </cell>
          <cell r="E222" t="str">
            <v>Local 1</v>
          </cell>
          <cell r="F222" t="str">
            <v>รัตนาภรณ์(กิริมิตร-ระยอง)</v>
          </cell>
          <cell r="G222">
            <v>2009</v>
          </cell>
        </row>
        <row r="223">
          <cell r="A223" t="str">
            <v>ไหลแอดจาย อินเตอร์เทรด</v>
          </cell>
          <cell r="B223" t="str">
            <v>Y - Scrap</v>
          </cell>
          <cell r="C223">
            <v>39968</v>
          </cell>
          <cell r="D223">
            <v>28.82</v>
          </cell>
          <cell r="E223" t="str">
            <v>Local 1</v>
          </cell>
          <cell r="F223" t="str">
            <v>ทรัพย์ทวี สระแก้ว</v>
          </cell>
          <cell r="G223">
            <v>2009</v>
          </cell>
        </row>
        <row r="224">
          <cell r="A224" t="str">
            <v>ซัน สตีล แอนด์ เปเปอร์</v>
          </cell>
          <cell r="B224" t="str">
            <v>BUNDLE  - SY</v>
          </cell>
          <cell r="C224">
            <v>39968</v>
          </cell>
          <cell r="D224">
            <v>29.23</v>
          </cell>
          <cell r="E224" t="str">
            <v>BUNDLE SY</v>
          </cell>
          <cell r="F224" t="str">
            <v>เอส.ซี.ค้าเหล็ก  กทม.</v>
          </cell>
          <cell r="G224">
            <v>2009</v>
          </cell>
        </row>
        <row r="225">
          <cell r="A225" t="str">
            <v>ไหลแอดจาย อินเตอร์เทรด</v>
          </cell>
          <cell r="B225" t="str">
            <v>D - Scrap</v>
          </cell>
          <cell r="C225">
            <v>39968</v>
          </cell>
          <cell r="D225">
            <v>7.39</v>
          </cell>
          <cell r="E225" t="str">
            <v>Local 2</v>
          </cell>
          <cell r="F225" t="str">
            <v>อาร์กอนสตีล กทม.</v>
          </cell>
          <cell r="G225">
            <v>2009</v>
          </cell>
        </row>
        <row r="226">
          <cell r="A226" t="str">
            <v>เจแอนด์จา เซอร์วิส</v>
          </cell>
          <cell r="B226" t="str">
            <v>BUNDLE  - SY</v>
          </cell>
          <cell r="C226">
            <v>39968</v>
          </cell>
          <cell r="D226">
            <v>29.18</v>
          </cell>
          <cell r="E226" t="str">
            <v>BUNDLE SY</v>
          </cell>
          <cell r="F226" t="str">
            <v>เจแอนด์จา เซอร์วิส</v>
          </cell>
          <cell r="G226">
            <v>2009</v>
          </cell>
        </row>
        <row r="227">
          <cell r="A227" t="str">
            <v>กัณฑชัย เมทัล เวอร์ค</v>
          </cell>
          <cell r="B227" t="str">
            <v>C - Scrap</v>
          </cell>
          <cell r="C227">
            <v>39968</v>
          </cell>
          <cell r="D227">
            <v>7.79</v>
          </cell>
          <cell r="E227" t="str">
            <v>Local 2</v>
          </cell>
          <cell r="F227" t="str">
            <v>คานทอง ชลบุรี</v>
          </cell>
          <cell r="G227">
            <v>2009</v>
          </cell>
        </row>
        <row r="228">
          <cell r="A228" t="str">
            <v>ไหลแอดจาย อินเตอร์เทรด</v>
          </cell>
          <cell r="B228" t="str">
            <v>D - Scrap</v>
          </cell>
          <cell r="C228">
            <v>39968</v>
          </cell>
          <cell r="D228">
            <v>10.35</v>
          </cell>
          <cell r="E228" t="str">
            <v>Local 2</v>
          </cell>
          <cell r="F228" t="str">
            <v>ไหลแอดจาย พานทอง ชล</v>
          </cell>
          <cell r="G228">
            <v>2009</v>
          </cell>
        </row>
        <row r="229">
          <cell r="A229" t="str">
            <v>กรัณย์ชัย สตีลเวิร์ค</v>
          </cell>
          <cell r="B229" t="str">
            <v>Process-SS</v>
          </cell>
          <cell r="C229">
            <v>39968</v>
          </cell>
          <cell r="D229">
            <v>14.98</v>
          </cell>
          <cell r="E229" t="str">
            <v>Special Scrap</v>
          </cell>
          <cell r="F229" t="str">
            <v>เอส.พี.เมทัล(S.P.Metal) (D)</v>
          </cell>
          <cell r="G229">
            <v>2009</v>
          </cell>
        </row>
        <row r="230">
          <cell r="A230" t="str">
            <v>ไหลแอดจาย อินเตอร์เทรด</v>
          </cell>
          <cell r="B230" t="str">
            <v>BUNDLE  - SY</v>
          </cell>
          <cell r="C230">
            <v>39968</v>
          </cell>
          <cell r="D230">
            <v>15.66</v>
          </cell>
          <cell r="E230" t="str">
            <v>BUNDLE SY</v>
          </cell>
          <cell r="F230" t="str">
            <v>สวัสดิ์ สุราษฎร์ธานี</v>
          </cell>
          <cell r="G230">
            <v>2009</v>
          </cell>
        </row>
        <row r="231">
          <cell r="A231" t="str">
            <v>ไหลแอดจาย อินเตอร์เทรด</v>
          </cell>
          <cell r="B231" t="str">
            <v>C - Scrap</v>
          </cell>
          <cell r="C231">
            <v>39968</v>
          </cell>
          <cell r="D231">
            <v>9.0299999999999994</v>
          </cell>
          <cell r="E231" t="str">
            <v>Local 2</v>
          </cell>
          <cell r="F231" t="str">
            <v>สุจินต์ ระยอง</v>
          </cell>
          <cell r="G231">
            <v>2009</v>
          </cell>
        </row>
        <row r="232">
          <cell r="A232" t="str">
            <v>ไหลแอดจาย อินเตอร์เทรด</v>
          </cell>
          <cell r="B232" t="str">
            <v>D - Scrap</v>
          </cell>
          <cell r="C232">
            <v>39968</v>
          </cell>
          <cell r="D232">
            <v>8.89</v>
          </cell>
          <cell r="E232" t="str">
            <v>Local 2</v>
          </cell>
          <cell r="F232" t="str">
            <v>สุจินต์ ระยอง</v>
          </cell>
          <cell r="G232">
            <v>2009</v>
          </cell>
        </row>
        <row r="233">
          <cell r="A233" t="str">
            <v>กัณฑชัย เมทัล เวอร์ค</v>
          </cell>
          <cell r="B233" t="str">
            <v>A - Scrap</v>
          </cell>
          <cell r="C233">
            <v>39968</v>
          </cell>
          <cell r="D233">
            <v>13.5</v>
          </cell>
          <cell r="E233" t="str">
            <v>Local 1</v>
          </cell>
          <cell r="F233" t="str">
            <v>คานทอง ชลบุรี</v>
          </cell>
          <cell r="G233">
            <v>2009</v>
          </cell>
        </row>
        <row r="234">
          <cell r="A234" t="str">
            <v>กรัณย์ชัย สตีลเวิร์ค</v>
          </cell>
          <cell r="B234" t="str">
            <v>Process-PC</v>
          </cell>
          <cell r="C234">
            <v>39968</v>
          </cell>
          <cell r="D234">
            <v>23.8</v>
          </cell>
          <cell r="E234" t="str">
            <v>Process Scrap</v>
          </cell>
          <cell r="F234" t="str">
            <v>ลาดกระบัง สตีล (D)</v>
          </cell>
          <cell r="G234">
            <v>2009</v>
          </cell>
        </row>
        <row r="235">
          <cell r="A235" t="str">
            <v>กรัณย์ชัย สตีลเวิร์ค</v>
          </cell>
          <cell r="B235" t="str">
            <v>Process-PC</v>
          </cell>
          <cell r="C235">
            <v>39968</v>
          </cell>
          <cell r="D235">
            <v>18.62</v>
          </cell>
          <cell r="E235" t="str">
            <v>Process Scrap</v>
          </cell>
          <cell r="F235" t="str">
            <v>ธรรมรักษ์ ออโต้ พาร์ท (D)</v>
          </cell>
          <cell r="G235">
            <v>2009</v>
          </cell>
        </row>
        <row r="236">
          <cell r="A236" t="str">
            <v>กรัณย์ชัย สตีลเวิร์ค</v>
          </cell>
          <cell r="B236" t="str">
            <v>Process-SS</v>
          </cell>
          <cell r="C236">
            <v>39968</v>
          </cell>
          <cell r="D236">
            <v>17.28</v>
          </cell>
          <cell r="E236" t="str">
            <v>Special Scrap</v>
          </cell>
          <cell r="F236" t="str">
            <v>ไทยเทค มัตสิดะ(Pioneer) (D)</v>
          </cell>
          <cell r="G236">
            <v>2009</v>
          </cell>
        </row>
        <row r="237">
          <cell r="A237" t="str">
            <v>กรัณย์ชัย สตีลเวิร์ค</v>
          </cell>
          <cell r="B237" t="str">
            <v>Process-SS</v>
          </cell>
          <cell r="C237">
            <v>39968</v>
          </cell>
          <cell r="D237">
            <v>18.71</v>
          </cell>
          <cell r="E237" t="str">
            <v>Special Scrap</v>
          </cell>
          <cell r="F237" t="str">
            <v>ไทยเทค มัตสิดะ(Pioneer) (D)</v>
          </cell>
          <cell r="G237">
            <v>2009</v>
          </cell>
        </row>
        <row r="238">
          <cell r="A238" t="str">
            <v>กรัณย์ชัย สตีลเวิร์ค</v>
          </cell>
          <cell r="B238" t="str">
            <v>Process-SS</v>
          </cell>
          <cell r="C238">
            <v>39968</v>
          </cell>
          <cell r="D238">
            <v>19.670000000000002</v>
          </cell>
          <cell r="E238" t="str">
            <v>Special Scrap</v>
          </cell>
          <cell r="F238" t="str">
            <v>ไทยเทค มัตสิดะ(Pioneer) (D)</v>
          </cell>
          <cell r="G238">
            <v>2009</v>
          </cell>
        </row>
        <row r="239">
          <cell r="A239" t="str">
            <v>กรัณย์ชัย สตีลเวิร์ค</v>
          </cell>
          <cell r="B239" t="str">
            <v>Process-SS</v>
          </cell>
          <cell r="C239">
            <v>39968</v>
          </cell>
          <cell r="D239">
            <v>17.8</v>
          </cell>
          <cell r="E239" t="str">
            <v>Special Scrap</v>
          </cell>
          <cell r="F239" t="str">
            <v>ไทยเทค มัตสิดะ(Pioneer) (D)</v>
          </cell>
          <cell r="G239">
            <v>2009</v>
          </cell>
        </row>
        <row r="240">
          <cell r="A240" t="str">
            <v>ซัน สตีล แอนด์ เปเปอร์</v>
          </cell>
          <cell r="B240" t="str">
            <v>B - Scrap</v>
          </cell>
          <cell r="C240">
            <v>39968</v>
          </cell>
          <cell r="D240">
            <v>11.69</v>
          </cell>
          <cell r="E240" t="str">
            <v>Local 2</v>
          </cell>
          <cell r="F240" t="str">
            <v>บ้านโป่งรีไซเคิล</v>
          </cell>
          <cell r="G240">
            <v>2009</v>
          </cell>
        </row>
        <row r="241">
          <cell r="A241" t="str">
            <v>ไหลแอดจาย อินเตอร์เทรด</v>
          </cell>
          <cell r="B241" t="str">
            <v>C - Scrap</v>
          </cell>
          <cell r="C241">
            <v>39968</v>
          </cell>
          <cell r="D241">
            <v>10.48</v>
          </cell>
          <cell r="E241" t="str">
            <v>Local 2</v>
          </cell>
          <cell r="F241" t="str">
            <v>ดีอาร์พี สตีล(D)</v>
          </cell>
          <cell r="G241">
            <v>2009</v>
          </cell>
        </row>
        <row r="242">
          <cell r="A242" t="str">
            <v>ซัน สตีล แอนด์ เปเปอร์</v>
          </cell>
          <cell r="B242" t="str">
            <v>BUNDLE  - SY</v>
          </cell>
          <cell r="C242">
            <v>39968</v>
          </cell>
          <cell r="D242">
            <v>16.68</v>
          </cell>
          <cell r="E242" t="str">
            <v>BUNDLE SY</v>
          </cell>
          <cell r="F242" t="str">
            <v>เอส.ซี.ค้าเหล็ก  กทม.</v>
          </cell>
          <cell r="G242">
            <v>2009</v>
          </cell>
        </row>
        <row r="243">
          <cell r="A243" t="str">
            <v>ซัน สตีล แอนด์ เปเปอร์</v>
          </cell>
          <cell r="B243" t="str">
            <v>Y - Scrap</v>
          </cell>
          <cell r="C243">
            <v>39968</v>
          </cell>
          <cell r="D243">
            <v>11.41</v>
          </cell>
          <cell r="E243" t="str">
            <v>Local 1</v>
          </cell>
          <cell r="F243" t="str">
            <v>บ้านโป่งรีไซเคิล</v>
          </cell>
          <cell r="G243">
            <v>2009</v>
          </cell>
        </row>
        <row r="244">
          <cell r="A244" t="str">
            <v>โพธิ์ทองค้าของเก่า</v>
          </cell>
          <cell r="B244" t="str">
            <v>D - Scrap</v>
          </cell>
          <cell r="C244">
            <v>39968</v>
          </cell>
          <cell r="D244">
            <v>7.82</v>
          </cell>
          <cell r="E244" t="str">
            <v>Local 2</v>
          </cell>
          <cell r="F244" t="str">
            <v>รุ่งเจริญ</v>
          </cell>
          <cell r="G244">
            <v>2009</v>
          </cell>
        </row>
        <row r="245">
          <cell r="A245" t="str">
            <v>โกลด์ 2009</v>
          </cell>
          <cell r="B245" t="str">
            <v>C - Scrap</v>
          </cell>
          <cell r="C245">
            <v>39968</v>
          </cell>
          <cell r="D245">
            <v>12.9</v>
          </cell>
          <cell r="E245" t="str">
            <v>Local 2</v>
          </cell>
          <cell r="F245" t="str">
            <v>ชัยยุทธค้าของเก่า</v>
          </cell>
          <cell r="G245">
            <v>2009</v>
          </cell>
        </row>
        <row r="246">
          <cell r="A246" t="str">
            <v>ไหลแอดจาย อินเตอร์เทรด</v>
          </cell>
          <cell r="B246" t="str">
            <v>D - Scrap</v>
          </cell>
          <cell r="C246">
            <v>39968</v>
          </cell>
          <cell r="D246">
            <v>7.58</v>
          </cell>
          <cell r="E246" t="str">
            <v>Local 2</v>
          </cell>
          <cell r="F246" t="str">
            <v>อาร์กอนสตีล กทม.</v>
          </cell>
          <cell r="G246">
            <v>2009</v>
          </cell>
        </row>
        <row r="247">
          <cell r="A247" t="str">
            <v>โพธิ์ทองค้าของเก่า</v>
          </cell>
          <cell r="B247" t="str">
            <v>D - Scrap</v>
          </cell>
          <cell r="C247">
            <v>39968</v>
          </cell>
          <cell r="D247">
            <v>7.31</v>
          </cell>
          <cell r="E247" t="str">
            <v>Local 2</v>
          </cell>
          <cell r="F247" t="str">
            <v>รุ่งเจริญ</v>
          </cell>
          <cell r="G247">
            <v>2009</v>
          </cell>
        </row>
        <row r="248">
          <cell r="A248" t="str">
            <v>ซัน สตีล แอนด์ เปเปอร์</v>
          </cell>
          <cell r="B248" t="str">
            <v>BUNDLE  - SY</v>
          </cell>
          <cell r="C248">
            <v>39968</v>
          </cell>
          <cell r="D248">
            <v>14.29</v>
          </cell>
          <cell r="E248" t="str">
            <v>BUNDLE SY</v>
          </cell>
          <cell r="F248" t="str">
            <v>ปฏิมาค้าของเก่า อยุธยา</v>
          </cell>
          <cell r="G248">
            <v>2009</v>
          </cell>
        </row>
        <row r="249">
          <cell r="A249" t="str">
            <v>กัณฑชัย เมทัล เวอร์ค</v>
          </cell>
          <cell r="B249" t="str">
            <v>C - Scrap</v>
          </cell>
          <cell r="C249">
            <v>39968</v>
          </cell>
          <cell r="D249">
            <v>13.92</v>
          </cell>
          <cell r="E249" t="str">
            <v>Local 2</v>
          </cell>
          <cell r="F249" t="str">
            <v>ทรัพย์โสภณ</v>
          </cell>
          <cell r="G249">
            <v>2009</v>
          </cell>
        </row>
        <row r="250">
          <cell r="A250" t="str">
            <v>ไหลแอดจาย อินเตอร์เทรด</v>
          </cell>
          <cell r="B250" t="str">
            <v>BUNDLE  - SY</v>
          </cell>
          <cell r="C250">
            <v>39968</v>
          </cell>
          <cell r="D250">
            <v>15.49</v>
          </cell>
          <cell r="E250" t="str">
            <v>BUNDLE SY</v>
          </cell>
          <cell r="F250" t="str">
            <v>สมศักดิ์ สุโขทัย</v>
          </cell>
          <cell r="G250">
            <v>2009</v>
          </cell>
        </row>
        <row r="251">
          <cell r="A251" t="str">
            <v>กรัณย์ชัย สตีลเวิร์ค</v>
          </cell>
          <cell r="B251" t="str">
            <v>Process-SS</v>
          </cell>
          <cell r="C251">
            <v>39968</v>
          </cell>
          <cell r="D251">
            <v>18.850000000000001</v>
          </cell>
          <cell r="E251" t="str">
            <v>Special Scrap</v>
          </cell>
          <cell r="F251" t="str">
            <v>ไทยเทค มัตสิดะ(Pioneer) (D)</v>
          </cell>
          <cell r="G251">
            <v>2009</v>
          </cell>
        </row>
        <row r="252">
          <cell r="A252" t="str">
            <v>ชัยการณ์ สตีล เวอร์ค</v>
          </cell>
          <cell r="B252" t="str">
            <v>BUNDLE  - SY</v>
          </cell>
          <cell r="C252">
            <v>39968</v>
          </cell>
          <cell r="D252">
            <v>25.87</v>
          </cell>
          <cell r="E252" t="str">
            <v>BUNDLE SY</v>
          </cell>
          <cell r="F252" t="str">
            <v>ส.เจริญทรัพย์ รามคำแหง</v>
          </cell>
          <cell r="G252">
            <v>2009</v>
          </cell>
        </row>
        <row r="253">
          <cell r="A253" t="str">
            <v>เจแอนด์จา เซอร์วิส</v>
          </cell>
          <cell r="B253" t="str">
            <v>BUNDLE  - SY</v>
          </cell>
          <cell r="C253">
            <v>39968</v>
          </cell>
          <cell r="D253">
            <v>27.75</v>
          </cell>
          <cell r="E253" t="str">
            <v>BUNDLE SY</v>
          </cell>
          <cell r="F253" t="str">
            <v>เจแอนด์จา เซอร์วิส</v>
          </cell>
          <cell r="G253">
            <v>2009</v>
          </cell>
        </row>
        <row r="254">
          <cell r="A254" t="str">
            <v>ซัน สตีล แอนด์ เปเปอร์</v>
          </cell>
          <cell r="B254" t="str">
            <v>Process-SS</v>
          </cell>
          <cell r="C254">
            <v>39968</v>
          </cell>
          <cell r="D254">
            <v>11.05</v>
          </cell>
          <cell r="E254" t="str">
            <v>Special Scrap</v>
          </cell>
          <cell r="F254" t="str">
            <v>เดชาสตีล(D)</v>
          </cell>
          <cell r="G254">
            <v>2009</v>
          </cell>
        </row>
        <row r="255">
          <cell r="A255" t="str">
            <v>ซัน สตีล แอนด์ เปเปอร์</v>
          </cell>
          <cell r="B255" t="str">
            <v>D - Scrap</v>
          </cell>
          <cell r="C255">
            <v>39968</v>
          </cell>
          <cell r="D255">
            <v>4.9000000000000004</v>
          </cell>
          <cell r="E255" t="str">
            <v>Local 2</v>
          </cell>
          <cell r="F255" t="str">
            <v>บี.เอ็ม.สตีล</v>
          </cell>
          <cell r="G255">
            <v>2009</v>
          </cell>
        </row>
        <row r="256">
          <cell r="A256" t="str">
            <v>น่ำเซ้งค้าเหล็ก</v>
          </cell>
          <cell r="B256" t="str">
            <v>Process-PC</v>
          </cell>
          <cell r="C256">
            <v>39968</v>
          </cell>
          <cell r="D256">
            <v>13.89</v>
          </cell>
          <cell r="E256" t="str">
            <v>Process Scrap</v>
          </cell>
          <cell r="F256" t="str">
            <v>บ้านบึงอินดัสตรีส์</v>
          </cell>
          <cell r="G256">
            <v>2009</v>
          </cell>
        </row>
        <row r="257">
          <cell r="A257" t="str">
            <v>ซัน สตีล แอนด์ เปเปอร์</v>
          </cell>
          <cell r="B257" t="str">
            <v>BUNDLE  - SY</v>
          </cell>
          <cell r="C257">
            <v>39968</v>
          </cell>
          <cell r="D257">
            <v>34.28</v>
          </cell>
          <cell r="E257" t="str">
            <v>BUNDLE SY</v>
          </cell>
          <cell r="F257" t="str">
            <v>ลูกแก้วกลาส</v>
          </cell>
          <cell r="G257">
            <v>2009</v>
          </cell>
        </row>
        <row r="258">
          <cell r="A258" t="str">
            <v>ไหลแอดจาย อินเตอร์เทรด</v>
          </cell>
          <cell r="B258" t="str">
            <v>Y - Scrap</v>
          </cell>
          <cell r="C258">
            <v>39968</v>
          </cell>
          <cell r="D258">
            <v>12.73</v>
          </cell>
          <cell r="E258" t="str">
            <v>Local 1</v>
          </cell>
          <cell r="F258" t="str">
            <v>ไหลแอดจาย พานทอง ชล</v>
          </cell>
          <cell r="G258">
            <v>2009</v>
          </cell>
        </row>
        <row r="259">
          <cell r="A259" t="str">
            <v>ซัน สตีล แอนด์ เปเปอร์</v>
          </cell>
          <cell r="B259" t="str">
            <v>A - Scrap</v>
          </cell>
          <cell r="C259">
            <v>39968</v>
          </cell>
          <cell r="D259">
            <v>13.44</v>
          </cell>
          <cell r="E259" t="str">
            <v>Local 1</v>
          </cell>
          <cell r="F259" t="str">
            <v>ปฏิมาค้าของเก่า อยุธยา</v>
          </cell>
          <cell r="G259">
            <v>2009</v>
          </cell>
        </row>
        <row r="260">
          <cell r="A260" t="str">
            <v>ซัน สตีล แอนด์ เปเปอร์</v>
          </cell>
          <cell r="B260" t="str">
            <v>BUNDLE  - SY</v>
          </cell>
          <cell r="C260">
            <v>39968</v>
          </cell>
          <cell r="D260">
            <v>34.67</v>
          </cell>
          <cell r="E260" t="str">
            <v>BUNDLE SY</v>
          </cell>
          <cell r="F260" t="str">
            <v>ลูกแก้วกลาส</v>
          </cell>
          <cell r="G260">
            <v>2009</v>
          </cell>
        </row>
        <row r="261">
          <cell r="A261" t="str">
            <v>โพธิ์ทองค้าของเก่า</v>
          </cell>
          <cell r="B261" t="str">
            <v>X Scrap-L2</v>
          </cell>
          <cell r="C261">
            <v>39968</v>
          </cell>
          <cell r="D261">
            <v>14.07</v>
          </cell>
          <cell r="E261" t="str">
            <v>Local 2</v>
          </cell>
          <cell r="F261" t="str">
            <v>โพธิ์ทองค้าของเก่า</v>
          </cell>
          <cell r="G261">
            <v>2009</v>
          </cell>
        </row>
        <row r="262">
          <cell r="A262" t="str">
            <v>ซัน สตีล แอนด์ เปเปอร์</v>
          </cell>
          <cell r="B262" t="str">
            <v>Process-SS</v>
          </cell>
          <cell r="C262">
            <v>39968</v>
          </cell>
          <cell r="D262">
            <v>14.08</v>
          </cell>
          <cell r="E262" t="str">
            <v>Special Scrap</v>
          </cell>
          <cell r="F262" t="str">
            <v>เดชาสตีล(D)</v>
          </cell>
          <cell r="G262">
            <v>2009</v>
          </cell>
        </row>
        <row r="263">
          <cell r="A263" t="str">
            <v>โพธิ์ทองค้าของเก่า</v>
          </cell>
          <cell r="B263" t="str">
            <v>D - Scrap</v>
          </cell>
          <cell r="C263">
            <v>39968</v>
          </cell>
          <cell r="D263">
            <v>6.75</v>
          </cell>
          <cell r="E263" t="str">
            <v>Local 2</v>
          </cell>
          <cell r="F263" t="str">
            <v>รุ่งเจริญ</v>
          </cell>
          <cell r="G263">
            <v>2009</v>
          </cell>
        </row>
        <row r="264">
          <cell r="A264" t="str">
            <v>ไหลแอดจาย อินเตอร์เทรด</v>
          </cell>
          <cell r="B264" t="str">
            <v>BUNDLE  - SY</v>
          </cell>
          <cell r="C264">
            <v>39968</v>
          </cell>
          <cell r="D264">
            <v>29.8</v>
          </cell>
          <cell r="E264" t="str">
            <v>BUNDLE SY</v>
          </cell>
          <cell r="F264" t="str">
            <v>พัลลภ แพร่</v>
          </cell>
          <cell r="G264">
            <v>2009</v>
          </cell>
        </row>
        <row r="265">
          <cell r="A265" t="str">
            <v>โพธิ์ทองค้าของเก่า</v>
          </cell>
          <cell r="B265" t="str">
            <v>D - Scrap</v>
          </cell>
          <cell r="C265">
            <v>39968</v>
          </cell>
          <cell r="D265">
            <v>4.05</v>
          </cell>
          <cell r="E265" t="str">
            <v>Local 2</v>
          </cell>
          <cell r="F265" t="str">
            <v>ยิ่งเจริญ ระยอง</v>
          </cell>
          <cell r="G265">
            <v>2009</v>
          </cell>
        </row>
        <row r="266">
          <cell r="A266" t="str">
            <v>ไหลแอดจาย อินเตอร์เทรด</v>
          </cell>
          <cell r="B266" t="str">
            <v>BUNDLE  - SY</v>
          </cell>
          <cell r="C266">
            <v>39968</v>
          </cell>
          <cell r="D266">
            <v>26.57</v>
          </cell>
          <cell r="E266" t="str">
            <v>BUNDLE SY</v>
          </cell>
          <cell r="F266" t="str">
            <v>ท่าทองค้าของเก่า</v>
          </cell>
          <cell r="G266">
            <v>2009</v>
          </cell>
        </row>
        <row r="267">
          <cell r="A267" t="str">
            <v>ทับทิมดี สตีล</v>
          </cell>
          <cell r="B267" t="str">
            <v>X Scrap-L2</v>
          </cell>
          <cell r="C267">
            <v>39968</v>
          </cell>
          <cell r="D267">
            <v>14.75</v>
          </cell>
          <cell r="E267" t="str">
            <v>Local 2</v>
          </cell>
          <cell r="F267" t="str">
            <v>ทับทิมดี สตีล</v>
          </cell>
          <cell r="G267">
            <v>2009</v>
          </cell>
        </row>
        <row r="268">
          <cell r="A268" t="str">
            <v>โพธิ์ทองค้าของเก่า</v>
          </cell>
          <cell r="B268" t="str">
            <v>D - Scrap</v>
          </cell>
          <cell r="C268">
            <v>39968</v>
          </cell>
          <cell r="D268">
            <v>7.28</v>
          </cell>
          <cell r="E268" t="str">
            <v>Local 2</v>
          </cell>
          <cell r="F268" t="str">
            <v>รุ่งเจริญ</v>
          </cell>
          <cell r="G268">
            <v>2009</v>
          </cell>
        </row>
        <row r="269">
          <cell r="A269" t="str">
            <v>ไหลแอดจาย อินเตอร์เทรด</v>
          </cell>
          <cell r="B269" t="str">
            <v>D - Scrap</v>
          </cell>
          <cell r="C269">
            <v>39968</v>
          </cell>
          <cell r="D269">
            <v>15.63</v>
          </cell>
          <cell r="E269" t="str">
            <v>Local 2</v>
          </cell>
          <cell r="F269" t="str">
            <v>สมศักดิ์ สุโขทัย</v>
          </cell>
          <cell r="G269">
            <v>2009</v>
          </cell>
        </row>
        <row r="270">
          <cell r="A270" t="str">
            <v>เอ็น.พี. โรจนะกิจ</v>
          </cell>
          <cell r="B270" t="str">
            <v>Process-SS</v>
          </cell>
          <cell r="C270">
            <v>39968</v>
          </cell>
          <cell r="D270">
            <v>16.079999999999998</v>
          </cell>
          <cell r="E270" t="str">
            <v>Special Scrap</v>
          </cell>
          <cell r="F270" t="str">
            <v>ไอ ที ฟอร์จิ้ง (D)</v>
          </cell>
          <cell r="G270">
            <v>2009</v>
          </cell>
        </row>
        <row r="271">
          <cell r="A271" t="str">
            <v>ไหลแอดจาย อินเตอร์เทรด</v>
          </cell>
          <cell r="B271" t="str">
            <v>Y - Scrap</v>
          </cell>
          <cell r="C271">
            <v>39968</v>
          </cell>
          <cell r="D271">
            <v>12.82</v>
          </cell>
          <cell r="E271" t="str">
            <v>Local 1</v>
          </cell>
          <cell r="F271" t="str">
            <v>ไหลแอดจาย พานทอง ชล</v>
          </cell>
          <cell r="G271">
            <v>2009</v>
          </cell>
        </row>
        <row r="272">
          <cell r="A272" t="str">
            <v>สิงห์สยามสตีลเซอร์วิส</v>
          </cell>
          <cell r="B272" t="str">
            <v>Process-PC</v>
          </cell>
          <cell r="C272">
            <v>39968</v>
          </cell>
          <cell r="D272">
            <v>12.71</v>
          </cell>
          <cell r="E272" t="str">
            <v>Process Scrap</v>
          </cell>
          <cell r="F272" t="str">
            <v>อาปิโก อมตะ ชลบุรี (D)</v>
          </cell>
          <cell r="G272">
            <v>2009</v>
          </cell>
        </row>
        <row r="273">
          <cell r="A273" t="str">
            <v>สิงห์สยามสตีลเซอร์วิส</v>
          </cell>
          <cell r="B273" t="str">
            <v>Process-PC</v>
          </cell>
          <cell r="C273">
            <v>39968</v>
          </cell>
          <cell r="D273">
            <v>12.47</v>
          </cell>
          <cell r="E273" t="str">
            <v>Process Scrap</v>
          </cell>
          <cell r="F273" t="str">
            <v>อาปิโก อมตะ ชลบุรี (D)</v>
          </cell>
          <cell r="G273">
            <v>2009</v>
          </cell>
        </row>
        <row r="274">
          <cell r="A274" t="str">
            <v>โพธิ์ทองค้าของเก่า</v>
          </cell>
          <cell r="B274" t="str">
            <v>Y - Scrap</v>
          </cell>
          <cell r="C274">
            <v>39968</v>
          </cell>
          <cell r="D274">
            <v>14.32</v>
          </cell>
          <cell r="E274" t="str">
            <v>Local 1</v>
          </cell>
          <cell r="F274" t="str">
            <v>โพธิ์ทองค้าของเก่า</v>
          </cell>
          <cell r="G274">
            <v>2009</v>
          </cell>
        </row>
        <row r="275">
          <cell r="A275" t="str">
            <v>น่ำเซ้งค้าเหล็ก</v>
          </cell>
          <cell r="B275" t="str">
            <v>A - Scrap</v>
          </cell>
          <cell r="C275">
            <v>39968</v>
          </cell>
          <cell r="D275">
            <v>13</v>
          </cell>
          <cell r="E275" t="str">
            <v>Local 1</v>
          </cell>
          <cell r="F275" t="str">
            <v>ขจรวิทย์ล็อคเวลล์</v>
          </cell>
          <cell r="G275">
            <v>2009</v>
          </cell>
        </row>
        <row r="276">
          <cell r="A276" t="str">
            <v>โกลด์ 2009</v>
          </cell>
          <cell r="B276" t="str">
            <v>F scrap Local2</v>
          </cell>
          <cell r="C276">
            <v>39968</v>
          </cell>
          <cell r="D276">
            <v>30.79</v>
          </cell>
          <cell r="E276" t="str">
            <v>Local 2</v>
          </cell>
          <cell r="F276" t="str">
            <v>โกลด์ 2009</v>
          </cell>
          <cell r="G276">
            <v>2009</v>
          </cell>
        </row>
        <row r="277">
          <cell r="A277" t="str">
            <v>ไหลแอดจาย อินเตอร์เทรด</v>
          </cell>
          <cell r="B277" t="str">
            <v>BUNDLE  - SY</v>
          </cell>
          <cell r="C277">
            <v>39968</v>
          </cell>
          <cell r="D277">
            <v>15.44</v>
          </cell>
          <cell r="E277" t="str">
            <v>BUNDLE SY</v>
          </cell>
          <cell r="F277" t="str">
            <v>เมืองพลค้าของเก่า บุรีรัมย์</v>
          </cell>
          <cell r="G277">
            <v>2009</v>
          </cell>
        </row>
        <row r="278">
          <cell r="A278" t="str">
            <v>ไหลแอดจาย อินเตอร์เทรด</v>
          </cell>
          <cell r="B278" t="str">
            <v>BUNDLE  - SY</v>
          </cell>
          <cell r="C278">
            <v>39968</v>
          </cell>
          <cell r="D278">
            <v>30.68</v>
          </cell>
          <cell r="E278" t="str">
            <v>BUNDLE SY</v>
          </cell>
          <cell r="F278" t="str">
            <v>จึงจิบเชียง อุดร</v>
          </cell>
          <cell r="G278">
            <v>2009</v>
          </cell>
        </row>
        <row r="279">
          <cell r="A279" t="str">
            <v>สิงห์สยามสตีลเซอร์วิส</v>
          </cell>
          <cell r="B279" t="str">
            <v>Process-PC</v>
          </cell>
          <cell r="C279">
            <v>39968</v>
          </cell>
          <cell r="D279">
            <v>11.78</v>
          </cell>
          <cell r="E279" t="str">
            <v>Process Scrap</v>
          </cell>
          <cell r="F279" t="str">
            <v>อาปิโก อมตะ ชลบุรี (D)</v>
          </cell>
          <cell r="G279">
            <v>2009</v>
          </cell>
        </row>
        <row r="280">
          <cell r="A280" t="str">
            <v>ไหลแอดจาย อินเตอร์เทรด</v>
          </cell>
          <cell r="B280" t="str">
            <v>F scrap Local2</v>
          </cell>
          <cell r="C280">
            <v>39968</v>
          </cell>
          <cell r="D280">
            <v>14.16</v>
          </cell>
          <cell r="E280" t="str">
            <v>Local 2</v>
          </cell>
          <cell r="F280" t="str">
            <v>เมืองพลค้าของเก่า บุรีรัมย์</v>
          </cell>
          <cell r="G280">
            <v>2009</v>
          </cell>
        </row>
        <row r="281">
          <cell r="A281" t="str">
            <v>กัณฑชัย เมทัล เวอร์ค</v>
          </cell>
          <cell r="B281" t="str">
            <v>Y - Scrap</v>
          </cell>
          <cell r="C281">
            <v>39968</v>
          </cell>
          <cell r="D281">
            <v>18.059999999999999</v>
          </cell>
          <cell r="E281" t="str">
            <v>Local 1</v>
          </cell>
          <cell r="F281" t="str">
            <v>คานทอง ชลบุรี</v>
          </cell>
          <cell r="G281">
            <v>2009</v>
          </cell>
        </row>
        <row r="282">
          <cell r="A282" t="str">
            <v>กัณฑชัย เมทัล เวอร์ค</v>
          </cell>
          <cell r="B282" t="str">
            <v>D - Scrap</v>
          </cell>
          <cell r="C282">
            <v>39968</v>
          </cell>
          <cell r="D282">
            <v>19.239999999999998</v>
          </cell>
          <cell r="E282" t="str">
            <v>Local 2</v>
          </cell>
          <cell r="F282" t="str">
            <v>ทรัพย์โสภณ</v>
          </cell>
          <cell r="G282">
            <v>2009</v>
          </cell>
        </row>
        <row r="283">
          <cell r="A283" t="str">
            <v>ไหลแอดจาย อินเตอร์เทรด</v>
          </cell>
          <cell r="B283" t="str">
            <v>D - Scrap</v>
          </cell>
          <cell r="C283">
            <v>39968</v>
          </cell>
          <cell r="D283">
            <v>7.85</v>
          </cell>
          <cell r="E283" t="str">
            <v>Local 2</v>
          </cell>
          <cell r="F283" t="str">
            <v>สุพัตรา ระยอง</v>
          </cell>
          <cell r="G283">
            <v>2009</v>
          </cell>
        </row>
        <row r="284">
          <cell r="A284" t="str">
            <v>ไหลแอดจาย อินเตอร์เทรด</v>
          </cell>
          <cell r="B284" t="str">
            <v>Y - Scrap</v>
          </cell>
          <cell r="C284">
            <v>39968</v>
          </cell>
          <cell r="D284">
            <v>13.94</v>
          </cell>
          <cell r="E284" t="str">
            <v>Local 1</v>
          </cell>
          <cell r="F284" t="str">
            <v>ไหลแอดจาย พานทอง ชล</v>
          </cell>
          <cell r="G284">
            <v>2009</v>
          </cell>
        </row>
        <row r="285">
          <cell r="A285" t="str">
            <v>กรัณย์ชัย สตีลเวิร์ค</v>
          </cell>
          <cell r="B285" t="str">
            <v>Process-PC</v>
          </cell>
          <cell r="C285">
            <v>39968</v>
          </cell>
          <cell r="D285">
            <v>13.61</v>
          </cell>
          <cell r="E285" t="str">
            <v>Process Scrap</v>
          </cell>
          <cell r="F285" t="str">
            <v>คุซัทสุ อิเลคทริค (D)</v>
          </cell>
          <cell r="G285">
            <v>2009</v>
          </cell>
        </row>
        <row r="286">
          <cell r="A286" t="str">
            <v>ไหลแอดจาย อินเตอร์เทรด</v>
          </cell>
          <cell r="B286" t="str">
            <v>Y - Scrap</v>
          </cell>
          <cell r="C286">
            <v>39968</v>
          </cell>
          <cell r="D286">
            <v>14.83</v>
          </cell>
          <cell r="E286" t="str">
            <v>Local 1</v>
          </cell>
          <cell r="F286" t="str">
            <v>สมจิตร ระยอง</v>
          </cell>
          <cell r="G286">
            <v>2009</v>
          </cell>
        </row>
        <row r="287">
          <cell r="A287" t="str">
            <v>กรัณย์ชัย สตีลเวิร์ค</v>
          </cell>
          <cell r="B287" t="str">
            <v>Process-SS</v>
          </cell>
          <cell r="C287">
            <v>39968</v>
          </cell>
          <cell r="D287">
            <v>12.71</v>
          </cell>
          <cell r="E287" t="str">
            <v>Special Scrap</v>
          </cell>
          <cell r="F287" t="str">
            <v>เอส.พี.เมทัล(S.P.Metal) (D)</v>
          </cell>
          <cell r="G287">
            <v>2009</v>
          </cell>
        </row>
        <row r="288">
          <cell r="A288" t="str">
            <v>กรัณย์ชัย สตีลเวิร์ค</v>
          </cell>
          <cell r="B288" t="str">
            <v>Process-PC</v>
          </cell>
          <cell r="C288">
            <v>39968</v>
          </cell>
          <cell r="D288">
            <v>13.71</v>
          </cell>
          <cell r="E288" t="str">
            <v>Process Scrap</v>
          </cell>
          <cell r="F288" t="str">
            <v>บางกอก เมทัล เวอร์ค(D)</v>
          </cell>
          <cell r="G288">
            <v>2009</v>
          </cell>
        </row>
        <row r="289">
          <cell r="A289" t="str">
            <v>กรัณย์ชัย สตีลเวิร์ค</v>
          </cell>
          <cell r="B289" t="str">
            <v>Process-SS</v>
          </cell>
          <cell r="C289">
            <v>39968</v>
          </cell>
          <cell r="D289">
            <v>10.09</v>
          </cell>
          <cell r="E289" t="str">
            <v>Special Scrap</v>
          </cell>
          <cell r="F289" t="str">
            <v>GKN Driveline(D)</v>
          </cell>
          <cell r="G289">
            <v>2009</v>
          </cell>
        </row>
        <row r="290">
          <cell r="A290" t="str">
            <v>กรัณย์ชัย สตีลเวิร์ค</v>
          </cell>
          <cell r="B290" t="str">
            <v>Process-PC</v>
          </cell>
          <cell r="C290">
            <v>39968</v>
          </cell>
          <cell r="D290">
            <v>24.59</v>
          </cell>
          <cell r="E290" t="str">
            <v>Process Scrap</v>
          </cell>
          <cell r="F290" t="str">
            <v>บางกอก เมทัล เวอร์ค(D)</v>
          </cell>
          <cell r="G290">
            <v>2009</v>
          </cell>
        </row>
        <row r="291">
          <cell r="A291" t="str">
            <v>ไหลแอดจาย อินเตอร์เทรด</v>
          </cell>
          <cell r="B291" t="str">
            <v>BUNDLE  - SY</v>
          </cell>
          <cell r="C291">
            <v>39968</v>
          </cell>
          <cell r="D291">
            <v>11.38</v>
          </cell>
          <cell r="E291" t="str">
            <v>BUNDLE SY</v>
          </cell>
          <cell r="F291" t="str">
            <v>สุขสวัสดิ์ อุบล</v>
          </cell>
          <cell r="G291">
            <v>2009</v>
          </cell>
        </row>
        <row r="292">
          <cell r="A292" t="str">
            <v>ไหลแอดจาย อินเตอร์เทรด</v>
          </cell>
          <cell r="B292" t="str">
            <v>D - Scrap</v>
          </cell>
          <cell r="C292">
            <v>39968</v>
          </cell>
          <cell r="D292">
            <v>4.63</v>
          </cell>
          <cell r="E292" t="str">
            <v>Local 2</v>
          </cell>
          <cell r="F292" t="str">
            <v>ไหลแอดจาย พานทอง ชล</v>
          </cell>
          <cell r="G292">
            <v>2009</v>
          </cell>
        </row>
        <row r="293">
          <cell r="A293" t="str">
            <v>โพธิ์ทองค้าของเก่า</v>
          </cell>
          <cell r="B293" t="str">
            <v>A - Scrap</v>
          </cell>
          <cell r="C293">
            <v>39968</v>
          </cell>
          <cell r="D293">
            <v>16.329999999999998</v>
          </cell>
          <cell r="E293" t="str">
            <v>Local 1</v>
          </cell>
          <cell r="F293" t="str">
            <v>โพธิ์ทองค้าของเก่า</v>
          </cell>
          <cell r="G293">
            <v>2009</v>
          </cell>
        </row>
        <row r="294">
          <cell r="A294" t="str">
            <v>ซัน สตีล แอนด์ เปเปอร์</v>
          </cell>
          <cell r="B294" t="str">
            <v>A - Scrap</v>
          </cell>
          <cell r="C294">
            <v>39968</v>
          </cell>
          <cell r="D294">
            <v>13.47</v>
          </cell>
          <cell r="E294" t="str">
            <v>Local 1</v>
          </cell>
          <cell r="F294" t="str">
            <v>พันทุมไท สุพรรณบุรี</v>
          </cell>
          <cell r="G294">
            <v>2009</v>
          </cell>
        </row>
        <row r="295">
          <cell r="A295" t="str">
            <v>ไหลแอดจาย อินเตอร์เทรด</v>
          </cell>
          <cell r="B295" t="str">
            <v>D - Scrap</v>
          </cell>
          <cell r="C295">
            <v>39968</v>
          </cell>
          <cell r="D295">
            <v>14.5</v>
          </cell>
          <cell r="E295" t="str">
            <v>Local 2</v>
          </cell>
          <cell r="F295" t="str">
            <v>ทรัพย์ทวี สระแก้ว</v>
          </cell>
          <cell r="G295">
            <v>2009</v>
          </cell>
        </row>
        <row r="296">
          <cell r="A296" t="str">
            <v>ชัยการณ์ สตีล เวอร์ค</v>
          </cell>
          <cell r="B296" t="str">
            <v>BUNDLE  - SY</v>
          </cell>
          <cell r="C296">
            <v>39968</v>
          </cell>
          <cell r="D296">
            <v>18.55</v>
          </cell>
          <cell r="E296" t="str">
            <v>BUNDLE SY</v>
          </cell>
          <cell r="F296" t="str">
            <v>ส.เจริญทรัพย์ รามคำแหง</v>
          </cell>
          <cell r="G296">
            <v>2009</v>
          </cell>
        </row>
        <row r="297">
          <cell r="A297" t="str">
            <v>กรัณย์ชัย สตีลเวิร์ค</v>
          </cell>
          <cell r="B297" t="str">
            <v>Process-SS</v>
          </cell>
          <cell r="C297">
            <v>39968</v>
          </cell>
          <cell r="D297">
            <v>9.69</v>
          </cell>
          <cell r="E297" t="str">
            <v>Special Scrap</v>
          </cell>
          <cell r="F297" t="str">
            <v>GKN Driveline(D)</v>
          </cell>
          <cell r="G297">
            <v>2009</v>
          </cell>
        </row>
        <row r="298">
          <cell r="A298" t="str">
            <v>กรัณย์ชัย สตีลเวิร์ค</v>
          </cell>
          <cell r="B298" t="str">
            <v>Process-PC</v>
          </cell>
          <cell r="C298">
            <v>39968</v>
          </cell>
          <cell r="D298">
            <v>7.61</v>
          </cell>
          <cell r="E298" t="str">
            <v>Process Scrap</v>
          </cell>
          <cell r="F298" t="str">
            <v>บางกอก เมทัล เวอร์ค(D)</v>
          </cell>
          <cell r="G298">
            <v>2009</v>
          </cell>
        </row>
        <row r="299">
          <cell r="A299" t="str">
            <v>กัณฑชัย เมทัล เวอร์ค</v>
          </cell>
          <cell r="B299" t="str">
            <v>Y - Scrap</v>
          </cell>
          <cell r="C299">
            <v>39968</v>
          </cell>
          <cell r="D299">
            <v>14.93</v>
          </cell>
          <cell r="E299" t="str">
            <v>Local 1</v>
          </cell>
          <cell r="F299" t="str">
            <v>สยามมิตร สตีลรีไซเคิล นนทบุรี</v>
          </cell>
          <cell r="G299">
            <v>2009</v>
          </cell>
        </row>
        <row r="300">
          <cell r="A300" t="str">
            <v>กัณฑชัย เมทัล เวอร์ค</v>
          </cell>
          <cell r="B300" t="str">
            <v>D - Scrap</v>
          </cell>
          <cell r="C300">
            <v>39968</v>
          </cell>
          <cell r="D300">
            <v>8.84</v>
          </cell>
          <cell r="E300" t="str">
            <v>Local 2</v>
          </cell>
          <cell r="F300" t="str">
            <v>คานทอง ชลบุรี</v>
          </cell>
          <cell r="G300">
            <v>2009</v>
          </cell>
        </row>
        <row r="301">
          <cell r="A301" t="str">
            <v>ไหลแอดจาย อินเตอร์เทรด</v>
          </cell>
          <cell r="B301" t="str">
            <v>B - Scrap</v>
          </cell>
          <cell r="C301">
            <v>39968</v>
          </cell>
          <cell r="D301">
            <v>22.36</v>
          </cell>
          <cell r="E301" t="str">
            <v>Local 2</v>
          </cell>
          <cell r="F301" t="str">
            <v>ไหลแอดจาย บางพลี</v>
          </cell>
          <cell r="G301">
            <v>2009</v>
          </cell>
        </row>
        <row r="302">
          <cell r="A302" t="str">
            <v>ไหลแอดจาย อินเตอร์เทรด</v>
          </cell>
          <cell r="B302" t="str">
            <v>BUNDLE  - SY</v>
          </cell>
          <cell r="C302">
            <v>39968</v>
          </cell>
          <cell r="D302">
            <v>31.47</v>
          </cell>
          <cell r="E302" t="str">
            <v>BUNDLE SY</v>
          </cell>
          <cell r="F302" t="str">
            <v>ดอยสเก็ดค้าของเก่า</v>
          </cell>
          <cell r="G302">
            <v>2009</v>
          </cell>
        </row>
        <row r="303">
          <cell r="A303" t="str">
            <v>ซัน สตีล แอนด์ เปเปอร์</v>
          </cell>
          <cell r="B303" t="str">
            <v>D - Scrap</v>
          </cell>
          <cell r="C303">
            <v>39968</v>
          </cell>
          <cell r="D303">
            <v>8.31</v>
          </cell>
          <cell r="E303" t="str">
            <v>Local 2</v>
          </cell>
          <cell r="F303" t="str">
            <v>เนินหินค้าของเก่า ชลบุรี</v>
          </cell>
          <cell r="G303">
            <v>2009</v>
          </cell>
        </row>
        <row r="304">
          <cell r="A304" t="str">
            <v>ไหลแอดจาย อินเตอร์เทรด</v>
          </cell>
          <cell r="B304" t="str">
            <v>Process-PC</v>
          </cell>
          <cell r="C304">
            <v>39968</v>
          </cell>
          <cell r="D304">
            <v>27.41</v>
          </cell>
          <cell r="E304" t="str">
            <v>Process Scrap</v>
          </cell>
          <cell r="F304" t="str">
            <v>Central metal Thailand (D)</v>
          </cell>
          <cell r="G304">
            <v>2009</v>
          </cell>
        </row>
        <row r="305">
          <cell r="A305" t="str">
            <v>ไหลแอดจาย อินเตอร์เทรด</v>
          </cell>
          <cell r="B305" t="str">
            <v>Process-PC</v>
          </cell>
          <cell r="C305">
            <v>39968</v>
          </cell>
          <cell r="D305">
            <v>18.05</v>
          </cell>
          <cell r="E305" t="str">
            <v>Process Scrap</v>
          </cell>
          <cell r="F305" t="str">
            <v>Central metal Thailand (D)</v>
          </cell>
          <cell r="G305">
            <v>2009</v>
          </cell>
        </row>
        <row r="306">
          <cell r="A306" t="str">
            <v>โพธิ์ทองค้าของเก่า</v>
          </cell>
          <cell r="B306" t="str">
            <v>Y - Scrap</v>
          </cell>
          <cell r="C306">
            <v>39968</v>
          </cell>
          <cell r="D306">
            <v>9.6300000000000008</v>
          </cell>
          <cell r="E306" t="str">
            <v>Local 1</v>
          </cell>
          <cell r="F306" t="str">
            <v>โพธิ์ทองค้าของเก่า</v>
          </cell>
          <cell r="G306">
            <v>2009</v>
          </cell>
        </row>
        <row r="307">
          <cell r="A307" t="str">
            <v>ไหลแอดจาย อินเตอร์เทรด</v>
          </cell>
          <cell r="B307" t="str">
            <v>Y - Scrap</v>
          </cell>
          <cell r="C307">
            <v>39968</v>
          </cell>
          <cell r="D307">
            <v>13.8</v>
          </cell>
          <cell r="E307" t="str">
            <v>Local 1</v>
          </cell>
          <cell r="F307" t="str">
            <v>สมจิตร ระยอง</v>
          </cell>
          <cell r="G307">
            <v>2009</v>
          </cell>
        </row>
        <row r="308">
          <cell r="A308" t="str">
            <v>ไหลแอดจาย อินเตอร์เทรด</v>
          </cell>
          <cell r="B308" t="str">
            <v>D - Scrap</v>
          </cell>
          <cell r="C308">
            <v>39968</v>
          </cell>
          <cell r="D308">
            <v>4.8899999999999997</v>
          </cell>
          <cell r="E308" t="str">
            <v>Local 2</v>
          </cell>
          <cell r="F308" t="str">
            <v>ไหลแอดจาย พานทอง ชล</v>
          </cell>
          <cell r="G308">
            <v>2009</v>
          </cell>
        </row>
        <row r="309">
          <cell r="A309" t="str">
            <v>ไหลแอดจาย อินเตอร์เทรด</v>
          </cell>
          <cell r="B309" t="str">
            <v>F scrap Local2</v>
          </cell>
          <cell r="C309">
            <v>39968</v>
          </cell>
          <cell r="D309">
            <v>26.91</v>
          </cell>
          <cell r="E309" t="str">
            <v>Local 2</v>
          </cell>
          <cell r="F309" t="str">
            <v>สุชาติ ชัยภูมิ</v>
          </cell>
          <cell r="G309">
            <v>2009</v>
          </cell>
        </row>
        <row r="310">
          <cell r="A310" t="str">
            <v>ขยะทอง เปเปอร์ แอนด์สตีล</v>
          </cell>
          <cell r="B310" t="str">
            <v>BUNDLE  - SY</v>
          </cell>
          <cell r="C310">
            <v>39968</v>
          </cell>
          <cell r="D310">
            <v>19.059999999999999</v>
          </cell>
          <cell r="E310" t="str">
            <v>BUNDLE SY</v>
          </cell>
          <cell r="F310" t="str">
            <v>ขยะทอง บางพลี(ดีสมใจ)</v>
          </cell>
          <cell r="G310">
            <v>2009</v>
          </cell>
        </row>
        <row r="311">
          <cell r="A311" t="str">
            <v>ขยะทอง เปเปอร์ แอนด์สตีล</v>
          </cell>
          <cell r="B311" t="str">
            <v>BUNDLE  - SY</v>
          </cell>
          <cell r="C311">
            <v>39968</v>
          </cell>
          <cell r="D311">
            <v>16.809999999999999</v>
          </cell>
          <cell r="E311" t="str">
            <v>BUNDLE SY</v>
          </cell>
          <cell r="F311" t="str">
            <v>ขยะทอง บางพลี(ดีสมใจ)</v>
          </cell>
          <cell r="G311">
            <v>2009</v>
          </cell>
        </row>
        <row r="312">
          <cell r="A312" t="str">
            <v>ไหลแอดจาย อินเตอร์เทรด</v>
          </cell>
          <cell r="B312" t="str">
            <v>D - Scrap</v>
          </cell>
          <cell r="C312">
            <v>39968</v>
          </cell>
          <cell r="D312">
            <v>13.58</v>
          </cell>
          <cell r="E312" t="str">
            <v>Local 2</v>
          </cell>
          <cell r="F312" t="str">
            <v>ทรัพย์ทวี สระแก้ว</v>
          </cell>
          <cell r="G312">
            <v>2009</v>
          </cell>
        </row>
        <row r="313">
          <cell r="A313" t="str">
            <v>ไหลแอดจาย อินเตอร์เทรด</v>
          </cell>
          <cell r="B313" t="str">
            <v>C - Scrap</v>
          </cell>
          <cell r="C313">
            <v>39968</v>
          </cell>
          <cell r="D313">
            <v>9.65</v>
          </cell>
          <cell r="E313" t="str">
            <v>Local 2</v>
          </cell>
          <cell r="F313" t="str">
            <v>สุจินต์ ระยอง</v>
          </cell>
          <cell r="G313">
            <v>2009</v>
          </cell>
        </row>
        <row r="314">
          <cell r="A314" t="str">
            <v>กัณฑชัย เมทัล เวอร์ค</v>
          </cell>
          <cell r="B314" t="str">
            <v>C - Scrap</v>
          </cell>
          <cell r="C314">
            <v>39968</v>
          </cell>
          <cell r="D314">
            <v>13.92</v>
          </cell>
          <cell r="E314" t="str">
            <v>Local 2</v>
          </cell>
          <cell r="F314" t="str">
            <v>ทรัพย์โสภณ</v>
          </cell>
          <cell r="G314">
            <v>2009</v>
          </cell>
        </row>
        <row r="315">
          <cell r="A315" t="str">
            <v>ซัน สตีล แอนด์ เปเปอร์</v>
          </cell>
          <cell r="B315" t="str">
            <v>Process-SS</v>
          </cell>
          <cell r="C315">
            <v>39968</v>
          </cell>
          <cell r="D315">
            <v>10.68</v>
          </cell>
          <cell r="E315" t="str">
            <v>Special Scrap</v>
          </cell>
          <cell r="F315" t="str">
            <v>เดชาสตีล(D)</v>
          </cell>
          <cell r="G315">
            <v>2009</v>
          </cell>
        </row>
        <row r="316">
          <cell r="A316" t="str">
            <v>ไหลแอดจาย อินเตอร์เทรด</v>
          </cell>
          <cell r="B316" t="str">
            <v>D - Scrap</v>
          </cell>
          <cell r="C316">
            <v>39969</v>
          </cell>
          <cell r="D316">
            <v>26.9</v>
          </cell>
          <cell r="E316" t="str">
            <v>Local 2</v>
          </cell>
          <cell r="F316" t="str">
            <v>ทรัพย์ทวี สระแก้ว</v>
          </cell>
          <cell r="G316">
            <v>2009</v>
          </cell>
        </row>
        <row r="317">
          <cell r="A317" t="str">
            <v>กัณฑชัย เมทัล เวอร์ค</v>
          </cell>
          <cell r="B317" t="str">
            <v>Y - Scrap</v>
          </cell>
          <cell r="C317">
            <v>39969</v>
          </cell>
          <cell r="D317">
            <v>26.46</v>
          </cell>
          <cell r="E317" t="str">
            <v>Local 1</v>
          </cell>
          <cell r="F317" t="str">
            <v>ทรัพย์โสภณ</v>
          </cell>
          <cell r="G317">
            <v>2009</v>
          </cell>
        </row>
        <row r="318">
          <cell r="A318" t="str">
            <v>ไหลแอดจาย อินเตอร์เทรด</v>
          </cell>
          <cell r="B318" t="str">
            <v>BUNDLE  - SY</v>
          </cell>
          <cell r="C318">
            <v>39969</v>
          </cell>
          <cell r="D318">
            <v>15.63</v>
          </cell>
          <cell r="E318" t="str">
            <v>BUNDLE SY</v>
          </cell>
          <cell r="F318" t="str">
            <v>สวัสดิ์ สุราษฎร์ธานี</v>
          </cell>
          <cell r="G318">
            <v>2009</v>
          </cell>
        </row>
        <row r="319">
          <cell r="A319" t="str">
            <v>กัณฑชัย เมทัล เวอร์ค</v>
          </cell>
          <cell r="B319" t="str">
            <v>D - Scrap</v>
          </cell>
          <cell r="C319">
            <v>39969</v>
          </cell>
          <cell r="D319">
            <v>13.33</v>
          </cell>
          <cell r="E319" t="str">
            <v>Local 2</v>
          </cell>
          <cell r="F319" t="str">
            <v>คานทอง ชลบุรี</v>
          </cell>
          <cell r="G319">
            <v>2009</v>
          </cell>
        </row>
        <row r="320">
          <cell r="A320" t="str">
            <v>ไหลแอดจาย อินเตอร์เทรด</v>
          </cell>
          <cell r="B320" t="str">
            <v>D - Scrap</v>
          </cell>
          <cell r="C320">
            <v>39969</v>
          </cell>
          <cell r="D320">
            <v>14.29</v>
          </cell>
          <cell r="E320" t="str">
            <v>Local 2</v>
          </cell>
          <cell r="F320" t="str">
            <v>สมจิตร ระยอง</v>
          </cell>
          <cell r="G320">
            <v>2009</v>
          </cell>
        </row>
        <row r="321">
          <cell r="A321" t="str">
            <v>กรวัชร อินเตอร์เมทัล</v>
          </cell>
          <cell r="B321" t="str">
            <v>X Scrap-L2</v>
          </cell>
          <cell r="C321">
            <v>39969</v>
          </cell>
          <cell r="D321">
            <v>15.64</v>
          </cell>
          <cell r="E321" t="str">
            <v>Local 2</v>
          </cell>
          <cell r="F321" t="str">
            <v>ป.ปาทานสตีล(อนันต์)</v>
          </cell>
          <cell r="G321">
            <v>2009</v>
          </cell>
        </row>
        <row r="322">
          <cell r="A322" t="str">
            <v>กรวัชร อินเตอร์เมทัล</v>
          </cell>
          <cell r="B322" t="str">
            <v>X Scrap-L2</v>
          </cell>
          <cell r="C322">
            <v>39969</v>
          </cell>
          <cell r="D322">
            <v>15.23</v>
          </cell>
          <cell r="E322" t="str">
            <v>Local 2</v>
          </cell>
          <cell r="F322" t="str">
            <v>ป.ปาทานสตีล(อนันต์)</v>
          </cell>
          <cell r="G322">
            <v>2009</v>
          </cell>
        </row>
        <row r="323">
          <cell r="A323" t="str">
            <v>กัณฑชัย เมทัล เวอร์ค</v>
          </cell>
          <cell r="B323" t="str">
            <v>Y - Scrap</v>
          </cell>
          <cell r="C323">
            <v>39969</v>
          </cell>
          <cell r="D323">
            <v>25.95</v>
          </cell>
          <cell r="E323" t="str">
            <v>Local 1</v>
          </cell>
          <cell r="F323" t="str">
            <v>ทรัพย์โสภณ</v>
          </cell>
          <cell r="G323">
            <v>2009</v>
          </cell>
        </row>
        <row r="324">
          <cell r="A324" t="str">
            <v>ไหลแอดจาย อินเตอร์เทรด</v>
          </cell>
          <cell r="B324" t="str">
            <v>D - Scrap</v>
          </cell>
          <cell r="C324">
            <v>39969</v>
          </cell>
          <cell r="D324">
            <v>12.56</v>
          </cell>
          <cell r="E324" t="str">
            <v>Local 2</v>
          </cell>
          <cell r="F324" t="str">
            <v>ไหลแอดจาย พานทอง ชล</v>
          </cell>
          <cell r="G324">
            <v>2009</v>
          </cell>
        </row>
        <row r="325">
          <cell r="A325" t="str">
            <v>กรวัชร อินเตอร์เมทัล</v>
          </cell>
          <cell r="B325" t="str">
            <v>D - Scrap</v>
          </cell>
          <cell r="C325">
            <v>39969</v>
          </cell>
          <cell r="D325">
            <v>11.59</v>
          </cell>
          <cell r="E325" t="str">
            <v>Local 2</v>
          </cell>
          <cell r="F325" t="str">
            <v>บัญชาค้าของเก่า</v>
          </cell>
          <cell r="G325">
            <v>2009</v>
          </cell>
        </row>
        <row r="326">
          <cell r="A326" t="str">
            <v>กรวัชร อินเตอร์เมทัล</v>
          </cell>
          <cell r="B326" t="str">
            <v>D - Scrap</v>
          </cell>
          <cell r="C326">
            <v>39969</v>
          </cell>
          <cell r="D326">
            <v>11.72</v>
          </cell>
          <cell r="E326" t="str">
            <v>Local 2</v>
          </cell>
          <cell r="F326" t="str">
            <v>บัญชาค้าของเก่า</v>
          </cell>
          <cell r="G326">
            <v>2009</v>
          </cell>
        </row>
        <row r="327">
          <cell r="A327" t="str">
            <v>โพธิ์ทองค้าของเก่า</v>
          </cell>
          <cell r="B327" t="str">
            <v>X Scrap-L2</v>
          </cell>
          <cell r="C327">
            <v>39969</v>
          </cell>
          <cell r="D327">
            <v>10.56</v>
          </cell>
          <cell r="E327" t="str">
            <v>Local 2</v>
          </cell>
          <cell r="F327" t="str">
            <v>โพธิ์ทองค้าของเก่า</v>
          </cell>
          <cell r="G327">
            <v>2009</v>
          </cell>
        </row>
        <row r="328">
          <cell r="A328" t="str">
            <v>ซัน สตีล แอนด์ เปเปอร์</v>
          </cell>
          <cell r="B328" t="str">
            <v>BUNDLE  - SY</v>
          </cell>
          <cell r="C328">
            <v>39969</v>
          </cell>
          <cell r="D328">
            <v>27.67</v>
          </cell>
          <cell r="E328" t="str">
            <v>BUNDLE SY</v>
          </cell>
          <cell r="F328" t="str">
            <v>เอส.ซี.ค้าเหล็ก  กทม.</v>
          </cell>
          <cell r="G328">
            <v>2009</v>
          </cell>
        </row>
        <row r="329">
          <cell r="A329" t="str">
            <v>ซัน สตีล แอนด์ เปเปอร์</v>
          </cell>
          <cell r="B329" t="str">
            <v>X Scrap-L2</v>
          </cell>
          <cell r="C329">
            <v>39969</v>
          </cell>
          <cell r="D329">
            <v>29.82</v>
          </cell>
          <cell r="E329" t="str">
            <v>Local 2</v>
          </cell>
          <cell r="F329" t="str">
            <v>ชัยเจริญบางใหญ่</v>
          </cell>
          <cell r="G329">
            <v>2009</v>
          </cell>
        </row>
        <row r="330">
          <cell r="A330" t="str">
            <v>ขยะทอง เปเปอร์ แอนด์สตีล</v>
          </cell>
          <cell r="B330" t="str">
            <v>BUNDLE  - SY</v>
          </cell>
          <cell r="C330">
            <v>39969</v>
          </cell>
          <cell r="D330">
            <v>15.46</v>
          </cell>
          <cell r="E330" t="str">
            <v>BUNDLE SY</v>
          </cell>
          <cell r="F330" t="str">
            <v>ขยะทอง สุวินทวงศ์</v>
          </cell>
          <cell r="G330">
            <v>2009</v>
          </cell>
        </row>
        <row r="331">
          <cell r="A331" t="str">
            <v>กรัณย์ชัย สตีลเวิร์ค</v>
          </cell>
          <cell r="B331" t="str">
            <v>Y - Scrap</v>
          </cell>
          <cell r="C331">
            <v>39969</v>
          </cell>
          <cell r="D331">
            <v>18.41</v>
          </cell>
          <cell r="E331" t="str">
            <v>Local 1</v>
          </cell>
          <cell r="F331" t="str">
            <v>กรุงเทพเหล็กกล้า(D)</v>
          </cell>
          <cell r="G331">
            <v>2009</v>
          </cell>
        </row>
        <row r="332">
          <cell r="A332" t="str">
            <v>กรัณย์ชัย สตีลเวิร์ค</v>
          </cell>
          <cell r="B332" t="str">
            <v>Y - Scrap</v>
          </cell>
          <cell r="C332">
            <v>39969</v>
          </cell>
          <cell r="D332">
            <v>17.190000000000001</v>
          </cell>
          <cell r="E332" t="str">
            <v>Local 1</v>
          </cell>
          <cell r="F332" t="str">
            <v>กรุงเทพเหล็กกล้า(D)</v>
          </cell>
          <cell r="G332">
            <v>2009</v>
          </cell>
        </row>
        <row r="333">
          <cell r="A333" t="str">
            <v>ซัน สตีล แอนด์ เปเปอร์</v>
          </cell>
          <cell r="B333" t="str">
            <v>A - Scrap</v>
          </cell>
          <cell r="C333">
            <v>39969</v>
          </cell>
          <cell r="D333">
            <v>9.2799999999999994</v>
          </cell>
          <cell r="E333" t="str">
            <v>Local 1</v>
          </cell>
          <cell r="F333" t="str">
            <v>บ้านโป่งรีไซเคิล</v>
          </cell>
          <cell r="G333">
            <v>2009</v>
          </cell>
        </row>
        <row r="334">
          <cell r="A334" t="str">
            <v>ซัน สตีล แอนด์ เปเปอร์</v>
          </cell>
          <cell r="B334" t="str">
            <v>BUNDLE  - SY</v>
          </cell>
          <cell r="C334">
            <v>39969</v>
          </cell>
          <cell r="D334">
            <v>17.010000000000002</v>
          </cell>
          <cell r="E334" t="str">
            <v>BUNDLE SY</v>
          </cell>
          <cell r="F334" t="str">
            <v>ปฏิมาค้าของเก่า อยุธยา</v>
          </cell>
          <cell r="G334">
            <v>2009</v>
          </cell>
        </row>
        <row r="335">
          <cell r="A335" t="str">
            <v>ซัน สตีล แอนด์ เปเปอร์</v>
          </cell>
          <cell r="B335" t="str">
            <v>Y - Scrap</v>
          </cell>
          <cell r="C335">
            <v>39969</v>
          </cell>
          <cell r="D335">
            <v>7.33</v>
          </cell>
          <cell r="E335" t="str">
            <v>Local 1</v>
          </cell>
          <cell r="F335" t="str">
            <v>รัตนาภรณ์(กิริมิตร-ระยอง)</v>
          </cell>
          <cell r="G335">
            <v>2009</v>
          </cell>
        </row>
        <row r="336">
          <cell r="A336" t="str">
            <v>ซัน สตีล แอนด์ เปเปอร์</v>
          </cell>
          <cell r="B336" t="str">
            <v>X Scrap-L2</v>
          </cell>
          <cell r="C336">
            <v>39969</v>
          </cell>
          <cell r="D336">
            <v>13.06</v>
          </cell>
          <cell r="E336" t="str">
            <v>Local 2</v>
          </cell>
          <cell r="F336" t="str">
            <v>บ้านโป่งรีไซเคิล</v>
          </cell>
          <cell r="G336">
            <v>2009</v>
          </cell>
        </row>
        <row r="337">
          <cell r="A337" t="str">
            <v>ไหลแอดจาย อินเตอร์เทรด</v>
          </cell>
          <cell r="B337" t="str">
            <v>BUNDLE  - SY</v>
          </cell>
          <cell r="C337">
            <v>39969</v>
          </cell>
          <cell r="D337">
            <v>14.41</v>
          </cell>
          <cell r="E337" t="str">
            <v>BUNDLE SY</v>
          </cell>
          <cell r="F337" t="str">
            <v>สมศักดิ์ สุโขทัย</v>
          </cell>
          <cell r="G337">
            <v>2009</v>
          </cell>
        </row>
        <row r="338">
          <cell r="A338" t="str">
            <v>ไหลแอดจาย อินเตอร์เทรด</v>
          </cell>
          <cell r="B338" t="str">
            <v>D - Scrap</v>
          </cell>
          <cell r="C338">
            <v>39969</v>
          </cell>
          <cell r="D338">
            <v>6.91</v>
          </cell>
          <cell r="E338" t="str">
            <v>Local 2</v>
          </cell>
          <cell r="F338" t="str">
            <v>อาร์กอนสตีล กทม.</v>
          </cell>
          <cell r="G338">
            <v>2009</v>
          </cell>
        </row>
        <row r="339">
          <cell r="A339" t="str">
            <v>ไหลแอดจาย อินเตอร์เทรด</v>
          </cell>
          <cell r="B339" t="str">
            <v>BUNDLE  - SY</v>
          </cell>
          <cell r="C339">
            <v>39969</v>
          </cell>
          <cell r="D339">
            <v>33.24</v>
          </cell>
          <cell r="E339" t="str">
            <v>BUNDLE SY</v>
          </cell>
          <cell r="F339" t="str">
            <v>สมบัติ ลพบุรี</v>
          </cell>
          <cell r="G339">
            <v>2009</v>
          </cell>
        </row>
        <row r="340">
          <cell r="A340" t="str">
            <v>ไหลแอดจาย อินเตอร์เทรด</v>
          </cell>
          <cell r="B340" t="str">
            <v>BUNDLE  - SY</v>
          </cell>
          <cell r="C340">
            <v>39969</v>
          </cell>
          <cell r="D340">
            <v>30.27</v>
          </cell>
          <cell r="E340" t="str">
            <v>BUNDLE SY</v>
          </cell>
          <cell r="F340" t="str">
            <v>สมบัติ ลพบุรี</v>
          </cell>
          <cell r="G340">
            <v>2009</v>
          </cell>
        </row>
        <row r="341">
          <cell r="A341" t="str">
            <v>โพธิ์ทองค้าของเก่า</v>
          </cell>
          <cell r="B341" t="str">
            <v>Y - Scrap</v>
          </cell>
          <cell r="C341">
            <v>39969</v>
          </cell>
          <cell r="D341">
            <v>16.559999999999999</v>
          </cell>
          <cell r="E341" t="str">
            <v>Local 1</v>
          </cell>
          <cell r="F341" t="str">
            <v>โพธิ์ทองค้าของเก่า</v>
          </cell>
          <cell r="G341">
            <v>2009</v>
          </cell>
        </row>
        <row r="342">
          <cell r="A342" t="str">
            <v>กัณฑชัย เมทัล เวอร์ค</v>
          </cell>
          <cell r="B342" t="str">
            <v>X Scrap-L2</v>
          </cell>
          <cell r="C342">
            <v>39969</v>
          </cell>
          <cell r="D342">
            <v>15.81</v>
          </cell>
          <cell r="E342" t="str">
            <v>Local 2</v>
          </cell>
          <cell r="F342" t="str">
            <v>สยามมิตร สตีลรีไซเคิล นนทบุรี</v>
          </cell>
          <cell r="G342">
            <v>2009</v>
          </cell>
        </row>
        <row r="343">
          <cell r="A343" t="str">
            <v>ไหลแอดจาย อินเตอร์เทรด</v>
          </cell>
          <cell r="B343" t="str">
            <v>D - Scrap</v>
          </cell>
          <cell r="C343">
            <v>39969</v>
          </cell>
          <cell r="D343">
            <v>10.119999999999999</v>
          </cell>
          <cell r="E343" t="str">
            <v>Local 2</v>
          </cell>
          <cell r="F343" t="str">
            <v>สุจินต์ ระยอง</v>
          </cell>
          <cell r="G343">
            <v>2009</v>
          </cell>
        </row>
        <row r="344">
          <cell r="A344" t="str">
            <v>ซัน สตีล แอนด์ เปเปอร์</v>
          </cell>
          <cell r="B344" t="str">
            <v>B - Scrap</v>
          </cell>
          <cell r="C344">
            <v>39969</v>
          </cell>
          <cell r="D344">
            <v>10.210000000000001</v>
          </cell>
          <cell r="E344" t="str">
            <v>Local 2</v>
          </cell>
          <cell r="F344" t="str">
            <v>ปฏิมาค้าของเก่า อยุธยา</v>
          </cell>
          <cell r="G344">
            <v>2009</v>
          </cell>
        </row>
        <row r="345">
          <cell r="A345" t="str">
            <v>ไหลแอดจาย อินเตอร์เทรด</v>
          </cell>
          <cell r="B345" t="str">
            <v>C - Scrap</v>
          </cell>
          <cell r="C345">
            <v>39969</v>
          </cell>
          <cell r="D345">
            <v>9.8000000000000007</v>
          </cell>
          <cell r="E345" t="str">
            <v>Local 2</v>
          </cell>
          <cell r="F345" t="str">
            <v>สุจินต์ ระยอง</v>
          </cell>
          <cell r="G345">
            <v>2009</v>
          </cell>
        </row>
        <row r="346">
          <cell r="A346" t="str">
            <v>กัณฑชัย เมทัล เวอร์ค</v>
          </cell>
          <cell r="B346" t="str">
            <v>X Scrap-L2</v>
          </cell>
          <cell r="C346">
            <v>39969</v>
          </cell>
          <cell r="D346">
            <v>17.510000000000002</v>
          </cell>
          <cell r="E346" t="str">
            <v>Local 2</v>
          </cell>
          <cell r="F346" t="str">
            <v>ช.วิลัยค้าเหล็ก</v>
          </cell>
          <cell r="G346">
            <v>2009</v>
          </cell>
        </row>
        <row r="347">
          <cell r="A347" t="str">
            <v>กรัณย์ชัย สตีลเวิร์ค</v>
          </cell>
          <cell r="B347" t="str">
            <v>Process-PC</v>
          </cell>
          <cell r="C347">
            <v>39969</v>
          </cell>
          <cell r="D347">
            <v>26.42</v>
          </cell>
          <cell r="E347" t="str">
            <v>Process Scrap</v>
          </cell>
          <cell r="F347" t="str">
            <v>เอส.พี.เมทัล(S.P.Metal) (D)</v>
          </cell>
          <cell r="G347">
            <v>2009</v>
          </cell>
        </row>
        <row r="348">
          <cell r="A348" t="str">
            <v>ชัยการณ์ สตีล เวอร์ค</v>
          </cell>
          <cell r="B348" t="str">
            <v>D - Scrap</v>
          </cell>
          <cell r="C348">
            <v>39969</v>
          </cell>
          <cell r="D348">
            <v>16.97</v>
          </cell>
          <cell r="E348" t="str">
            <v>Local 2</v>
          </cell>
          <cell r="F348" t="str">
            <v>ไทยฐามณี</v>
          </cell>
          <cell r="G348">
            <v>2009</v>
          </cell>
        </row>
        <row r="349">
          <cell r="A349" t="str">
            <v>ซัน สตีล แอนด์ เปเปอร์</v>
          </cell>
          <cell r="B349" t="str">
            <v>BUNDLE  - SY</v>
          </cell>
          <cell r="C349">
            <v>39969</v>
          </cell>
          <cell r="D349">
            <v>16.489999999999998</v>
          </cell>
          <cell r="E349" t="str">
            <v>BUNDLE SY</v>
          </cell>
          <cell r="F349" t="str">
            <v>เอส.ซี.ค้าเหล็ก  กทม.</v>
          </cell>
          <cell r="G349">
            <v>2009</v>
          </cell>
        </row>
        <row r="350">
          <cell r="A350" t="str">
            <v>ซัน สตีล แอนด์ เปเปอร์</v>
          </cell>
          <cell r="B350" t="str">
            <v>BUNDLE  - SY</v>
          </cell>
          <cell r="C350">
            <v>39969</v>
          </cell>
          <cell r="D350">
            <v>30.59</v>
          </cell>
          <cell r="E350" t="str">
            <v>BUNDLE SY</v>
          </cell>
          <cell r="F350" t="str">
            <v>เอส.ซี.ค้าเหล็ก  กทม.</v>
          </cell>
          <cell r="G350">
            <v>2009</v>
          </cell>
        </row>
        <row r="351">
          <cell r="A351" t="str">
            <v>กัณฑชัย เมทัล เวอร์ค</v>
          </cell>
          <cell r="B351" t="str">
            <v>Y - Scrap</v>
          </cell>
          <cell r="C351">
            <v>39969</v>
          </cell>
          <cell r="D351">
            <v>15.55</v>
          </cell>
          <cell r="E351" t="str">
            <v>Local 1</v>
          </cell>
          <cell r="F351" t="str">
            <v>สยามมิตร สตีลรีไซเคิล นนทบุรี</v>
          </cell>
          <cell r="G351">
            <v>2009</v>
          </cell>
        </row>
        <row r="352">
          <cell r="A352" t="str">
            <v>ไหลแอดจาย อินเตอร์เทรด</v>
          </cell>
          <cell r="B352" t="str">
            <v>BUNDLE  - SY</v>
          </cell>
          <cell r="C352">
            <v>39969</v>
          </cell>
          <cell r="D352">
            <v>34.32</v>
          </cell>
          <cell r="E352" t="str">
            <v>BUNDLE SY</v>
          </cell>
          <cell r="F352" t="str">
            <v>พัลลภ แพร่</v>
          </cell>
          <cell r="G352">
            <v>2009</v>
          </cell>
        </row>
        <row r="353">
          <cell r="A353" t="str">
            <v>กรัณย์ชัย สตีลเวิร์ค</v>
          </cell>
          <cell r="B353" t="str">
            <v>Process-PC</v>
          </cell>
          <cell r="C353">
            <v>39969</v>
          </cell>
          <cell r="D353">
            <v>21.23</v>
          </cell>
          <cell r="E353" t="str">
            <v>Process Scrap</v>
          </cell>
          <cell r="F353" t="str">
            <v>ลาดกระบัง สตีล (D)</v>
          </cell>
          <cell r="G353">
            <v>2009</v>
          </cell>
        </row>
        <row r="354">
          <cell r="A354" t="str">
            <v>ซัน สตีล แอนด์ เปเปอร์</v>
          </cell>
          <cell r="B354" t="str">
            <v>BUNDLE  - SY</v>
          </cell>
          <cell r="C354">
            <v>39969</v>
          </cell>
          <cell r="D354">
            <v>30</v>
          </cell>
          <cell r="E354" t="str">
            <v>BUNDLE SY</v>
          </cell>
          <cell r="F354" t="str">
            <v>ต.นิยมไทย</v>
          </cell>
          <cell r="G354">
            <v>2009</v>
          </cell>
        </row>
        <row r="355">
          <cell r="A355" t="str">
            <v>ลีซิง สตีล</v>
          </cell>
          <cell r="B355" t="str">
            <v>F scrap Local2</v>
          </cell>
          <cell r="C355">
            <v>39969</v>
          </cell>
          <cell r="D355">
            <v>12.98</v>
          </cell>
          <cell r="E355" t="str">
            <v>Local 2</v>
          </cell>
          <cell r="F355" t="str">
            <v>ลีซิงสตีล</v>
          </cell>
          <cell r="G355">
            <v>2009</v>
          </cell>
        </row>
        <row r="356">
          <cell r="A356" t="str">
            <v>กัณฑชัย เมทัล เวอร์ค</v>
          </cell>
          <cell r="B356" t="str">
            <v>C - Scrap</v>
          </cell>
          <cell r="C356">
            <v>39969</v>
          </cell>
          <cell r="D356">
            <v>16.920000000000002</v>
          </cell>
          <cell r="E356" t="str">
            <v>Local 2</v>
          </cell>
          <cell r="F356" t="str">
            <v>ทรัพย์โสภณ</v>
          </cell>
          <cell r="G356">
            <v>2009</v>
          </cell>
        </row>
        <row r="357">
          <cell r="A357" t="str">
            <v>ซัน สตีล แอนด์ เปเปอร์</v>
          </cell>
          <cell r="B357" t="str">
            <v>B - Scrap</v>
          </cell>
          <cell r="C357">
            <v>39969</v>
          </cell>
          <cell r="D357">
            <v>28.69</v>
          </cell>
          <cell r="E357" t="str">
            <v>Local 2</v>
          </cell>
          <cell r="F357" t="str">
            <v>เอส.ซี.ค้าเหล็ก  กทม.</v>
          </cell>
          <cell r="G357">
            <v>2009</v>
          </cell>
        </row>
        <row r="358">
          <cell r="A358" t="str">
            <v>ไหลแอดจาย อินเตอร์เทรด</v>
          </cell>
          <cell r="B358" t="str">
            <v>BUNDLE  - SY</v>
          </cell>
          <cell r="C358">
            <v>39969</v>
          </cell>
          <cell r="D358">
            <v>15.19</v>
          </cell>
          <cell r="E358" t="str">
            <v>BUNDLE SY</v>
          </cell>
          <cell r="F358" t="str">
            <v>สมศักดิ์ สุโขทัย</v>
          </cell>
          <cell r="G358">
            <v>2009</v>
          </cell>
        </row>
        <row r="359">
          <cell r="A359" t="str">
            <v>ซัน สตีล แอนด์ เปเปอร์</v>
          </cell>
          <cell r="B359" t="str">
            <v>Process-SS</v>
          </cell>
          <cell r="C359">
            <v>39969</v>
          </cell>
          <cell r="D359">
            <v>14.2</v>
          </cell>
          <cell r="E359" t="str">
            <v>Special Scrap</v>
          </cell>
          <cell r="F359" t="str">
            <v>เดชาสตีล(D)</v>
          </cell>
          <cell r="G359">
            <v>2009</v>
          </cell>
        </row>
        <row r="360">
          <cell r="A360" t="str">
            <v>ซัน สตีล แอนด์ เปเปอร์</v>
          </cell>
          <cell r="B360" t="str">
            <v>Process-SS</v>
          </cell>
          <cell r="C360">
            <v>39969</v>
          </cell>
          <cell r="D360">
            <v>12.57</v>
          </cell>
          <cell r="E360" t="str">
            <v>Special Scrap</v>
          </cell>
          <cell r="F360" t="str">
            <v>เดชาสตีล(D)</v>
          </cell>
          <cell r="G360">
            <v>2009</v>
          </cell>
        </row>
        <row r="361">
          <cell r="A361" t="str">
            <v>ไหลแอดจาย อินเตอร์เทรด</v>
          </cell>
          <cell r="B361" t="str">
            <v>F scrap Local2</v>
          </cell>
          <cell r="C361">
            <v>39969</v>
          </cell>
          <cell r="D361">
            <v>15.33</v>
          </cell>
          <cell r="E361" t="str">
            <v>Local 2</v>
          </cell>
          <cell r="F361" t="str">
            <v>พัลลภ แพร่</v>
          </cell>
          <cell r="G361">
            <v>2009</v>
          </cell>
        </row>
        <row r="362">
          <cell r="A362" t="str">
            <v>กรวัชร อินเตอร์เมทัล</v>
          </cell>
          <cell r="B362" t="str">
            <v>D - Scrap</v>
          </cell>
          <cell r="C362">
            <v>39969</v>
          </cell>
          <cell r="D362">
            <v>11.59</v>
          </cell>
          <cell r="E362" t="str">
            <v>Local 2</v>
          </cell>
          <cell r="F362" t="str">
            <v>บัญชาค้าของเก่า</v>
          </cell>
          <cell r="G362">
            <v>2009</v>
          </cell>
        </row>
        <row r="363">
          <cell r="A363" t="str">
            <v>ไหลแอดจาย อินเตอร์เทรด</v>
          </cell>
          <cell r="B363" t="str">
            <v>Y - Scrap</v>
          </cell>
          <cell r="C363">
            <v>39969</v>
          </cell>
          <cell r="D363">
            <v>10.28</v>
          </cell>
          <cell r="E363" t="str">
            <v>Local 1</v>
          </cell>
          <cell r="F363" t="str">
            <v>ดีอาร์พี สตีล(D)</v>
          </cell>
          <cell r="G363">
            <v>2009</v>
          </cell>
        </row>
        <row r="364">
          <cell r="A364" t="str">
            <v>ไหลแอดจาย อินเตอร์เทรด</v>
          </cell>
          <cell r="B364" t="str">
            <v>C - Scrap</v>
          </cell>
          <cell r="C364">
            <v>39969</v>
          </cell>
          <cell r="D364">
            <v>13.46</v>
          </cell>
          <cell r="E364" t="str">
            <v>Local 2</v>
          </cell>
          <cell r="F364" t="str">
            <v>ไหลแอดจาย พานทอง ชล</v>
          </cell>
          <cell r="G364">
            <v>2009</v>
          </cell>
        </row>
        <row r="365">
          <cell r="A365" t="str">
            <v>เจแอนด์จา เซอร์วิส</v>
          </cell>
          <cell r="B365" t="str">
            <v>BUNDLE  - SY</v>
          </cell>
          <cell r="C365">
            <v>39969</v>
          </cell>
          <cell r="D365">
            <v>27.77</v>
          </cell>
          <cell r="E365" t="str">
            <v>BUNDLE SY</v>
          </cell>
          <cell r="F365" t="str">
            <v>เจแอนด์จา เซอร์วิส</v>
          </cell>
          <cell r="G365">
            <v>2009</v>
          </cell>
        </row>
        <row r="366">
          <cell r="A366" t="str">
            <v>ไหลแอดจาย อินเตอร์เทรด</v>
          </cell>
          <cell r="B366" t="str">
            <v>Y - Scrap</v>
          </cell>
          <cell r="C366">
            <v>39969</v>
          </cell>
          <cell r="D366">
            <v>11.48</v>
          </cell>
          <cell r="E366" t="str">
            <v>Local 1</v>
          </cell>
          <cell r="F366" t="str">
            <v>สมจิตร ระยอง</v>
          </cell>
          <cell r="G366">
            <v>2009</v>
          </cell>
        </row>
        <row r="367">
          <cell r="A367" t="str">
            <v>ไหลแอดจาย อินเตอร์เทรด</v>
          </cell>
          <cell r="B367" t="str">
            <v>BUNDLE  - SY</v>
          </cell>
          <cell r="C367">
            <v>39969</v>
          </cell>
          <cell r="D367">
            <v>14.3</v>
          </cell>
          <cell r="E367" t="str">
            <v>BUNDLE SY</v>
          </cell>
          <cell r="F367" t="str">
            <v>สุขสวัสดิ์ อุบล</v>
          </cell>
          <cell r="G367">
            <v>2009</v>
          </cell>
        </row>
        <row r="368">
          <cell r="A368" t="str">
            <v>กรวัชร อินเตอร์เมทัล</v>
          </cell>
          <cell r="B368" t="str">
            <v>D - Scrap</v>
          </cell>
          <cell r="C368">
            <v>39969</v>
          </cell>
          <cell r="D368">
            <v>13.52</v>
          </cell>
          <cell r="E368" t="str">
            <v>Local 2</v>
          </cell>
          <cell r="F368" t="str">
            <v>บัญชาค้าของเก่า</v>
          </cell>
          <cell r="G368">
            <v>2009</v>
          </cell>
        </row>
        <row r="369">
          <cell r="A369" t="str">
            <v>กัณฑชัย เมทัล เวอร์ค</v>
          </cell>
          <cell r="B369" t="str">
            <v>D - Scrap</v>
          </cell>
          <cell r="C369">
            <v>39969</v>
          </cell>
          <cell r="D369">
            <v>13.05</v>
          </cell>
          <cell r="E369" t="str">
            <v>Local 2</v>
          </cell>
          <cell r="F369" t="str">
            <v>คานทอง ชลบุรี</v>
          </cell>
          <cell r="G369">
            <v>2009</v>
          </cell>
        </row>
        <row r="370">
          <cell r="A370" t="str">
            <v>กรัณย์ชัย สตีลเวิร์ค</v>
          </cell>
          <cell r="B370" t="str">
            <v>Y - Scrap</v>
          </cell>
          <cell r="C370">
            <v>39969</v>
          </cell>
          <cell r="D370">
            <v>13.29</v>
          </cell>
          <cell r="E370" t="str">
            <v>Local 1</v>
          </cell>
          <cell r="F370" t="str">
            <v>ไทคูน (D)</v>
          </cell>
          <cell r="G370">
            <v>2009</v>
          </cell>
        </row>
        <row r="371">
          <cell r="A371" t="str">
            <v>ไหลแอดจาย อินเตอร์เทรด</v>
          </cell>
          <cell r="B371" t="str">
            <v>Y - Scrap</v>
          </cell>
          <cell r="C371">
            <v>39969</v>
          </cell>
          <cell r="D371">
            <v>12.16</v>
          </cell>
          <cell r="E371" t="str">
            <v>Local 1</v>
          </cell>
          <cell r="F371" t="str">
            <v>ไหลแอดจาย พานทอง ชล</v>
          </cell>
          <cell r="G371">
            <v>2009</v>
          </cell>
        </row>
        <row r="372">
          <cell r="A372" t="str">
            <v>ไหลแอดจาย อินเตอร์เทรด</v>
          </cell>
          <cell r="B372" t="str">
            <v>BUNDLE  - SY</v>
          </cell>
          <cell r="C372">
            <v>39969</v>
          </cell>
          <cell r="D372">
            <v>29.92</v>
          </cell>
          <cell r="E372" t="str">
            <v>BUNDLE SY</v>
          </cell>
          <cell r="F372" t="str">
            <v>ท่าทองค้าของเก่า</v>
          </cell>
          <cell r="G372">
            <v>2009</v>
          </cell>
        </row>
        <row r="373">
          <cell r="A373" t="str">
            <v>สิงห์สยามสตีลเซอร์วิส</v>
          </cell>
          <cell r="B373" t="str">
            <v>Process-SS</v>
          </cell>
          <cell r="C373">
            <v>39969</v>
          </cell>
          <cell r="D373">
            <v>11.96</v>
          </cell>
          <cell r="E373" t="str">
            <v>Special Scrap</v>
          </cell>
          <cell r="F373" t="str">
            <v>อาปิโก อมตะ ชลบุรี (D)</v>
          </cell>
          <cell r="G373">
            <v>2009</v>
          </cell>
        </row>
        <row r="374">
          <cell r="A374" t="str">
            <v>เอสอีบีที</v>
          </cell>
          <cell r="B374" t="str">
            <v>Process-SS</v>
          </cell>
          <cell r="C374">
            <v>39969</v>
          </cell>
          <cell r="D374">
            <v>10.52</v>
          </cell>
          <cell r="E374" t="str">
            <v>Special Scrap</v>
          </cell>
          <cell r="F374" t="str">
            <v>เอสอีบีที (D)</v>
          </cell>
          <cell r="G374">
            <v>2009</v>
          </cell>
        </row>
        <row r="375">
          <cell r="A375" t="str">
            <v>กัณฑชัย เมทัล เวอร์ค</v>
          </cell>
          <cell r="B375" t="str">
            <v>A - Scrap</v>
          </cell>
          <cell r="C375">
            <v>39969</v>
          </cell>
          <cell r="D375">
            <v>22.29</v>
          </cell>
          <cell r="E375" t="str">
            <v>Local 1</v>
          </cell>
          <cell r="F375" t="str">
            <v>ทรัพย์โสภณ</v>
          </cell>
          <cell r="G375">
            <v>2009</v>
          </cell>
        </row>
        <row r="376">
          <cell r="A376" t="str">
            <v>น่ำเซ้งค้าเหล็ก</v>
          </cell>
          <cell r="B376" t="str">
            <v>D - Scrap</v>
          </cell>
          <cell r="C376">
            <v>39969</v>
          </cell>
          <cell r="D376">
            <v>8.35</v>
          </cell>
          <cell r="E376" t="str">
            <v>Local 2</v>
          </cell>
          <cell r="F376" t="str">
            <v>ขจรวิทย์ล็อคเวลล์</v>
          </cell>
          <cell r="G376">
            <v>2009</v>
          </cell>
        </row>
        <row r="377">
          <cell r="A377" t="str">
            <v>กรัณย์ชัย สตีลเวิร์ค</v>
          </cell>
          <cell r="B377" t="str">
            <v>Process-SS</v>
          </cell>
          <cell r="C377">
            <v>39969</v>
          </cell>
          <cell r="D377">
            <v>15.24</v>
          </cell>
          <cell r="E377" t="str">
            <v>Special Scrap</v>
          </cell>
          <cell r="F377" t="str">
            <v>GKN Driveline(D)</v>
          </cell>
          <cell r="G377">
            <v>2009</v>
          </cell>
        </row>
        <row r="378">
          <cell r="A378" t="str">
            <v>ไหลแอดจาย อินเตอร์เทรด</v>
          </cell>
          <cell r="B378" t="str">
            <v>X Scrap-L2</v>
          </cell>
          <cell r="C378">
            <v>39969</v>
          </cell>
          <cell r="D378">
            <v>14.45</v>
          </cell>
          <cell r="E378" t="str">
            <v>Local 2</v>
          </cell>
          <cell r="F378" t="str">
            <v>มณีพาณิชย์</v>
          </cell>
          <cell r="G378">
            <v>2009</v>
          </cell>
        </row>
        <row r="379">
          <cell r="A379" t="str">
            <v>ซัน สตีล แอนด์ เปเปอร์</v>
          </cell>
          <cell r="B379" t="str">
            <v>D - Scrap</v>
          </cell>
          <cell r="C379">
            <v>39969</v>
          </cell>
          <cell r="D379">
            <v>10.11</v>
          </cell>
          <cell r="E379" t="str">
            <v>Local 2</v>
          </cell>
          <cell r="F379" t="str">
            <v>รัตนาภรณ์(กิริมิตร-ระยอง)</v>
          </cell>
          <cell r="G379">
            <v>2009</v>
          </cell>
        </row>
        <row r="380">
          <cell r="A380" t="str">
            <v>โกลด์ 2009</v>
          </cell>
          <cell r="B380" t="str">
            <v>BUNDLE  - SY</v>
          </cell>
          <cell r="C380">
            <v>39969</v>
          </cell>
          <cell r="D380">
            <v>34.08</v>
          </cell>
          <cell r="E380" t="str">
            <v>BUNDLE SY</v>
          </cell>
          <cell r="F380" t="str">
            <v>โกลด์ 2009</v>
          </cell>
          <cell r="G380">
            <v>2009</v>
          </cell>
        </row>
        <row r="381">
          <cell r="A381" t="str">
            <v>สิงห์สยามสตีลเซอร์วิส</v>
          </cell>
          <cell r="B381" t="str">
            <v>Process-SS</v>
          </cell>
          <cell r="C381">
            <v>39969</v>
          </cell>
          <cell r="D381">
            <v>12.64</v>
          </cell>
          <cell r="E381" t="str">
            <v>Special Scrap</v>
          </cell>
          <cell r="F381" t="str">
            <v>อาปิโก อมตะ ชลบุรี (D)</v>
          </cell>
          <cell r="G381">
            <v>2009</v>
          </cell>
        </row>
        <row r="382">
          <cell r="A382" t="str">
            <v>ไหลแอดจาย อินเตอร์เทรด</v>
          </cell>
          <cell r="B382" t="str">
            <v>Y - Scrap</v>
          </cell>
          <cell r="C382">
            <v>39969</v>
          </cell>
          <cell r="D382">
            <v>15.92</v>
          </cell>
          <cell r="E382" t="str">
            <v>Local 1</v>
          </cell>
          <cell r="F382" t="str">
            <v>สมจิตร ระยอง</v>
          </cell>
          <cell r="G382">
            <v>2009</v>
          </cell>
        </row>
        <row r="383">
          <cell r="A383" t="str">
            <v>กรัณย์ชัย สตีลเวิร์ค</v>
          </cell>
          <cell r="B383" t="str">
            <v>Process-PC</v>
          </cell>
          <cell r="C383">
            <v>39969</v>
          </cell>
          <cell r="D383">
            <v>16.850000000000001</v>
          </cell>
          <cell r="E383" t="str">
            <v>Process Scrap</v>
          </cell>
          <cell r="F383" t="str">
            <v>เอส.พี.เมทัล(S.P.Metal) (D)</v>
          </cell>
          <cell r="G383">
            <v>2009</v>
          </cell>
        </row>
        <row r="384">
          <cell r="A384" t="str">
            <v>สิงห์สยามสตีลเซอร์วิส</v>
          </cell>
          <cell r="B384" t="str">
            <v>Process-PC</v>
          </cell>
          <cell r="C384">
            <v>39969</v>
          </cell>
          <cell r="D384">
            <v>12.38</v>
          </cell>
          <cell r="E384" t="str">
            <v>Process Scrap</v>
          </cell>
          <cell r="F384" t="str">
            <v>อาปิโก อมตะ ชลบุรี (D)</v>
          </cell>
          <cell r="G384">
            <v>2009</v>
          </cell>
        </row>
        <row r="385">
          <cell r="A385" t="str">
            <v>เอ็น.พี. โรจนะกิจ</v>
          </cell>
          <cell r="B385" t="str">
            <v>Process-SS</v>
          </cell>
          <cell r="C385">
            <v>39969</v>
          </cell>
          <cell r="D385">
            <v>16.739999999999998</v>
          </cell>
          <cell r="E385" t="str">
            <v>Special Scrap</v>
          </cell>
          <cell r="F385" t="str">
            <v>ไอ ที ฟอร์จิ้ง (D)</v>
          </cell>
          <cell r="G385">
            <v>2009</v>
          </cell>
        </row>
        <row r="386">
          <cell r="A386" t="str">
            <v>โพธิ์ทองค้าของเก่า</v>
          </cell>
          <cell r="B386" t="str">
            <v>D - Scrap</v>
          </cell>
          <cell r="C386">
            <v>39969</v>
          </cell>
          <cell r="D386">
            <v>9.1999999999999993</v>
          </cell>
          <cell r="E386" t="str">
            <v>Local 2</v>
          </cell>
          <cell r="F386" t="str">
            <v>โพธิ์ทองค้าของเก่า</v>
          </cell>
          <cell r="G386">
            <v>2009</v>
          </cell>
        </row>
        <row r="387">
          <cell r="A387" t="str">
            <v>โพธิ์ทองค้าของเก่า</v>
          </cell>
          <cell r="B387" t="str">
            <v>A - Scrap</v>
          </cell>
          <cell r="C387">
            <v>39969</v>
          </cell>
          <cell r="D387">
            <v>11.57</v>
          </cell>
          <cell r="E387" t="str">
            <v>Local 1</v>
          </cell>
          <cell r="F387" t="str">
            <v>โพธิ์ทองค้าของเก่า</v>
          </cell>
          <cell r="G387">
            <v>2009</v>
          </cell>
        </row>
        <row r="388">
          <cell r="A388" t="str">
            <v>ไหลแอดจาย อินเตอร์เทรด</v>
          </cell>
          <cell r="B388" t="str">
            <v>F scrap Local2</v>
          </cell>
          <cell r="C388">
            <v>39969</v>
          </cell>
          <cell r="D388">
            <v>25.35</v>
          </cell>
          <cell r="E388" t="str">
            <v>Local 2</v>
          </cell>
          <cell r="F388" t="str">
            <v>ท่าทองค้าของเก่า</v>
          </cell>
          <cell r="G388">
            <v>2009</v>
          </cell>
        </row>
        <row r="389">
          <cell r="A389" t="str">
            <v>โพธิ์ทองค้าของเก่า</v>
          </cell>
          <cell r="B389" t="str">
            <v>D - Scrap</v>
          </cell>
          <cell r="C389">
            <v>39969</v>
          </cell>
          <cell r="D389">
            <v>6.83</v>
          </cell>
          <cell r="E389" t="str">
            <v>Local 2</v>
          </cell>
          <cell r="F389" t="str">
            <v>รุ่งเจริญ</v>
          </cell>
          <cell r="G389">
            <v>2009</v>
          </cell>
        </row>
        <row r="390">
          <cell r="A390" t="str">
            <v>ไหลแอดจาย อินเตอร์เทรด</v>
          </cell>
          <cell r="B390" t="str">
            <v>Y - Scrap</v>
          </cell>
          <cell r="C390">
            <v>39969</v>
          </cell>
          <cell r="D390">
            <v>3.85</v>
          </cell>
          <cell r="E390" t="str">
            <v>Local 1</v>
          </cell>
          <cell r="F390" t="str">
            <v>สมจิตร ระยอง</v>
          </cell>
          <cell r="G390">
            <v>2009</v>
          </cell>
        </row>
        <row r="391">
          <cell r="A391" t="str">
            <v>โพธิ์ทองค้าของเก่า</v>
          </cell>
          <cell r="B391" t="str">
            <v>D - Scrap</v>
          </cell>
          <cell r="C391">
            <v>39969</v>
          </cell>
          <cell r="D391">
            <v>5.03</v>
          </cell>
          <cell r="E391" t="str">
            <v>Local 2</v>
          </cell>
          <cell r="F391" t="str">
            <v>โพธิ์ทองค้าของเก่า</v>
          </cell>
          <cell r="G391">
            <v>2009</v>
          </cell>
        </row>
        <row r="392">
          <cell r="A392" t="str">
            <v>ไหลแอดจาย อินเตอร์เทรด</v>
          </cell>
          <cell r="B392" t="str">
            <v>BUNDLE  - SY</v>
          </cell>
          <cell r="C392">
            <v>39969</v>
          </cell>
          <cell r="D392">
            <v>27.2</v>
          </cell>
          <cell r="E392" t="str">
            <v>BUNDLE SY</v>
          </cell>
          <cell r="F392" t="str">
            <v>ท่าทองค้าของเก่า</v>
          </cell>
          <cell r="G392">
            <v>2009</v>
          </cell>
        </row>
        <row r="393">
          <cell r="A393" t="str">
            <v>กรัณย์ชัย สตีลเวิร์ค</v>
          </cell>
          <cell r="B393" t="str">
            <v>Process-PC</v>
          </cell>
          <cell r="C393">
            <v>39969</v>
          </cell>
          <cell r="D393">
            <v>13.45</v>
          </cell>
          <cell r="E393" t="str">
            <v>Process Scrap</v>
          </cell>
          <cell r="F393" t="str">
            <v>คุซัทสุ อิเลคทริค (D)</v>
          </cell>
          <cell r="G393">
            <v>2009</v>
          </cell>
        </row>
        <row r="394">
          <cell r="A394" t="str">
            <v>กรัณย์ชัย สตีลเวิร์ค</v>
          </cell>
          <cell r="B394" t="str">
            <v>Y - Scrap</v>
          </cell>
          <cell r="C394">
            <v>39969</v>
          </cell>
          <cell r="D394">
            <v>15.46</v>
          </cell>
          <cell r="E394" t="str">
            <v>Local 1</v>
          </cell>
          <cell r="F394" t="str">
            <v>ไทคูน (D)</v>
          </cell>
          <cell r="G394">
            <v>2009</v>
          </cell>
        </row>
        <row r="395">
          <cell r="A395" t="str">
            <v>ไหลแอดจาย อินเตอร์เทรด</v>
          </cell>
          <cell r="B395" t="str">
            <v>A - Scrap</v>
          </cell>
          <cell r="C395">
            <v>39969</v>
          </cell>
          <cell r="D395">
            <v>16.05</v>
          </cell>
          <cell r="E395" t="str">
            <v>Local 1</v>
          </cell>
          <cell r="F395" t="str">
            <v>สมจิตร ระยอง</v>
          </cell>
          <cell r="G395">
            <v>2009</v>
          </cell>
        </row>
        <row r="396">
          <cell r="A396" t="str">
            <v>ไหลแอดจาย อินเตอร์เทรด</v>
          </cell>
          <cell r="B396" t="str">
            <v>Y - Scrap</v>
          </cell>
          <cell r="C396">
            <v>39969</v>
          </cell>
          <cell r="D396">
            <v>14.36</v>
          </cell>
          <cell r="E396" t="str">
            <v>Local 1</v>
          </cell>
          <cell r="F396" t="str">
            <v>สมจิตร ระยอง</v>
          </cell>
          <cell r="G396">
            <v>2009</v>
          </cell>
        </row>
        <row r="397">
          <cell r="A397" t="str">
            <v>กรัณย์ชัย สตีลเวิร์ค</v>
          </cell>
          <cell r="B397" t="str">
            <v>Process-PC</v>
          </cell>
          <cell r="C397">
            <v>39969</v>
          </cell>
          <cell r="D397">
            <v>20.13</v>
          </cell>
          <cell r="E397" t="str">
            <v>Process Scrap</v>
          </cell>
          <cell r="F397" t="str">
            <v>ลาดกระบัง สตีล (D)</v>
          </cell>
          <cell r="G397">
            <v>2009</v>
          </cell>
        </row>
        <row r="398">
          <cell r="A398" t="str">
            <v>ซัน สตีล แอนด์ เปเปอร์</v>
          </cell>
          <cell r="B398" t="str">
            <v>D - Scrap</v>
          </cell>
          <cell r="C398">
            <v>39969</v>
          </cell>
          <cell r="D398">
            <v>12.97</v>
          </cell>
          <cell r="E398" t="str">
            <v>Local 2</v>
          </cell>
          <cell r="F398" t="str">
            <v>คนึงค้าของเก่า</v>
          </cell>
          <cell r="G398">
            <v>2009</v>
          </cell>
        </row>
        <row r="399">
          <cell r="A399" t="str">
            <v>ไหลแอดจาย อินเตอร์เทรด</v>
          </cell>
          <cell r="B399" t="str">
            <v>BUNDLE  - SY</v>
          </cell>
          <cell r="C399">
            <v>39969</v>
          </cell>
          <cell r="D399">
            <v>35.75</v>
          </cell>
          <cell r="E399" t="str">
            <v>BUNDLE SY</v>
          </cell>
          <cell r="F399" t="str">
            <v>จึงจิบเชียง อุดร</v>
          </cell>
          <cell r="G399">
            <v>2009</v>
          </cell>
        </row>
        <row r="400">
          <cell r="A400" t="str">
            <v>ไหลแอดจาย อินเตอร์เทรด</v>
          </cell>
          <cell r="B400" t="str">
            <v>BUNDLE  - SY</v>
          </cell>
          <cell r="C400">
            <v>39969</v>
          </cell>
          <cell r="D400">
            <v>28.43</v>
          </cell>
          <cell r="E400" t="str">
            <v>BUNDLE SY</v>
          </cell>
          <cell r="F400" t="str">
            <v>สุขสวัสดิ์ อุบล</v>
          </cell>
          <cell r="G400">
            <v>2009</v>
          </cell>
        </row>
        <row r="401">
          <cell r="A401" t="str">
            <v>ไหลแอดจาย อินเตอร์เทรด</v>
          </cell>
          <cell r="B401" t="str">
            <v>B - Scrap</v>
          </cell>
          <cell r="C401">
            <v>39969</v>
          </cell>
          <cell r="D401">
            <v>11.83</v>
          </cell>
          <cell r="E401" t="str">
            <v>Local 2</v>
          </cell>
          <cell r="F401" t="str">
            <v>สุพัตรา ระยอง</v>
          </cell>
          <cell r="G401">
            <v>2009</v>
          </cell>
        </row>
        <row r="402">
          <cell r="A402" t="str">
            <v>โพธิ์ทองค้าของเก่า</v>
          </cell>
          <cell r="B402" t="str">
            <v>D - Scrap</v>
          </cell>
          <cell r="C402">
            <v>39969</v>
          </cell>
          <cell r="D402">
            <v>6.75</v>
          </cell>
          <cell r="E402" t="str">
            <v>Local 2</v>
          </cell>
          <cell r="F402" t="str">
            <v>รุ่งเจริญ</v>
          </cell>
          <cell r="G402">
            <v>2009</v>
          </cell>
        </row>
        <row r="403">
          <cell r="A403" t="str">
            <v>ไหลแอดจาย อินเตอร์เทรด</v>
          </cell>
          <cell r="B403" t="str">
            <v>Y - Scrap</v>
          </cell>
          <cell r="C403">
            <v>39969</v>
          </cell>
          <cell r="D403">
            <v>15.01</v>
          </cell>
          <cell r="E403" t="str">
            <v>Local 1</v>
          </cell>
          <cell r="F403" t="str">
            <v>ไหลแอดจาย พานทอง ชล</v>
          </cell>
          <cell r="G403">
            <v>2009</v>
          </cell>
        </row>
        <row r="404">
          <cell r="A404" t="str">
            <v>โพธิ์ทองค้าของเก่า</v>
          </cell>
          <cell r="B404" t="str">
            <v>D - Scrap</v>
          </cell>
          <cell r="C404">
            <v>39969</v>
          </cell>
          <cell r="D404">
            <v>7.13</v>
          </cell>
          <cell r="E404" t="str">
            <v>Local 2</v>
          </cell>
          <cell r="F404" t="str">
            <v>รุ่งเจริญ</v>
          </cell>
          <cell r="G404">
            <v>2009</v>
          </cell>
        </row>
        <row r="405">
          <cell r="A405" t="str">
            <v>โพธิ์ทองค้าของเก่า</v>
          </cell>
          <cell r="B405" t="str">
            <v>Y - Scrap</v>
          </cell>
          <cell r="C405">
            <v>39969</v>
          </cell>
          <cell r="D405">
            <v>11.84</v>
          </cell>
          <cell r="E405" t="str">
            <v>Local 1</v>
          </cell>
          <cell r="F405" t="str">
            <v>ยิ่งเจริญ ระยอง</v>
          </cell>
          <cell r="G405">
            <v>2009</v>
          </cell>
        </row>
        <row r="406">
          <cell r="A406" t="str">
            <v>พี แอนด์ เอ็ม รีไซเคิล</v>
          </cell>
          <cell r="B406" t="str">
            <v>Process-PC</v>
          </cell>
          <cell r="C406">
            <v>39969</v>
          </cell>
          <cell r="D406">
            <v>17.54</v>
          </cell>
          <cell r="E406" t="str">
            <v>Process Scrap</v>
          </cell>
          <cell r="F406" t="str">
            <v>เค เอส เค ออโต้พาร์ท(D)</v>
          </cell>
          <cell r="G406">
            <v>2009</v>
          </cell>
        </row>
        <row r="407">
          <cell r="A407" t="str">
            <v>โพธิ์ทองค้าของเก่า</v>
          </cell>
          <cell r="B407" t="str">
            <v>A - Scrap</v>
          </cell>
          <cell r="C407">
            <v>39969</v>
          </cell>
          <cell r="D407">
            <v>10.68</v>
          </cell>
          <cell r="E407" t="str">
            <v>Local 1</v>
          </cell>
          <cell r="F407" t="str">
            <v>รุ่งเรืองกิจ</v>
          </cell>
          <cell r="G407">
            <v>2009</v>
          </cell>
        </row>
        <row r="408">
          <cell r="A408" t="str">
            <v>ไหลแอดจาย อินเตอร์เทรด</v>
          </cell>
          <cell r="B408" t="str">
            <v>X Scrap-L2</v>
          </cell>
          <cell r="C408">
            <v>39969</v>
          </cell>
          <cell r="D408">
            <v>12.44</v>
          </cell>
          <cell r="E408" t="str">
            <v>Local 2</v>
          </cell>
          <cell r="F408" t="str">
            <v>สุขสวัสดิ์ อุบล</v>
          </cell>
          <cell r="G408">
            <v>2009</v>
          </cell>
        </row>
        <row r="409">
          <cell r="A409" t="str">
            <v>ซัน สตีล แอนด์ เปเปอร์</v>
          </cell>
          <cell r="B409" t="str">
            <v>D - Scrap</v>
          </cell>
          <cell r="C409">
            <v>39969</v>
          </cell>
          <cell r="D409">
            <v>25.76</v>
          </cell>
          <cell r="E409" t="str">
            <v>Local 2</v>
          </cell>
          <cell r="F409" t="str">
            <v>ปฏิมาค้าของเก่า อยุธยา</v>
          </cell>
          <cell r="G409">
            <v>2009</v>
          </cell>
        </row>
        <row r="410">
          <cell r="A410" t="str">
            <v>ไหลแอดจาย อินเตอร์เทรด</v>
          </cell>
          <cell r="B410" t="str">
            <v>D - Scrap</v>
          </cell>
          <cell r="C410">
            <v>39969</v>
          </cell>
          <cell r="D410">
            <v>14.83</v>
          </cell>
          <cell r="E410" t="str">
            <v>Local 2</v>
          </cell>
          <cell r="F410" t="str">
            <v>ทรัพย์ทวี สระแก้ว</v>
          </cell>
          <cell r="G410">
            <v>2009</v>
          </cell>
        </row>
        <row r="411">
          <cell r="A411" t="str">
            <v>ไหลแอดจาย อินเตอร์เทรด</v>
          </cell>
          <cell r="B411" t="str">
            <v>BUNDLE  - SY</v>
          </cell>
          <cell r="C411">
            <v>39969</v>
          </cell>
          <cell r="D411">
            <v>30.06</v>
          </cell>
          <cell r="E411" t="str">
            <v>BUNDLE SY</v>
          </cell>
          <cell r="F411" t="str">
            <v>อรุณโรจน์ สกลนคร</v>
          </cell>
          <cell r="G411">
            <v>2009</v>
          </cell>
        </row>
        <row r="412">
          <cell r="A412" t="str">
            <v>กัณฑชัย เมทัล เวอร์ค</v>
          </cell>
          <cell r="B412" t="str">
            <v>D - Scrap</v>
          </cell>
          <cell r="C412">
            <v>39969</v>
          </cell>
          <cell r="D412">
            <v>5.3</v>
          </cell>
          <cell r="E412" t="str">
            <v>Local 2</v>
          </cell>
          <cell r="F412" t="str">
            <v>คานทอง ชลบุรี</v>
          </cell>
          <cell r="G412">
            <v>2009</v>
          </cell>
        </row>
        <row r="413">
          <cell r="A413" t="str">
            <v>น่ำเซ้งค้าเหล็ก</v>
          </cell>
          <cell r="B413" t="str">
            <v>D - Scrap</v>
          </cell>
          <cell r="C413">
            <v>39969</v>
          </cell>
          <cell r="D413">
            <v>6.87</v>
          </cell>
          <cell r="E413" t="str">
            <v>Local 2</v>
          </cell>
          <cell r="F413" t="str">
            <v>ขจรวิทย์ล็อคเวลล์</v>
          </cell>
          <cell r="G413">
            <v>2009</v>
          </cell>
        </row>
        <row r="414">
          <cell r="A414" t="str">
            <v>โกลด์ 2009</v>
          </cell>
          <cell r="B414" t="str">
            <v>BUNDLE  - SY</v>
          </cell>
          <cell r="C414">
            <v>39969</v>
          </cell>
          <cell r="D414">
            <v>35.26</v>
          </cell>
          <cell r="E414" t="str">
            <v>BUNDLE SY</v>
          </cell>
          <cell r="F414" t="str">
            <v>โกลด์ 2009</v>
          </cell>
          <cell r="G414">
            <v>2009</v>
          </cell>
        </row>
        <row r="415">
          <cell r="A415" t="str">
            <v>ไหลแอดจาย อินเตอร์เทรด</v>
          </cell>
          <cell r="B415" t="str">
            <v>Y - Scrap</v>
          </cell>
          <cell r="C415">
            <v>39969</v>
          </cell>
          <cell r="D415">
            <v>10.039999999999999</v>
          </cell>
          <cell r="E415" t="str">
            <v>Local 1</v>
          </cell>
          <cell r="F415" t="str">
            <v>สมจิตร ระยอง</v>
          </cell>
          <cell r="G415">
            <v>2009</v>
          </cell>
        </row>
        <row r="416">
          <cell r="A416" t="str">
            <v>ไหลแอดจาย อินเตอร์เทรด</v>
          </cell>
          <cell r="B416" t="str">
            <v>BUNDLE  - SY</v>
          </cell>
          <cell r="C416">
            <v>39969</v>
          </cell>
          <cell r="D416">
            <v>30.55</v>
          </cell>
          <cell r="E416" t="str">
            <v>BUNDLE SY</v>
          </cell>
          <cell r="F416" t="str">
            <v>อรุณโรจน์ สกลนคร</v>
          </cell>
          <cell r="G416">
            <v>2009</v>
          </cell>
        </row>
        <row r="417">
          <cell r="A417" t="str">
            <v>ไหลแอดจาย อินเตอร์เทรด</v>
          </cell>
          <cell r="B417" t="str">
            <v>D - Scrap</v>
          </cell>
          <cell r="C417">
            <v>39969</v>
          </cell>
          <cell r="D417">
            <v>28.46</v>
          </cell>
          <cell r="E417" t="str">
            <v>Local 2</v>
          </cell>
          <cell r="F417" t="str">
            <v>ย่อย</v>
          </cell>
          <cell r="G417">
            <v>2009</v>
          </cell>
        </row>
        <row r="418">
          <cell r="A418" t="str">
            <v>โกลด์ 2009</v>
          </cell>
          <cell r="B418" t="str">
            <v>F scrap Local2</v>
          </cell>
          <cell r="C418">
            <v>39969</v>
          </cell>
          <cell r="D418">
            <v>33.79</v>
          </cell>
          <cell r="E418" t="str">
            <v>Local 2</v>
          </cell>
          <cell r="F418" t="str">
            <v>โกลด์ 2009</v>
          </cell>
          <cell r="G418">
            <v>2009</v>
          </cell>
        </row>
        <row r="419">
          <cell r="A419" t="str">
            <v>ไหลแอดจาย อินเตอร์เทรด</v>
          </cell>
          <cell r="B419" t="str">
            <v>D - Scrap</v>
          </cell>
          <cell r="C419">
            <v>39969</v>
          </cell>
          <cell r="D419">
            <v>3.74</v>
          </cell>
          <cell r="E419" t="str">
            <v>Local 2</v>
          </cell>
          <cell r="F419" t="str">
            <v>ไหลแอดจาย พานทอง ชล</v>
          </cell>
          <cell r="G419">
            <v>2009</v>
          </cell>
        </row>
        <row r="420">
          <cell r="A420" t="str">
            <v>ซัน สตีล แอนด์ เปเปอร์</v>
          </cell>
          <cell r="B420" t="str">
            <v>D - Scrap</v>
          </cell>
          <cell r="C420">
            <v>39969</v>
          </cell>
          <cell r="D420">
            <v>8.18</v>
          </cell>
          <cell r="E420" t="str">
            <v>Local 2</v>
          </cell>
          <cell r="F420" t="str">
            <v>เฮงฮวดจั่น</v>
          </cell>
          <cell r="G420">
            <v>2009</v>
          </cell>
        </row>
        <row r="421">
          <cell r="A421" t="str">
            <v>ขยะทอง เปเปอร์ แอนด์สตีล</v>
          </cell>
          <cell r="B421" t="str">
            <v>BUNDLE  - SY</v>
          </cell>
          <cell r="C421">
            <v>39969</v>
          </cell>
          <cell r="D421">
            <v>16.309999999999999</v>
          </cell>
          <cell r="E421" t="str">
            <v>BUNDLE SY</v>
          </cell>
          <cell r="F421" t="str">
            <v>ขยะทอง บางพลี(ดีสมใจ)</v>
          </cell>
          <cell r="G421">
            <v>2009</v>
          </cell>
        </row>
        <row r="422">
          <cell r="A422" t="str">
            <v>ขยะทอง เปเปอร์ แอนด์สตีล</v>
          </cell>
          <cell r="B422" t="str">
            <v>Process-PC</v>
          </cell>
          <cell r="C422">
            <v>39969</v>
          </cell>
          <cell r="D422">
            <v>14.53</v>
          </cell>
          <cell r="E422" t="str">
            <v>Process Scrap</v>
          </cell>
          <cell r="F422" t="str">
            <v>ขยะทอง บางพลี(ดีสมใจ)</v>
          </cell>
          <cell r="G422">
            <v>2009</v>
          </cell>
        </row>
        <row r="423">
          <cell r="A423" t="str">
            <v>ไหลแอดจาย อินเตอร์เทรด</v>
          </cell>
          <cell r="B423" t="str">
            <v>D - Scrap</v>
          </cell>
          <cell r="C423">
            <v>39969</v>
          </cell>
          <cell r="D423">
            <v>3.41</v>
          </cell>
          <cell r="E423" t="str">
            <v>Local 2</v>
          </cell>
          <cell r="F423" t="str">
            <v>ไหลแอดจาย พานทอง ชล</v>
          </cell>
          <cell r="G423">
            <v>2009</v>
          </cell>
        </row>
        <row r="424">
          <cell r="A424" t="str">
            <v>กัณฑชัย เมทัล เวอร์ค</v>
          </cell>
          <cell r="B424" t="str">
            <v>D - Scrap</v>
          </cell>
          <cell r="C424">
            <v>39969</v>
          </cell>
          <cell r="D424">
            <v>6.98</v>
          </cell>
          <cell r="E424" t="str">
            <v>Local 2</v>
          </cell>
          <cell r="F424" t="str">
            <v>คานทอง ชลบุรี</v>
          </cell>
          <cell r="G424">
            <v>2009</v>
          </cell>
        </row>
        <row r="425">
          <cell r="A425" t="str">
            <v>ขยะทอง เปเปอร์ แอนด์สตีล</v>
          </cell>
          <cell r="B425" t="str">
            <v>BUNDLE  - SY</v>
          </cell>
          <cell r="C425">
            <v>39969</v>
          </cell>
          <cell r="D425">
            <v>15.96</v>
          </cell>
          <cell r="E425" t="str">
            <v>BUNDLE SY</v>
          </cell>
          <cell r="F425" t="str">
            <v>ขยะทอง บางพลี(ดีสมใจ)</v>
          </cell>
          <cell r="G425">
            <v>2009</v>
          </cell>
        </row>
        <row r="426">
          <cell r="A426" t="str">
            <v>ไหลแอดจาย อินเตอร์เทรด</v>
          </cell>
          <cell r="B426" t="str">
            <v>B - Scrap</v>
          </cell>
          <cell r="C426">
            <v>39969</v>
          </cell>
          <cell r="D426">
            <v>12.77</v>
          </cell>
          <cell r="E426" t="str">
            <v>Local 2</v>
          </cell>
          <cell r="F426" t="str">
            <v>ไหลแอดจาย พานทอง ชล</v>
          </cell>
          <cell r="G426">
            <v>2009</v>
          </cell>
        </row>
        <row r="427">
          <cell r="A427" t="str">
            <v>ไหลแอดจาย อินเตอร์เทรด</v>
          </cell>
          <cell r="B427" t="str">
            <v>Y - Scrap</v>
          </cell>
          <cell r="C427">
            <v>39969</v>
          </cell>
          <cell r="D427">
            <v>18.71</v>
          </cell>
          <cell r="E427" t="str">
            <v>Local 1</v>
          </cell>
          <cell r="F427" t="str">
            <v>ไหลแอดจาย พานทอง ชล</v>
          </cell>
          <cell r="G427">
            <v>2009</v>
          </cell>
        </row>
        <row r="428">
          <cell r="A428" t="str">
            <v>ไหลแอดจาย อินเตอร์เทรด</v>
          </cell>
          <cell r="B428" t="str">
            <v>Process-SS</v>
          </cell>
          <cell r="C428">
            <v>39969</v>
          </cell>
          <cell r="D428">
            <v>29.31</v>
          </cell>
          <cell r="E428" t="str">
            <v>Special Scrap</v>
          </cell>
          <cell r="F428" t="str">
            <v>Central metal Thailand (D)</v>
          </cell>
          <cell r="G428">
            <v>2009</v>
          </cell>
        </row>
        <row r="429">
          <cell r="A429" t="str">
            <v>ซัน สตีล แอนด์ เปเปอร์</v>
          </cell>
          <cell r="B429" t="str">
            <v>BUNDLE  - SY</v>
          </cell>
          <cell r="C429">
            <v>39969</v>
          </cell>
          <cell r="D429">
            <v>27.43</v>
          </cell>
          <cell r="E429" t="str">
            <v>BUNDLE SY</v>
          </cell>
          <cell r="F429" t="str">
            <v>เอกพาณิชย์ ปราจีน</v>
          </cell>
          <cell r="G429">
            <v>2009</v>
          </cell>
        </row>
        <row r="430">
          <cell r="A430" t="str">
            <v>กัณฑชัย เมทัล เวอร์ค</v>
          </cell>
          <cell r="B430" t="str">
            <v>BUNDLE  - SY</v>
          </cell>
          <cell r="C430">
            <v>39969</v>
          </cell>
          <cell r="D430">
            <v>18.96</v>
          </cell>
          <cell r="E430" t="str">
            <v>BUNDLE SY</v>
          </cell>
          <cell r="F430" t="str">
            <v>ไพบูลย์ ชลบุรี</v>
          </cell>
          <cell r="G430">
            <v>2009</v>
          </cell>
        </row>
        <row r="431">
          <cell r="A431" t="str">
            <v>กัณฑชัย เมทัล เวอร์ค</v>
          </cell>
          <cell r="B431" t="str">
            <v>X Scrap-L2</v>
          </cell>
          <cell r="C431">
            <v>39970</v>
          </cell>
          <cell r="D431">
            <v>15.06</v>
          </cell>
          <cell r="E431" t="str">
            <v>Local 2</v>
          </cell>
          <cell r="F431" t="str">
            <v>กอบชัยพาณิชย์ เชียงใหม่</v>
          </cell>
          <cell r="G431">
            <v>2009</v>
          </cell>
        </row>
        <row r="432">
          <cell r="A432" t="str">
            <v>ซัน สตีล แอนด์ เปเปอร์</v>
          </cell>
          <cell r="B432" t="str">
            <v>BUNDLE  - SY</v>
          </cell>
          <cell r="C432">
            <v>39970</v>
          </cell>
          <cell r="D432">
            <v>28.88</v>
          </cell>
          <cell r="E432" t="str">
            <v>BUNDLE SY</v>
          </cell>
          <cell r="F432" t="str">
            <v>เอกพาณิชย์ ปราจีน</v>
          </cell>
          <cell r="G432">
            <v>2009</v>
          </cell>
        </row>
        <row r="433">
          <cell r="A433" t="str">
            <v>ซัน สตีล แอนด์ เปเปอร์</v>
          </cell>
          <cell r="B433" t="str">
            <v>BUNDLE  - SY</v>
          </cell>
          <cell r="C433">
            <v>39970</v>
          </cell>
          <cell r="D433">
            <v>28.31</v>
          </cell>
          <cell r="E433" t="str">
            <v>BUNDLE SY</v>
          </cell>
          <cell r="F433" t="str">
            <v>เอกพาณิชย์ ปราจีน</v>
          </cell>
          <cell r="G433">
            <v>2009</v>
          </cell>
        </row>
        <row r="434">
          <cell r="A434" t="str">
            <v>กัณฑชัย เมทัล เวอร์ค</v>
          </cell>
          <cell r="B434" t="str">
            <v>Y - Scrap</v>
          </cell>
          <cell r="C434">
            <v>39970</v>
          </cell>
          <cell r="D434">
            <v>12.9</v>
          </cell>
          <cell r="E434" t="str">
            <v>Local 1</v>
          </cell>
          <cell r="F434" t="str">
            <v>ไพบูลย์ ชลบุรี</v>
          </cell>
          <cell r="G434">
            <v>2009</v>
          </cell>
        </row>
        <row r="435">
          <cell r="A435" t="str">
            <v>ซัน สตีล แอนด์ เปเปอร์</v>
          </cell>
          <cell r="B435" t="str">
            <v>D - Scrap</v>
          </cell>
          <cell r="C435">
            <v>39970</v>
          </cell>
          <cell r="D435">
            <v>21.48</v>
          </cell>
          <cell r="E435" t="str">
            <v>Local 2</v>
          </cell>
          <cell r="F435" t="str">
            <v>ปฏิมาค้าของเก่า อยุธยา</v>
          </cell>
          <cell r="G435">
            <v>2009</v>
          </cell>
        </row>
        <row r="436">
          <cell r="A436" t="str">
            <v>ซัน สตีล แอนด์ เปเปอร์</v>
          </cell>
          <cell r="B436" t="str">
            <v>B - Scrap</v>
          </cell>
          <cell r="C436">
            <v>39970</v>
          </cell>
          <cell r="D436">
            <v>26.72</v>
          </cell>
          <cell r="E436" t="str">
            <v>Local 2</v>
          </cell>
          <cell r="F436" t="str">
            <v>ปฏิมาค้าของเก่า อยุธยา</v>
          </cell>
          <cell r="G436">
            <v>2009</v>
          </cell>
        </row>
        <row r="437">
          <cell r="A437" t="str">
            <v>ชัยการณ์ สตีล เวอร์ค</v>
          </cell>
          <cell r="B437" t="str">
            <v>BUNDLE  - SY</v>
          </cell>
          <cell r="C437">
            <v>39970</v>
          </cell>
          <cell r="D437">
            <v>18.71</v>
          </cell>
          <cell r="E437" t="str">
            <v>BUNDLE SY</v>
          </cell>
          <cell r="F437" t="str">
            <v>ส.เจริญทรัพย์ รามคำแหง</v>
          </cell>
          <cell r="G437">
            <v>2009</v>
          </cell>
        </row>
        <row r="438">
          <cell r="A438" t="str">
            <v>ไหลแอดจาย อินเตอร์เทรด</v>
          </cell>
          <cell r="B438" t="str">
            <v>Y - Scrap</v>
          </cell>
          <cell r="C438">
            <v>39970</v>
          </cell>
          <cell r="D438">
            <v>27.38</v>
          </cell>
          <cell r="E438" t="str">
            <v>Local 1</v>
          </cell>
          <cell r="F438" t="str">
            <v>ทรัพย์ทวี สระแก้ว</v>
          </cell>
          <cell r="G438">
            <v>2009</v>
          </cell>
        </row>
        <row r="439">
          <cell r="A439" t="str">
            <v>ไหลแอดจาย อินเตอร์เทรด</v>
          </cell>
          <cell r="B439" t="str">
            <v>BUNDLE  - SY</v>
          </cell>
          <cell r="C439">
            <v>39970</v>
          </cell>
          <cell r="D439">
            <v>15.16</v>
          </cell>
          <cell r="E439" t="str">
            <v>BUNDLE SY</v>
          </cell>
          <cell r="F439" t="str">
            <v>สมศักดิ์ สุโขทัย</v>
          </cell>
          <cell r="G439">
            <v>2009</v>
          </cell>
        </row>
        <row r="440">
          <cell r="A440" t="str">
            <v>ไหลแอดจาย อินเตอร์เทรด</v>
          </cell>
          <cell r="B440" t="str">
            <v>BUNDLE  - SY</v>
          </cell>
          <cell r="C440">
            <v>39970</v>
          </cell>
          <cell r="D440">
            <v>30.24</v>
          </cell>
          <cell r="E440" t="str">
            <v>BUNDLE SY</v>
          </cell>
          <cell r="F440" t="str">
            <v>สมศักดิ์ สุโขทัย</v>
          </cell>
          <cell r="G440">
            <v>2009</v>
          </cell>
        </row>
        <row r="441">
          <cell r="A441" t="str">
            <v>กัณฑชัย เมทัล เวอร์ค</v>
          </cell>
          <cell r="B441" t="str">
            <v>C - Scrap</v>
          </cell>
          <cell r="C441">
            <v>39970</v>
          </cell>
          <cell r="D441">
            <v>21.4</v>
          </cell>
          <cell r="E441" t="str">
            <v>Local 2</v>
          </cell>
          <cell r="F441" t="str">
            <v>ทรัพย์โสภณ</v>
          </cell>
          <cell r="G441">
            <v>2009</v>
          </cell>
        </row>
        <row r="442">
          <cell r="A442" t="str">
            <v>โกลด์ 2009</v>
          </cell>
          <cell r="B442" t="str">
            <v>BUNDLE  - SY</v>
          </cell>
          <cell r="C442">
            <v>39970</v>
          </cell>
          <cell r="D442">
            <v>33.9</v>
          </cell>
          <cell r="E442" t="str">
            <v>BUNDLE SY</v>
          </cell>
          <cell r="F442" t="str">
            <v>โกลด์ 2009</v>
          </cell>
          <cell r="G442">
            <v>2009</v>
          </cell>
        </row>
        <row r="443">
          <cell r="A443" t="str">
            <v>ไหลแอดจาย อินเตอร์เทรด</v>
          </cell>
          <cell r="B443" t="str">
            <v>C - Scrap</v>
          </cell>
          <cell r="C443">
            <v>39970</v>
          </cell>
          <cell r="D443">
            <v>13.69</v>
          </cell>
          <cell r="E443" t="str">
            <v>Local 2</v>
          </cell>
          <cell r="F443" t="str">
            <v>สมจิตร ระยอง</v>
          </cell>
          <cell r="G443">
            <v>2009</v>
          </cell>
        </row>
        <row r="444">
          <cell r="A444" t="str">
            <v>ซัน สตีล แอนด์ เปเปอร์</v>
          </cell>
          <cell r="B444" t="str">
            <v>D - Scrap</v>
          </cell>
          <cell r="C444">
            <v>39970</v>
          </cell>
          <cell r="D444">
            <v>16.41</v>
          </cell>
          <cell r="E444" t="str">
            <v>Local 2</v>
          </cell>
          <cell r="F444" t="str">
            <v>ปฐมทอง</v>
          </cell>
          <cell r="G444">
            <v>2009</v>
          </cell>
        </row>
        <row r="445">
          <cell r="A445" t="str">
            <v>กรัณย์ชัย สตีลเวิร์ค</v>
          </cell>
          <cell r="B445" t="str">
            <v>Process-PC</v>
          </cell>
          <cell r="C445">
            <v>39970</v>
          </cell>
          <cell r="D445">
            <v>17.329999999999998</v>
          </cell>
          <cell r="E445" t="str">
            <v>Process Scrap</v>
          </cell>
          <cell r="F445" t="str">
            <v>ศรีไทยธนะ(D)</v>
          </cell>
          <cell r="G445">
            <v>2009</v>
          </cell>
        </row>
        <row r="446">
          <cell r="A446" t="str">
            <v>ไหลแอดจาย อินเตอร์เทรด</v>
          </cell>
          <cell r="B446" t="str">
            <v>B - Scrap</v>
          </cell>
          <cell r="C446">
            <v>39970</v>
          </cell>
          <cell r="D446">
            <v>12.68</v>
          </cell>
          <cell r="E446" t="str">
            <v>Local 2</v>
          </cell>
          <cell r="F446" t="str">
            <v>ดีอาร์พี สตีล(D)</v>
          </cell>
          <cell r="G446">
            <v>2009</v>
          </cell>
        </row>
        <row r="447">
          <cell r="A447" t="str">
            <v>ซัน สตีล แอนด์ เปเปอร์</v>
          </cell>
          <cell r="B447" t="str">
            <v>B - Scrap</v>
          </cell>
          <cell r="C447">
            <v>39970</v>
          </cell>
          <cell r="D447">
            <v>31.2</v>
          </cell>
          <cell r="E447" t="str">
            <v>Local 2</v>
          </cell>
          <cell r="F447" t="str">
            <v>เอส.ซี.ค้าเหล็ก  กทม.</v>
          </cell>
          <cell r="G447">
            <v>2009</v>
          </cell>
        </row>
        <row r="448">
          <cell r="A448" t="str">
            <v>ซัน สตีล แอนด์ เปเปอร์</v>
          </cell>
          <cell r="B448" t="str">
            <v>B - Scrap</v>
          </cell>
          <cell r="C448">
            <v>39970</v>
          </cell>
          <cell r="D448">
            <v>15.49</v>
          </cell>
          <cell r="E448" t="str">
            <v>Local 2</v>
          </cell>
          <cell r="F448" t="str">
            <v>เอส.ซี.ค้าเหล็ก  กทม.</v>
          </cell>
          <cell r="G448">
            <v>2009</v>
          </cell>
        </row>
        <row r="449">
          <cell r="A449" t="str">
            <v>โกลด์ 2009</v>
          </cell>
          <cell r="B449" t="str">
            <v>Y - Scrap</v>
          </cell>
          <cell r="C449">
            <v>39970</v>
          </cell>
          <cell r="D449">
            <v>24.51</v>
          </cell>
          <cell r="E449" t="str">
            <v>Local 1</v>
          </cell>
          <cell r="F449" t="str">
            <v>พงษ์เจริญค้าของเก่า ชลบุรี</v>
          </cell>
          <cell r="G449">
            <v>2009</v>
          </cell>
        </row>
        <row r="450">
          <cell r="A450" t="str">
            <v>ไหลแอดจาย อินเตอร์เทรด</v>
          </cell>
          <cell r="B450" t="str">
            <v>BUNDLE  - SY</v>
          </cell>
          <cell r="C450">
            <v>39970</v>
          </cell>
          <cell r="D450">
            <v>15.39</v>
          </cell>
          <cell r="E450" t="str">
            <v>BUNDLE SY</v>
          </cell>
          <cell r="F450" t="str">
            <v>สวัสดิ์ สุราษฎร์ธานี</v>
          </cell>
          <cell r="G450">
            <v>2009</v>
          </cell>
        </row>
        <row r="451">
          <cell r="A451" t="str">
            <v>ซัน สตีล แอนด์ เปเปอร์</v>
          </cell>
          <cell r="B451" t="str">
            <v>BUNDLE  - SY</v>
          </cell>
          <cell r="C451">
            <v>39970</v>
          </cell>
          <cell r="D451">
            <v>27.32</v>
          </cell>
          <cell r="E451" t="str">
            <v>BUNDLE SY</v>
          </cell>
          <cell r="F451" t="str">
            <v>เอส.ซี.ค้าเหล็ก  กทม.</v>
          </cell>
          <cell r="G451">
            <v>2009</v>
          </cell>
        </row>
        <row r="452">
          <cell r="A452" t="str">
            <v>กรัณย์ชัย สตีลเวิร์ค</v>
          </cell>
          <cell r="B452" t="str">
            <v>Y - Scrap</v>
          </cell>
          <cell r="C452">
            <v>39970</v>
          </cell>
          <cell r="D452">
            <v>14.28</v>
          </cell>
          <cell r="E452" t="str">
            <v>Local 1</v>
          </cell>
          <cell r="F452" t="str">
            <v>ยูโรเทค เอ็นจิเนียริ่ง (D)</v>
          </cell>
          <cell r="G452">
            <v>2009</v>
          </cell>
        </row>
        <row r="453">
          <cell r="A453" t="str">
            <v>ไหลแอดจาย อินเตอร์เทรด</v>
          </cell>
          <cell r="B453" t="str">
            <v>D - Scrap</v>
          </cell>
          <cell r="C453">
            <v>39970</v>
          </cell>
          <cell r="D453">
            <v>7.57</v>
          </cell>
          <cell r="E453" t="str">
            <v>Local 2</v>
          </cell>
          <cell r="F453" t="str">
            <v>อาร์กอนสตีล กทม.</v>
          </cell>
          <cell r="G453">
            <v>2009</v>
          </cell>
        </row>
        <row r="454">
          <cell r="A454" t="str">
            <v>ไหลแอดจาย อินเตอร์เทรด</v>
          </cell>
          <cell r="B454" t="str">
            <v>C - Scrap</v>
          </cell>
          <cell r="C454">
            <v>39970</v>
          </cell>
          <cell r="D454">
            <v>9.57</v>
          </cell>
          <cell r="E454" t="str">
            <v>Local 2</v>
          </cell>
          <cell r="F454" t="str">
            <v>สุจินต์ ระยอง</v>
          </cell>
          <cell r="G454">
            <v>2009</v>
          </cell>
        </row>
        <row r="455">
          <cell r="A455" t="str">
            <v>กัณฑชัย เมทัล เวอร์ค</v>
          </cell>
          <cell r="B455" t="str">
            <v>A - Scrap</v>
          </cell>
          <cell r="C455">
            <v>39970</v>
          </cell>
          <cell r="D455">
            <v>11.92</v>
          </cell>
          <cell r="E455" t="str">
            <v>Local 1</v>
          </cell>
          <cell r="F455" t="str">
            <v>คานทอง ชลบุรี</v>
          </cell>
          <cell r="G455">
            <v>2009</v>
          </cell>
        </row>
        <row r="456">
          <cell r="A456" t="str">
            <v>ไหลแอดจาย อินเตอร์เทรด</v>
          </cell>
          <cell r="B456" t="str">
            <v>BUNDLE  - SY</v>
          </cell>
          <cell r="C456">
            <v>39970</v>
          </cell>
          <cell r="D456">
            <v>16.37</v>
          </cell>
          <cell r="E456" t="str">
            <v>BUNDLE SY</v>
          </cell>
          <cell r="F456" t="str">
            <v>สวัสดิ์ สุราษฎร์ธานี</v>
          </cell>
          <cell r="G456">
            <v>2009</v>
          </cell>
        </row>
        <row r="457">
          <cell r="A457" t="str">
            <v>ไหลแอดจาย อินเตอร์เทรด</v>
          </cell>
          <cell r="B457" t="str">
            <v>C - Scrap</v>
          </cell>
          <cell r="C457">
            <v>39970</v>
          </cell>
          <cell r="D457">
            <v>9.84</v>
          </cell>
          <cell r="E457" t="str">
            <v>Local 2</v>
          </cell>
          <cell r="F457" t="str">
            <v>สุจินต์ ระยอง</v>
          </cell>
          <cell r="G457">
            <v>2009</v>
          </cell>
        </row>
        <row r="458">
          <cell r="A458" t="str">
            <v>ไหลแอดจาย อินเตอร์เทรด</v>
          </cell>
          <cell r="B458" t="str">
            <v>A - Scrap</v>
          </cell>
          <cell r="C458">
            <v>39970</v>
          </cell>
          <cell r="D458">
            <v>15.11</v>
          </cell>
          <cell r="E458" t="str">
            <v>Local 1</v>
          </cell>
          <cell r="F458" t="str">
            <v>ดีอาร์พี สตีล(D)</v>
          </cell>
          <cell r="G458">
            <v>2009</v>
          </cell>
        </row>
        <row r="459">
          <cell r="A459" t="str">
            <v>กรัณย์ชัย สตีลเวิร์ค</v>
          </cell>
          <cell r="B459" t="str">
            <v>Process-PC</v>
          </cell>
          <cell r="C459">
            <v>39970</v>
          </cell>
          <cell r="D459">
            <v>26.34</v>
          </cell>
          <cell r="E459" t="str">
            <v>Process Scrap</v>
          </cell>
          <cell r="F459" t="str">
            <v>ลาดกระบัง สตีล (D)</v>
          </cell>
          <cell r="G459">
            <v>2009</v>
          </cell>
        </row>
        <row r="460">
          <cell r="A460" t="str">
            <v>ขยะทอง เปเปอร์ แอนด์สตีล</v>
          </cell>
          <cell r="B460" t="str">
            <v>Y - Scrap</v>
          </cell>
          <cell r="C460">
            <v>39970</v>
          </cell>
          <cell r="D460">
            <v>15.83</v>
          </cell>
          <cell r="E460" t="str">
            <v>Local 1</v>
          </cell>
          <cell r="F460" t="str">
            <v>ขยะทอง สุวินทวงศ์</v>
          </cell>
          <cell r="G460">
            <v>2009</v>
          </cell>
        </row>
        <row r="461">
          <cell r="A461" t="str">
            <v>ไหลแอดจาย อินเตอร์เทรด</v>
          </cell>
          <cell r="B461" t="str">
            <v>BUNDLE  - SY</v>
          </cell>
          <cell r="C461">
            <v>39970</v>
          </cell>
          <cell r="D461">
            <v>29.31</v>
          </cell>
          <cell r="E461" t="str">
            <v>BUNDLE SY</v>
          </cell>
          <cell r="F461" t="str">
            <v>ดอยสเก็ดค้าของเก่า</v>
          </cell>
          <cell r="G461">
            <v>2009</v>
          </cell>
        </row>
        <row r="462">
          <cell r="A462" t="str">
            <v>ไหลแอดจาย อินเตอร์เทรด</v>
          </cell>
          <cell r="B462" t="str">
            <v>C - Scrap</v>
          </cell>
          <cell r="C462">
            <v>39970</v>
          </cell>
          <cell r="D462">
            <v>14.69</v>
          </cell>
          <cell r="E462" t="str">
            <v>Local 2</v>
          </cell>
          <cell r="F462" t="str">
            <v>สมศักดิ์ สุโขทัย</v>
          </cell>
          <cell r="G462">
            <v>2009</v>
          </cell>
        </row>
        <row r="463">
          <cell r="A463" t="str">
            <v>ซัน สตีล แอนด์ เปเปอร์</v>
          </cell>
          <cell r="B463" t="str">
            <v>BUNDLE  - SY</v>
          </cell>
          <cell r="C463">
            <v>39970</v>
          </cell>
          <cell r="D463">
            <v>31.24</v>
          </cell>
          <cell r="E463" t="str">
            <v>BUNDLE SY</v>
          </cell>
          <cell r="F463" t="str">
            <v>เอส.ซี.ค้าเหล็ก  กทม.</v>
          </cell>
          <cell r="G463">
            <v>2009</v>
          </cell>
        </row>
        <row r="464">
          <cell r="A464" t="str">
            <v>เจแอนด์จา เซอร์วิส</v>
          </cell>
          <cell r="B464" t="str">
            <v>BUNDLE  - SY</v>
          </cell>
          <cell r="C464">
            <v>39970</v>
          </cell>
          <cell r="D464">
            <v>27.93</v>
          </cell>
          <cell r="E464" t="str">
            <v>BUNDLE SY</v>
          </cell>
          <cell r="F464" t="str">
            <v>เจแอนด์จา เซอร์วิส</v>
          </cell>
          <cell r="G464">
            <v>2009</v>
          </cell>
        </row>
        <row r="465">
          <cell r="A465" t="str">
            <v>ไหลแอดจาย อินเตอร์เทรด</v>
          </cell>
          <cell r="B465" t="str">
            <v>Y - Scrap</v>
          </cell>
          <cell r="C465">
            <v>39970</v>
          </cell>
          <cell r="D465">
            <v>14.81</v>
          </cell>
          <cell r="E465" t="str">
            <v>Local 1</v>
          </cell>
          <cell r="F465" t="str">
            <v>ท่าทองค้าของเก่า</v>
          </cell>
          <cell r="G465">
            <v>2009</v>
          </cell>
        </row>
        <row r="466">
          <cell r="A466" t="str">
            <v>กรวัชร อินเตอร์เมทัล</v>
          </cell>
          <cell r="B466" t="str">
            <v>A - Scrap</v>
          </cell>
          <cell r="C466">
            <v>39970</v>
          </cell>
          <cell r="D466">
            <v>15.25</v>
          </cell>
          <cell r="E466" t="str">
            <v>Local 1</v>
          </cell>
          <cell r="F466" t="str">
            <v>ป.ปาทานสตีล(อนันต์)</v>
          </cell>
          <cell r="G466">
            <v>2009</v>
          </cell>
        </row>
        <row r="467">
          <cell r="A467" t="str">
            <v>กรวัชร อินเตอร์เมทัล</v>
          </cell>
          <cell r="B467" t="str">
            <v>D - Scrap</v>
          </cell>
          <cell r="C467">
            <v>39970</v>
          </cell>
          <cell r="D467">
            <v>11.84</v>
          </cell>
          <cell r="E467" t="str">
            <v>Local 2</v>
          </cell>
          <cell r="F467" t="str">
            <v>บัญชาค้าของเก่า</v>
          </cell>
          <cell r="G467">
            <v>2009</v>
          </cell>
        </row>
        <row r="468">
          <cell r="A468" t="str">
            <v>ไหลแอดจาย อินเตอร์เทรด</v>
          </cell>
          <cell r="B468" t="str">
            <v>A - Scrap</v>
          </cell>
          <cell r="C468">
            <v>39970</v>
          </cell>
          <cell r="D468">
            <v>15.87</v>
          </cell>
          <cell r="E468" t="str">
            <v>Local 1</v>
          </cell>
          <cell r="F468" t="str">
            <v>ดีอาร์พี สตีล(D)</v>
          </cell>
          <cell r="G468">
            <v>2009</v>
          </cell>
        </row>
        <row r="469">
          <cell r="A469" t="str">
            <v>ซัน สตีล แอนด์ เปเปอร์</v>
          </cell>
          <cell r="B469" t="str">
            <v>BUNDLE  - SY</v>
          </cell>
          <cell r="C469">
            <v>39970</v>
          </cell>
          <cell r="D469">
            <v>29.04</v>
          </cell>
          <cell r="E469" t="str">
            <v>BUNDLE SY</v>
          </cell>
          <cell r="F469" t="str">
            <v>เอส.ซี.ค้าเหล็ก  กทม.</v>
          </cell>
          <cell r="G469">
            <v>2009</v>
          </cell>
        </row>
        <row r="470">
          <cell r="A470" t="str">
            <v>กรัณย์ชัย สตีลเวิร์ค</v>
          </cell>
          <cell r="B470" t="str">
            <v>Process-PC</v>
          </cell>
          <cell r="C470">
            <v>39970</v>
          </cell>
          <cell r="D470">
            <v>28.03</v>
          </cell>
          <cell r="E470" t="str">
            <v>Process Scrap</v>
          </cell>
          <cell r="F470" t="str">
            <v>ลาดกระบัง สตีล (D)</v>
          </cell>
          <cell r="G470">
            <v>2009</v>
          </cell>
        </row>
        <row r="471">
          <cell r="A471" t="str">
            <v>ซัน สตีล แอนด์ เปเปอร์</v>
          </cell>
          <cell r="B471" t="str">
            <v>Y - Scrap</v>
          </cell>
          <cell r="C471">
            <v>39970</v>
          </cell>
          <cell r="D471">
            <v>10.02</v>
          </cell>
          <cell r="E471" t="str">
            <v>Local 1</v>
          </cell>
          <cell r="F471" t="str">
            <v>ตะวันค้าของเก่า ตราด</v>
          </cell>
          <cell r="G471">
            <v>2009</v>
          </cell>
        </row>
        <row r="472">
          <cell r="A472" t="str">
            <v>ลีซิง สตีล</v>
          </cell>
          <cell r="B472" t="str">
            <v>BUNDLE  - SY</v>
          </cell>
          <cell r="C472">
            <v>39970</v>
          </cell>
          <cell r="D472">
            <v>12.57</v>
          </cell>
          <cell r="E472" t="str">
            <v>BUNDLE SY</v>
          </cell>
          <cell r="F472" t="str">
            <v>ลีซิงสตีล</v>
          </cell>
          <cell r="G472">
            <v>2009</v>
          </cell>
        </row>
        <row r="473">
          <cell r="A473" t="str">
            <v>กัณฑชัย เมทัล เวอร์ค</v>
          </cell>
          <cell r="B473" t="str">
            <v>D - Scrap</v>
          </cell>
          <cell r="C473">
            <v>39970</v>
          </cell>
          <cell r="D473">
            <v>12.16</v>
          </cell>
          <cell r="E473" t="str">
            <v>Local 2</v>
          </cell>
          <cell r="F473" t="str">
            <v>สยามมิตร สตีลรีไซเคิล นนทบุรี</v>
          </cell>
          <cell r="G473">
            <v>2009</v>
          </cell>
        </row>
        <row r="474">
          <cell r="A474" t="str">
            <v>กัณฑชัย เมทัล เวอร์ค</v>
          </cell>
          <cell r="B474" t="str">
            <v>D - Scrap</v>
          </cell>
          <cell r="C474">
            <v>39970</v>
          </cell>
          <cell r="D474">
            <v>10.91</v>
          </cell>
          <cell r="E474" t="str">
            <v>Local 2</v>
          </cell>
          <cell r="F474" t="str">
            <v>สยามมิตร สตีลรีไซเคิล นนทบุรี</v>
          </cell>
          <cell r="G474">
            <v>2009</v>
          </cell>
        </row>
        <row r="475">
          <cell r="A475" t="str">
            <v>ไหลแอดจาย อินเตอร์เทรด</v>
          </cell>
          <cell r="B475" t="str">
            <v>A - Scrap</v>
          </cell>
          <cell r="C475">
            <v>39970</v>
          </cell>
          <cell r="D475">
            <v>31.6</v>
          </cell>
          <cell r="E475" t="str">
            <v>Local 1</v>
          </cell>
          <cell r="F475" t="str">
            <v>สมบัติ ลพบุรี</v>
          </cell>
          <cell r="G475">
            <v>2009</v>
          </cell>
        </row>
        <row r="476">
          <cell r="A476" t="str">
            <v>ไหลแอดจาย อินเตอร์เทรด</v>
          </cell>
          <cell r="B476" t="str">
            <v>A - Scrap</v>
          </cell>
          <cell r="C476">
            <v>39970</v>
          </cell>
          <cell r="D476">
            <v>30.94</v>
          </cell>
          <cell r="E476" t="str">
            <v>Local 1</v>
          </cell>
          <cell r="F476" t="str">
            <v>สมบัติ ลพบุรี</v>
          </cell>
          <cell r="G476">
            <v>2009</v>
          </cell>
        </row>
        <row r="477">
          <cell r="A477" t="str">
            <v>กัณฑชัย เมทัล เวอร์ค</v>
          </cell>
          <cell r="B477" t="str">
            <v>X Scrap-L2</v>
          </cell>
          <cell r="C477">
            <v>39970</v>
          </cell>
          <cell r="D477">
            <v>31.07</v>
          </cell>
          <cell r="E477" t="str">
            <v>Local 2</v>
          </cell>
          <cell r="F477" t="str">
            <v>นายกริช มาแสงสา ตาก</v>
          </cell>
          <cell r="G477">
            <v>2009</v>
          </cell>
        </row>
        <row r="478">
          <cell r="A478" t="str">
            <v>ไหลแอดจาย อินเตอร์เทรด</v>
          </cell>
          <cell r="B478" t="str">
            <v>Y - Scrap</v>
          </cell>
          <cell r="C478">
            <v>39970</v>
          </cell>
          <cell r="D478">
            <v>16.53</v>
          </cell>
          <cell r="E478" t="str">
            <v>Local 1</v>
          </cell>
          <cell r="F478" t="str">
            <v>สวัสดิ์ สุราษฎร์ธานี</v>
          </cell>
          <cell r="G478">
            <v>2009</v>
          </cell>
        </row>
        <row r="479">
          <cell r="A479" t="str">
            <v>ไหลแอดจาย อินเตอร์เทรด</v>
          </cell>
          <cell r="B479" t="str">
            <v>Y - Scrap</v>
          </cell>
          <cell r="C479">
            <v>39970</v>
          </cell>
          <cell r="D479">
            <v>12.57</v>
          </cell>
          <cell r="E479" t="str">
            <v>Local 1</v>
          </cell>
          <cell r="F479" t="str">
            <v>ไหลแอดจาย พานทอง ชล</v>
          </cell>
          <cell r="G479">
            <v>2009</v>
          </cell>
        </row>
        <row r="480">
          <cell r="A480" t="str">
            <v>ฮีดากาโยโก เอ็นเตอร์ไพรส์</v>
          </cell>
          <cell r="B480" t="str">
            <v>Bundle # 1</v>
          </cell>
          <cell r="C480">
            <v>39970</v>
          </cell>
          <cell r="D480">
            <v>26.72</v>
          </cell>
          <cell r="E480" t="str">
            <v>Bundle # I(Local)</v>
          </cell>
          <cell r="F480" t="str">
            <v>ฮีดากา โยโก (D)</v>
          </cell>
          <cell r="G480">
            <v>2009</v>
          </cell>
        </row>
        <row r="481">
          <cell r="A481" t="str">
            <v>น่ำเซ้งค้าเหล็ก</v>
          </cell>
          <cell r="B481" t="str">
            <v>Y - Scrap</v>
          </cell>
          <cell r="C481">
            <v>39970</v>
          </cell>
          <cell r="D481">
            <v>12.16</v>
          </cell>
          <cell r="E481" t="str">
            <v>Local 1</v>
          </cell>
          <cell r="F481" t="str">
            <v>ขจรวิทย์ล็อคเวลล์</v>
          </cell>
          <cell r="G481">
            <v>2009</v>
          </cell>
        </row>
        <row r="482">
          <cell r="A482" t="str">
            <v>โพธิ์ทองค้าของเก่า</v>
          </cell>
          <cell r="B482" t="str">
            <v>D - Scrap</v>
          </cell>
          <cell r="C482">
            <v>39970</v>
          </cell>
          <cell r="D482">
            <v>6.32</v>
          </cell>
          <cell r="E482" t="str">
            <v>Local 2</v>
          </cell>
          <cell r="F482" t="str">
            <v>โพธิ์ทองค้าของเก่า</v>
          </cell>
          <cell r="G482">
            <v>2009</v>
          </cell>
        </row>
        <row r="483">
          <cell r="A483" t="str">
            <v>ซัน สตีล แอนด์ เปเปอร์</v>
          </cell>
          <cell r="B483" t="str">
            <v>Process-SS</v>
          </cell>
          <cell r="C483">
            <v>39970</v>
          </cell>
          <cell r="D483">
            <v>24.21</v>
          </cell>
          <cell r="E483" t="str">
            <v>Special Scrap</v>
          </cell>
          <cell r="F483" t="str">
            <v>เดชาสตีล(D)</v>
          </cell>
          <cell r="G483">
            <v>2009</v>
          </cell>
        </row>
        <row r="484">
          <cell r="A484" t="str">
            <v>ไหลแอดจาย อินเตอร์เทรด</v>
          </cell>
          <cell r="B484" t="str">
            <v>A - Scrap</v>
          </cell>
          <cell r="C484">
            <v>39970</v>
          </cell>
          <cell r="D484">
            <v>6.86</v>
          </cell>
          <cell r="E484" t="str">
            <v>Local 1</v>
          </cell>
          <cell r="F484" t="str">
            <v>ไหลแอดจาย พานทอง ชล</v>
          </cell>
          <cell r="G484">
            <v>2009</v>
          </cell>
        </row>
        <row r="485">
          <cell r="A485" t="str">
            <v>ไหลแอดจาย อินเตอร์เทรด</v>
          </cell>
          <cell r="B485" t="str">
            <v>Y - Scrap</v>
          </cell>
          <cell r="C485">
            <v>39970</v>
          </cell>
          <cell r="D485">
            <v>12.9</v>
          </cell>
          <cell r="E485" t="str">
            <v>Local 1</v>
          </cell>
          <cell r="F485" t="str">
            <v>ดีอาร์พี สตีล(D)</v>
          </cell>
          <cell r="G485">
            <v>2009</v>
          </cell>
        </row>
        <row r="486">
          <cell r="A486" t="str">
            <v>โพธิ์ทองค้าของเก่า</v>
          </cell>
          <cell r="B486" t="str">
            <v>D - Scrap</v>
          </cell>
          <cell r="C486">
            <v>39970</v>
          </cell>
          <cell r="D486">
            <v>7.46</v>
          </cell>
          <cell r="E486" t="str">
            <v>Local 2</v>
          </cell>
          <cell r="F486" t="str">
            <v>รุ่งเจริญ</v>
          </cell>
          <cell r="G486">
            <v>2009</v>
          </cell>
        </row>
        <row r="487">
          <cell r="A487" t="str">
            <v>โพธิ์ทองค้าของเก่า</v>
          </cell>
          <cell r="B487" t="str">
            <v>D - Scrap</v>
          </cell>
          <cell r="C487">
            <v>39970</v>
          </cell>
          <cell r="D487">
            <v>6.86</v>
          </cell>
          <cell r="E487" t="str">
            <v>Local 2</v>
          </cell>
          <cell r="F487" t="str">
            <v>รุ่งเจริญ</v>
          </cell>
          <cell r="G487">
            <v>2009</v>
          </cell>
        </row>
        <row r="488">
          <cell r="A488" t="str">
            <v>น่ำเซ้งค้าเหล็ก</v>
          </cell>
          <cell r="B488" t="str">
            <v>D - Scrap</v>
          </cell>
          <cell r="C488">
            <v>39970</v>
          </cell>
          <cell r="D488">
            <v>7.02</v>
          </cell>
          <cell r="E488" t="str">
            <v>Local 2</v>
          </cell>
          <cell r="F488" t="str">
            <v>ขจรวิทย์ล็อคเวลล์</v>
          </cell>
          <cell r="G488">
            <v>2009</v>
          </cell>
        </row>
        <row r="489">
          <cell r="A489" t="str">
            <v>ไหลแอดจาย อินเตอร์เทรด</v>
          </cell>
          <cell r="B489" t="str">
            <v>BUNDLE  - SY</v>
          </cell>
          <cell r="C489">
            <v>39970</v>
          </cell>
          <cell r="D489">
            <v>16.329999999999998</v>
          </cell>
          <cell r="E489" t="str">
            <v>BUNDLE SY</v>
          </cell>
          <cell r="F489" t="str">
            <v>สวัสดิ์ สุราษฎร์ธานี</v>
          </cell>
          <cell r="G489">
            <v>2009</v>
          </cell>
        </row>
        <row r="490">
          <cell r="A490" t="str">
            <v>กรวัชร อินเตอร์เมทัล</v>
          </cell>
          <cell r="B490" t="str">
            <v>X Scrap-L2</v>
          </cell>
          <cell r="C490">
            <v>39970</v>
          </cell>
          <cell r="D490">
            <v>12.32</v>
          </cell>
          <cell r="E490" t="str">
            <v>Local 2</v>
          </cell>
          <cell r="F490" t="str">
            <v>เจริญไพศาล(MK) มั่งคั่งพาณิชย์</v>
          </cell>
          <cell r="G490">
            <v>2009</v>
          </cell>
        </row>
        <row r="491">
          <cell r="A491" t="str">
            <v>ไหลแอดจาย อินเตอร์เทรด</v>
          </cell>
          <cell r="B491" t="str">
            <v>A - Scrap</v>
          </cell>
          <cell r="C491">
            <v>39970</v>
          </cell>
          <cell r="D491">
            <v>7.07</v>
          </cell>
          <cell r="E491" t="str">
            <v>Local 1</v>
          </cell>
          <cell r="F491" t="str">
            <v>ไหลแอดจาย พานทอง ชล</v>
          </cell>
          <cell r="G491">
            <v>2009</v>
          </cell>
        </row>
        <row r="492">
          <cell r="A492" t="str">
            <v>ซัน สตีล แอนด์ เปเปอร์</v>
          </cell>
          <cell r="B492" t="str">
            <v>Process-SS</v>
          </cell>
          <cell r="C492">
            <v>39970</v>
          </cell>
          <cell r="D492">
            <v>13.97</v>
          </cell>
          <cell r="E492" t="str">
            <v>Special Scrap</v>
          </cell>
          <cell r="F492" t="str">
            <v>เดชาสตีล(D)</v>
          </cell>
          <cell r="G492">
            <v>2009</v>
          </cell>
        </row>
        <row r="493">
          <cell r="A493" t="str">
            <v>ไหลแอดจาย อินเตอร์เทรด</v>
          </cell>
          <cell r="B493" t="str">
            <v>Y - Scrap</v>
          </cell>
          <cell r="C493">
            <v>39970</v>
          </cell>
          <cell r="D493">
            <v>14.13</v>
          </cell>
          <cell r="E493" t="str">
            <v>Local 1</v>
          </cell>
          <cell r="F493" t="str">
            <v>ไหลแอดจาย พานทอง ชล</v>
          </cell>
          <cell r="G493">
            <v>2009</v>
          </cell>
        </row>
        <row r="494">
          <cell r="A494" t="str">
            <v>กรวัชร อินเตอร์เมทัล</v>
          </cell>
          <cell r="B494" t="str">
            <v>D - Scrap</v>
          </cell>
          <cell r="C494">
            <v>39970</v>
          </cell>
          <cell r="D494">
            <v>11.14</v>
          </cell>
          <cell r="E494" t="str">
            <v>Local 2</v>
          </cell>
          <cell r="F494" t="str">
            <v>บัญชาค้าของเก่า</v>
          </cell>
          <cell r="G494">
            <v>2009</v>
          </cell>
        </row>
        <row r="495">
          <cell r="A495" t="str">
            <v>ไหลแอดจาย อินเตอร์เทรด</v>
          </cell>
          <cell r="B495" t="str">
            <v>Y - Scrap</v>
          </cell>
          <cell r="C495">
            <v>39970</v>
          </cell>
          <cell r="D495">
            <v>16.22</v>
          </cell>
          <cell r="E495" t="str">
            <v>Local 1</v>
          </cell>
          <cell r="F495" t="str">
            <v>ดีอาร์พี สตีล(D)</v>
          </cell>
          <cell r="G495">
            <v>2009</v>
          </cell>
        </row>
        <row r="496">
          <cell r="A496" t="str">
            <v>ฮีดากาโยโก เอ็นเตอร์ไพรส์</v>
          </cell>
          <cell r="B496" t="str">
            <v>Process-PC</v>
          </cell>
          <cell r="C496">
            <v>39970</v>
          </cell>
          <cell r="D496">
            <v>28.62</v>
          </cell>
          <cell r="E496" t="str">
            <v>Process Scrap</v>
          </cell>
          <cell r="F496" t="str">
            <v>ฮีดากา โยโก (D)</v>
          </cell>
          <cell r="G496">
            <v>2009</v>
          </cell>
        </row>
        <row r="497">
          <cell r="A497" t="str">
            <v>ฮีดากาโยโก เอ็นเตอร์ไพรส์</v>
          </cell>
          <cell r="B497" t="str">
            <v>Bundle # 1</v>
          </cell>
          <cell r="C497">
            <v>39970</v>
          </cell>
          <cell r="D497">
            <v>32.049999999999997</v>
          </cell>
          <cell r="E497" t="str">
            <v>Bundle # I(Local)</v>
          </cell>
          <cell r="F497" t="str">
            <v>ฮีดากา โยโก (D)</v>
          </cell>
          <cell r="G497">
            <v>2009</v>
          </cell>
        </row>
        <row r="498">
          <cell r="A498" t="str">
            <v>สิงห์สยามสตีลเซอร์วิส</v>
          </cell>
          <cell r="B498" t="str">
            <v>Process-PC</v>
          </cell>
          <cell r="C498">
            <v>39970</v>
          </cell>
          <cell r="D498">
            <v>12.57</v>
          </cell>
          <cell r="E498" t="str">
            <v>Process Scrap</v>
          </cell>
          <cell r="F498" t="str">
            <v>อาปิโก อมตะ ชลบุรี (D)</v>
          </cell>
          <cell r="G498">
            <v>2009</v>
          </cell>
        </row>
        <row r="499">
          <cell r="A499" t="str">
            <v>สิงห์สยามสตีลเซอร์วิส</v>
          </cell>
          <cell r="B499" t="str">
            <v>Process-PC</v>
          </cell>
          <cell r="C499">
            <v>39970</v>
          </cell>
          <cell r="D499">
            <v>12.88</v>
          </cell>
          <cell r="E499" t="str">
            <v>Process Scrap</v>
          </cell>
          <cell r="F499" t="str">
            <v>อาปิโก อมตะ ชลบุรี (D)</v>
          </cell>
          <cell r="G499">
            <v>2009</v>
          </cell>
        </row>
        <row r="500">
          <cell r="A500" t="str">
            <v>โพธิ์ทองค้าของเก่า</v>
          </cell>
          <cell r="B500" t="str">
            <v>C - Scrap</v>
          </cell>
          <cell r="C500">
            <v>39970</v>
          </cell>
          <cell r="D500">
            <v>14.1</v>
          </cell>
          <cell r="E500" t="str">
            <v>Local 2</v>
          </cell>
          <cell r="F500" t="str">
            <v>รุ่งเจริญ</v>
          </cell>
          <cell r="G500">
            <v>2009</v>
          </cell>
        </row>
        <row r="501">
          <cell r="A501" t="str">
            <v>ไหลแอดจาย อินเตอร์เทรด</v>
          </cell>
          <cell r="B501" t="str">
            <v>Y - Scrap</v>
          </cell>
          <cell r="C501">
            <v>39970</v>
          </cell>
          <cell r="D501">
            <v>11.56</v>
          </cell>
          <cell r="E501" t="str">
            <v>Local 1</v>
          </cell>
          <cell r="F501" t="str">
            <v>ดีอาร์พี สตีล(D)</v>
          </cell>
          <cell r="G501">
            <v>2009</v>
          </cell>
        </row>
        <row r="502">
          <cell r="A502" t="str">
            <v>ฮีดากาโยโก เอ็นเตอร์ไพรส์</v>
          </cell>
          <cell r="B502" t="str">
            <v>SHREDDED LOCAL</v>
          </cell>
          <cell r="C502">
            <v>39970</v>
          </cell>
          <cell r="D502">
            <v>13.29</v>
          </cell>
          <cell r="E502" t="str">
            <v>SHREDDED LOCAL</v>
          </cell>
          <cell r="F502" t="str">
            <v>ฮีดากา โยโก (D)</v>
          </cell>
          <cell r="G502">
            <v>2009</v>
          </cell>
        </row>
        <row r="503">
          <cell r="A503" t="str">
            <v>โกลด์ 2009</v>
          </cell>
          <cell r="B503" t="str">
            <v>B - Scrap</v>
          </cell>
          <cell r="C503">
            <v>39970</v>
          </cell>
          <cell r="D503">
            <v>8.69</v>
          </cell>
          <cell r="E503" t="str">
            <v>Local 2</v>
          </cell>
          <cell r="F503" t="str">
            <v>พงษ์เจริญค้าของเก่า ชลบุรี</v>
          </cell>
          <cell r="G503">
            <v>2009</v>
          </cell>
        </row>
        <row r="504">
          <cell r="A504" t="str">
            <v>โพธิ์ทองค้าของเก่า</v>
          </cell>
          <cell r="B504" t="str">
            <v>D - Scrap</v>
          </cell>
          <cell r="C504">
            <v>39970</v>
          </cell>
          <cell r="D504">
            <v>7.17</v>
          </cell>
          <cell r="E504" t="str">
            <v>Local 2</v>
          </cell>
          <cell r="F504" t="str">
            <v>รุ่งเจริญ</v>
          </cell>
          <cell r="G504">
            <v>2009</v>
          </cell>
        </row>
        <row r="505">
          <cell r="A505" t="str">
            <v>ซัน สตีล แอนด์ เปเปอร์</v>
          </cell>
          <cell r="B505" t="str">
            <v>D - Scrap</v>
          </cell>
          <cell r="C505">
            <v>39970</v>
          </cell>
          <cell r="D505">
            <v>9.23</v>
          </cell>
          <cell r="E505" t="str">
            <v>Local 2</v>
          </cell>
          <cell r="F505" t="str">
            <v>ปฏิมาค้าของเก่า อยุธยา</v>
          </cell>
          <cell r="G505">
            <v>2009</v>
          </cell>
        </row>
        <row r="506">
          <cell r="A506" t="str">
            <v>ไหลแอดจาย อินเตอร์เทรด</v>
          </cell>
          <cell r="B506" t="str">
            <v>BUNDLE  - SY</v>
          </cell>
          <cell r="C506">
            <v>39970</v>
          </cell>
          <cell r="D506">
            <v>32.1</v>
          </cell>
          <cell r="E506" t="str">
            <v>BUNDLE SY</v>
          </cell>
          <cell r="F506" t="str">
            <v>จึงจิบเชียง อุดร</v>
          </cell>
          <cell r="G506">
            <v>2009</v>
          </cell>
        </row>
        <row r="507">
          <cell r="A507" t="str">
            <v>กรัณย์ชัย สตีลเวิร์ค</v>
          </cell>
          <cell r="B507" t="str">
            <v>Process-PC</v>
          </cell>
          <cell r="C507">
            <v>39970</v>
          </cell>
          <cell r="D507">
            <v>13.7</v>
          </cell>
          <cell r="E507" t="str">
            <v>Process Scrap</v>
          </cell>
          <cell r="F507" t="str">
            <v>คุซัทสุ อิเลคทริค (D)</v>
          </cell>
          <cell r="G507">
            <v>2009</v>
          </cell>
        </row>
        <row r="508">
          <cell r="A508" t="str">
            <v>โกลด์ 2009</v>
          </cell>
          <cell r="B508" t="str">
            <v>BUNDLE  - SY</v>
          </cell>
          <cell r="C508">
            <v>39970</v>
          </cell>
          <cell r="D508">
            <v>39.659999999999997</v>
          </cell>
          <cell r="E508" t="str">
            <v>BUNDLE SY</v>
          </cell>
          <cell r="F508" t="str">
            <v>โกลด์ 2009</v>
          </cell>
          <cell r="G508">
            <v>2009</v>
          </cell>
        </row>
        <row r="509">
          <cell r="A509" t="str">
            <v>น่ำเซ้งค้าเหล็ก</v>
          </cell>
          <cell r="B509" t="str">
            <v>D - Scrap</v>
          </cell>
          <cell r="C509">
            <v>39970</v>
          </cell>
          <cell r="D509">
            <v>6.48</v>
          </cell>
          <cell r="E509" t="str">
            <v>Local 2</v>
          </cell>
          <cell r="F509" t="str">
            <v>ขจรวิทย์ล็อคเวลล์</v>
          </cell>
          <cell r="G509">
            <v>2009</v>
          </cell>
        </row>
        <row r="510">
          <cell r="A510" t="str">
            <v>ไหลแอดจาย อินเตอร์เทรด</v>
          </cell>
          <cell r="B510" t="str">
            <v>BUNDLE  - SY</v>
          </cell>
          <cell r="C510">
            <v>39970</v>
          </cell>
          <cell r="D510">
            <v>31.38</v>
          </cell>
          <cell r="E510" t="str">
            <v>BUNDLE SY</v>
          </cell>
          <cell r="F510" t="str">
            <v>ท่าทองค้าของเก่า</v>
          </cell>
          <cell r="G510">
            <v>2009</v>
          </cell>
        </row>
        <row r="511">
          <cell r="A511" t="str">
            <v>พี แอนด์ เอ็ม รีไซเคิล</v>
          </cell>
          <cell r="B511" t="str">
            <v>Process-PC</v>
          </cell>
          <cell r="C511">
            <v>39970</v>
          </cell>
          <cell r="D511">
            <v>15.75</v>
          </cell>
          <cell r="E511" t="str">
            <v>Process Scrap</v>
          </cell>
          <cell r="F511" t="str">
            <v>เค เอส เค ออโต้พาร์ท(D)</v>
          </cell>
          <cell r="G511">
            <v>2009</v>
          </cell>
        </row>
        <row r="512">
          <cell r="A512" t="str">
            <v>กรวัชร อินเตอร์เมทัล</v>
          </cell>
          <cell r="B512" t="str">
            <v>X Scrap-L2</v>
          </cell>
          <cell r="C512">
            <v>39970</v>
          </cell>
          <cell r="D512">
            <v>15.82</v>
          </cell>
          <cell r="E512" t="str">
            <v>Local 2</v>
          </cell>
          <cell r="F512" t="str">
            <v>ป.ปาทานสตีล(อนันต์)</v>
          </cell>
          <cell r="G512">
            <v>2009</v>
          </cell>
        </row>
        <row r="513">
          <cell r="A513" t="str">
            <v>โพธิ์ทองค้าของเก่า</v>
          </cell>
          <cell r="B513" t="str">
            <v>D - Scrap</v>
          </cell>
          <cell r="C513">
            <v>39970</v>
          </cell>
          <cell r="D513">
            <v>9.07</v>
          </cell>
          <cell r="E513" t="str">
            <v>Local 2</v>
          </cell>
          <cell r="F513" t="str">
            <v>โพธิ์ทองค้าของเก่า</v>
          </cell>
          <cell r="G513">
            <v>2009</v>
          </cell>
        </row>
        <row r="514">
          <cell r="A514" t="str">
            <v>ไหลแอดจาย อินเตอร์เทรด</v>
          </cell>
          <cell r="B514" t="str">
            <v>Y - Scrap</v>
          </cell>
          <cell r="C514">
            <v>39970</v>
          </cell>
          <cell r="D514">
            <v>13.75</v>
          </cell>
          <cell r="E514" t="str">
            <v>Local 1</v>
          </cell>
          <cell r="F514" t="str">
            <v>สมจิตร ระยอง</v>
          </cell>
          <cell r="G514">
            <v>2009</v>
          </cell>
        </row>
        <row r="515">
          <cell r="A515" t="str">
            <v>ไหลแอดจาย อินเตอร์เทรด</v>
          </cell>
          <cell r="B515" t="str">
            <v>Y - Scrap</v>
          </cell>
          <cell r="C515">
            <v>39970</v>
          </cell>
          <cell r="D515">
            <v>12.46</v>
          </cell>
          <cell r="E515" t="str">
            <v>Local 1</v>
          </cell>
          <cell r="F515" t="str">
            <v>สมจิตร ระยอง</v>
          </cell>
          <cell r="G515">
            <v>2009</v>
          </cell>
        </row>
        <row r="516">
          <cell r="A516" t="str">
            <v>โพธิ์ทองค้าของเก่า</v>
          </cell>
          <cell r="B516" t="str">
            <v>D - Scrap</v>
          </cell>
          <cell r="C516">
            <v>39970</v>
          </cell>
          <cell r="D516">
            <v>6.98</v>
          </cell>
          <cell r="E516" t="str">
            <v>Local 2</v>
          </cell>
          <cell r="F516" t="str">
            <v>โพธิ์ทองค้าของเก่า</v>
          </cell>
          <cell r="G516">
            <v>2009</v>
          </cell>
        </row>
        <row r="517">
          <cell r="A517" t="str">
            <v>ไหลแอดจาย อินเตอร์เทรด</v>
          </cell>
          <cell r="B517" t="str">
            <v>B - Scrap</v>
          </cell>
          <cell r="C517">
            <v>39970</v>
          </cell>
          <cell r="D517">
            <v>8.56</v>
          </cell>
          <cell r="E517" t="str">
            <v>Local 2</v>
          </cell>
          <cell r="F517" t="str">
            <v>สมจิตร ระยอง</v>
          </cell>
          <cell r="G517">
            <v>2009</v>
          </cell>
        </row>
        <row r="518">
          <cell r="A518" t="str">
            <v>ไหลแอดจาย อินเตอร์เทรด</v>
          </cell>
          <cell r="B518" t="str">
            <v>A - Scrap</v>
          </cell>
          <cell r="C518">
            <v>39970</v>
          </cell>
          <cell r="D518">
            <v>8.5500000000000007</v>
          </cell>
          <cell r="E518" t="str">
            <v>Local 1</v>
          </cell>
          <cell r="F518" t="str">
            <v>สมจิตร ระยอง</v>
          </cell>
          <cell r="G518">
            <v>2009</v>
          </cell>
        </row>
        <row r="519">
          <cell r="A519" t="str">
            <v>โกลด์ 2009</v>
          </cell>
          <cell r="B519" t="str">
            <v>D - Scrap</v>
          </cell>
          <cell r="C519">
            <v>39970</v>
          </cell>
          <cell r="D519">
            <v>27.54</v>
          </cell>
          <cell r="E519" t="str">
            <v>Local 2</v>
          </cell>
          <cell r="F519" t="str">
            <v>พงษ์เจริญค้าของเก่า ชลบุรี</v>
          </cell>
          <cell r="G519">
            <v>2009</v>
          </cell>
        </row>
        <row r="520">
          <cell r="A520" t="str">
            <v>ไหลแอดจาย อินเตอร์เทรด</v>
          </cell>
          <cell r="B520" t="str">
            <v>D - Scrap</v>
          </cell>
          <cell r="C520">
            <v>39970</v>
          </cell>
          <cell r="D520">
            <v>5.29</v>
          </cell>
          <cell r="E520" t="str">
            <v>Local 2</v>
          </cell>
          <cell r="F520" t="str">
            <v>สุพัตรา ระยอง</v>
          </cell>
          <cell r="G520">
            <v>2009</v>
          </cell>
        </row>
        <row r="521">
          <cell r="A521" t="str">
            <v>ฮีดากาโยโก เอ็นเตอร์ไพรส์</v>
          </cell>
          <cell r="B521" t="str">
            <v>SHREDDED LOCAL</v>
          </cell>
          <cell r="C521">
            <v>39970</v>
          </cell>
          <cell r="D521">
            <v>13.4</v>
          </cell>
          <cell r="E521" t="str">
            <v>SHREDDED LOCAL</v>
          </cell>
          <cell r="F521" t="str">
            <v>ฮีดากา โยโก (D)</v>
          </cell>
          <cell r="G521">
            <v>2009</v>
          </cell>
        </row>
        <row r="522">
          <cell r="A522" t="str">
            <v>ไหลแอดจาย อินเตอร์เทรด</v>
          </cell>
          <cell r="B522" t="str">
            <v>A - Scrap</v>
          </cell>
          <cell r="C522">
            <v>39970</v>
          </cell>
          <cell r="D522">
            <v>6.82</v>
          </cell>
          <cell r="E522" t="str">
            <v>Local 1</v>
          </cell>
          <cell r="F522" t="str">
            <v>ไหลแอดจาย พานทอง ชล</v>
          </cell>
          <cell r="G522">
            <v>2009</v>
          </cell>
        </row>
        <row r="523">
          <cell r="A523" t="str">
            <v>ไหลแอดจาย อินเตอร์เทรด</v>
          </cell>
          <cell r="B523" t="str">
            <v>A - Scrap</v>
          </cell>
          <cell r="C523">
            <v>39970</v>
          </cell>
          <cell r="D523">
            <v>7.22</v>
          </cell>
          <cell r="E523" t="str">
            <v>Local 1</v>
          </cell>
          <cell r="F523" t="str">
            <v>ไหลแอดจาย พานทอง ชล</v>
          </cell>
          <cell r="G523">
            <v>2009</v>
          </cell>
        </row>
        <row r="524">
          <cell r="A524" t="str">
            <v>ซัน สตีล แอนด์ เปเปอร์</v>
          </cell>
          <cell r="B524" t="str">
            <v>BUNDLE  - SY</v>
          </cell>
          <cell r="C524">
            <v>39970</v>
          </cell>
          <cell r="D524">
            <v>13.05</v>
          </cell>
          <cell r="E524" t="str">
            <v>BUNDLE SY</v>
          </cell>
          <cell r="F524" t="str">
            <v>เอกพาณิชย์ ปราจีน</v>
          </cell>
          <cell r="G524">
            <v>2009</v>
          </cell>
        </row>
        <row r="525">
          <cell r="A525" t="str">
            <v>กรัณย์ชัย สตีลเวิร์ค</v>
          </cell>
          <cell r="B525" t="str">
            <v>Process-PC</v>
          </cell>
          <cell r="C525">
            <v>39970</v>
          </cell>
          <cell r="D525">
            <v>19.41</v>
          </cell>
          <cell r="E525" t="str">
            <v>Process Scrap</v>
          </cell>
          <cell r="F525" t="str">
            <v>ศรีไทยธนะ(D)</v>
          </cell>
          <cell r="G525">
            <v>2009</v>
          </cell>
        </row>
        <row r="526">
          <cell r="A526" t="str">
            <v>ไหลแอดจาย อินเตอร์เทรด</v>
          </cell>
          <cell r="B526" t="str">
            <v>Y - Scrap</v>
          </cell>
          <cell r="C526">
            <v>39970</v>
          </cell>
          <cell r="D526">
            <v>16.05</v>
          </cell>
          <cell r="E526" t="str">
            <v>Local 1</v>
          </cell>
          <cell r="F526" t="str">
            <v>ดีอาร์พี สตีล(D)</v>
          </cell>
          <cell r="G526">
            <v>2009</v>
          </cell>
        </row>
        <row r="527">
          <cell r="A527" t="str">
            <v>ไหลแอดจาย อินเตอร์เทรด</v>
          </cell>
          <cell r="B527" t="str">
            <v>A - Scrap</v>
          </cell>
          <cell r="C527">
            <v>39970</v>
          </cell>
          <cell r="D527">
            <v>16.68</v>
          </cell>
          <cell r="E527" t="str">
            <v>Local 1</v>
          </cell>
          <cell r="F527" t="str">
            <v>ดีอาร์พี สตีล(D)</v>
          </cell>
          <cell r="G527">
            <v>2009</v>
          </cell>
        </row>
        <row r="528">
          <cell r="A528" t="str">
            <v>โพธิ์ทองค้าของเก่า</v>
          </cell>
          <cell r="B528" t="str">
            <v>D - Scrap</v>
          </cell>
          <cell r="C528">
            <v>39970</v>
          </cell>
          <cell r="D528">
            <v>7.06</v>
          </cell>
          <cell r="E528" t="str">
            <v>Local 2</v>
          </cell>
          <cell r="F528" t="str">
            <v>รุ่งเจริญ</v>
          </cell>
          <cell r="G528">
            <v>2009</v>
          </cell>
        </row>
        <row r="529">
          <cell r="A529" t="str">
            <v>โพธิ์ทองค้าของเก่า</v>
          </cell>
          <cell r="B529" t="str">
            <v>D - Scrap</v>
          </cell>
          <cell r="C529">
            <v>39970</v>
          </cell>
          <cell r="D529">
            <v>6.8</v>
          </cell>
          <cell r="E529" t="str">
            <v>Local 2</v>
          </cell>
          <cell r="F529" t="str">
            <v>รุ่งเจริญ</v>
          </cell>
          <cell r="G529">
            <v>2009</v>
          </cell>
        </row>
        <row r="530">
          <cell r="A530" t="str">
            <v>กัณฑชัย เมทัล เวอร์ค</v>
          </cell>
          <cell r="B530" t="str">
            <v>X Scrap-L2</v>
          </cell>
          <cell r="C530">
            <v>39970</v>
          </cell>
          <cell r="D530">
            <v>11.45</v>
          </cell>
          <cell r="E530" t="str">
            <v>Local 2</v>
          </cell>
          <cell r="F530" t="str">
            <v>ศิริรัตน์ กทม.</v>
          </cell>
          <cell r="G530">
            <v>2009</v>
          </cell>
        </row>
        <row r="531">
          <cell r="A531" t="str">
            <v>โพธิ์ทองค้าของเก่า</v>
          </cell>
          <cell r="B531" t="str">
            <v>D - Scrap</v>
          </cell>
          <cell r="C531">
            <v>39970</v>
          </cell>
          <cell r="D531">
            <v>4.32</v>
          </cell>
          <cell r="E531" t="str">
            <v>Local 2</v>
          </cell>
          <cell r="F531" t="str">
            <v>รุ่งเรืองกิจ</v>
          </cell>
          <cell r="G531">
            <v>2009</v>
          </cell>
        </row>
        <row r="532">
          <cell r="A532" t="str">
            <v>ไหลแอดจาย อินเตอร์เทรด</v>
          </cell>
          <cell r="B532" t="str">
            <v>C - Scrap</v>
          </cell>
          <cell r="C532">
            <v>39970</v>
          </cell>
          <cell r="D532">
            <v>7.59</v>
          </cell>
          <cell r="E532" t="str">
            <v>Local 2</v>
          </cell>
          <cell r="F532" t="str">
            <v>ไหลแอดจาย พานทอง ชล</v>
          </cell>
          <cell r="G532">
            <v>2009</v>
          </cell>
        </row>
        <row r="533">
          <cell r="A533" t="str">
            <v>ซัน สตีล แอนด์ เปเปอร์</v>
          </cell>
          <cell r="B533" t="str">
            <v>D - Scrap</v>
          </cell>
          <cell r="C533">
            <v>39970</v>
          </cell>
          <cell r="D533">
            <v>8.2100000000000009</v>
          </cell>
          <cell r="E533" t="str">
            <v>Local 2</v>
          </cell>
          <cell r="F533" t="str">
            <v>วี.ที.ค้าของเก่า ปทุมธานี</v>
          </cell>
          <cell r="G533">
            <v>2009</v>
          </cell>
        </row>
        <row r="534">
          <cell r="A534" t="str">
            <v>กัณฑชัย เมทัล เวอร์ค</v>
          </cell>
          <cell r="B534" t="str">
            <v>Y - Scrap</v>
          </cell>
          <cell r="C534">
            <v>39970</v>
          </cell>
          <cell r="D534">
            <v>12.62</v>
          </cell>
          <cell r="E534" t="str">
            <v>Local 1</v>
          </cell>
          <cell r="F534" t="str">
            <v>คานทอง ชลบุรี</v>
          </cell>
          <cell r="G534">
            <v>2009</v>
          </cell>
        </row>
        <row r="535">
          <cell r="A535" t="str">
            <v>กัณฑชัย เมทัล เวอร์ค</v>
          </cell>
          <cell r="B535" t="str">
            <v>Y - Scrap</v>
          </cell>
          <cell r="C535">
            <v>39970</v>
          </cell>
          <cell r="D535">
            <v>14.13</v>
          </cell>
          <cell r="E535" t="str">
            <v>Local 1</v>
          </cell>
          <cell r="F535" t="str">
            <v>คานทอง ชลบุรี</v>
          </cell>
          <cell r="G535">
            <v>2009</v>
          </cell>
        </row>
        <row r="536">
          <cell r="A536" t="str">
            <v>ซัน สตีล แอนด์ เปเปอร์</v>
          </cell>
          <cell r="B536" t="str">
            <v>BUNDLE  - SY</v>
          </cell>
          <cell r="C536">
            <v>39970</v>
          </cell>
          <cell r="D536">
            <v>28.07</v>
          </cell>
          <cell r="E536" t="str">
            <v>BUNDLE SY</v>
          </cell>
          <cell r="F536" t="str">
            <v>เอส.ซี.ค้าเหล็ก  กทม.</v>
          </cell>
          <cell r="G536">
            <v>2009</v>
          </cell>
        </row>
        <row r="537">
          <cell r="A537" t="str">
            <v>กัณฑชัย เมทัล เวอร์ค</v>
          </cell>
          <cell r="B537" t="str">
            <v>D - Scrap</v>
          </cell>
          <cell r="C537">
            <v>39970</v>
          </cell>
          <cell r="D537">
            <v>3.17</v>
          </cell>
          <cell r="E537" t="str">
            <v>Local 2</v>
          </cell>
          <cell r="F537" t="str">
            <v>คานทอง ชลบุรี</v>
          </cell>
          <cell r="G537">
            <v>2009</v>
          </cell>
        </row>
        <row r="538">
          <cell r="A538" t="str">
            <v>ขยะทอง เปเปอร์ แอนด์สตีล</v>
          </cell>
          <cell r="B538" t="str">
            <v>BUNDLE  - SY</v>
          </cell>
          <cell r="C538">
            <v>39970</v>
          </cell>
          <cell r="D538">
            <v>13.93</v>
          </cell>
          <cell r="E538" t="str">
            <v>BUNDLE SY</v>
          </cell>
          <cell r="F538" t="str">
            <v>ขยะทอง สุวินทวงศ์</v>
          </cell>
          <cell r="G538">
            <v>2009</v>
          </cell>
        </row>
        <row r="539">
          <cell r="A539" t="str">
            <v>โพธิ์ทองค้าของเก่า</v>
          </cell>
          <cell r="B539" t="str">
            <v>D - Scrap</v>
          </cell>
          <cell r="C539">
            <v>39970</v>
          </cell>
          <cell r="D539">
            <v>8.75</v>
          </cell>
          <cell r="E539" t="str">
            <v>Local 2</v>
          </cell>
          <cell r="F539" t="str">
            <v>ส.เฮงดี</v>
          </cell>
          <cell r="G539">
            <v>2009</v>
          </cell>
        </row>
        <row r="540">
          <cell r="A540" t="str">
            <v>โกลด์ 2009</v>
          </cell>
          <cell r="B540" t="str">
            <v>D - Scrap</v>
          </cell>
          <cell r="C540">
            <v>39970</v>
          </cell>
          <cell r="D540">
            <v>14.56</v>
          </cell>
          <cell r="E540" t="str">
            <v>Local 2</v>
          </cell>
          <cell r="F540" t="str">
            <v>พงษ์เจริญค้าของเก่า ชลบุรี</v>
          </cell>
          <cell r="G540">
            <v>2009</v>
          </cell>
        </row>
        <row r="541">
          <cell r="A541" t="str">
            <v>ไหลแอดจาย อินเตอร์เทรด</v>
          </cell>
          <cell r="B541" t="str">
            <v>Y - Scrap</v>
          </cell>
          <cell r="C541">
            <v>39970</v>
          </cell>
          <cell r="D541">
            <v>11.78</v>
          </cell>
          <cell r="E541" t="str">
            <v>Local 1</v>
          </cell>
          <cell r="F541" t="str">
            <v>ไหลแอดจาย พานทอง ชล</v>
          </cell>
          <cell r="G541">
            <v>2009</v>
          </cell>
        </row>
        <row r="542">
          <cell r="A542" t="str">
            <v>ไหลแอดจาย อินเตอร์เทรด</v>
          </cell>
          <cell r="B542" t="str">
            <v>C - Scrap</v>
          </cell>
          <cell r="C542">
            <v>39970</v>
          </cell>
          <cell r="D542">
            <v>13.8</v>
          </cell>
          <cell r="E542" t="str">
            <v>Local 2</v>
          </cell>
          <cell r="F542" t="str">
            <v>สมจิตร ระยอง</v>
          </cell>
          <cell r="G542">
            <v>2009</v>
          </cell>
        </row>
        <row r="543">
          <cell r="A543" t="str">
            <v>กรวัชร อินเตอร์เมทัล</v>
          </cell>
          <cell r="B543" t="str">
            <v>X Scrap-L2</v>
          </cell>
          <cell r="C543">
            <v>39971</v>
          </cell>
          <cell r="D543">
            <v>14.69</v>
          </cell>
          <cell r="E543" t="str">
            <v>Local 2</v>
          </cell>
          <cell r="F543" t="str">
            <v>ป.ปาทานสตีล(อนันต์)</v>
          </cell>
          <cell r="G543">
            <v>2009</v>
          </cell>
        </row>
        <row r="544">
          <cell r="A544" t="str">
            <v>กัณฑชัย เมทัล เวอร์ค</v>
          </cell>
          <cell r="B544" t="str">
            <v>B - Scrap</v>
          </cell>
          <cell r="C544">
            <v>39971</v>
          </cell>
          <cell r="D544">
            <v>13.84</v>
          </cell>
          <cell r="E544" t="str">
            <v>Local 2</v>
          </cell>
          <cell r="F544" t="str">
            <v>ทรัพย์โสภณ</v>
          </cell>
          <cell r="G544">
            <v>2009</v>
          </cell>
        </row>
        <row r="545">
          <cell r="A545" t="str">
            <v>ชัยการณ์ สตีล เวอร์ค</v>
          </cell>
          <cell r="B545" t="str">
            <v>X Scrap-L2</v>
          </cell>
          <cell r="C545">
            <v>39971</v>
          </cell>
          <cell r="D545">
            <v>14.57</v>
          </cell>
          <cell r="E545" t="str">
            <v>Local 2</v>
          </cell>
          <cell r="F545" t="str">
            <v>แสงทองชัย สตีล(ชัญญา)</v>
          </cell>
          <cell r="G545">
            <v>2009</v>
          </cell>
        </row>
        <row r="546">
          <cell r="A546" t="str">
            <v>ไหลแอดจาย อินเตอร์เทรด</v>
          </cell>
          <cell r="B546" t="str">
            <v>C - Scrap</v>
          </cell>
          <cell r="C546">
            <v>39971</v>
          </cell>
          <cell r="D546">
            <v>9.2899999999999991</v>
          </cell>
          <cell r="E546" t="str">
            <v>Local 2</v>
          </cell>
          <cell r="F546" t="str">
            <v>อาร์กอนสตีล กทม.</v>
          </cell>
          <cell r="G546">
            <v>2009</v>
          </cell>
        </row>
        <row r="547">
          <cell r="A547" t="str">
            <v>ชัยการณ์ สตีล เวอร์ค</v>
          </cell>
          <cell r="B547" t="str">
            <v>BUNDLE  - SY</v>
          </cell>
          <cell r="C547">
            <v>39971</v>
          </cell>
          <cell r="D547">
            <v>30.18</v>
          </cell>
          <cell r="E547" t="str">
            <v>BUNDLE SY</v>
          </cell>
          <cell r="F547" t="str">
            <v>ส.เจริญทรัพย์ รามคำแหง</v>
          </cell>
          <cell r="G547">
            <v>2009</v>
          </cell>
        </row>
        <row r="548">
          <cell r="A548" t="str">
            <v>กัณฑชัย เมทัล เวอร์ค</v>
          </cell>
          <cell r="B548" t="str">
            <v>D - Scrap</v>
          </cell>
          <cell r="C548">
            <v>39971</v>
          </cell>
          <cell r="D548">
            <v>8.82</v>
          </cell>
          <cell r="E548" t="str">
            <v>Local 2</v>
          </cell>
          <cell r="F548" t="str">
            <v>คานทอง ชลบุรี</v>
          </cell>
          <cell r="G548">
            <v>2009</v>
          </cell>
        </row>
        <row r="549">
          <cell r="A549" t="str">
            <v>กัณฑชัย เมทัล เวอร์ค</v>
          </cell>
          <cell r="B549" t="str">
            <v>Y - Scrap</v>
          </cell>
          <cell r="C549">
            <v>39971</v>
          </cell>
          <cell r="D549">
            <v>5.62</v>
          </cell>
          <cell r="E549" t="str">
            <v>Local 1</v>
          </cell>
          <cell r="F549" t="str">
            <v>คานทอง ชลบุรี</v>
          </cell>
          <cell r="G549">
            <v>2009</v>
          </cell>
        </row>
        <row r="550">
          <cell r="A550" t="str">
            <v>กรัณย์ชัย สตีลเวิร์ค</v>
          </cell>
          <cell r="B550" t="str">
            <v>Process-PC</v>
          </cell>
          <cell r="C550">
            <v>39971</v>
          </cell>
          <cell r="D550">
            <v>20.12</v>
          </cell>
          <cell r="E550" t="str">
            <v>Process Scrap</v>
          </cell>
          <cell r="F550" t="str">
            <v>จันทร์ทิพย์ อุตสาหกรรม (D)</v>
          </cell>
          <cell r="G550">
            <v>2009</v>
          </cell>
        </row>
        <row r="551">
          <cell r="A551" t="str">
            <v>กรวัชร อินเตอร์เมทัล</v>
          </cell>
          <cell r="B551" t="str">
            <v>Y - Scrap</v>
          </cell>
          <cell r="C551">
            <v>39971</v>
          </cell>
          <cell r="D551">
            <v>15.42</v>
          </cell>
          <cell r="E551" t="str">
            <v>Local 1</v>
          </cell>
          <cell r="F551" t="str">
            <v>ป.ปาทานสตีล(อนันต์)</v>
          </cell>
          <cell r="G551">
            <v>2009</v>
          </cell>
        </row>
        <row r="552">
          <cell r="A552" t="str">
            <v>ไหลแอดจาย อินเตอร์เทรด</v>
          </cell>
          <cell r="B552" t="str">
            <v>A - Scrap</v>
          </cell>
          <cell r="C552">
            <v>39971</v>
          </cell>
          <cell r="D552">
            <v>5.84</v>
          </cell>
          <cell r="E552" t="str">
            <v>Local 1</v>
          </cell>
          <cell r="F552" t="str">
            <v>ดีอาร์พี สตีล(D)</v>
          </cell>
          <cell r="G552">
            <v>2009</v>
          </cell>
        </row>
        <row r="553">
          <cell r="A553" t="str">
            <v>กรวัชร อินเตอร์เมทัล</v>
          </cell>
          <cell r="B553" t="str">
            <v>X Scrap-L2</v>
          </cell>
          <cell r="C553">
            <v>39971</v>
          </cell>
          <cell r="D553">
            <v>15.29</v>
          </cell>
          <cell r="E553" t="str">
            <v>Local 2</v>
          </cell>
          <cell r="F553" t="str">
            <v>ป.ปาทานสตีล(อนันต์)</v>
          </cell>
          <cell r="G553">
            <v>2009</v>
          </cell>
        </row>
        <row r="554">
          <cell r="A554" t="str">
            <v>ไหลแอดจาย อินเตอร์เทรด</v>
          </cell>
          <cell r="B554" t="str">
            <v>D - Scrap</v>
          </cell>
          <cell r="C554">
            <v>39971</v>
          </cell>
          <cell r="D554">
            <v>15.06</v>
          </cell>
          <cell r="E554" t="str">
            <v>Local 2</v>
          </cell>
          <cell r="F554" t="str">
            <v>ทรัพย์ทวี สระแก้ว</v>
          </cell>
          <cell r="G554">
            <v>2009</v>
          </cell>
        </row>
        <row r="555">
          <cell r="A555" t="str">
            <v>ไหลแอดจาย อินเตอร์เทรด</v>
          </cell>
          <cell r="B555" t="str">
            <v>A - Scrap</v>
          </cell>
          <cell r="C555">
            <v>39971</v>
          </cell>
          <cell r="D555">
            <v>14.27</v>
          </cell>
          <cell r="E555" t="str">
            <v>Local 1</v>
          </cell>
          <cell r="F555" t="str">
            <v>สมจิตร ระยอง</v>
          </cell>
          <cell r="G555">
            <v>2009</v>
          </cell>
        </row>
        <row r="556">
          <cell r="A556" t="str">
            <v>ไหลแอดจาย อินเตอร์เทรด</v>
          </cell>
          <cell r="B556" t="str">
            <v>BUNDLE  - SY</v>
          </cell>
          <cell r="C556">
            <v>39971</v>
          </cell>
          <cell r="D556">
            <v>16.16</v>
          </cell>
          <cell r="E556" t="str">
            <v>BUNDLE SY</v>
          </cell>
          <cell r="F556" t="str">
            <v>สวัสดิ์ สุราษฎร์ธานี</v>
          </cell>
          <cell r="G556">
            <v>2009</v>
          </cell>
        </row>
        <row r="557">
          <cell r="A557" t="str">
            <v>ซัน สตีล แอนด์ เปเปอร์</v>
          </cell>
          <cell r="B557" t="str">
            <v>Y - Scrap</v>
          </cell>
          <cell r="C557">
            <v>39971</v>
          </cell>
          <cell r="D557">
            <v>11.85</v>
          </cell>
          <cell r="E557" t="str">
            <v>Local 1</v>
          </cell>
          <cell r="F557" t="str">
            <v>ชัยเจริญบางใหญ่</v>
          </cell>
          <cell r="G557">
            <v>2009</v>
          </cell>
        </row>
        <row r="558">
          <cell r="A558" t="str">
            <v>ซัน สตีล แอนด์ เปเปอร์</v>
          </cell>
          <cell r="B558" t="str">
            <v>D - Scrap</v>
          </cell>
          <cell r="C558">
            <v>39971</v>
          </cell>
          <cell r="D558">
            <v>14.98</v>
          </cell>
          <cell r="E558" t="str">
            <v>Local 2</v>
          </cell>
          <cell r="F558" t="str">
            <v>เจิมเจริญทรัพย์ คลอง 8</v>
          </cell>
          <cell r="G558">
            <v>2009</v>
          </cell>
        </row>
        <row r="559">
          <cell r="A559" t="str">
            <v>ซัน สตีล แอนด์ เปเปอร์</v>
          </cell>
          <cell r="B559" t="str">
            <v>BUNDLE  - SY</v>
          </cell>
          <cell r="C559">
            <v>39971</v>
          </cell>
          <cell r="D559">
            <v>29.28</v>
          </cell>
          <cell r="E559" t="str">
            <v>BUNDLE SY</v>
          </cell>
          <cell r="F559" t="str">
            <v>เอส.ซี.ค้าเหล็ก  กทม.</v>
          </cell>
          <cell r="G559">
            <v>2009</v>
          </cell>
        </row>
        <row r="560">
          <cell r="A560" t="str">
            <v>ไหลแอดจาย อินเตอร์เทรด</v>
          </cell>
          <cell r="B560" t="str">
            <v>Y - Scrap</v>
          </cell>
          <cell r="C560">
            <v>39971</v>
          </cell>
          <cell r="D560">
            <v>9.5299999999999994</v>
          </cell>
          <cell r="E560" t="str">
            <v>Local 1</v>
          </cell>
          <cell r="F560" t="str">
            <v>ดีอาร์พี สตีล(D)</v>
          </cell>
          <cell r="G560">
            <v>2009</v>
          </cell>
        </row>
        <row r="561">
          <cell r="A561" t="str">
            <v>ไหลแอดจาย อินเตอร์เทรด</v>
          </cell>
          <cell r="B561" t="str">
            <v>A - Scrap</v>
          </cell>
          <cell r="C561">
            <v>39971</v>
          </cell>
          <cell r="D561">
            <v>12.45</v>
          </cell>
          <cell r="E561" t="str">
            <v>Local 1</v>
          </cell>
          <cell r="F561" t="str">
            <v>ดีอาร์พี สตีล(D)</v>
          </cell>
          <cell r="G561">
            <v>2009</v>
          </cell>
        </row>
        <row r="562">
          <cell r="A562" t="str">
            <v>ไหลแอดจาย อินเตอร์เทรด</v>
          </cell>
          <cell r="B562" t="str">
            <v>D - Scrap</v>
          </cell>
          <cell r="C562">
            <v>39971</v>
          </cell>
          <cell r="D562">
            <v>10.08</v>
          </cell>
          <cell r="E562" t="str">
            <v>Local 2</v>
          </cell>
          <cell r="F562" t="str">
            <v>อาร์กอนสตีล กทม.</v>
          </cell>
          <cell r="G562">
            <v>2009</v>
          </cell>
        </row>
        <row r="563">
          <cell r="A563" t="str">
            <v>ไหลแอดจาย อินเตอร์เทรด</v>
          </cell>
          <cell r="B563" t="str">
            <v>BUNDLE  - SY</v>
          </cell>
          <cell r="C563">
            <v>39971</v>
          </cell>
          <cell r="D563">
            <v>25.52</v>
          </cell>
          <cell r="E563" t="str">
            <v>BUNDLE SY</v>
          </cell>
          <cell r="F563" t="str">
            <v>ท่าทองค้าของเก่า</v>
          </cell>
          <cell r="G563">
            <v>2009</v>
          </cell>
        </row>
        <row r="564">
          <cell r="A564" t="str">
            <v>ไหลแอดจาย อินเตอร์เทรด</v>
          </cell>
          <cell r="B564" t="str">
            <v>BUNDLE  - SY</v>
          </cell>
          <cell r="C564">
            <v>39971</v>
          </cell>
          <cell r="D564">
            <v>26.73</v>
          </cell>
          <cell r="E564" t="str">
            <v>BUNDLE SY</v>
          </cell>
          <cell r="F564" t="str">
            <v>ท่าทองค้าของเก่า</v>
          </cell>
          <cell r="G564">
            <v>2009</v>
          </cell>
        </row>
        <row r="565">
          <cell r="A565" t="str">
            <v>ซัน สตีล แอนด์ เปเปอร์</v>
          </cell>
          <cell r="B565" t="str">
            <v>BUNDLE  - SY</v>
          </cell>
          <cell r="C565">
            <v>39971</v>
          </cell>
          <cell r="D565">
            <v>15.23</v>
          </cell>
          <cell r="E565" t="str">
            <v>BUNDLE SY</v>
          </cell>
          <cell r="F565" t="str">
            <v>เอส.ซี.ค้าเหล็ก  กทม.</v>
          </cell>
          <cell r="G565">
            <v>2009</v>
          </cell>
        </row>
        <row r="566">
          <cell r="A566" t="str">
            <v>กัณฑชัย เมทัล เวอร์ค</v>
          </cell>
          <cell r="B566" t="str">
            <v>Y - Scrap</v>
          </cell>
          <cell r="C566">
            <v>39971</v>
          </cell>
          <cell r="D566">
            <v>22.65</v>
          </cell>
          <cell r="E566" t="str">
            <v>Local 1</v>
          </cell>
          <cell r="F566" t="str">
            <v>ยิ่งรุ่งเรือง</v>
          </cell>
          <cell r="G566">
            <v>2009</v>
          </cell>
        </row>
        <row r="567">
          <cell r="A567" t="str">
            <v>ซัน สตีล แอนด์ เปเปอร์</v>
          </cell>
          <cell r="B567" t="str">
            <v>BUNDLE  - SY</v>
          </cell>
          <cell r="C567">
            <v>39971</v>
          </cell>
          <cell r="D567">
            <v>15.58</v>
          </cell>
          <cell r="E567" t="str">
            <v>BUNDLE SY</v>
          </cell>
          <cell r="F567" t="str">
            <v>ปฏิมาค้าของเก่า อยุธยา</v>
          </cell>
          <cell r="G567">
            <v>2009</v>
          </cell>
        </row>
        <row r="568">
          <cell r="A568" t="str">
            <v>ซัน สตีล แอนด์ เปเปอร์</v>
          </cell>
          <cell r="B568" t="str">
            <v>Y - Scrap</v>
          </cell>
          <cell r="C568">
            <v>39971</v>
          </cell>
          <cell r="D568">
            <v>7.14</v>
          </cell>
          <cell r="E568" t="str">
            <v>Local 1</v>
          </cell>
          <cell r="F568" t="str">
            <v>รัตนาภรณ์(กิริมิตร-ระยอง)</v>
          </cell>
          <cell r="G568">
            <v>2009</v>
          </cell>
        </row>
        <row r="569">
          <cell r="A569" t="str">
            <v>ไหลแอดจาย อินเตอร์เทรด</v>
          </cell>
          <cell r="B569" t="str">
            <v>Y - Scrap</v>
          </cell>
          <cell r="C569">
            <v>39971</v>
          </cell>
          <cell r="D569">
            <v>9.6</v>
          </cell>
          <cell r="E569" t="str">
            <v>Local 1</v>
          </cell>
          <cell r="F569" t="str">
            <v>ไหลแอดจาย พานทอง ชล</v>
          </cell>
          <cell r="G569">
            <v>2009</v>
          </cell>
        </row>
        <row r="570">
          <cell r="A570" t="str">
            <v>ซัน สตีล แอนด์ เปเปอร์</v>
          </cell>
          <cell r="B570" t="str">
            <v>X Scrap-L2</v>
          </cell>
          <cell r="C570">
            <v>39971</v>
          </cell>
          <cell r="D570">
            <v>14.76</v>
          </cell>
          <cell r="E570" t="str">
            <v>Local 2</v>
          </cell>
          <cell r="F570" t="str">
            <v>ชัยเจริญบางใหญ่</v>
          </cell>
          <cell r="G570">
            <v>2009</v>
          </cell>
        </row>
        <row r="571">
          <cell r="A571" t="str">
            <v>ไหลแอดจาย อินเตอร์เทรด</v>
          </cell>
          <cell r="C571">
            <v>39971</v>
          </cell>
          <cell r="D571">
            <v>0</v>
          </cell>
          <cell r="F571" t="str">
            <v>มิตรภาพ หนองคาย</v>
          </cell>
          <cell r="G571">
            <v>2009</v>
          </cell>
        </row>
        <row r="572">
          <cell r="A572" t="str">
            <v>ไหลแอดจาย อินเตอร์เทรด</v>
          </cell>
          <cell r="B572" t="str">
            <v>D - Scrap</v>
          </cell>
          <cell r="C572">
            <v>39971</v>
          </cell>
          <cell r="D572">
            <v>9.51</v>
          </cell>
          <cell r="E572" t="str">
            <v>Local 2</v>
          </cell>
          <cell r="F572" t="str">
            <v>สุจินต์ ระยอง</v>
          </cell>
          <cell r="G572">
            <v>2009</v>
          </cell>
        </row>
        <row r="573">
          <cell r="A573" t="str">
            <v>โรงงานอัดกระดาษศิลาลอย</v>
          </cell>
          <cell r="B573" t="str">
            <v>Y - Scrap</v>
          </cell>
          <cell r="C573">
            <v>39971</v>
          </cell>
          <cell r="D573">
            <v>16.260000000000002</v>
          </cell>
          <cell r="E573" t="str">
            <v>Local 1</v>
          </cell>
          <cell r="F573" t="str">
            <v>โรงงานอัดกระดาษศิลาลอย</v>
          </cell>
          <cell r="G573">
            <v>2009</v>
          </cell>
        </row>
        <row r="574">
          <cell r="A574" t="str">
            <v>ไหลแอดจาย อินเตอร์เทรด</v>
          </cell>
          <cell r="B574" t="str">
            <v>A - Scrap</v>
          </cell>
          <cell r="C574">
            <v>39971</v>
          </cell>
          <cell r="D574">
            <v>9.11</v>
          </cell>
          <cell r="E574" t="str">
            <v>Local 1</v>
          </cell>
          <cell r="F574" t="str">
            <v>ดีอาร์พี สตีล(D)</v>
          </cell>
          <cell r="G574">
            <v>2009</v>
          </cell>
        </row>
        <row r="575">
          <cell r="A575" t="str">
            <v>ไหลแอดจาย อินเตอร์เทรด</v>
          </cell>
          <cell r="B575" t="str">
            <v>D - Scrap</v>
          </cell>
          <cell r="C575">
            <v>39971</v>
          </cell>
          <cell r="D575">
            <v>9.44</v>
          </cell>
          <cell r="E575" t="str">
            <v>Local 2</v>
          </cell>
          <cell r="F575" t="str">
            <v>สุจินต์ ระยอง</v>
          </cell>
          <cell r="G575">
            <v>2009</v>
          </cell>
        </row>
        <row r="576">
          <cell r="A576" t="str">
            <v>กรัณย์ชัย สตีลเวิร์ค</v>
          </cell>
          <cell r="B576" t="str">
            <v>Process-PC</v>
          </cell>
          <cell r="C576">
            <v>39971</v>
          </cell>
          <cell r="D576">
            <v>22.84</v>
          </cell>
          <cell r="E576" t="str">
            <v>Process Scrap</v>
          </cell>
          <cell r="F576" t="str">
            <v>ศรีไทยธนะ(D)</v>
          </cell>
          <cell r="G576">
            <v>2009</v>
          </cell>
        </row>
        <row r="577">
          <cell r="A577" t="str">
            <v>ซัน สตีล แอนด์ เปเปอร์</v>
          </cell>
          <cell r="B577" t="str">
            <v>D - Scrap</v>
          </cell>
          <cell r="C577">
            <v>39971</v>
          </cell>
          <cell r="D577">
            <v>21.32</v>
          </cell>
          <cell r="E577" t="str">
            <v>Local 2</v>
          </cell>
          <cell r="F577" t="str">
            <v>ปฏิมาค้าของเก่า อยุธยา</v>
          </cell>
          <cell r="G577">
            <v>2009</v>
          </cell>
        </row>
        <row r="578">
          <cell r="A578" t="str">
            <v>ซัน สตีล แอนด์ เปเปอร์</v>
          </cell>
          <cell r="B578" t="str">
            <v>BUNDLE  - SY</v>
          </cell>
          <cell r="C578">
            <v>39971</v>
          </cell>
          <cell r="D578">
            <v>31.7</v>
          </cell>
          <cell r="E578" t="str">
            <v>BUNDLE SY</v>
          </cell>
          <cell r="F578" t="str">
            <v>เอส.ซี.ค้าเหล็ก  กทม.</v>
          </cell>
          <cell r="G578">
            <v>2009</v>
          </cell>
        </row>
        <row r="579">
          <cell r="A579" t="str">
            <v>ไหลแอดจาย อินเตอร์เทรด</v>
          </cell>
          <cell r="B579" t="str">
            <v>BUNDLE  - SY</v>
          </cell>
          <cell r="C579">
            <v>39971</v>
          </cell>
          <cell r="D579">
            <v>16.97</v>
          </cell>
          <cell r="E579" t="str">
            <v>BUNDLE SY</v>
          </cell>
          <cell r="F579" t="str">
            <v>สมศักดิ์ สุโขทัย</v>
          </cell>
          <cell r="G579">
            <v>2009</v>
          </cell>
        </row>
        <row r="580">
          <cell r="A580" t="str">
            <v>ไหลแอดจาย อินเตอร์เทรด</v>
          </cell>
          <cell r="B580" t="str">
            <v>D - Scrap</v>
          </cell>
          <cell r="C580">
            <v>39971</v>
          </cell>
          <cell r="D580">
            <v>13.02</v>
          </cell>
          <cell r="E580" t="str">
            <v>Local 2</v>
          </cell>
          <cell r="F580" t="str">
            <v>ไหลแอดจาย พานทอง ชล</v>
          </cell>
          <cell r="G580">
            <v>2009</v>
          </cell>
        </row>
        <row r="581">
          <cell r="A581" t="str">
            <v>ซัน สตีล แอนด์ เปเปอร์</v>
          </cell>
          <cell r="B581" t="str">
            <v>A - Scrap</v>
          </cell>
          <cell r="C581">
            <v>39971</v>
          </cell>
          <cell r="D581">
            <v>12.01</v>
          </cell>
          <cell r="E581" t="str">
            <v>Local 1</v>
          </cell>
          <cell r="F581" t="str">
            <v>ปฏิมาค้าของเก่า อยุธยา</v>
          </cell>
          <cell r="G581">
            <v>2009</v>
          </cell>
        </row>
        <row r="582">
          <cell r="A582" t="str">
            <v>โพธิ์ทองค้าของเก่า</v>
          </cell>
          <cell r="B582" t="str">
            <v>D - Scrap</v>
          </cell>
          <cell r="C582">
            <v>39971</v>
          </cell>
          <cell r="D582">
            <v>6.56</v>
          </cell>
          <cell r="E582" t="str">
            <v>Local 2</v>
          </cell>
          <cell r="F582" t="str">
            <v>รุ่งเจริญ</v>
          </cell>
          <cell r="G582">
            <v>2009</v>
          </cell>
        </row>
        <row r="583">
          <cell r="A583" t="str">
            <v>กัณฑชัย เมทัล เวอร์ค</v>
          </cell>
          <cell r="B583" t="str">
            <v>X Scrap-L2</v>
          </cell>
          <cell r="C583">
            <v>39971</v>
          </cell>
          <cell r="D583">
            <v>16.170000000000002</v>
          </cell>
          <cell r="E583" t="str">
            <v>Local 2</v>
          </cell>
          <cell r="F583" t="str">
            <v>สยามมิตร สตีลรีไซเคิล นนทบุรี</v>
          </cell>
          <cell r="G583">
            <v>2009</v>
          </cell>
        </row>
        <row r="584">
          <cell r="A584" t="str">
            <v>ซัน สตีล แอนด์ เปเปอร์</v>
          </cell>
          <cell r="B584" t="str">
            <v>BUNDLE  - SY</v>
          </cell>
          <cell r="C584">
            <v>39971</v>
          </cell>
          <cell r="D584">
            <v>27.61</v>
          </cell>
          <cell r="E584" t="str">
            <v>BUNDLE SY</v>
          </cell>
          <cell r="F584" t="str">
            <v>ปฏิมาค้าของเก่า อยุธยา</v>
          </cell>
          <cell r="G584">
            <v>2009</v>
          </cell>
        </row>
        <row r="585">
          <cell r="A585" t="str">
            <v>ซัน สตีล แอนด์ เปเปอร์</v>
          </cell>
          <cell r="B585" t="str">
            <v>B - Scrap</v>
          </cell>
          <cell r="C585">
            <v>39971</v>
          </cell>
          <cell r="D585">
            <v>30.03</v>
          </cell>
          <cell r="E585" t="str">
            <v>Local 2</v>
          </cell>
          <cell r="F585" t="str">
            <v>เอส.ซี.ค้าเหล็ก  กทม.</v>
          </cell>
          <cell r="G585">
            <v>2009</v>
          </cell>
        </row>
        <row r="586">
          <cell r="A586" t="str">
            <v>ไหลแอดจาย อินเตอร์เทรด</v>
          </cell>
          <cell r="B586" t="str">
            <v>BUNDLE  - SY</v>
          </cell>
          <cell r="C586">
            <v>39971</v>
          </cell>
          <cell r="D586">
            <v>34.450000000000003</v>
          </cell>
          <cell r="E586" t="str">
            <v>BUNDLE SY</v>
          </cell>
          <cell r="F586" t="str">
            <v>พัลลภ แพร่</v>
          </cell>
          <cell r="G586">
            <v>2009</v>
          </cell>
        </row>
        <row r="587">
          <cell r="A587" t="str">
            <v>ไหลแอดจาย อินเตอร์เทรด</v>
          </cell>
          <cell r="B587" t="str">
            <v>A - Scrap</v>
          </cell>
          <cell r="C587">
            <v>39971</v>
          </cell>
          <cell r="D587">
            <v>13.01</v>
          </cell>
          <cell r="E587" t="str">
            <v>Local 1</v>
          </cell>
          <cell r="F587" t="str">
            <v>ดีอาร์พี สตีล(D)</v>
          </cell>
          <cell r="G587">
            <v>2009</v>
          </cell>
        </row>
        <row r="588">
          <cell r="A588" t="str">
            <v>ซัน สตีล แอนด์ เปเปอร์</v>
          </cell>
          <cell r="B588" t="str">
            <v>BUNDLE  - SY</v>
          </cell>
          <cell r="C588">
            <v>39971</v>
          </cell>
          <cell r="D588">
            <v>30.22</v>
          </cell>
          <cell r="E588" t="str">
            <v>BUNDLE SY</v>
          </cell>
          <cell r="F588" t="str">
            <v>ต.นิยมไทย</v>
          </cell>
          <cell r="G588">
            <v>2009</v>
          </cell>
        </row>
        <row r="589">
          <cell r="A589" t="str">
            <v>น่ำเซ้งค้าเหล็ก</v>
          </cell>
          <cell r="B589" t="str">
            <v>Process-PC</v>
          </cell>
          <cell r="C589">
            <v>39971</v>
          </cell>
          <cell r="D589">
            <v>11.85</v>
          </cell>
          <cell r="E589" t="str">
            <v>Process Scrap</v>
          </cell>
          <cell r="F589" t="str">
            <v>บ้านบึงอินดัสตรีส์</v>
          </cell>
          <cell r="G589">
            <v>2009</v>
          </cell>
        </row>
        <row r="590">
          <cell r="A590" t="str">
            <v>ซัน สตีล แอนด์ เปเปอร์</v>
          </cell>
          <cell r="B590" t="str">
            <v>D - Scrap</v>
          </cell>
          <cell r="C590">
            <v>39971</v>
          </cell>
          <cell r="D590">
            <v>8.7200000000000006</v>
          </cell>
          <cell r="E590" t="str">
            <v>Local 2</v>
          </cell>
          <cell r="F590" t="str">
            <v>พรรณิภาดา ค้าของเก่า</v>
          </cell>
          <cell r="G590">
            <v>2009</v>
          </cell>
        </row>
        <row r="591">
          <cell r="A591" t="str">
            <v>กัณฑชัย เมทัล เวอร์ค</v>
          </cell>
          <cell r="B591" t="str">
            <v>Y - Scrap</v>
          </cell>
          <cell r="C591">
            <v>39971</v>
          </cell>
          <cell r="D591">
            <v>15.51</v>
          </cell>
          <cell r="E591" t="str">
            <v>Local 1</v>
          </cell>
          <cell r="F591" t="str">
            <v>สยามมิตร สตีลรีไซเคิล นนทบุรี</v>
          </cell>
          <cell r="G591">
            <v>2009</v>
          </cell>
        </row>
        <row r="592">
          <cell r="A592" t="str">
            <v>ไหลแอดจาย อินเตอร์เทรด</v>
          </cell>
          <cell r="B592" t="str">
            <v>D - Scrap</v>
          </cell>
          <cell r="C592">
            <v>39971</v>
          </cell>
          <cell r="D592">
            <v>13.67</v>
          </cell>
          <cell r="E592" t="str">
            <v>Local 2</v>
          </cell>
          <cell r="F592" t="str">
            <v>สมศักดิ์ สุโขทัย</v>
          </cell>
          <cell r="G592">
            <v>2009</v>
          </cell>
        </row>
        <row r="593">
          <cell r="A593" t="str">
            <v>โพธิ์ทองค้าของเก่า</v>
          </cell>
          <cell r="B593" t="str">
            <v>D - Scrap</v>
          </cell>
          <cell r="C593">
            <v>39971</v>
          </cell>
          <cell r="D593">
            <v>8.34</v>
          </cell>
          <cell r="E593" t="str">
            <v>Local 2</v>
          </cell>
          <cell r="F593" t="str">
            <v>รุ่งเจริญ</v>
          </cell>
          <cell r="G593">
            <v>2009</v>
          </cell>
        </row>
        <row r="594">
          <cell r="A594" t="str">
            <v>ไหลแอดจาย อินเตอร์เทรด</v>
          </cell>
          <cell r="B594" t="str">
            <v>BUNDLE  - SY</v>
          </cell>
          <cell r="C594">
            <v>39971</v>
          </cell>
          <cell r="D594">
            <v>33.51</v>
          </cell>
          <cell r="E594" t="str">
            <v>BUNDLE SY</v>
          </cell>
          <cell r="F594" t="str">
            <v>จึงจิบเชียง อุดร</v>
          </cell>
          <cell r="G594">
            <v>2009</v>
          </cell>
        </row>
        <row r="595">
          <cell r="A595" t="str">
            <v>ไหลแอดจาย อินเตอร์เทรด</v>
          </cell>
          <cell r="B595" t="str">
            <v>F scrap Local2</v>
          </cell>
          <cell r="C595">
            <v>39971</v>
          </cell>
          <cell r="D595">
            <v>15.28</v>
          </cell>
          <cell r="E595" t="str">
            <v>Local 2</v>
          </cell>
          <cell r="F595" t="str">
            <v>เมืองพลค้าของเก่า บุรีรัมย์</v>
          </cell>
          <cell r="G595">
            <v>2009</v>
          </cell>
        </row>
        <row r="596">
          <cell r="A596" t="str">
            <v>ไหลแอดจาย อินเตอร์เทรด</v>
          </cell>
          <cell r="B596" t="str">
            <v>BUNDLE  - SY</v>
          </cell>
          <cell r="C596">
            <v>39971</v>
          </cell>
          <cell r="D596">
            <v>34.32</v>
          </cell>
          <cell r="E596" t="str">
            <v>BUNDLE SY</v>
          </cell>
          <cell r="F596" t="str">
            <v>พัลลภ แพร่</v>
          </cell>
          <cell r="G596">
            <v>2009</v>
          </cell>
        </row>
        <row r="597">
          <cell r="A597" t="str">
            <v>โพธิ์ทองค้าของเก่า</v>
          </cell>
          <cell r="B597" t="str">
            <v>D - Scrap</v>
          </cell>
          <cell r="C597">
            <v>39971</v>
          </cell>
          <cell r="D597">
            <v>4.79</v>
          </cell>
          <cell r="E597" t="str">
            <v>Local 2</v>
          </cell>
          <cell r="F597" t="str">
            <v>โพธิ์ทองค้าของเก่า</v>
          </cell>
          <cell r="G597">
            <v>2009</v>
          </cell>
        </row>
        <row r="598">
          <cell r="A598" t="str">
            <v>เจแอนด์จา เซอร์วิส</v>
          </cell>
          <cell r="B598" t="str">
            <v>BUNDLE  - SY</v>
          </cell>
          <cell r="C598">
            <v>39971</v>
          </cell>
          <cell r="D598">
            <v>27.85</v>
          </cell>
          <cell r="E598" t="str">
            <v>BUNDLE SY</v>
          </cell>
          <cell r="F598" t="str">
            <v>เจแอนด์จา เซอร์วิส</v>
          </cell>
          <cell r="G598">
            <v>2009</v>
          </cell>
        </row>
        <row r="599">
          <cell r="A599" t="str">
            <v>ไหลแอดจาย อินเตอร์เทรด</v>
          </cell>
          <cell r="B599" t="str">
            <v>Y - Scrap</v>
          </cell>
          <cell r="C599">
            <v>39971</v>
          </cell>
          <cell r="D599">
            <v>14.61</v>
          </cell>
          <cell r="E599" t="str">
            <v>Local 1</v>
          </cell>
          <cell r="F599" t="str">
            <v>สมจิตร ระยอง</v>
          </cell>
          <cell r="G599">
            <v>2009</v>
          </cell>
        </row>
        <row r="600">
          <cell r="A600" t="str">
            <v>ไหลแอดจาย อินเตอร์เทรด</v>
          </cell>
          <cell r="B600" t="str">
            <v>D - Scrap</v>
          </cell>
          <cell r="C600">
            <v>39971</v>
          </cell>
          <cell r="D600">
            <v>6.25</v>
          </cell>
          <cell r="E600" t="str">
            <v>Local 2</v>
          </cell>
          <cell r="F600" t="str">
            <v>สมจิตร ระยอง</v>
          </cell>
          <cell r="G600">
            <v>2009</v>
          </cell>
        </row>
        <row r="601">
          <cell r="A601" t="str">
            <v>ไหลแอดจาย อินเตอร์เทรด</v>
          </cell>
          <cell r="B601" t="str">
            <v>BUNDLE  - SY</v>
          </cell>
          <cell r="C601">
            <v>39971</v>
          </cell>
          <cell r="D601">
            <v>29.59</v>
          </cell>
          <cell r="E601" t="str">
            <v>BUNDLE SY</v>
          </cell>
          <cell r="F601" t="str">
            <v>พัลลภ แพร่</v>
          </cell>
          <cell r="G601">
            <v>2009</v>
          </cell>
        </row>
        <row r="602">
          <cell r="A602" t="str">
            <v>ไหลแอดจาย อินเตอร์เทรด</v>
          </cell>
          <cell r="B602" t="str">
            <v>A - Scrap</v>
          </cell>
          <cell r="C602">
            <v>39971</v>
          </cell>
          <cell r="D602">
            <v>9.9499999999999993</v>
          </cell>
          <cell r="E602" t="str">
            <v>Local 1</v>
          </cell>
          <cell r="F602" t="str">
            <v>สมจิตร ระยอง</v>
          </cell>
          <cell r="G602">
            <v>2009</v>
          </cell>
        </row>
        <row r="603">
          <cell r="A603" t="str">
            <v>ไหลแอดจาย อินเตอร์เทรด</v>
          </cell>
          <cell r="B603" t="str">
            <v>BUNDLE  - SY</v>
          </cell>
          <cell r="C603">
            <v>39971</v>
          </cell>
          <cell r="D603">
            <v>13.85</v>
          </cell>
          <cell r="E603" t="str">
            <v>BUNDLE SY</v>
          </cell>
          <cell r="F603" t="str">
            <v>สุขสวัสดิ์ อุบล</v>
          </cell>
          <cell r="G603">
            <v>2009</v>
          </cell>
        </row>
        <row r="604">
          <cell r="A604" t="str">
            <v>กรัณย์ชัย สตีลเวิร์ค</v>
          </cell>
          <cell r="B604" t="str">
            <v>Process-PC</v>
          </cell>
          <cell r="C604">
            <v>39971</v>
          </cell>
          <cell r="D604">
            <v>22.61</v>
          </cell>
          <cell r="E604" t="str">
            <v>Process Scrap</v>
          </cell>
          <cell r="F604" t="str">
            <v>ศรีไทยธนะ(D)</v>
          </cell>
          <cell r="G604">
            <v>2009</v>
          </cell>
        </row>
        <row r="605">
          <cell r="A605" t="str">
            <v>ไหลแอดจาย อินเตอร์เทรด</v>
          </cell>
          <cell r="B605" t="str">
            <v>D - Scrap</v>
          </cell>
          <cell r="C605">
            <v>39971</v>
          </cell>
          <cell r="D605">
            <v>5.46</v>
          </cell>
          <cell r="E605" t="str">
            <v>Local 2</v>
          </cell>
          <cell r="F605" t="str">
            <v>สุพัตรา ระยอง</v>
          </cell>
          <cell r="G605">
            <v>2009</v>
          </cell>
        </row>
        <row r="606">
          <cell r="A606" t="str">
            <v>ไหลแอดจาย อินเตอร์เทรด</v>
          </cell>
          <cell r="B606" t="str">
            <v>D - Scrap</v>
          </cell>
          <cell r="C606">
            <v>39971</v>
          </cell>
          <cell r="D606">
            <v>11.13</v>
          </cell>
          <cell r="E606" t="str">
            <v>Local 2</v>
          </cell>
          <cell r="F606" t="str">
            <v>สุพัตรา ระยอง</v>
          </cell>
          <cell r="G606">
            <v>2009</v>
          </cell>
        </row>
        <row r="607">
          <cell r="A607" t="str">
            <v>ไหลแอดจาย อินเตอร์เทรด</v>
          </cell>
          <cell r="B607" t="str">
            <v>B - Scrap</v>
          </cell>
          <cell r="C607">
            <v>39971</v>
          </cell>
          <cell r="D607">
            <v>16.71</v>
          </cell>
          <cell r="E607" t="str">
            <v>Local 2</v>
          </cell>
          <cell r="F607" t="str">
            <v>สุพัตรา ระยอง</v>
          </cell>
          <cell r="G607">
            <v>2009</v>
          </cell>
        </row>
        <row r="608">
          <cell r="A608" t="str">
            <v>ซัน สตีล แอนด์ เปเปอร์</v>
          </cell>
          <cell r="B608" t="str">
            <v>D - Scrap</v>
          </cell>
          <cell r="C608">
            <v>39971</v>
          </cell>
          <cell r="D608">
            <v>10.35</v>
          </cell>
          <cell r="E608" t="str">
            <v>Local 2</v>
          </cell>
          <cell r="F608" t="str">
            <v>ปฏิมาค้าของเก่า อยุธยา</v>
          </cell>
          <cell r="G608">
            <v>2009</v>
          </cell>
        </row>
        <row r="609">
          <cell r="A609" t="str">
            <v>โกลด์ 2009</v>
          </cell>
          <cell r="B609" t="str">
            <v>BUNDLE  - SY</v>
          </cell>
          <cell r="C609">
            <v>39971</v>
          </cell>
          <cell r="D609">
            <v>36.340000000000003</v>
          </cell>
          <cell r="E609" t="str">
            <v>BUNDLE SY</v>
          </cell>
          <cell r="F609" t="str">
            <v>โกลด์ 2009</v>
          </cell>
          <cell r="G609">
            <v>2009</v>
          </cell>
        </row>
        <row r="610">
          <cell r="A610" t="str">
            <v>ซัน สตีล แอนด์ เปเปอร์</v>
          </cell>
          <cell r="B610" t="str">
            <v>A - Scrap</v>
          </cell>
          <cell r="C610">
            <v>39971</v>
          </cell>
          <cell r="D610">
            <v>15.28</v>
          </cell>
          <cell r="E610" t="str">
            <v>Local 1</v>
          </cell>
          <cell r="F610" t="str">
            <v>เอส.ซี.ค้าเหล็ก  กทม.</v>
          </cell>
          <cell r="G610">
            <v>2009</v>
          </cell>
        </row>
        <row r="611">
          <cell r="A611" t="str">
            <v>ไหลแอดจาย อินเตอร์เทรด</v>
          </cell>
          <cell r="B611" t="str">
            <v>BUNDLE  - SY</v>
          </cell>
          <cell r="C611">
            <v>39971</v>
          </cell>
          <cell r="D611">
            <v>27.22</v>
          </cell>
          <cell r="E611" t="str">
            <v>BUNDLE SY</v>
          </cell>
          <cell r="F611" t="str">
            <v>ท่าทองค้าของเก่า</v>
          </cell>
          <cell r="G611">
            <v>2009</v>
          </cell>
        </row>
        <row r="612">
          <cell r="A612" t="str">
            <v>ไหลแอดจาย อินเตอร์เทรด</v>
          </cell>
          <cell r="B612" t="str">
            <v>BUNDLE  - SY</v>
          </cell>
          <cell r="C612">
            <v>39971</v>
          </cell>
          <cell r="D612">
            <v>33.89</v>
          </cell>
          <cell r="E612" t="str">
            <v>BUNDLE SY</v>
          </cell>
          <cell r="F612" t="str">
            <v>จึงจิบเชียง อุดร</v>
          </cell>
          <cell r="G612">
            <v>2009</v>
          </cell>
        </row>
        <row r="613">
          <cell r="A613" t="str">
            <v>กรัณย์ชัย สตีลเวิร์ค</v>
          </cell>
          <cell r="B613" t="str">
            <v>Process-PC</v>
          </cell>
          <cell r="C613">
            <v>39971</v>
          </cell>
          <cell r="D613">
            <v>13.51</v>
          </cell>
          <cell r="E613" t="str">
            <v>Process Scrap</v>
          </cell>
          <cell r="F613" t="str">
            <v>คุซัทสุ อิเลคทริค (D)</v>
          </cell>
          <cell r="G613">
            <v>2009</v>
          </cell>
        </row>
        <row r="614">
          <cell r="A614" t="str">
            <v>ไหลแอดจาย อินเตอร์เทรด</v>
          </cell>
          <cell r="B614" t="str">
            <v>BUNDLE  - SY</v>
          </cell>
          <cell r="C614">
            <v>39971</v>
          </cell>
          <cell r="D614">
            <v>27.36</v>
          </cell>
          <cell r="E614" t="str">
            <v>BUNDLE SY</v>
          </cell>
          <cell r="F614" t="str">
            <v>ท่าทองค้าของเก่า</v>
          </cell>
          <cell r="G614">
            <v>2009</v>
          </cell>
        </row>
        <row r="615">
          <cell r="A615" t="str">
            <v>โพธิ์ทองค้าของเก่า</v>
          </cell>
          <cell r="B615" t="str">
            <v>D - Scrap</v>
          </cell>
          <cell r="C615">
            <v>39971</v>
          </cell>
          <cell r="D615">
            <v>9.09</v>
          </cell>
          <cell r="E615" t="str">
            <v>Local 2</v>
          </cell>
          <cell r="F615" t="str">
            <v>โพธิ์ทองค้าของเก่า</v>
          </cell>
          <cell r="G615">
            <v>2009</v>
          </cell>
        </row>
        <row r="616">
          <cell r="A616" t="str">
            <v>ไหลแอดจาย อินเตอร์เทรด</v>
          </cell>
          <cell r="B616" t="str">
            <v>A - Scrap</v>
          </cell>
          <cell r="C616">
            <v>39971</v>
          </cell>
          <cell r="D616">
            <v>17.350000000000001</v>
          </cell>
          <cell r="E616" t="str">
            <v>Local 1</v>
          </cell>
          <cell r="F616" t="str">
            <v>ไหลแอดจาย พานทอง ชล</v>
          </cell>
          <cell r="G616">
            <v>2009</v>
          </cell>
        </row>
        <row r="617">
          <cell r="A617" t="str">
            <v>ซัน สตีล แอนด์ เปเปอร์</v>
          </cell>
          <cell r="B617" t="str">
            <v>D - Scrap</v>
          </cell>
          <cell r="C617">
            <v>39971</v>
          </cell>
          <cell r="D617">
            <v>10.75</v>
          </cell>
          <cell r="E617" t="str">
            <v>Local 2</v>
          </cell>
          <cell r="F617" t="str">
            <v>ปฏิมาค้าของเก่า อยุธยา</v>
          </cell>
          <cell r="G617">
            <v>2009</v>
          </cell>
        </row>
        <row r="618">
          <cell r="A618" t="str">
            <v>น่ำเซ้งค้าเหล็ก</v>
          </cell>
          <cell r="B618" t="str">
            <v>Y - Scrap</v>
          </cell>
          <cell r="C618">
            <v>39971</v>
          </cell>
          <cell r="D618">
            <v>13.65</v>
          </cell>
          <cell r="E618" t="str">
            <v>Local 1</v>
          </cell>
          <cell r="F618" t="str">
            <v>ขจรวิทย์ล็อคเวลล์</v>
          </cell>
          <cell r="G618">
            <v>2009</v>
          </cell>
        </row>
        <row r="619">
          <cell r="A619" t="str">
            <v>โพธิ์ทองค้าของเก่า</v>
          </cell>
          <cell r="B619" t="str">
            <v>D - Scrap</v>
          </cell>
          <cell r="C619">
            <v>39971</v>
          </cell>
          <cell r="D619">
            <v>8.18</v>
          </cell>
          <cell r="E619" t="str">
            <v>Local 2</v>
          </cell>
          <cell r="F619" t="str">
            <v>โพธิ์ทองค้าของเก่า</v>
          </cell>
          <cell r="G619">
            <v>2009</v>
          </cell>
        </row>
        <row r="620">
          <cell r="A620" t="str">
            <v>กรวัชร อินเตอร์เมทัล</v>
          </cell>
          <cell r="B620" t="str">
            <v>X Scrap-L2</v>
          </cell>
          <cell r="C620">
            <v>39971</v>
          </cell>
          <cell r="D620">
            <v>15.17</v>
          </cell>
          <cell r="E620" t="str">
            <v>Local 2</v>
          </cell>
          <cell r="F620" t="str">
            <v>เจริญไพศาลทุ่งสง จำกัด</v>
          </cell>
          <cell r="G620">
            <v>2009</v>
          </cell>
        </row>
        <row r="621">
          <cell r="A621" t="str">
            <v>ไหลแอดจาย อินเตอร์เทรด</v>
          </cell>
          <cell r="B621" t="str">
            <v>Y - Scrap</v>
          </cell>
          <cell r="C621">
            <v>39971</v>
          </cell>
          <cell r="D621">
            <v>9.8699999999999992</v>
          </cell>
          <cell r="E621" t="str">
            <v>Local 1</v>
          </cell>
          <cell r="F621" t="str">
            <v>ไหลแอดจาย พานทอง ชล</v>
          </cell>
          <cell r="G621">
            <v>2009</v>
          </cell>
        </row>
        <row r="622">
          <cell r="A622" t="str">
            <v>ไหลแอดจาย อินเตอร์เทรด</v>
          </cell>
          <cell r="B622" t="str">
            <v>Y - Scrap</v>
          </cell>
          <cell r="C622">
            <v>39971</v>
          </cell>
          <cell r="D622">
            <v>9.57</v>
          </cell>
          <cell r="E622" t="str">
            <v>Local 1</v>
          </cell>
          <cell r="F622" t="str">
            <v>ไหลแอดจาย พานทอง ชล</v>
          </cell>
          <cell r="G622">
            <v>2009</v>
          </cell>
        </row>
        <row r="623">
          <cell r="A623" t="str">
            <v>ไหลแอดจาย อินเตอร์เทรด</v>
          </cell>
          <cell r="B623" t="str">
            <v>BUNDLE  - SY</v>
          </cell>
          <cell r="C623">
            <v>39971</v>
          </cell>
          <cell r="D623">
            <v>26.95</v>
          </cell>
          <cell r="E623" t="str">
            <v>BUNDLE SY</v>
          </cell>
          <cell r="F623" t="str">
            <v>ท่าทองค้าของเก่า</v>
          </cell>
          <cell r="G623">
            <v>2009</v>
          </cell>
        </row>
        <row r="624">
          <cell r="A624" t="str">
            <v>ไหลแอดจาย อินเตอร์เทรด</v>
          </cell>
          <cell r="B624" t="str">
            <v>X Scrap-L2</v>
          </cell>
          <cell r="C624">
            <v>39971</v>
          </cell>
          <cell r="D624">
            <v>15.74</v>
          </cell>
          <cell r="E624" t="str">
            <v>Local 2</v>
          </cell>
          <cell r="F624" t="str">
            <v>สุขสวัสดิ์ อุบล</v>
          </cell>
          <cell r="G624">
            <v>2009</v>
          </cell>
        </row>
        <row r="625">
          <cell r="A625" t="str">
            <v>กัณฑชัย เมทัล เวอร์ค</v>
          </cell>
          <cell r="B625" t="str">
            <v>D - Scrap</v>
          </cell>
          <cell r="C625">
            <v>39971</v>
          </cell>
          <cell r="D625">
            <v>2.93</v>
          </cell>
          <cell r="E625" t="str">
            <v>Local 2</v>
          </cell>
          <cell r="F625" t="str">
            <v>คานทอง ชลบุรี</v>
          </cell>
          <cell r="G625">
            <v>2009</v>
          </cell>
        </row>
        <row r="626">
          <cell r="A626" t="str">
            <v>ซัน สตีล แอนด์ เปเปอร์</v>
          </cell>
          <cell r="B626" t="str">
            <v>BUNDLE  - SY</v>
          </cell>
          <cell r="C626">
            <v>39971</v>
          </cell>
          <cell r="D626">
            <v>26.14</v>
          </cell>
          <cell r="E626" t="str">
            <v>BUNDLE SY</v>
          </cell>
          <cell r="F626" t="str">
            <v>เอส.ซี.ค้าเหล็ก  กทม.</v>
          </cell>
          <cell r="G626">
            <v>2009</v>
          </cell>
        </row>
        <row r="627">
          <cell r="A627" t="str">
            <v>ไหลแอดจาย อินเตอร์เทรด</v>
          </cell>
          <cell r="B627" t="str">
            <v>D - Scrap</v>
          </cell>
          <cell r="C627">
            <v>39971</v>
          </cell>
          <cell r="D627">
            <v>12.26</v>
          </cell>
          <cell r="E627" t="str">
            <v>Local 2</v>
          </cell>
          <cell r="F627" t="str">
            <v>สุพัตรา ระยอง</v>
          </cell>
          <cell r="G627">
            <v>2009</v>
          </cell>
        </row>
        <row r="628">
          <cell r="A628" t="str">
            <v>ไหลแอดจาย อินเตอร์เทรด</v>
          </cell>
          <cell r="B628" t="str">
            <v>D - Scrap</v>
          </cell>
          <cell r="C628">
            <v>39971</v>
          </cell>
          <cell r="D628">
            <v>7.06</v>
          </cell>
          <cell r="E628" t="str">
            <v>Local 2</v>
          </cell>
          <cell r="F628" t="str">
            <v>ไหลแอดจาย พานทอง ชล</v>
          </cell>
          <cell r="G628">
            <v>2009</v>
          </cell>
        </row>
        <row r="629">
          <cell r="A629" t="str">
            <v>โพธิ์ทองค้าของเก่า</v>
          </cell>
          <cell r="B629" t="str">
            <v>D - Scrap</v>
          </cell>
          <cell r="C629">
            <v>39971</v>
          </cell>
          <cell r="D629">
            <v>3.81</v>
          </cell>
          <cell r="E629" t="str">
            <v>Local 2</v>
          </cell>
          <cell r="F629" t="str">
            <v>รุ่งเรืองกิจ</v>
          </cell>
          <cell r="G629">
            <v>2009</v>
          </cell>
        </row>
        <row r="630">
          <cell r="A630" t="str">
            <v>โกลด์ 2009</v>
          </cell>
          <cell r="B630" t="str">
            <v>D - Scrap</v>
          </cell>
          <cell r="C630">
            <v>39971</v>
          </cell>
          <cell r="D630">
            <v>13.57</v>
          </cell>
          <cell r="E630" t="str">
            <v>Local 2</v>
          </cell>
          <cell r="F630" t="str">
            <v>พงษ์เจริญค้าของเก่า ชลบุรี</v>
          </cell>
          <cell r="G630">
            <v>2009</v>
          </cell>
        </row>
        <row r="631">
          <cell r="A631" t="str">
            <v>ไหลแอดจาย อินเตอร์เทรด</v>
          </cell>
          <cell r="B631" t="str">
            <v>C - Scrap</v>
          </cell>
          <cell r="C631">
            <v>39971</v>
          </cell>
          <cell r="D631">
            <v>8.7100000000000009</v>
          </cell>
          <cell r="E631" t="str">
            <v>Local 2</v>
          </cell>
          <cell r="F631" t="str">
            <v>ไหลแอดจาย พานทอง ชล</v>
          </cell>
          <cell r="G631">
            <v>2009</v>
          </cell>
        </row>
        <row r="632">
          <cell r="A632" t="str">
            <v>ไหลแอดจาย อินเตอร์เทรด</v>
          </cell>
          <cell r="B632" t="str">
            <v>A - Scrap</v>
          </cell>
          <cell r="C632">
            <v>39971</v>
          </cell>
          <cell r="D632">
            <v>12.11</v>
          </cell>
          <cell r="E632" t="str">
            <v>Local 1</v>
          </cell>
          <cell r="F632" t="str">
            <v>ดีอาร์พี สตีล(D)</v>
          </cell>
          <cell r="G632">
            <v>2009</v>
          </cell>
        </row>
        <row r="633">
          <cell r="A633" t="str">
            <v>ไหลแอดจาย อินเตอร์เทรด</v>
          </cell>
          <cell r="B633" t="str">
            <v>BUNDLE  - SY</v>
          </cell>
          <cell r="C633">
            <v>39972</v>
          </cell>
          <cell r="D633">
            <v>31.7</v>
          </cell>
          <cell r="E633" t="str">
            <v>BUNDLE SY</v>
          </cell>
          <cell r="F633" t="str">
            <v>ดอยสเก็ดค้าของเก่า</v>
          </cell>
          <cell r="G633">
            <v>2009</v>
          </cell>
        </row>
        <row r="634">
          <cell r="A634" t="str">
            <v>ซัน สตีล แอนด์ เปเปอร์</v>
          </cell>
          <cell r="B634" t="str">
            <v>D - Scrap</v>
          </cell>
          <cell r="C634">
            <v>39972</v>
          </cell>
          <cell r="D634">
            <v>9.59</v>
          </cell>
          <cell r="E634" t="str">
            <v>Local 2</v>
          </cell>
          <cell r="F634" t="str">
            <v>ปฏิมาค้าของเก่า อยุธยา</v>
          </cell>
          <cell r="G634">
            <v>2009</v>
          </cell>
        </row>
        <row r="635">
          <cell r="A635" t="str">
            <v>ไหลแอดจาย อินเตอร์เทรด</v>
          </cell>
          <cell r="B635" t="str">
            <v>D - Scrap</v>
          </cell>
          <cell r="C635">
            <v>39972</v>
          </cell>
          <cell r="D635">
            <v>14.58</v>
          </cell>
          <cell r="E635" t="str">
            <v>Local 2</v>
          </cell>
          <cell r="F635" t="str">
            <v>ทรัพย์ทวี สระแก้ว</v>
          </cell>
          <cell r="G635">
            <v>2009</v>
          </cell>
        </row>
        <row r="636">
          <cell r="A636" t="str">
            <v>ไหลแอดจาย อินเตอร์เทรด</v>
          </cell>
          <cell r="B636" t="str">
            <v>X Scrap-L2</v>
          </cell>
          <cell r="C636">
            <v>39972</v>
          </cell>
          <cell r="D636">
            <v>17.32</v>
          </cell>
          <cell r="E636" t="str">
            <v>Local 2</v>
          </cell>
          <cell r="F636" t="str">
            <v>ไหลแอดจาย พานทอง ชล</v>
          </cell>
          <cell r="G636">
            <v>2009</v>
          </cell>
        </row>
        <row r="637">
          <cell r="A637" t="str">
            <v>กรวัชร อินเตอร์เมทัล</v>
          </cell>
          <cell r="B637" t="str">
            <v>BUNDLE  - SY</v>
          </cell>
          <cell r="C637">
            <v>39972</v>
          </cell>
          <cell r="D637">
            <v>15.25</v>
          </cell>
          <cell r="E637" t="str">
            <v>BUNDLE SY</v>
          </cell>
          <cell r="F637" t="str">
            <v>บัญชาค้าของเก่า</v>
          </cell>
          <cell r="G637">
            <v>2009</v>
          </cell>
        </row>
        <row r="638">
          <cell r="A638" t="str">
            <v>กัณฑชัย เมทัล เวอร์ค</v>
          </cell>
          <cell r="B638" t="str">
            <v>A - Scrap</v>
          </cell>
          <cell r="C638">
            <v>39972</v>
          </cell>
          <cell r="D638">
            <v>13.5</v>
          </cell>
          <cell r="E638" t="str">
            <v>Local 1</v>
          </cell>
          <cell r="F638" t="str">
            <v>ยิ่งรุ่งเรือง</v>
          </cell>
          <cell r="G638">
            <v>2009</v>
          </cell>
        </row>
        <row r="639">
          <cell r="A639" t="str">
            <v>กรวัชร อินเตอร์เมทัล</v>
          </cell>
          <cell r="B639" t="str">
            <v>X Scrap-L2</v>
          </cell>
          <cell r="C639">
            <v>39972</v>
          </cell>
          <cell r="D639">
            <v>15.1</v>
          </cell>
          <cell r="E639" t="str">
            <v>Local 2</v>
          </cell>
          <cell r="F639" t="str">
            <v>ป.ปาทานสตีล(อนันต์)</v>
          </cell>
          <cell r="G639">
            <v>2009</v>
          </cell>
        </row>
        <row r="640">
          <cell r="A640" t="str">
            <v>ชัยการณ์ สตีล เวอร์ค</v>
          </cell>
          <cell r="B640" t="str">
            <v>D - Scrap</v>
          </cell>
          <cell r="C640">
            <v>39972</v>
          </cell>
          <cell r="D640">
            <v>15.89</v>
          </cell>
          <cell r="E640" t="str">
            <v>Local 2</v>
          </cell>
          <cell r="F640" t="str">
            <v>ไทยฐามณี</v>
          </cell>
          <cell r="G640">
            <v>2009</v>
          </cell>
        </row>
        <row r="641">
          <cell r="A641" t="str">
            <v>ชัยการณ์ สตีล เวอร์ค</v>
          </cell>
          <cell r="B641" t="str">
            <v>BUNDLE  - SY</v>
          </cell>
          <cell r="C641">
            <v>39972</v>
          </cell>
          <cell r="D641">
            <v>17.18</v>
          </cell>
          <cell r="E641" t="str">
            <v>BUNDLE SY</v>
          </cell>
          <cell r="F641" t="str">
            <v>แสงทองชัย สตีล(ชัญญา)</v>
          </cell>
          <cell r="G641">
            <v>2009</v>
          </cell>
        </row>
        <row r="642">
          <cell r="A642" t="str">
            <v>ชัยการณ์ สตีล เวอร์ค</v>
          </cell>
          <cell r="B642" t="str">
            <v>BUNDLE  - SY</v>
          </cell>
          <cell r="C642">
            <v>39972</v>
          </cell>
          <cell r="D642">
            <v>19.399999999999999</v>
          </cell>
          <cell r="E642" t="str">
            <v>BUNDLE SY</v>
          </cell>
          <cell r="F642" t="str">
            <v>แสงทองชัย สตีล(ชัญญา)</v>
          </cell>
          <cell r="G642">
            <v>2009</v>
          </cell>
        </row>
        <row r="643">
          <cell r="A643" t="str">
            <v>โพธิ์ทองค้าของเก่า</v>
          </cell>
          <cell r="B643" t="str">
            <v>X Scrap-L2</v>
          </cell>
          <cell r="C643">
            <v>39972</v>
          </cell>
          <cell r="D643">
            <v>5.38</v>
          </cell>
          <cell r="E643" t="str">
            <v>Local 2</v>
          </cell>
          <cell r="F643" t="str">
            <v>ประพจน์ค้าของเก่า จันทบุรี</v>
          </cell>
          <cell r="G643">
            <v>2009</v>
          </cell>
        </row>
        <row r="644">
          <cell r="A644" t="str">
            <v>กรัณย์ชัย สตีลเวิร์ค</v>
          </cell>
          <cell r="B644" t="str">
            <v>Process-PC</v>
          </cell>
          <cell r="C644">
            <v>39972</v>
          </cell>
          <cell r="D644">
            <v>14.84</v>
          </cell>
          <cell r="E644" t="str">
            <v>Process Scrap</v>
          </cell>
          <cell r="F644" t="str">
            <v>จันทร์ทิพย์ อุตสาหกรรม (D)</v>
          </cell>
          <cell r="G644">
            <v>2009</v>
          </cell>
        </row>
        <row r="645">
          <cell r="A645" t="str">
            <v>ซัน สตีล แอนด์ เปเปอร์</v>
          </cell>
          <cell r="B645" t="str">
            <v>BUNDLE  - SY</v>
          </cell>
          <cell r="C645">
            <v>39972</v>
          </cell>
          <cell r="D645">
            <v>32.4</v>
          </cell>
          <cell r="E645" t="str">
            <v>BUNDLE SY</v>
          </cell>
          <cell r="F645" t="str">
            <v>ลูกแก้วกลาส</v>
          </cell>
          <cell r="G645">
            <v>2009</v>
          </cell>
        </row>
        <row r="646">
          <cell r="A646" t="str">
            <v>ไหลแอดจาย อินเตอร์เทรด</v>
          </cell>
          <cell r="B646" t="str">
            <v>BUNDLE  - SY</v>
          </cell>
          <cell r="C646">
            <v>39972</v>
          </cell>
          <cell r="D646">
            <v>31.15</v>
          </cell>
          <cell r="E646" t="str">
            <v>BUNDLE SY</v>
          </cell>
          <cell r="F646" t="str">
            <v>สุชาติ ชัยภูมิ</v>
          </cell>
          <cell r="G646">
            <v>2009</v>
          </cell>
        </row>
        <row r="647">
          <cell r="A647" t="str">
            <v>ไหลแอดจาย อินเตอร์เทรด</v>
          </cell>
          <cell r="B647" t="str">
            <v>A - Scrap</v>
          </cell>
          <cell r="C647">
            <v>39972</v>
          </cell>
          <cell r="D647">
            <v>13.68</v>
          </cell>
          <cell r="E647" t="str">
            <v>Local 1</v>
          </cell>
          <cell r="F647" t="str">
            <v>ดีอาร์พี สตีล(D)</v>
          </cell>
          <cell r="G647">
            <v>2009</v>
          </cell>
        </row>
        <row r="648">
          <cell r="A648" t="str">
            <v>ไหลแอดจาย อินเตอร์เทรด</v>
          </cell>
          <cell r="B648" t="str">
            <v>D - Scrap</v>
          </cell>
          <cell r="C648">
            <v>39972</v>
          </cell>
          <cell r="D648">
            <v>7.49</v>
          </cell>
          <cell r="E648" t="str">
            <v>Local 2</v>
          </cell>
          <cell r="F648" t="str">
            <v>อาร์กอนสตีล กทม.</v>
          </cell>
          <cell r="G648">
            <v>2009</v>
          </cell>
        </row>
        <row r="649">
          <cell r="A649" t="str">
            <v>ไหลแอดจาย อินเตอร์เทรด</v>
          </cell>
          <cell r="B649" t="str">
            <v>X Scrap-L2</v>
          </cell>
          <cell r="C649">
            <v>39972</v>
          </cell>
          <cell r="D649">
            <v>12.48</v>
          </cell>
          <cell r="E649" t="str">
            <v>Local 2</v>
          </cell>
          <cell r="F649" t="str">
            <v>สุจินต์ ระยอง</v>
          </cell>
          <cell r="G649">
            <v>2009</v>
          </cell>
        </row>
        <row r="650">
          <cell r="A650" t="str">
            <v>กัณฑชัย เมทัล เวอร์ค</v>
          </cell>
          <cell r="B650" t="str">
            <v>Y - Scrap</v>
          </cell>
          <cell r="C650">
            <v>39972</v>
          </cell>
          <cell r="D650">
            <v>17.850000000000001</v>
          </cell>
          <cell r="E650" t="str">
            <v>Local 1</v>
          </cell>
          <cell r="F650" t="str">
            <v>ยิ่งรุ่งเรือง</v>
          </cell>
          <cell r="G650">
            <v>2009</v>
          </cell>
        </row>
        <row r="651">
          <cell r="A651" t="str">
            <v>ซัน สตีล แอนด์ เปเปอร์</v>
          </cell>
          <cell r="B651" t="str">
            <v>Y - Scrap</v>
          </cell>
          <cell r="C651">
            <v>39972</v>
          </cell>
          <cell r="D651">
            <v>7.56</v>
          </cell>
          <cell r="E651" t="str">
            <v>Local 1</v>
          </cell>
          <cell r="F651" t="str">
            <v>รัตนาภรณ์(กิริมิตร-ระยอง)</v>
          </cell>
          <cell r="G651">
            <v>2009</v>
          </cell>
        </row>
        <row r="652">
          <cell r="A652" t="str">
            <v>ไหลแอดจาย อินเตอร์เทรด</v>
          </cell>
          <cell r="B652" t="str">
            <v>C - Scrap</v>
          </cell>
          <cell r="C652">
            <v>39972</v>
          </cell>
          <cell r="D652">
            <v>12.25</v>
          </cell>
          <cell r="E652" t="str">
            <v>Local 2</v>
          </cell>
          <cell r="F652" t="str">
            <v>อาร์กอนสตีล กทม.</v>
          </cell>
          <cell r="G652">
            <v>2009</v>
          </cell>
        </row>
        <row r="653">
          <cell r="A653" t="str">
            <v>ไหลแอดจาย อินเตอร์เทรด</v>
          </cell>
          <cell r="B653" t="str">
            <v>D - Scrap</v>
          </cell>
          <cell r="C653">
            <v>39972</v>
          </cell>
          <cell r="D653">
            <v>10.63</v>
          </cell>
          <cell r="E653" t="str">
            <v>Local 2</v>
          </cell>
          <cell r="F653" t="str">
            <v>สุจินต์ ระยอง</v>
          </cell>
          <cell r="G653">
            <v>2009</v>
          </cell>
        </row>
        <row r="654">
          <cell r="A654" t="str">
            <v>กรัณย์ชัย สตีลเวิร์ค</v>
          </cell>
          <cell r="B654" t="str">
            <v>Process-PC</v>
          </cell>
          <cell r="C654">
            <v>39972</v>
          </cell>
          <cell r="D654">
            <v>24.42</v>
          </cell>
          <cell r="E654" t="str">
            <v>Process Scrap</v>
          </cell>
          <cell r="F654" t="str">
            <v>ศรีไทยธนะ(D)</v>
          </cell>
          <cell r="G654">
            <v>2009</v>
          </cell>
        </row>
        <row r="655">
          <cell r="A655" t="str">
            <v>ซัน สตีล แอนด์ เปเปอร์</v>
          </cell>
          <cell r="B655" t="str">
            <v>BUNDLE  - SY</v>
          </cell>
          <cell r="C655">
            <v>39972</v>
          </cell>
          <cell r="D655">
            <v>31.44</v>
          </cell>
          <cell r="E655" t="str">
            <v>BUNDLE SY</v>
          </cell>
          <cell r="F655" t="str">
            <v>เอส.ซี.ค้าเหล็ก  กทม.</v>
          </cell>
          <cell r="G655">
            <v>2009</v>
          </cell>
        </row>
        <row r="656">
          <cell r="A656" t="str">
            <v>กรัณย์ชัย สตีลเวิร์ค</v>
          </cell>
          <cell r="B656" t="str">
            <v>Y - Scrap</v>
          </cell>
          <cell r="C656">
            <v>39972</v>
          </cell>
          <cell r="D656">
            <v>17.399999999999999</v>
          </cell>
          <cell r="E656" t="str">
            <v>Local 1</v>
          </cell>
          <cell r="F656" t="str">
            <v>กรุงเทพเหล็กกล้า(D)</v>
          </cell>
          <cell r="G656">
            <v>2009</v>
          </cell>
        </row>
        <row r="657">
          <cell r="A657" t="str">
            <v>ชัยการณ์ สตีล เวอร์ค</v>
          </cell>
          <cell r="B657" t="str">
            <v>C - Scrap</v>
          </cell>
          <cell r="C657">
            <v>39972</v>
          </cell>
          <cell r="D657">
            <v>11.79</v>
          </cell>
          <cell r="E657" t="str">
            <v>Local 2</v>
          </cell>
          <cell r="F657" t="str">
            <v>ไทยฐามณี</v>
          </cell>
          <cell r="G657">
            <v>2009</v>
          </cell>
        </row>
        <row r="658">
          <cell r="A658" t="str">
            <v>กรวัชร อินเตอร์เมทัล</v>
          </cell>
          <cell r="B658" t="str">
            <v>A - Scrap</v>
          </cell>
          <cell r="C658">
            <v>39972</v>
          </cell>
          <cell r="D658">
            <v>15.35</v>
          </cell>
          <cell r="E658" t="str">
            <v>Local 1</v>
          </cell>
          <cell r="F658" t="str">
            <v>บัญชาค้าของเก่า</v>
          </cell>
          <cell r="G658">
            <v>2009</v>
          </cell>
        </row>
        <row r="659">
          <cell r="A659" t="str">
            <v>กัณฑชัย เมทัล เวอร์ค</v>
          </cell>
          <cell r="B659" t="str">
            <v>D - Scrap</v>
          </cell>
          <cell r="C659">
            <v>39972</v>
          </cell>
          <cell r="D659">
            <v>7.39</v>
          </cell>
          <cell r="E659" t="str">
            <v>Local 2</v>
          </cell>
          <cell r="F659" t="str">
            <v>สยามมิตร สตีลรีไซเคิล นนทบุรี</v>
          </cell>
          <cell r="G659">
            <v>2009</v>
          </cell>
        </row>
        <row r="660">
          <cell r="A660" t="str">
            <v>ลีซิง สตีล</v>
          </cell>
          <cell r="B660" t="str">
            <v>F scrap Local2</v>
          </cell>
          <cell r="C660">
            <v>39972</v>
          </cell>
          <cell r="D660">
            <v>12.88</v>
          </cell>
          <cell r="E660" t="str">
            <v>Local 2</v>
          </cell>
          <cell r="F660" t="str">
            <v>ลีซิงสตีล</v>
          </cell>
          <cell r="G660">
            <v>2009</v>
          </cell>
        </row>
        <row r="661">
          <cell r="A661" t="str">
            <v>กรวัชร อินเตอร์เมทัล</v>
          </cell>
          <cell r="B661" t="str">
            <v>Y - Scrap</v>
          </cell>
          <cell r="C661">
            <v>39972</v>
          </cell>
          <cell r="D661">
            <v>15.17</v>
          </cell>
          <cell r="E661" t="str">
            <v>Local 1</v>
          </cell>
          <cell r="F661" t="str">
            <v>บัญชาค้าของเก่า</v>
          </cell>
          <cell r="G661">
            <v>2009</v>
          </cell>
        </row>
        <row r="662">
          <cell r="A662" t="str">
            <v>ฮีดากาโยโก เอ็นเตอร์ไพรส์</v>
          </cell>
          <cell r="B662" t="str">
            <v>Bundle # 1</v>
          </cell>
          <cell r="C662">
            <v>39972</v>
          </cell>
          <cell r="D662">
            <v>29.75</v>
          </cell>
          <cell r="E662" t="str">
            <v>Bundle # I(Local)</v>
          </cell>
          <cell r="F662" t="str">
            <v>ฮีดากา โยโก (D)</v>
          </cell>
          <cell r="G662">
            <v>2009</v>
          </cell>
        </row>
        <row r="663">
          <cell r="A663" t="str">
            <v>น่ำเซ้งค้าเหล็ก</v>
          </cell>
          <cell r="B663" t="str">
            <v>D - Scrap</v>
          </cell>
          <cell r="C663">
            <v>39972</v>
          </cell>
          <cell r="D663">
            <v>4.9800000000000004</v>
          </cell>
          <cell r="E663" t="str">
            <v>Local 2</v>
          </cell>
          <cell r="F663" t="str">
            <v>ขจรวิทย์ล็อคเวลล์</v>
          </cell>
          <cell r="G663">
            <v>2009</v>
          </cell>
        </row>
        <row r="664">
          <cell r="A664" t="str">
            <v>ไหลแอดจาย อินเตอร์เทรด</v>
          </cell>
          <cell r="B664" t="str">
            <v>BUNDLE  - SY</v>
          </cell>
          <cell r="C664">
            <v>39972</v>
          </cell>
          <cell r="D664">
            <v>16.52</v>
          </cell>
          <cell r="E664" t="str">
            <v>BUNDLE SY</v>
          </cell>
          <cell r="F664" t="str">
            <v>สวัสดิ์ สุราษฎร์ธานี</v>
          </cell>
          <cell r="G664">
            <v>2009</v>
          </cell>
        </row>
        <row r="665">
          <cell r="A665" t="str">
            <v>ไหลแอดจาย อินเตอร์เทรด</v>
          </cell>
          <cell r="B665" t="str">
            <v>D - Scrap</v>
          </cell>
          <cell r="C665">
            <v>39972</v>
          </cell>
          <cell r="D665">
            <v>6.38</v>
          </cell>
          <cell r="E665" t="str">
            <v>Local 2</v>
          </cell>
          <cell r="F665" t="str">
            <v>สมจิตร ระยอง</v>
          </cell>
          <cell r="G665">
            <v>2009</v>
          </cell>
        </row>
        <row r="666">
          <cell r="A666" t="str">
            <v>ไหลแอดจาย อินเตอร์เทรด</v>
          </cell>
          <cell r="B666" t="str">
            <v>D - Scrap</v>
          </cell>
          <cell r="C666">
            <v>39972</v>
          </cell>
          <cell r="D666">
            <v>7.92</v>
          </cell>
          <cell r="E666" t="str">
            <v>Local 2</v>
          </cell>
          <cell r="F666" t="str">
            <v>สมจิตร ระยอง</v>
          </cell>
          <cell r="G666">
            <v>2009</v>
          </cell>
        </row>
        <row r="667">
          <cell r="A667" t="str">
            <v>ซัน สตีล แอนด์ เปเปอร์</v>
          </cell>
          <cell r="B667" t="str">
            <v>Process-SS</v>
          </cell>
          <cell r="C667">
            <v>39972</v>
          </cell>
          <cell r="D667">
            <v>26.53</v>
          </cell>
          <cell r="E667" t="str">
            <v>Special Scrap</v>
          </cell>
          <cell r="F667" t="str">
            <v>เดชาสตีล(D)</v>
          </cell>
          <cell r="G667">
            <v>2009</v>
          </cell>
        </row>
        <row r="668">
          <cell r="A668" t="str">
            <v>ฮีดากาโยโก เอ็นเตอร์ไพรส์</v>
          </cell>
          <cell r="B668" t="str">
            <v>Process-SS</v>
          </cell>
          <cell r="C668">
            <v>39972</v>
          </cell>
          <cell r="D668">
            <v>13.39</v>
          </cell>
          <cell r="E668" t="str">
            <v>Special Scrap</v>
          </cell>
          <cell r="F668" t="str">
            <v>ฮีดากา โยโก (D)</v>
          </cell>
          <cell r="G668">
            <v>2009</v>
          </cell>
        </row>
        <row r="669">
          <cell r="A669" t="str">
            <v>ฮีดากาโยโก เอ็นเตอร์ไพรส์</v>
          </cell>
          <cell r="B669" t="str">
            <v>Bundle # 1</v>
          </cell>
          <cell r="C669">
            <v>39972</v>
          </cell>
          <cell r="D669">
            <v>14.22</v>
          </cell>
          <cell r="E669" t="str">
            <v>Bundle # I(Local)</v>
          </cell>
          <cell r="F669" t="str">
            <v>ฮีดากา โยโก (D)</v>
          </cell>
          <cell r="G669">
            <v>2009</v>
          </cell>
        </row>
        <row r="670">
          <cell r="A670" t="str">
            <v>ฮีดากาโยโก เอ็นเตอร์ไพรส์</v>
          </cell>
          <cell r="B670" t="str">
            <v>Bundle # 1</v>
          </cell>
          <cell r="C670">
            <v>39972</v>
          </cell>
          <cell r="D670">
            <v>14.17</v>
          </cell>
          <cell r="E670" t="str">
            <v>Bundle # I(Local)</v>
          </cell>
          <cell r="F670" t="str">
            <v>ฮีดากา โยโก (D)</v>
          </cell>
          <cell r="G670">
            <v>2009</v>
          </cell>
        </row>
        <row r="671">
          <cell r="A671" t="str">
            <v>ฮีดากาโยโก เอ็นเตอร์ไพรส์</v>
          </cell>
          <cell r="B671" t="str">
            <v>Process-SS</v>
          </cell>
          <cell r="C671">
            <v>39972</v>
          </cell>
          <cell r="D671">
            <v>14.17</v>
          </cell>
          <cell r="E671" t="str">
            <v>Special Scrap</v>
          </cell>
          <cell r="F671" t="str">
            <v>ฮีดากา โยโก (D)</v>
          </cell>
          <cell r="G671">
            <v>2009</v>
          </cell>
        </row>
        <row r="672">
          <cell r="A672" t="str">
            <v>ซัน สตีล แอนด์ เปเปอร์</v>
          </cell>
          <cell r="B672" t="str">
            <v>Process-SS</v>
          </cell>
          <cell r="C672">
            <v>39972</v>
          </cell>
          <cell r="D672">
            <v>13.12</v>
          </cell>
          <cell r="E672" t="str">
            <v>Special Scrap</v>
          </cell>
          <cell r="F672" t="str">
            <v>เดชาสตีล(D)</v>
          </cell>
          <cell r="G672">
            <v>2009</v>
          </cell>
        </row>
        <row r="673">
          <cell r="A673" t="str">
            <v>ไหลแอดจาย อินเตอร์เทรด</v>
          </cell>
          <cell r="B673" t="str">
            <v>D - Scrap</v>
          </cell>
          <cell r="C673">
            <v>39972</v>
          </cell>
          <cell r="D673">
            <v>6.71</v>
          </cell>
          <cell r="E673" t="str">
            <v>Local 2</v>
          </cell>
          <cell r="F673" t="str">
            <v>สุพัตรา ระยอง</v>
          </cell>
          <cell r="G673">
            <v>2009</v>
          </cell>
        </row>
        <row r="674">
          <cell r="A674" t="str">
            <v>ไหลแอดจาย อินเตอร์เทรด</v>
          </cell>
          <cell r="B674" t="str">
            <v>D - Scrap</v>
          </cell>
          <cell r="C674">
            <v>39972</v>
          </cell>
          <cell r="D674">
            <v>4.3899999999999997</v>
          </cell>
          <cell r="E674" t="str">
            <v>Local 2</v>
          </cell>
          <cell r="F674" t="str">
            <v>สุจินต์ ระยอง</v>
          </cell>
          <cell r="G674">
            <v>2009</v>
          </cell>
        </row>
        <row r="675">
          <cell r="A675" t="str">
            <v>ไหลแอดจาย อินเตอร์เทรด</v>
          </cell>
          <cell r="B675" t="str">
            <v>C - Scrap</v>
          </cell>
          <cell r="C675">
            <v>39972</v>
          </cell>
          <cell r="D675">
            <v>9.2100000000000009</v>
          </cell>
          <cell r="E675" t="str">
            <v>Local 2</v>
          </cell>
          <cell r="F675" t="str">
            <v>สุพัตรา ระยอง</v>
          </cell>
          <cell r="G675">
            <v>2009</v>
          </cell>
        </row>
        <row r="676">
          <cell r="A676" t="str">
            <v>น่ำเซ้งค้าเหล็ก</v>
          </cell>
          <cell r="B676" t="str">
            <v>Y - Scrap</v>
          </cell>
          <cell r="C676">
            <v>39972</v>
          </cell>
          <cell r="D676">
            <v>16.04</v>
          </cell>
          <cell r="E676" t="str">
            <v>Local 1</v>
          </cell>
          <cell r="F676" t="str">
            <v>ขจรวิทย์ล็อคเวลล์</v>
          </cell>
          <cell r="G676">
            <v>2009</v>
          </cell>
        </row>
        <row r="677">
          <cell r="A677" t="str">
            <v>ฮีดากาโยโก เอ็นเตอร์ไพรส์</v>
          </cell>
          <cell r="B677" t="str">
            <v>SHREDDED LOCAL</v>
          </cell>
          <cell r="C677">
            <v>39972</v>
          </cell>
          <cell r="D677">
            <v>14.52</v>
          </cell>
          <cell r="E677" t="str">
            <v>SHREDDED LOCAL</v>
          </cell>
          <cell r="F677" t="str">
            <v>ฮีดากา โยโก (D)</v>
          </cell>
          <cell r="G677">
            <v>2009</v>
          </cell>
        </row>
        <row r="678">
          <cell r="A678" t="str">
            <v>ไหลแอดจาย อินเตอร์เทรด</v>
          </cell>
          <cell r="B678" t="str">
            <v>BUNDLE  - SY</v>
          </cell>
          <cell r="C678">
            <v>39972</v>
          </cell>
          <cell r="D678">
            <v>33.83</v>
          </cell>
          <cell r="E678" t="str">
            <v>BUNDLE SY</v>
          </cell>
          <cell r="F678" t="str">
            <v>จึงจิบเชียง อุดร</v>
          </cell>
          <cell r="G678">
            <v>2009</v>
          </cell>
        </row>
        <row r="679">
          <cell r="A679" t="str">
            <v>ซัน สตีล แอนด์ เปเปอร์</v>
          </cell>
          <cell r="B679" t="str">
            <v>D - Scrap</v>
          </cell>
          <cell r="C679">
            <v>39972</v>
          </cell>
          <cell r="D679">
            <v>11.34</v>
          </cell>
          <cell r="E679" t="str">
            <v>Local 2</v>
          </cell>
          <cell r="F679" t="str">
            <v>รัตนาภรณ์(กิริมิตร-ระยอง)</v>
          </cell>
          <cell r="G679">
            <v>2009</v>
          </cell>
        </row>
        <row r="680">
          <cell r="A680" t="str">
            <v>ฮีดากาโยโก เอ็นเตอร์ไพรส์</v>
          </cell>
          <cell r="B680" t="str">
            <v>SHREDDED LOCAL</v>
          </cell>
          <cell r="C680">
            <v>39972</v>
          </cell>
          <cell r="D680">
            <v>13.19</v>
          </cell>
          <cell r="E680" t="str">
            <v>SHREDDED LOCAL</v>
          </cell>
          <cell r="F680" t="str">
            <v>ฮีดากา โยโก (D)</v>
          </cell>
          <cell r="G680">
            <v>2009</v>
          </cell>
        </row>
        <row r="681">
          <cell r="A681" t="str">
            <v>ไหลแอดจาย อินเตอร์เทรด</v>
          </cell>
          <cell r="B681" t="str">
            <v>F scrap Local2</v>
          </cell>
          <cell r="C681">
            <v>39972</v>
          </cell>
          <cell r="D681">
            <v>15.16</v>
          </cell>
          <cell r="E681" t="str">
            <v>Local 2</v>
          </cell>
          <cell r="F681" t="str">
            <v>สุขสวัสดิ์ อุบล</v>
          </cell>
          <cell r="G681">
            <v>2009</v>
          </cell>
        </row>
        <row r="682">
          <cell r="A682" t="str">
            <v>สิงห์สยามสตีลเซอร์วิส</v>
          </cell>
          <cell r="B682" t="str">
            <v>Process-SS</v>
          </cell>
          <cell r="C682">
            <v>39972</v>
          </cell>
          <cell r="D682">
            <v>12.57</v>
          </cell>
          <cell r="E682" t="str">
            <v>Special Scrap</v>
          </cell>
          <cell r="F682" t="str">
            <v>อาปิโก อมตะ ชลบุรี (D)</v>
          </cell>
          <cell r="G682">
            <v>2009</v>
          </cell>
        </row>
        <row r="683">
          <cell r="A683" t="str">
            <v>ซัน สตีล แอนด์ เปเปอร์</v>
          </cell>
          <cell r="B683" t="str">
            <v>X Scrap-L2</v>
          </cell>
          <cell r="C683">
            <v>39972</v>
          </cell>
          <cell r="D683">
            <v>12.79</v>
          </cell>
          <cell r="E683" t="str">
            <v>Local 2</v>
          </cell>
          <cell r="F683" t="str">
            <v>ณัฐพลค้าของเก่า</v>
          </cell>
          <cell r="G683">
            <v>2009</v>
          </cell>
        </row>
        <row r="684">
          <cell r="A684" t="str">
            <v>ไหลแอดจาย อินเตอร์เทรด</v>
          </cell>
          <cell r="B684" t="str">
            <v>B - Scrap</v>
          </cell>
          <cell r="C684">
            <v>39972</v>
          </cell>
          <cell r="D684">
            <v>7.63</v>
          </cell>
          <cell r="E684" t="str">
            <v>Local 2</v>
          </cell>
          <cell r="F684" t="str">
            <v>สุจินต์ ระยอง</v>
          </cell>
          <cell r="G684">
            <v>2009</v>
          </cell>
        </row>
        <row r="685">
          <cell r="A685" t="str">
            <v>สิงห์สยามสตีลเซอร์วิส</v>
          </cell>
          <cell r="B685" t="str">
            <v>Process-PC</v>
          </cell>
          <cell r="C685">
            <v>39972</v>
          </cell>
          <cell r="D685">
            <v>12.96</v>
          </cell>
          <cell r="E685" t="str">
            <v>Process Scrap</v>
          </cell>
          <cell r="F685" t="str">
            <v>อาปิโก อมตะ ชลบุรี (D)</v>
          </cell>
          <cell r="G685">
            <v>2009</v>
          </cell>
        </row>
        <row r="686">
          <cell r="A686" t="str">
            <v>ฮีดากาโยโก เอ็นเตอร์ไพรส์</v>
          </cell>
          <cell r="B686" t="str">
            <v>Bundle # 1</v>
          </cell>
          <cell r="C686">
            <v>39972</v>
          </cell>
          <cell r="D686">
            <v>28.81</v>
          </cell>
          <cell r="E686" t="str">
            <v>Bundle # I(Local)</v>
          </cell>
          <cell r="F686" t="str">
            <v>ฮีดากา โยโก (D)</v>
          </cell>
          <cell r="G686">
            <v>2009</v>
          </cell>
        </row>
        <row r="687">
          <cell r="A687" t="str">
            <v>โพธิ์ทองค้าของเก่า</v>
          </cell>
          <cell r="B687" t="str">
            <v>D - Scrap</v>
          </cell>
          <cell r="C687">
            <v>39972</v>
          </cell>
          <cell r="D687">
            <v>3.26</v>
          </cell>
          <cell r="E687" t="str">
            <v>Local 2</v>
          </cell>
          <cell r="F687" t="str">
            <v>รุ่งเจริญ</v>
          </cell>
          <cell r="G687">
            <v>2009</v>
          </cell>
        </row>
        <row r="688">
          <cell r="A688" t="str">
            <v>กรัณย์ชัย สตีลเวิร์ค</v>
          </cell>
          <cell r="B688" t="str">
            <v>Process-SS</v>
          </cell>
          <cell r="C688">
            <v>39972</v>
          </cell>
          <cell r="D688">
            <v>13.62</v>
          </cell>
          <cell r="E688" t="str">
            <v>Special Scrap</v>
          </cell>
          <cell r="F688" t="str">
            <v>คุซัทสุ อิเลคทริค (D)</v>
          </cell>
          <cell r="G688">
            <v>2009</v>
          </cell>
        </row>
        <row r="689">
          <cell r="A689" t="str">
            <v>พี แอนด์ เอ็ม รีไซเคิล</v>
          </cell>
          <cell r="B689" t="str">
            <v>Process-PC</v>
          </cell>
          <cell r="C689">
            <v>39972</v>
          </cell>
          <cell r="D689">
            <v>12.51</v>
          </cell>
          <cell r="E689" t="str">
            <v>Process Scrap</v>
          </cell>
          <cell r="F689" t="str">
            <v>เค เอส เค ออโต้พาร์ท(D)</v>
          </cell>
          <cell r="G689">
            <v>2009</v>
          </cell>
        </row>
        <row r="690">
          <cell r="A690" t="str">
            <v>สิงห์สยามสตีลเซอร์วิส</v>
          </cell>
          <cell r="B690" t="str">
            <v>Process-PC</v>
          </cell>
          <cell r="C690">
            <v>39972</v>
          </cell>
          <cell r="D690">
            <v>12.72</v>
          </cell>
          <cell r="E690" t="str">
            <v>Process Scrap</v>
          </cell>
          <cell r="F690" t="str">
            <v>อาปิโก อมตะ ชลบุรี (D)</v>
          </cell>
          <cell r="G690">
            <v>2009</v>
          </cell>
        </row>
        <row r="691">
          <cell r="A691" t="str">
            <v>ฮีดากาโยโก เอ็นเตอร์ไพรส์</v>
          </cell>
          <cell r="B691" t="str">
            <v>Bundle # 1</v>
          </cell>
          <cell r="C691">
            <v>39972</v>
          </cell>
          <cell r="D691">
            <v>31.33</v>
          </cell>
          <cell r="E691" t="str">
            <v>Bundle # I(Local)</v>
          </cell>
          <cell r="F691" t="str">
            <v>ฮีดากา โยโก (D)</v>
          </cell>
          <cell r="G691">
            <v>2009</v>
          </cell>
        </row>
        <row r="692">
          <cell r="A692" t="str">
            <v>อ.รวมพาณิชย์</v>
          </cell>
          <cell r="B692" t="str">
            <v>Y - Scrap</v>
          </cell>
          <cell r="C692">
            <v>39972</v>
          </cell>
          <cell r="D692">
            <v>5.54</v>
          </cell>
          <cell r="E692" t="str">
            <v>Local 1</v>
          </cell>
          <cell r="F692" t="str">
            <v>SYS 2</v>
          </cell>
          <cell r="G692">
            <v>2009</v>
          </cell>
        </row>
        <row r="693">
          <cell r="A693" t="str">
            <v>กรัณย์ชัย สตีลเวิร์ค</v>
          </cell>
          <cell r="B693" t="str">
            <v>Process-PC</v>
          </cell>
          <cell r="C693">
            <v>39972</v>
          </cell>
          <cell r="D693">
            <v>13.02</v>
          </cell>
          <cell r="E693" t="str">
            <v>Process Scrap</v>
          </cell>
          <cell r="F693" t="str">
            <v>เอส.พี.เมทัล(S.P.Metal) (D)</v>
          </cell>
          <cell r="G693">
            <v>2009</v>
          </cell>
        </row>
        <row r="694">
          <cell r="A694" t="str">
            <v>โพธิ์ทองค้าของเก่า</v>
          </cell>
          <cell r="B694" t="str">
            <v>C - Scrap</v>
          </cell>
          <cell r="C694">
            <v>39972</v>
          </cell>
          <cell r="D694">
            <v>6.76</v>
          </cell>
          <cell r="E694" t="str">
            <v>Local 2</v>
          </cell>
          <cell r="F694" t="str">
            <v>รุ่งเรืองกิจ</v>
          </cell>
          <cell r="G694">
            <v>2009</v>
          </cell>
        </row>
        <row r="695">
          <cell r="A695" t="str">
            <v>โพธิ์ทองค้าของเก่า</v>
          </cell>
          <cell r="B695" t="str">
            <v>A - Scrap</v>
          </cell>
          <cell r="C695">
            <v>39972</v>
          </cell>
          <cell r="D695">
            <v>8.9700000000000006</v>
          </cell>
          <cell r="E695" t="str">
            <v>Local 1</v>
          </cell>
          <cell r="F695" t="str">
            <v>โพธิ์ทองค้าของเก่า</v>
          </cell>
          <cell r="G695">
            <v>2009</v>
          </cell>
        </row>
        <row r="696">
          <cell r="A696" t="str">
            <v>ไหลแอดจาย อินเตอร์เทรด</v>
          </cell>
          <cell r="B696" t="str">
            <v>Process-PC</v>
          </cell>
          <cell r="C696">
            <v>39972</v>
          </cell>
          <cell r="D696">
            <v>27.37</v>
          </cell>
          <cell r="E696" t="str">
            <v>Process Scrap</v>
          </cell>
          <cell r="F696" t="str">
            <v>Central metal Thailand (D)</v>
          </cell>
          <cell r="G696">
            <v>2009</v>
          </cell>
        </row>
        <row r="697">
          <cell r="A697" t="str">
            <v>ไหลแอดจาย อินเตอร์เทรด</v>
          </cell>
          <cell r="B697" t="str">
            <v>A - Scrap</v>
          </cell>
          <cell r="C697">
            <v>39972</v>
          </cell>
          <cell r="D697">
            <v>16.61</v>
          </cell>
          <cell r="E697" t="str">
            <v>Local 1</v>
          </cell>
          <cell r="F697" t="str">
            <v>ไหลแอดจาย พานทอง ชล</v>
          </cell>
          <cell r="G697">
            <v>2009</v>
          </cell>
        </row>
        <row r="698">
          <cell r="A698" t="str">
            <v>ขยะทอง เปเปอร์ แอนด์สตีล</v>
          </cell>
          <cell r="B698" t="str">
            <v>BUNDLE  - SY</v>
          </cell>
          <cell r="C698">
            <v>39972</v>
          </cell>
          <cell r="D698">
            <v>13.56</v>
          </cell>
          <cell r="E698" t="str">
            <v>BUNDLE SY</v>
          </cell>
          <cell r="F698" t="str">
            <v>ขยะทอง สุวินทวงศ์</v>
          </cell>
          <cell r="G698">
            <v>2009</v>
          </cell>
        </row>
        <row r="699">
          <cell r="A699" t="str">
            <v>ซัน สตีล แอนด์ เปเปอร์</v>
          </cell>
          <cell r="B699" t="str">
            <v>Process-SS</v>
          </cell>
          <cell r="C699">
            <v>39972</v>
          </cell>
          <cell r="D699">
            <v>23.91</v>
          </cell>
          <cell r="E699" t="str">
            <v>Special Scrap</v>
          </cell>
          <cell r="F699" t="str">
            <v>เดชาสตีล(D)</v>
          </cell>
          <cell r="G699">
            <v>2009</v>
          </cell>
        </row>
        <row r="700">
          <cell r="A700" t="str">
            <v>ซัน สตีล แอนด์ เปเปอร์</v>
          </cell>
          <cell r="B700" t="str">
            <v>Process-SS</v>
          </cell>
          <cell r="C700">
            <v>39972</v>
          </cell>
          <cell r="D700">
            <v>25.62</v>
          </cell>
          <cell r="E700" t="str">
            <v>Special Scrap</v>
          </cell>
          <cell r="F700" t="str">
            <v>เดชาสตีล(D)</v>
          </cell>
          <cell r="G700">
            <v>2009</v>
          </cell>
        </row>
        <row r="701">
          <cell r="A701" t="str">
            <v>ซัน สตีล แอนด์ เปเปอร์</v>
          </cell>
          <cell r="B701" t="str">
            <v>D - Scrap</v>
          </cell>
          <cell r="C701">
            <v>39972</v>
          </cell>
          <cell r="D701">
            <v>17.82</v>
          </cell>
          <cell r="E701" t="str">
            <v>Local 2</v>
          </cell>
          <cell r="F701" t="str">
            <v>คนึงค้าของเก่า</v>
          </cell>
          <cell r="G701">
            <v>2009</v>
          </cell>
        </row>
        <row r="702">
          <cell r="A702" t="str">
            <v>กรวัชร อินเตอร์เมทัล</v>
          </cell>
          <cell r="B702" t="str">
            <v>D - Scrap</v>
          </cell>
          <cell r="C702">
            <v>39972</v>
          </cell>
          <cell r="D702">
            <v>12.51</v>
          </cell>
          <cell r="E702" t="str">
            <v>Local 2</v>
          </cell>
          <cell r="F702" t="str">
            <v>บัญชาค้าของเก่า</v>
          </cell>
          <cell r="G702">
            <v>2009</v>
          </cell>
        </row>
        <row r="703">
          <cell r="A703" t="str">
            <v>ไหลแอดจาย อินเตอร์เทรด</v>
          </cell>
          <cell r="B703" t="str">
            <v>D - Scrap</v>
          </cell>
          <cell r="C703">
            <v>39972</v>
          </cell>
          <cell r="D703">
            <v>10.28</v>
          </cell>
          <cell r="E703" t="str">
            <v>Local 2</v>
          </cell>
          <cell r="F703" t="str">
            <v>ไหลแอดจาย พานทอง ชล</v>
          </cell>
          <cell r="G703">
            <v>2009</v>
          </cell>
        </row>
        <row r="704">
          <cell r="A704" t="str">
            <v>กรัณย์ชัย สตีลเวิร์ค</v>
          </cell>
          <cell r="B704" t="str">
            <v>Process-PC</v>
          </cell>
          <cell r="C704">
            <v>39972</v>
          </cell>
          <cell r="D704">
            <v>38.33</v>
          </cell>
          <cell r="E704" t="str">
            <v>Process Scrap</v>
          </cell>
          <cell r="F704" t="str">
            <v>S.Y.Manufacturing(D)</v>
          </cell>
          <cell r="G704">
            <v>2009</v>
          </cell>
        </row>
        <row r="705">
          <cell r="A705" t="str">
            <v>ซัน สตีล แอนด์ เปเปอร์</v>
          </cell>
          <cell r="B705" t="str">
            <v>Process-SS</v>
          </cell>
          <cell r="C705">
            <v>39972</v>
          </cell>
          <cell r="D705">
            <v>11.88</v>
          </cell>
          <cell r="E705" t="str">
            <v>Special Scrap</v>
          </cell>
          <cell r="F705" t="str">
            <v>เดชาสตีล(D)</v>
          </cell>
          <cell r="G705">
            <v>2009</v>
          </cell>
        </row>
        <row r="706">
          <cell r="A706" t="str">
            <v>น่ำเซ้งค้าเหล็ก</v>
          </cell>
          <cell r="B706" t="str">
            <v>Process-PC</v>
          </cell>
          <cell r="C706">
            <v>39973</v>
          </cell>
          <cell r="D706">
            <v>30.27</v>
          </cell>
          <cell r="E706" t="str">
            <v>Process Scrap</v>
          </cell>
          <cell r="F706" t="str">
            <v>บ้านบึงอินดัสตรีส์</v>
          </cell>
          <cell r="G706">
            <v>2009</v>
          </cell>
        </row>
        <row r="707">
          <cell r="A707" t="str">
            <v>กรัณย์ชัย สตีลเวิร์ค</v>
          </cell>
          <cell r="B707" t="str">
            <v>Bundle # 1</v>
          </cell>
          <cell r="C707">
            <v>39973</v>
          </cell>
          <cell r="D707">
            <v>40.57</v>
          </cell>
          <cell r="E707" t="str">
            <v>Bundle # I(Local)</v>
          </cell>
          <cell r="F707" t="str">
            <v>Metalic Coil Center(D)</v>
          </cell>
          <cell r="G707">
            <v>2009</v>
          </cell>
        </row>
        <row r="708">
          <cell r="A708" t="str">
            <v>ชัยการณ์ สตีล เวอร์ค</v>
          </cell>
          <cell r="B708" t="str">
            <v>BUNDLE  - SY</v>
          </cell>
          <cell r="C708">
            <v>39973</v>
          </cell>
          <cell r="D708">
            <v>30.8</v>
          </cell>
          <cell r="E708" t="str">
            <v>BUNDLE SY</v>
          </cell>
          <cell r="F708" t="str">
            <v>แสงทองชัย สตีล(ชัญญา)</v>
          </cell>
          <cell r="G708">
            <v>2009</v>
          </cell>
        </row>
        <row r="709">
          <cell r="A709" t="str">
            <v>ไหลแอดจาย อินเตอร์เทรด</v>
          </cell>
          <cell r="B709" t="str">
            <v>A - Scrap</v>
          </cell>
          <cell r="C709">
            <v>39973</v>
          </cell>
          <cell r="D709">
            <v>11.42</v>
          </cell>
          <cell r="E709" t="str">
            <v>Local 1</v>
          </cell>
          <cell r="F709" t="str">
            <v>ดีอาร์พี สตีล(D)</v>
          </cell>
          <cell r="G709">
            <v>2009</v>
          </cell>
        </row>
        <row r="710">
          <cell r="A710" t="str">
            <v>ไหลแอดจาย อินเตอร์เทรด</v>
          </cell>
          <cell r="B710" t="str">
            <v>D - Scrap</v>
          </cell>
          <cell r="C710">
            <v>39973</v>
          </cell>
          <cell r="D710">
            <v>11.55</v>
          </cell>
          <cell r="E710" t="str">
            <v>Local 2</v>
          </cell>
          <cell r="F710" t="str">
            <v>พิมาย รีไซเคิล</v>
          </cell>
          <cell r="G710">
            <v>2009</v>
          </cell>
        </row>
        <row r="711">
          <cell r="A711" t="str">
            <v>ซัน สตีล แอนด์ เปเปอร์</v>
          </cell>
          <cell r="B711" t="str">
            <v>A - Scrap</v>
          </cell>
          <cell r="C711">
            <v>39973</v>
          </cell>
          <cell r="D711">
            <v>11.51</v>
          </cell>
          <cell r="E711" t="str">
            <v>Local 1</v>
          </cell>
          <cell r="F711" t="str">
            <v>เนินหินค้าของเก่า ชลบุรี</v>
          </cell>
          <cell r="G711">
            <v>2009</v>
          </cell>
        </row>
        <row r="712">
          <cell r="A712" t="str">
            <v>น่ำเซ้งค้าเหล็ก</v>
          </cell>
          <cell r="B712" t="str">
            <v>D - Scrap</v>
          </cell>
          <cell r="C712">
            <v>39973</v>
          </cell>
          <cell r="D712">
            <v>5.27</v>
          </cell>
          <cell r="E712" t="str">
            <v>Local 2</v>
          </cell>
          <cell r="F712" t="str">
            <v>บ้านบึงอินดัสตรีส์</v>
          </cell>
          <cell r="G712">
            <v>2009</v>
          </cell>
        </row>
        <row r="713">
          <cell r="A713" t="str">
            <v>ไหลแอดจาย อินเตอร์เทรด</v>
          </cell>
          <cell r="B713" t="str">
            <v>D - Scrap</v>
          </cell>
          <cell r="C713">
            <v>39973</v>
          </cell>
          <cell r="D713">
            <v>7.05</v>
          </cell>
          <cell r="E713" t="str">
            <v>Local 2</v>
          </cell>
          <cell r="F713" t="str">
            <v>อาร์กอนสตีล กทม.</v>
          </cell>
          <cell r="G713">
            <v>2009</v>
          </cell>
        </row>
        <row r="714">
          <cell r="A714" t="str">
            <v>กัณฑชัย เมทัล เวอร์ค</v>
          </cell>
          <cell r="B714" t="str">
            <v>A - Scrap</v>
          </cell>
          <cell r="C714">
            <v>39973</v>
          </cell>
          <cell r="D714">
            <v>14.06</v>
          </cell>
          <cell r="E714" t="str">
            <v>Local 1</v>
          </cell>
          <cell r="F714" t="str">
            <v>คานทอง ชลบุรี</v>
          </cell>
          <cell r="G714">
            <v>2009</v>
          </cell>
        </row>
        <row r="715">
          <cell r="A715" t="str">
            <v>กัณฑชัย เมทัล เวอร์ค</v>
          </cell>
          <cell r="B715" t="str">
            <v>D - Scrap</v>
          </cell>
          <cell r="C715">
            <v>39973</v>
          </cell>
          <cell r="D715">
            <v>13.94</v>
          </cell>
          <cell r="E715" t="str">
            <v>Local 2</v>
          </cell>
          <cell r="F715" t="str">
            <v>สยามมิตร สตีลรีไซเคิล นนทบุรี</v>
          </cell>
          <cell r="G715">
            <v>2009</v>
          </cell>
        </row>
        <row r="716">
          <cell r="A716" t="str">
            <v>น่ำเซ้งค้าเหล็ก</v>
          </cell>
          <cell r="B716" t="str">
            <v>Process-PC</v>
          </cell>
          <cell r="C716">
            <v>39973</v>
          </cell>
          <cell r="D716">
            <v>8.9700000000000006</v>
          </cell>
          <cell r="E716" t="str">
            <v>Process Scrap</v>
          </cell>
          <cell r="F716" t="str">
            <v>บ้านบึงอินดัสตรีส์</v>
          </cell>
          <cell r="G716">
            <v>2009</v>
          </cell>
        </row>
        <row r="717">
          <cell r="A717" t="str">
            <v>ชัยการณ์ สตีล เวอร์ค</v>
          </cell>
          <cell r="B717" t="str">
            <v>BUNDLE  - SY</v>
          </cell>
          <cell r="C717">
            <v>39973</v>
          </cell>
          <cell r="D717">
            <v>17.93</v>
          </cell>
          <cell r="E717" t="str">
            <v>BUNDLE SY</v>
          </cell>
          <cell r="F717" t="str">
            <v>แสงทองชัย สตีล(ชัญญา)</v>
          </cell>
          <cell r="G717">
            <v>2009</v>
          </cell>
        </row>
        <row r="718">
          <cell r="A718" t="str">
            <v>กรัณย์ชัย สตีลเวิร์ค</v>
          </cell>
          <cell r="B718" t="str">
            <v>Y - Scrap</v>
          </cell>
          <cell r="C718">
            <v>39973</v>
          </cell>
          <cell r="D718">
            <v>11.8</v>
          </cell>
          <cell r="E718" t="str">
            <v>Local 1</v>
          </cell>
          <cell r="F718" t="str">
            <v>ยูโรเทค เอ็นจิเนียริ่ง (D)</v>
          </cell>
          <cell r="G718">
            <v>2009</v>
          </cell>
        </row>
        <row r="719">
          <cell r="A719" t="str">
            <v>กัณฑชัย เมทัล เวอร์ค</v>
          </cell>
          <cell r="B719" t="str">
            <v>D - Scrap</v>
          </cell>
          <cell r="C719">
            <v>39973</v>
          </cell>
          <cell r="D719">
            <v>9.23</v>
          </cell>
          <cell r="E719" t="str">
            <v>Local 2</v>
          </cell>
          <cell r="F719" t="str">
            <v>คานทอง ชลบุรี</v>
          </cell>
          <cell r="G719">
            <v>2009</v>
          </cell>
        </row>
        <row r="720">
          <cell r="A720" t="str">
            <v>ซัน สตีล แอนด์ เปเปอร์</v>
          </cell>
          <cell r="B720" t="str">
            <v>C - Scrap</v>
          </cell>
          <cell r="C720">
            <v>39973</v>
          </cell>
          <cell r="D720">
            <v>10.29</v>
          </cell>
          <cell r="E720" t="str">
            <v>Local 2</v>
          </cell>
          <cell r="F720" t="str">
            <v>วี.ที.ค้าของเก่า ปทุมธานี</v>
          </cell>
          <cell r="G720">
            <v>2009</v>
          </cell>
        </row>
        <row r="721">
          <cell r="A721" t="str">
            <v>กรัณย์ชัย สตีลเวิร์ค</v>
          </cell>
          <cell r="B721" t="str">
            <v>Y - Scrap</v>
          </cell>
          <cell r="C721">
            <v>39973</v>
          </cell>
          <cell r="D721">
            <v>12.09</v>
          </cell>
          <cell r="E721" t="str">
            <v>Local 1</v>
          </cell>
          <cell r="F721" t="str">
            <v>ยูโรเทค เอ็นจิเนียริ่ง (D)</v>
          </cell>
          <cell r="G721">
            <v>2009</v>
          </cell>
        </row>
        <row r="722">
          <cell r="A722" t="str">
            <v>ไหลแอดจาย อินเตอร์เทรด</v>
          </cell>
          <cell r="B722" t="str">
            <v>D - Scrap</v>
          </cell>
          <cell r="C722">
            <v>39973</v>
          </cell>
          <cell r="D722">
            <v>6.99</v>
          </cell>
          <cell r="E722" t="str">
            <v>Local 2</v>
          </cell>
          <cell r="F722" t="str">
            <v>อาร์กอนสตีล กทม.</v>
          </cell>
          <cell r="G722">
            <v>2009</v>
          </cell>
        </row>
        <row r="723">
          <cell r="A723" t="str">
            <v>ชัยการณ์ สตีล เวอร์ค</v>
          </cell>
          <cell r="B723" t="str">
            <v>BUNDLE  - SY</v>
          </cell>
          <cell r="C723">
            <v>39973</v>
          </cell>
          <cell r="D723">
            <v>19.04</v>
          </cell>
          <cell r="E723" t="str">
            <v>BUNDLE SY</v>
          </cell>
          <cell r="F723" t="str">
            <v>แสงทองชัย สตีล(ชัญญา)</v>
          </cell>
          <cell r="G723">
            <v>2009</v>
          </cell>
        </row>
        <row r="724">
          <cell r="A724" t="str">
            <v>กัณฑชัย เมทัล เวอร์ค</v>
          </cell>
          <cell r="B724" t="str">
            <v>A - Scrap</v>
          </cell>
          <cell r="C724">
            <v>39973</v>
          </cell>
          <cell r="D724">
            <v>14.49</v>
          </cell>
          <cell r="E724" t="str">
            <v>Local 1</v>
          </cell>
          <cell r="F724" t="str">
            <v>คานทอง ชลบุรี</v>
          </cell>
          <cell r="G724">
            <v>2009</v>
          </cell>
        </row>
        <row r="725">
          <cell r="A725" t="str">
            <v>ซัน สตีล แอนด์ เปเปอร์</v>
          </cell>
          <cell r="B725" t="str">
            <v>BUNDLE  - SY</v>
          </cell>
          <cell r="C725">
            <v>39973</v>
          </cell>
          <cell r="D725">
            <v>30.6</v>
          </cell>
          <cell r="E725" t="str">
            <v>BUNDLE SY</v>
          </cell>
          <cell r="F725" t="str">
            <v>เอส.ซี.ค้าเหล็ก  กทม.</v>
          </cell>
          <cell r="G725">
            <v>2009</v>
          </cell>
        </row>
        <row r="726">
          <cell r="A726" t="str">
            <v>ซัน สตีล แอนด์ เปเปอร์</v>
          </cell>
          <cell r="B726" t="str">
            <v>X Scrap-L2</v>
          </cell>
          <cell r="C726">
            <v>39973</v>
          </cell>
          <cell r="D726">
            <v>12.92</v>
          </cell>
          <cell r="E726" t="str">
            <v>Local 2</v>
          </cell>
          <cell r="F726" t="str">
            <v>ปอ.พาณิชย์ 5</v>
          </cell>
          <cell r="G726">
            <v>2009</v>
          </cell>
        </row>
        <row r="727">
          <cell r="A727" t="str">
            <v>โพธิ์ทองค้าของเก่า</v>
          </cell>
          <cell r="B727" t="str">
            <v>D - Scrap</v>
          </cell>
          <cell r="C727">
            <v>39973</v>
          </cell>
          <cell r="D727">
            <v>4.6900000000000004</v>
          </cell>
          <cell r="E727" t="str">
            <v>Local 2</v>
          </cell>
          <cell r="F727" t="str">
            <v>ประพจน์ค้าของเก่า จันทบุรี</v>
          </cell>
          <cell r="G727">
            <v>2009</v>
          </cell>
        </row>
        <row r="728">
          <cell r="A728" t="str">
            <v>ซัน สตีล แอนด์ เปเปอร์</v>
          </cell>
          <cell r="B728" t="str">
            <v>Y - Scrap</v>
          </cell>
          <cell r="C728">
            <v>39973</v>
          </cell>
          <cell r="D728">
            <v>12.19</v>
          </cell>
          <cell r="E728" t="str">
            <v>Local 1</v>
          </cell>
          <cell r="F728" t="str">
            <v>ปอ.พาณิชย์ 5</v>
          </cell>
          <cell r="G728">
            <v>2009</v>
          </cell>
        </row>
        <row r="729">
          <cell r="A729" t="str">
            <v>กัณฑชัย เมทัล เวอร์ค</v>
          </cell>
          <cell r="B729" t="str">
            <v>X Scrap-L2</v>
          </cell>
          <cell r="C729">
            <v>39973</v>
          </cell>
          <cell r="D729">
            <v>16.170000000000002</v>
          </cell>
          <cell r="E729" t="str">
            <v>Local 2</v>
          </cell>
          <cell r="F729" t="str">
            <v>ยิ่งรุ่งเรือง</v>
          </cell>
          <cell r="G729">
            <v>2009</v>
          </cell>
        </row>
        <row r="730">
          <cell r="A730" t="str">
            <v>ไหลแอดจาย อินเตอร์เทรด</v>
          </cell>
          <cell r="B730" t="str">
            <v>D - Scrap</v>
          </cell>
          <cell r="C730">
            <v>39973</v>
          </cell>
          <cell r="D730">
            <v>9.94</v>
          </cell>
          <cell r="E730" t="str">
            <v>Local 2</v>
          </cell>
          <cell r="F730" t="str">
            <v>สุจินต์ ระยอง</v>
          </cell>
          <cell r="G730">
            <v>2009</v>
          </cell>
        </row>
        <row r="731">
          <cell r="A731" t="str">
            <v>โกลด์ 2009</v>
          </cell>
          <cell r="B731" t="str">
            <v>D - Scrap</v>
          </cell>
          <cell r="C731">
            <v>39973</v>
          </cell>
          <cell r="D731">
            <v>14.85</v>
          </cell>
          <cell r="E731" t="str">
            <v>Local 2</v>
          </cell>
          <cell r="F731" t="str">
            <v>ต้อมยิ่งเจริญทรัพย์</v>
          </cell>
          <cell r="G731">
            <v>2009</v>
          </cell>
        </row>
        <row r="732">
          <cell r="A732" t="str">
            <v>ซัน สตีล แอนด์ เปเปอร์</v>
          </cell>
          <cell r="B732" t="str">
            <v>BUNDLE  - SY</v>
          </cell>
          <cell r="C732">
            <v>39973</v>
          </cell>
          <cell r="D732">
            <v>29.46</v>
          </cell>
          <cell r="E732" t="str">
            <v>BUNDLE SY</v>
          </cell>
          <cell r="F732" t="str">
            <v>ต.นิยมไทย</v>
          </cell>
          <cell r="G732">
            <v>2009</v>
          </cell>
        </row>
        <row r="733">
          <cell r="A733" t="str">
            <v>ไหลแอดจาย อินเตอร์เทรด</v>
          </cell>
          <cell r="B733" t="str">
            <v>A - Scrap</v>
          </cell>
          <cell r="C733">
            <v>39973</v>
          </cell>
          <cell r="D733">
            <v>12.32</v>
          </cell>
          <cell r="E733" t="str">
            <v>Local 1</v>
          </cell>
          <cell r="F733" t="str">
            <v>สมจิตร ระยอง</v>
          </cell>
          <cell r="G733">
            <v>2009</v>
          </cell>
        </row>
        <row r="734">
          <cell r="A734" t="str">
            <v>ไหลแอดจาย อินเตอร์เทรด</v>
          </cell>
          <cell r="B734" t="str">
            <v>B - Scrap</v>
          </cell>
          <cell r="C734">
            <v>39973</v>
          </cell>
          <cell r="D734">
            <v>28.47</v>
          </cell>
          <cell r="E734" t="str">
            <v>Local 2</v>
          </cell>
          <cell r="F734" t="str">
            <v>นพดลเดช นครราชสีมา</v>
          </cell>
          <cell r="G734">
            <v>2009</v>
          </cell>
        </row>
        <row r="735">
          <cell r="A735" t="str">
            <v>ไหลแอดจาย อินเตอร์เทรด</v>
          </cell>
          <cell r="B735" t="str">
            <v>M scrap</v>
          </cell>
          <cell r="C735">
            <v>39973</v>
          </cell>
          <cell r="D735">
            <v>10.65</v>
          </cell>
          <cell r="E735" t="str">
            <v>Local 2</v>
          </cell>
          <cell r="F735" t="str">
            <v>อาร์กอนสตีล กทม.</v>
          </cell>
          <cell r="G735">
            <v>2009</v>
          </cell>
        </row>
        <row r="736">
          <cell r="A736" t="str">
            <v>กรัณย์ชัย สตีลเวิร์ค</v>
          </cell>
          <cell r="B736" t="str">
            <v>Process-PC</v>
          </cell>
          <cell r="C736">
            <v>39973</v>
          </cell>
          <cell r="D736">
            <v>20.96</v>
          </cell>
          <cell r="E736" t="str">
            <v>Process Scrap</v>
          </cell>
          <cell r="F736" t="str">
            <v>ศรีไทยธนะ(D)</v>
          </cell>
          <cell r="G736">
            <v>2009</v>
          </cell>
        </row>
        <row r="737">
          <cell r="A737" t="str">
            <v>ซัน สตีล แอนด์ เปเปอร์</v>
          </cell>
          <cell r="B737" t="str">
            <v>C - Scrap</v>
          </cell>
          <cell r="C737">
            <v>39973</v>
          </cell>
          <cell r="D737">
            <v>16.27</v>
          </cell>
          <cell r="E737" t="str">
            <v>Local 2</v>
          </cell>
          <cell r="F737" t="str">
            <v>เอส.ซี.ค้าเหล็ก  กทม.</v>
          </cell>
          <cell r="G737">
            <v>2009</v>
          </cell>
        </row>
        <row r="738">
          <cell r="A738" t="str">
            <v>ซัน สตีล แอนด์ เปเปอร์</v>
          </cell>
          <cell r="B738" t="str">
            <v>D - Scrap</v>
          </cell>
          <cell r="C738">
            <v>39973</v>
          </cell>
          <cell r="D738">
            <v>10.46</v>
          </cell>
          <cell r="E738" t="str">
            <v>Local 2</v>
          </cell>
          <cell r="F738" t="str">
            <v>บ้านโป่งรีไซเคิล</v>
          </cell>
          <cell r="G738">
            <v>2009</v>
          </cell>
        </row>
        <row r="739">
          <cell r="A739" t="str">
            <v>กัณฑชัย เมทัล เวอร์ค</v>
          </cell>
          <cell r="B739" t="str">
            <v>A - Scrap</v>
          </cell>
          <cell r="C739">
            <v>39973</v>
          </cell>
          <cell r="D739">
            <v>15.38</v>
          </cell>
          <cell r="E739" t="str">
            <v>Local 1</v>
          </cell>
          <cell r="F739" t="str">
            <v>ทรัพย์โสภณ</v>
          </cell>
          <cell r="G739">
            <v>2009</v>
          </cell>
        </row>
        <row r="740">
          <cell r="A740" t="str">
            <v>ไหลแอดจาย อินเตอร์เทรด</v>
          </cell>
          <cell r="B740" t="str">
            <v>A - Scrap</v>
          </cell>
          <cell r="C740">
            <v>39973</v>
          </cell>
          <cell r="D740">
            <v>14.8</v>
          </cell>
          <cell r="E740" t="str">
            <v>Local 1</v>
          </cell>
          <cell r="F740" t="str">
            <v>ท่าทองค้าของเก่า</v>
          </cell>
          <cell r="G740">
            <v>2009</v>
          </cell>
        </row>
        <row r="741">
          <cell r="A741" t="str">
            <v>ไหลแอดจาย อินเตอร์เทรด</v>
          </cell>
          <cell r="B741" t="str">
            <v>BUNDLE  - SY</v>
          </cell>
          <cell r="C741">
            <v>39973</v>
          </cell>
          <cell r="D741">
            <v>30.02</v>
          </cell>
          <cell r="E741" t="str">
            <v>BUNDLE SY</v>
          </cell>
          <cell r="F741" t="str">
            <v>เมืองพลค้าของเก่า บุรีรัมย์</v>
          </cell>
          <cell r="G741">
            <v>2009</v>
          </cell>
        </row>
        <row r="742">
          <cell r="A742" t="str">
            <v>ไหลแอดจาย อินเตอร์เทรด</v>
          </cell>
          <cell r="B742" t="str">
            <v>F scrap Local2</v>
          </cell>
          <cell r="C742">
            <v>39973</v>
          </cell>
          <cell r="D742">
            <v>36.58</v>
          </cell>
          <cell r="E742" t="str">
            <v>Local 2</v>
          </cell>
          <cell r="F742" t="str">
            <v>สุขสวัสดิ์ อุบล</v>
          </cell>
          <cell r="G742">
            <v>2009</v>
          </cell>
        </row>
        <row r="743">
          <cell r="A743" t="str">
            <v>ชัยการณ์ สตีล เวอร์ค</v>
          </cell>
          <cell r="B743" t="str">
            <v>BUNDLE  - SY</v>
          </cell>
          <cell r="C743">
            <v>39973</v>
          </cell>
          <cell r="D743">
            <v>29.37</v>
          </cell>
          <cell r="E743" t="str">
            <v>BUNDLE SY</v>
          </cell>
          <cell r="F743" t="str">
            <v>ส.เจริญทรัพย์ รามคำแหง</v>
          </cell>
          <cell r="G743">
            <v>2009</v>
          </cell>
        </row>
        <row r="744">
          <cell r="A744" t="str">
            <v>ไหลแอดจาย อินเตอร์เทรด</v>
          </cell>
          <cell r="B744" t="str">
            <v>F scrap Local2</v>
          </cell>
          <cell r="C744">
            <v>39973</v>
          </cell>
          <cell r="D744">
            <v>15.28</v>
          </cell>
          <cell r="E744" t="str">
            <v>Local 2</v>
          </cell>
          <cell r="F744" t="str">
            <v>สุขสวัสดิ์ อุบล</v>
          </cell>
          <cell r="G744">
            <v>2009</v>
          </cell>
        </row>
        <row r="745">
          <cell r="A745" t="str">
            <v>ไหลแอดจาย อินเตอร์เทรด</v>
          </cell>
          <cell r="B745" t="str">
            <v>F scrap Local2</v>
          </cell>
          <cell r="C745">
            <v>39973</v>
          </cell>
          <cell r="D745">
            <v>15.27</v>
          </cell>
          <cell r="E745" t="str">
            <v>Local 2</v>
          </cell>
          <cell r="F745" t="str">
            <v>สุขสวัสดิ์ อุบล</v>
          </cell>
          <cell r="G745">
            <v>2009</v>
          </cell>
        </row>
        <row r="746">
          <cell r="A746" t="str">
            <v>ซัน สตีล แอนด์ เปเปอร์</v>
          </cell>
          <cell r="B746" t="str">
            <v>X Scrap-L2</v>
          </cell>
          <cell r="C746">
            <v>39973</v>
          </cell>
          <cell r="D746">
            <v>13.94</v>
          </cell>
          <cell r="E746" t="str">
            <v>Local 2</v>
          </cell>
          <cell r="F746" t="str">
            <v>บ้านโป่งรีไซเคิล</v>
          </cell>
          <cell r="G746">
            <v>2009</v>
          </cell>
        </row>
        <row r="747">
          <cell r="A747" t="str">
            <v>น่ำเซ้งค้าเหล็ก</v>
          </cell>
          <cell r="B747" t="str">
            <v>D - Scrap</v>
          </cell>
          <cell r="C747">
            <v>39973</v>
          </cell>
          <cell r="D747">
            <v>5.55</v>
          </cell>
          <cell r="E747" t="str">
            <v>Local 2</v>
          </cell>
          <cell r="F747" t="str">
            <v>ขจรวิทย์ล็อคเวลล์</v>
          </cell>
          <cell r="G747">
            <v>2009</v>
          </cell>
        </row>
        <row r="748">
          <cell r="A748" t="str">
            <v>ฮีดากาโยโก เอ็นเตอร์ไพรส์</v>
          </cell>
          <cell r="B748" t="str">
            <v>Bundle # 1</v>
          </cell>
          <cell r="C748">
            <v>39973</v>
          </cell>
          <cell r="D748">
            <v>13.96</v>
          </cell>
          <cell r="E748" t="str">
            <v>Bundle # I(Local)</v>
          </cell>
          <cell r="F748" t="str">
            <v>ฮีดากา โยโก (D)</v>
          </cell>
          <cell r="G748">
            <v>2009</v>
          </cell>
        </row>
        <row r="749">
          <cell r="A749" t="str">
            <v>ไหลแอดจาย อินเตอร์เทรด</v>
          </cell>
          <cell r="B749" t="str">
            <v>B - Scrap</v>
          </cell>
          <cell r="C749">
            <v>39973</v>
          </cell>
          <cell r="D749">
            <v>11.92</v>
          </cell>
          <cell r="E749" t="str">
            <v>Local 2</v>
          </cell>
          <cell r="F749" t="str">
            <v>สุพัตรา ระยอง</v>
          </cell>
          <cell r="G749">
            <v>2009</v>
          </cell>
        </row>
        <row r="750">
          <cell r="A750" t="str">
            <v>โพธิ์ทองค้าของเก่า</v>
          </cell>
          <cell r="B750" t="str">
            <v>X Scrap-L2</v>
          </cell>
          <cell r="C750">
            <v>39973</v>
          </cell>
          <cell r="D750">
            <v>14.07</v>
          </cell>
          <cell r="E750" t="str">
            <v>Local 2</v>
          </cell>
          <cell r="F750" t="str">
            <v>โพธิ์ทองค้าของเก่า</v>
          </cell>
          <cell r="G750">
            <v>2009</v>
          </cell>
        </row>
        <row r="751">
          <cell r="A751" t="str">
            <v>ฮีดากาโยโก เอ็นเตอร์ไพรส์</v>
          </cell>
          <cell r="B751" t="str">
            <v>Process-PC</v>
          </cell>
          <cell r="C751">
            <v>39973</v>
          </cell>
          <cell r="D751">
            <v>14.03</v>
          </cell>
          <cell r="E751" t="str">
            <v>Process Scrap</v>
          </cell>
          <cell r="F751" t="str">
            <v>ฮีดากา โยโก (D)</v>
          </cell>
          <cell r="G751">
            <v>2009</v>
          </cell>
        </row>
        <row r="752">
          <cell r="A752" t="str">
            <v>ฮีดากาโยโก เอ็นเตอร์ไพรส์</v>
          </cell>
          <cell r="B752" t="str">
            <v>SHREDDED LOCAL</v>
          </cell>
          <cell r="C752">
            <v>39973</v>
          </cell>
          <cell r="D752">
            <v>13.4</v>
          </cell>
          <cell r="E752" t="str">
            <v>SHREDDED LOCAL</v>
          </cell>
          <cell r="F752" t="str">
            <v>ฮีดากา โยโก (D)</v>
          </cell>
          <cell r="G752">
            <v>2009</v>
          </cell>
        </row>
        <row r="753">
          <cell r="A753" t="str">
            <v>ฮีดากาโยโก เอ็นเตอร์ไพรส์</v>
          </cell>
          <cell r="B753" t="str">
            <v>Bundle # 1</v>
          </cell>
          <cell r="C753">
            <v>39973</v>
          </cell>
          <cell r="D753">
            <v>14.25</v>
          </cell>
          <cell r="E753" t="str">
            <v>Bundle # I(Local)</v>
          </cell>
          <cell r="F753" t="str">
            <v>ฮีดากา โยโก (D)</v>
          </cell>
          <cell r="G753">
            <v>2009</v>
          </cell>
        </row>
        <row r="754">
          <cell r="A754" t="str">
            <v>ฮีดากาโยโก เอ็นเตอร์ไพรส์</v>
          </cell>
          <cell r="B754" t="str">
            <v>SHREDDED LOCAL</v>
          </cell>
          <cell r="C754">
            <v>39973</v>
          </cell>
          <cell r="D754">
            <v>14.37</v>
          </cell>
          <cell r="E754" t="str">
            <v>SHREDDED LOCAL</v>
          </cell>
          <cell r="F754" t="str">
            <v>ฮีดากา โยโก (D)</v>
          </cell>
          <cell r="G754">
            <v>2009</v>
          </cell>
        </row>
        <row r="755">
          <cell r="A755" t="str">
            <v>ฮีดากาโยโก เอ็นเตอร์ไพรส์</v>
          </cell>
          <cell r="B755" t="str">
            <v>Process-SS</v>
          </cell>
          <cell r="C755">
            <v>39973</v>
          </cell>
          <cell r="D755">
            <v>13.2</v>
          </cell>
          <cell r="E755" t="str">
            <v>Special Scrap</v>
          </cell>
          <cell r="F755" t="str">
            <v>ฮีดากา โยโก (D)</v>
          </cell>
          <cell r="G755">
            <v>2009</v>
          </cell>
        </row>
        <row r="756">
          <cell r="A756" t="str">
            <v>โพธิ์ทองค้าของเก่า</v>
          </cell>
          <cell r="B756" t="str">
            <v>A - Scrap</v>
          </cell>
          <cell r="C756">
            <v>39973</v>
          </cell>
          <cell r="D756">
            <v>16.2</v>
          </cell>
          <cell r="E756" t="str">
            <v>Local 1</v>
          </cell>
          <cell r="F756" t="str">
            <v>รุ่งเจริญ</v>
          </cell>
          <cell r="G756">
            <v>2009</v>
          </cell>
        </row>
        <row r="757">
          <cell r="A757" t="str">
            <v>โกลด์ 2009</v>
          </cell>
          <cell r="B757" t="str">
            <v>BUNDLE  - SY</v>
          </cell>
          <cell r="C757">
            <v>39973</v>
          </cell>
          <cell r="D757">
            <v>36.32</v>
          </cell>
          <cell r="E757" t="str">
            <v>BUNDLE SY</v>
          </cell>
          <cell r="F757" t="str">
            <v>โกลด์ 2009</v>
          </cell>
          <cell r="G757">
            <v>2009</v>
          </cell>
        </row>
        <row r="758">
          <cell r="A758" t="str">
            <v>กัณฑชัย เมทัล เวอร์ค</v>
          </cell>
          <cell r="B758" t="str">
            <v>D - Scrap</v>
          </cell>
          <cell r="C758">
            <v>39973</v>
          </cell>
          <cell r="D758">
            <v>5.71</v>
          </cell>
          <cell r="E758" t="str">
            <v>Local 2</v>
          </cell>
          <cell r="F758" t="str">
            <v>คานทอง ชลบุรี</v>
          </cell>
          <cell r="G758">
            <v>2009</v>
          </cell>
        </row>
        <row r="759">
          <cell r="A759" t="str">
            <v>ซัน สตีล แอนด์ เปเปอร์</v>
          </cell>
          <cell r="B759" t="str">
            <v>BUNDLE  - SY</v>
          </cell>
          <cell r="C759">
            <v>39973</v>
          </cell>
          <cell r="D759">
            <v>32.51</v>
          </cell>
          <cell r="E759" t="str">
            <v>BUNDLE SY</v>
          </cell>
          <cell r="F759" t="str">
            <v>ลูกแก้วกลาส</v>
          </cell>
          <cell r="G759">
            <v>2009</v>
          </cell>
        </row>
        <row r="760">
          <cell r="A760" t="str">
            <v>ฮีดากาโยโก เอ็นเตอร์ไพรส์</v>
          </cell>
          <cell r="B760" t="str">
            <v>Bundle # 1</v>
          </cell>
          <cell r="C760">
            <v>39973</v>
          </cell>
          <cell r="D760">
            <v>13.31</v>
          </cell>
          <cell r="E760" t="str">
            <v>Bundle # I(Local)</v>
          </cell>
          <cell r="F760" t="str">
            <v>ฮีดากา โยโก (D)</v>
          </cell>
          <cell r="G760">
            <v>2009</v>
          </cell>
        </row>
        <row r="761">
          <cell r="A761" t="str">
            <v>กรัณย์ชัย สตีลเวิร์ค</v>
          </cell>
          <cell r="B761" t="str">
            <v>Process-PC</v>
          </cell>
          <cell r="C761">
            <v>39973</v>
          </cell>
          <cell r="D761">
            <v>10.07</v>
          </cell>
          <cell r="E761" t="str">
            <v>Process Scrap</v>
          </cell>
          <cell r="F761" t="str">
            <v>ศรีไทยธนะ(D)</v>
          </cell>
          <cell r="G761">
            <v>2009</v>
          </cell>
        </row>
        <row r="762">
          <cell r="A762" t="str">
            <v>กรัณย์ชัย สตีลเวิร์ค</v>
          </cell>
          <cell r="B762" t="str">
            <v>Process-PC</v>
          </cell>
          <cell r="C762">
            <v>39973</v>
          </cell>
          <cell r="D762">
            <v>13.57</v>
          </cell>
          <cell r="E762" t="str">
            <v>Process Scrap</v>
          </cell>
          <cell r="F762" t="str">
            <v>คุซัทสุ อิเลคทริค (D)</v>
          </cell>
          <cell r="G762">
            <v>2009</v>
          </cell>
        </row>
        <row r="763">
          <cell r="A763" t="str">
            <v>ไหลแอดจาย อินเตอร์เทรด</v>
          </cell>
          <cell r="B763" t="str">
            <v>A - Scrap</v>
          </cell>
          <cell r="C763">
            <v>39973</v>
          </cell>
          <cell r="D763">
            <v>13.89</v>
          </cell>
          <cell r="E763" t="str">
            <v>Local 1</v>
          </cell>
          <cell r="F763" t="str">
            <v>ไหลแอดจาย พานทอง ชล</v>
          </cell>
          <cell r="G763">
            <v>2009</v>
          </cell>
        </row>
        <row r="764">
          <cell r="A764" t="str">
            <v>ไหลแอดจาย อินเตอร์เทรด</v>
          </cell>
          <cell r="B764" t="str">
            <v>Y - Scrap</v>
          </cell>
          <cell r="C764">
            <v>39973</v>
          </cell>
          <cell r="D764">
            <v>0.13</v>
          </cell>
          <cell r="E764" t="str">
            <v>Local 1</v>
          </cell>
          <cell r="F764" t="str">
            <v>ไหลแอดจาย พานทอง ชล</v>
          </cell>
          <cell r="G764">
            <v>2009</v>
          </cell>
        </row>
        <row r="765">
          <cell r="A765" t="str">
            <v>สิงห์สยามสตีลเซอร์วิส</v>
          </cell>
          <cell r="B765" t="str">
            <v>Process-SS</v>
          </cell>
          <cell r="C765">
            <v>39973</v>
          </cell>
          <cell r="D765">
            <v>12.59</v>
          </cell>
          <cell r="E765" t="str">
            <v>Special Scrap</v>
          </cell>
          <cell r="F765" t="str">
            <v>อาปิโก อมตะ ชลบุรี (D)</v>
          </cell>
          <cell r="G765">
            <v>2009</v>
          </cell>
        </row>
        <row r="766">
          <cell r="A766" t="str">
            <v>เอ็น.พี. โรจนะกิจ</v>
          </cell>
          <cell r="B766" t="str">
            <v>Process-SS</v>
          </cell>
          <cell r="C766">
            <v>39973</v>
          </cell>
          <cell r="D766">
            <v>11.44</v>
          </cell>
          <cell r="E766" t="str">
            <v>Special Scrap</v>
          </cell>
          <cell r="F766" t="str">
            <v>ไอ ที ฟอร์จิ้ง (D)</v>
          </cell>
          <cell r="G766">
            <v>2009</v>
          </cell>
        </row>
        <row r="767">
          <cell r="A767" t="str">
            <v>อ.รวมพาณิชย์</v>
          </cell>
          <cell r="B767" t="str">
            <v>A - Scrap</v>
          </cell>
          <cell r="C767">
            <v>39973</v>
          </cell>
          <cell r="D767">
            <v>6.69</v>
          </cell>
          <cell r="E767" t="str">
            <v>Local 1</v>
          </cell>
          <cell r="F767" t="str">
            <v>SYS 2</v>
          </cell>
          <cell r="G767">
            <v>2009</v>
          </cell>
        </row>
        <row r="768">
          <cell r="A768" t="str">
            <v>กรัณย์ชัย สตีลเวิร์ค</v>
          </cell>
          <cell r="B768" t="str">
            <v>Process-PC</v>
          </cell>
          <cell r="C768">
            <v>39973</v>
          </cell>
          <cell r="D768">
            <v>13.1</v>
          </cell>
          <cell r="E768" t="str">
            <v>Process Scrap</v>
          </cell>
          <cell r="F768" t="str">
            <v>เค.เอช.เอ็ม(K.H.M.) สมุทรปราการ (D)</v>
          </cell>
          <cell r="G768">
            <v>2009</v>
          </cell>
        </row>
        <row r="769">
          <cell r="A769" t="str">
            <v>กรัณย์ชัย สตีลเวิร์ค</v>
          </cell>
          <cell r="B769" t="str">
            <v>Process-PC</v>
          </cell>
          <cell r="C769">
            <v>39973</v>
          </cell>
          <cell r="D769">
            <v>11.61</v>
          </cell>
          <cell r="E769" t="str">
            <v>Process Scrap</v>
          </cell>
          <cell r="F769" t="str">
            <v>บางกอก เมทัล เวอร์ค(D)</v>
          </cell>
          <cell r="G769">
            <v>2009</v>
          </cell>
        </row>
        <row r="770">
          <cell r="A770" t="str">
            <v>ไหลแอดจาย อินเตอร์เทรด</v>
          </cell>
          <cell r="B770" t="str">
            <v>C - Scrap</v>
          </cell>
          <cell r="C770">
            <v>39973</v>
          </cell>
          <cell r="D770">
            <v>11.58</v>
          </cell>
          <cell r="E770" t="str">
            <v>Local 2</v>
          </cell>
          <cell r="F770" t="str">
            <v>ไหลแอดจาย พานทอง ชล</v>
          </cell>
          <cell r="G770">
            <v>2009</v>
          </cell>
        </row>
        <row r="771">
          <cell r="A771" t="str">
            <v>กัณฑชัย เมทัล เวอร์ค</v>
          </cell>
          <cell r="B771" t="str">
            <v>X Scrap-L2</v>
          </cell>
          <cell r="C771">
            <v>39973</v>
          </cell>
          <cell r="D771">
            <v>14.91</v>
          </cell>
          <cell r="E771" t="str">
            <v>Local 2</v>
          </cell>
          <cell r="F771" t="str">
            <v>กอบชัยพาณิชย์ เชียงใหม่</v>
          </cell>
          <cell r="G771">
            <v>2009</v>
          </cell>
        </row>
        <row r="772">
          <cell r="A772" t="str">
            <v>กรัณย์ชัย สตีลเวิร์ค</v>
          </cell>
          <cell r="B772" t="str">
            <v>Process-PC</v>
          </cell>
          <cell r="C772">
            <v>39973</v>
          </cell>
          <cell r="D772">
            <v>15.28</v>
          </cell>
          <cell r="E772" t="str">
            <v>Process Scrap</v>
          </cell>
          <cell r="F772" t="str">
            <v>บางกอก เมทัล เวอร์ค(D)</v>
          </cell>
          <cell r="G772">
            <v>2009</v>
          </cell>
        </row>
        <row r="773">
          <cell r="A773" t="str">
            <v>ไหลแอดจาย อินเตอร์เทรด</v>
          </cell>
          <cell r="B773" t="str">
            <v>BUNDLE  - SY</v>
          </cell>
          <cell r="C773">
            <v>39973</v>
          </cell>
          <cell r="D773">
            <v>25.5</v>
          </cell>
          <cell r="E773" t="str">
            <v>BUNDLE SY</v>
          </cell>
          <cell r="F773" t="str">
            <v>ท่าทองค้าของเก่า</v>
          </cell>
          <cell r="G773">
            <v>2009</v>
          </cell>
        </row>
        <row r="774">
          <cell r="A774" t="str">
            <v>ไหลแอดจาย อินเตอร์เทรด</v>
          </cell>
          <cell r="B774" t="str">
            <v>BUNDLE  - SY</v>
          </cell>
          <cell r="C774">
            <v>39973</v>
          </cell>
          <cell r="D774">
            <v>30.79</v>
          </cell>
          <cell r="E774" t="str">
            <v>BUNDLE SY</v>
          </cell>
          <cell r="F774" t="str">
            <v>ท่าทองค้าของเก่า</v>
          </cell>
          <cell r="G774">
            <v>2009</v>
          </cell>
        </row>
        <row r="775">
          <cell r="A775" t="str">
            <v>ซัน สตีล แอนด์ เปเปอร์</v>
          </cell>
          <cell r="B775" t="str">
            <v>BUNDLE  - SY</v>
          </cell>
          <cell r="C775">
            <v>39973</v>
          </cell>
          <cell r="D775">
            <v>32.06</v>
          </cell>
          <cell r="E775" t="str">
            <v>BUNDLE SY</v>
          </cell>
          <cell r="F775" t="str">
            <v>เอส.ซี.ค้าเหล็ก  กทม.</v>
          </cell>
          <cell r="G775">
            <v>2009</v>
          </cell>
        </row>
        <row r="776">
          <cell r="A776" t="str">
            <v>โพธิ์ทองค้าของเก่า</v>
          </cell>
          <cell r="B776" t="str">
            <v>Y - Scrap</v>
          </cell>
          <cell r="C776">
            <v>39973</v>
          </cell>
          <cell r="D776">
            <v>11.36</v>
          </cell>
          <cell r="E776" t="str">
            <v>Local 1</v>
          </cell>
          <cell r="F776" t="str">
            <v>ยิ่งเจริญ ระยอง</v>
          </cell>
          <cell r="G776">
            <v>2009</v>
          </cell>
        </row>
        <row r="777">
          <cell r="A777" t="str">
            <v>ไหลแอดจาย อินเตอร์เทรด</v>
          </cell>
          <cell r="B777" t="str">
            <v>D - Scrap</v>
          </cell>
          <cell r="C777">
            <v>39973</v>
          </cell>
          <cell r="D777">
            <v>15.6</v>
          </cell>
          <cell r="E777" t="str">
            <v>Local 2</v>
          </cell>
          <cell r="F777" t="str">
            <v>สหมิตร ร้อยเอ็ด</v>
          </cell>
          <cell r="G777">
            <v>2009</v>
          </cell>
        </row>
        <row r="778">
          <cell r="A778" t="str">
            <v>น่ำเซ้งค้าเหล็ก</v>
          </cell>
          <cell r="B778" t="str">
            <v>A - Scrap</v>
          </cell>
          <cell r="C778">
            <v>39973</v>
          </cell>
          <cell r="D778">
            <v>14.93</v>
          </cell>
          <cell r="E778" t="str">
            <v>Local 1</v>
          </cell>
          <cell r="F778" t="str">
            <v>ขจรวิทย์ล็อคเวลล์</v>
          </cell>
          <cell r="G778">
            <v>2009</v>
          </cell>
        </row>
        <row r="779">
          <cell r="A779" t="str">
            <v>ไหลแอดจาย อินเตอร์เทรด</v>
          </cell>
          <cell r="B779" t="str">
            <v>D - Scrap</v>
          </cell>
          <cell r="C779">
            <v>39973</v>
          </cell>
          <cell r="D779">
            <v>10.72</v>
          </cell>
          <cell r="E779" t="str">
            <v>Local 2</v>
          </cell>
          <cell r="F779" t="str">
            <v>ไหลแอดจาย พานทอง ชล</v>
          </cell>
          <cell r="G779">
            <v>2009</v>
          </cell>
        </row>
        <row r="780">
          <cell r="A780" t="str">
            <v>ไหลแอดจาย อินเตอร์เทรด</v>
          </cell>
          <cell r="B780" t="str">
            <v>B - Scrap</v>
          </cell>
          <cell r="C780">
            <v>39973</v>
          </cell>
          <cell r="D780">
            <v>7.57</v>
          </cell>
          <cell r="E780" t="str">
            <v>Local 2</v>
          </cell>
          <cell r="F780" t="str">
            <v>สมจิตร ระยอง</v>
          </cell>
          <cell r="G780">
            <v>2009</v>
          </cell>
        </row>
        <row r="781">
          <cell r="A781" t="str">
            <v>กรัณย์ชัย สตีลเวิร์ค</v>
          </cell>
          <cell r="B781" t="str">
            <v>A - Scrap</v>
          </cell>
          <cell r="C781">
            <v>39973</v>
          </cell>
          <cell r="D781">
            <v>9.89</v>
          </cell>
          <cell r="E781" t="str">
            <v>Local 1</v>
          </cell>
          <cell r="F781" t="str">
            <v>ศรีราชา คอนสตรัคชั่น (1994)(D)</v>
          </cell>
          <cell r="G781">
            <v>2009</v>
          </cell>
        </row>
        <row r="782">
          <cell r="A782" t="str">
            <v>กรัณย์ชัย สตีลเวิร์ค</v>
          </cell>
          <cell r="B782" t="str">
            <v>A - Scrap</v>
          </cell>
          <cell r="C782">
            <v>39973</v>
          </cell>
          <cell r="D782">
            <v>10.24</v>
          </cell>
          <cell r="E782" t="str">
            <v>Local 1</v>
          </cell>
          <cell r="F782" t="str">
            <v>ศรีราชา คอนสตรัคชั่น (1994)(D)</v>
          </cell>
          <cell r="G782">
            <v>2009</v>
          </cell>
        </row>
        <row r="783">
          <cell r="A783" t="str">
            <v>ไหลแอดจาย อินเตอร์เทรด</v>
          </cell>
          <cell r="B783" t="str">
            <v>D - Scrap</v>
          </cell>
          <cell r="C783">
            <v>39973</v>
          </cell>
          <cell r="D783">
            <v>2.73</v>
          </cell>
          <cell r="E783" t="str">
            <v>Local 2</v>
          </cell>
          <cell r="F783" t="str">
            <v>ไหลแอดจาย พานทอง ชล</v>
          </cell>
          <cell r="G783">
            <v>2009</v>
          </cell>
        </row>
        <row r="784">
          <cell r="A784" t="str">
            <v>ไหลแอดจาย อินเตอร์เทรด</v>
          </cell>
          <cell r="B784" t="str">
            <v>D - Scrap</v>
          </cell>
          <cell r="C784">
            <v>39973</v>
          </cell>
          <cell r="D784">
            <v>3.53</v>
          </cell>
          <cell r="E784" t="str">
            <v>Local 2</v>
          </cell>
          <cell r="F784" t="str">
            <v>ไหลแอดจาย พานทอง ชล</v>
          </cell>
          <cell r="G784">
            <v>2009</v>
          </cell>
        </row>
        <row r="785">
          <cell r="A785" t="str">
            <v>ไหลแอดจาย อินเตอร์เทรด</v>
          </cell>
          <cell r="B785" t="str">
            <v>D - Scrap</v>
          </cell>
          <cell r="C785">
            <v>39973</v>
          </cell>
          <cell r="D785">
            <v>3.56</v>
          </cell>
          <cell r="E785" t="str">
            <v>Local 2</v>
          </cell>
          <cell r="F785" t="str">
            <v>ไหลแอดจาย พานทอง ชล</v>
          </cell>
          <cell r="G785">
            <v>2009</v>
          </cell>
        </row>
        <row r="786">
          <cell r="A786" t="str">
            <v>ไหลแอดจาย อินเตอร์เทรด</v>
          </cell>
          <cell r="B786" t="str">
            <v>D - Scrap</v>
          </cell>
          <cell r="C786">
            <v>39973</v>
          </cell>
          <cell r="D786">
            <v>2.79</v>
          </cell>
          <cell r="E786" t="str">
            <v>Local 2</v>
          </cell>
          <cell r="F786" t="str">
            <v>ไหลแอดจาย พานทอง ชล</v>
          </cell>
          <cell r="G786">
            <v>2009</v>
          </cell>
        </row>
        <row r="787">
          <cell r="A787" t="str">
            <v>ซัน สตีล แอนด์ เปเปอร์</v>
          </cell>
          <cell r="B787" t="str">
            <v>BUNDLE  - SY</v>
          </cell>
          <cell r="C787">
            <v>39973</v>
          </cell>
          <cell r="D787">
            <v>30.81</v>
          </cell>
          <cell r="E787" t="str">
            <v>BUNDLE SY</v>
          </cell>
          <cell r="F787" t="str">
            <v>เอกพาณิชย์ ปราจีน</v>
          </cell>
          <cell r="G787">
            <v>2009</v>
          </cell>
        </row>
        <row r="788">
          <cell r="A788" t="str">
            <v>ขยะทอง เปเปอร์ แอนด์สตีล</v>
          </cell>
          <cell r="B788" t="str">
            <v>BUNDLE  - SY</v>
          </cell>
          <cell r="C788">
            <v>39973</v>
          </cell>
          <cell r="D788">
            <v>15.97</v>
          </cell>
          <cell r="E788" t="str">
            <v>BUNDLE SY</v>
          </cell>
          <cell r="F788" t="str">
            <v>ขยะทอง สุวินทวงศ์</v>
          </cell>
          <cell r="G788">
            <v>2009</v>
          </cell>
        </row>
        <row r="789">
          <cell r="A789" t="str">
            <v>กรัณย์ชัย สตีลเวิร์ค</v>
          </cell>
          <cell r="B789" t="str">
            <v>A - Scrap</v>
          </cell>
          <cell r="C789">
            <v>39973</v>
          </cell>
          <cell r="D789">
            <v>10.88</v>
          </cell>
          <cell r="E789" t="str">
            <v>Local 1</v>
          </cell>
          <cell r="F789" t="str">
            <v>ศรีราชา คอนสตรัคชั่น (1994)(D)</v>
          </cell>
          <cell r="G789">
            <v>2009</v>
          </cell>
        </row>
        <row r="790">
          <cell r="A790" t="str">
            <v>กรัณย์ชัย สตีลเวิร์ค</v>
          </cell>
          <cell r="B790" t="str">
            <v>A - Scrap</v>
          </cell>
          <cell r="C790">
            <v>39973</v>
          </cell>
          <cell r="D790">
            <v>8.7100000000000009</v>
          </cell>
          <cell r="E790" t="str">
            <v>Local 1</v>
          </cell>
          <cell r="F790" t="str">
            <v>ศรีราชา คอนสตรัคชั่น (1994)(D)</v>
          </cell>
          <cell r="G790">
            <v>2009</v>
          </cell>
        </row>
        <row r="791">
          <cell r="A791" t="str">
            <v>ไหลแอดจาย อินเตอร์เทรด</v>
          </cell>
          <cell r="B791" t="str">
            <v>D - Scrap</v>
          </cell>
          <cell r="C791">
            <v>39973</v>
          </cell>
          <cell r="D791">
            <v>7.83</v>
          </cell>
          <cell r="E791" t="str">
            <v>Local 2</v>
          </cell>
          <cell r="F791" t="str">
            <v>ไหลแอดจาย พานทอง ชล</v>
          </cell>
          <cell r="G791">
            <v>2009</v>
          </cell>
        </row>
        <row r="792">
          <cell r="A792" t="str">
            <v>ซัน สตีล แอนด์ เปเปอร์</v>
          </cell>
          <cell r="B792" t="str">
            <v>A - Scrap</v>
          </cell>
          <cell r="C792">
            <v>39973</v>
          </cell>
          <cell r="D792">
            <v>8.4</v>
          </cell>
          <cell r="E792" t="str">
            <v>Local 1</v>
          </cell>
          <cell r="F792" t="str">
            <v>ไชยภัทร รีไซเคิล แอนด์สตีล</v>
          </cell>
          <cell r="G792">
            <v>2009</v>
          </cell>
        </row>
        <row r="793">
          <cell r="A793" t="str">
            <v>ขยะทอง เปเปอร์ แอนด์สตีล</v>
          </cell>
          <cell r="B793" t="str">
            <v>Process-PC</v>
          </cell>
          <cell r="C793">
            <v>39973</v>
          </cell>
          <cell r="D793">
            <v>15.61</v>
          </cell>
          <cell r="E793" t="str">
            <v>Process Scrap</v>
          </cell>
          <cell r="F793" t="str">
            <v>ขยะทอง สุวินทวงศ์</v>
          </cell>
          <cell r="G793">
            <v>2009</v>
          </cell>
        </row>
        <row r="794">
          <cell r="A794" t="str">
            <v>กัณฑชัย เมทัล เวอร์ค</v>
          </cell>
          <cell r="B794" t="str">
            <v>X Scrap-L2</v>
          </cell>
          <cell r="C794">
            <v>39974</v>
          </cell>
          <cell r="D794">
            <v>15.96</v>
          </cell>
          <cell r="E794" t="str">
            <v>Local 2</v>
          </cell>
          <cell r="F794" t="str">
            <v>เจริญการค้า เชียงราย</v>
          </cell>
          <cell r="G794">
            <v>2009</v>
          </cell>
        </row>
        <row r="795">
          <cell r="A795" t="str">
            <v>กรวัชร อินเตอร์เมทัล</v>
          </cell>
          <cell r="B795" t="str">
            <v>A - Scrap</v>
          </cell>
          <cell r="C795">
            <v>39974</v>
          </cell>
          <cell r="D795">
            <v>13.52</v>
          </cell>
          <cell r="E795" t="str">
            <v>Local 1</v>
          </cell>
          <cell r="F795" t="str">
            <v>อันดามัน หาดใหญ่</v>
          </cell>
          <cell r="G795">
            <v>2009</v>
          </cell>
        </row>
        <row r="796">
          <cell r="A796" t="str">
            <v>กัณฑชัย เมทัล เวอร์ค</v>
          </cell>
          <cell r="B796" t="str">
            <v>X Scrap-L2</v>
          </cell>
          <cell r="C796">
            <v>39974</v>
          </cell>
          <cell r="D796">
            <v>16.27</v>
          </cell>
          <cell r="E796" t="str">
            <v>Local 2</v>
          </cell>
          <cell r="F796" t="str">
            <v>เจริญการค้า เชียงราย</v>
          </cell>
          <cell r="G796">
            <v>2009</v>
          </cell>
        </row>
        <row r="797">
          <cell r="A797" t="str">
            <v>ไหลแอดจาย อินเตอร์เทรด</v>
          </cell>
          <cell r="B797" t="str">
            <v>Process-PC</v>
          </cell>
          <cell r="C797">
            <v>39974</v>
          </cell>
          <cell r="D797">
            <v>27.24</v>
          </cell>
          <cell r="E797" t="str">
            <v>Process Scrap</v>
          </cell>
          <cell r="F797" t="str">
            <v>Central metal Thailand (D)</v>
          </cell>
          <cell r="G797">
            <v>2009</v>
          </cell>
        </row>
        <row r="798">
          <cell r="A798" t="str">
            <v>ไหลแอดจาย อินเตอร์เทรด</v>
          </cell>
          <cell r="B798" t="str">
            <v>Process-PC</v>
          </cell>
          <cell r="C798">
            <v>39974</v>
          </cell>
          <cell r="D798">
            <v>28.14</v>
          </cell>
          <cell r="E798" t="str">
            <v>Process Scrap</v>
          </cell>
          <cell r="F798" t="str">
            <v>Central metal Thailand (D)</v>
          </cell>
          <cell r="G798">
            <v>2009</v>
          </cell>
        </row>
        <row r="799">
          <cell r="A799" t="str">
            <v>ซัน สตีล แอนด์ เปเปอร์</v>
          </cell>
          <cell r="B799" t="str">
            <v>BUNDLE  - SY</v>
          </cell>
          <cell r="C799">
            <v>39974</v>
          </cell>
          <cell r="D799">
            <v>28.2</v>
          </cell>
          <cell r="E799" t="str">
            <v>BUNDLE SY</v>
          </cell>
          <cell r="F799" t="str">
            <v>ปฏิมาค้าของเก่า อยุธยา</v>
          </cell>
          <cell r="G799">
            <v>2009</v>
          </cell>
        </row>
        <row r="800">
          <cell r="A800" t="str">
            <v>กรัณย์ชัย สตีลเวิร์ค</v>
          </cell>
          <cell r="B800" t="str">
            <v>A - Scrap</v>
          </cell>
          <cell r="C800">
            <v>39974</v>
          </cell>
          <cell r="D800">
            <v>15.35</v>
          </cell>
          <cell r="E800" t="str">
            <v>Local 1</v>
          </cell>
          <cell r="F800" t="str">
            <v>ศรีราชา คอนสตรัคชั่น (1994)(D)</v>
          </cell>
          <cell r="G800">
            <v>2009</v>
          </cell>
        </row>
        <row r="801">
          <cell r="A801" t="str">
            <v>ซัน สตีล แอนด์ เปเปอร์</v>
          </cell>
          <cell r="B801" t="str">
            <v>C - Scrap</v>
          </cell>
          <cell r="C801">
            <v>39974</v>
          </cell>
          <cell r="D801">
            <v>11.9</v>
          </cell>
          <cell r="E801" t="str">
            <v>Local 2</v>
          </cell>
          <cell r="F801" t="str">
            <v>เฮงฮวดจั่น</v>
          </cell>
          <cell r="G801">
            <v>2009</v>
          </cell>
        </row>
        <row r="802">
          <cell r="A802" t="str">
            <v>ชัยการณ์ สตีล เวอร์ค</v>
          </cell>
          <cell r="B802" t="str">
            <v>BUNDLE  - SY</v>
          </cell>
          <cell r="C802">
            <v>39974</v>
          </cell>
          <cell r="D802">
            <v>27.58</v>
          </cell>
          <cell r="E802" t="str">
            <v>BUNDLE SY</v>
          </cell>
          <cell r="F802" t="str">
            <v>ส.เจริญทรัพย์ รามคำแหง</v>
          </cell>
          <cell r="G802">
            <v>2009</v>
          </cell>
        </row>
        <row r="803">
          <cell r="A803" t="str">
            <v>ซัน สตีล แอนด์ เปเปอร์</v>
          </cell>
          <cell r="B803" t="str">
            <v>B - Scrap</v>
          </cell>
          <cell r="C803">
            <v>39974</v>
          </cell>
          <cell r="D803">
            <v>15.36</v>
          </cell>
          <cell r="E803" t="str">
            <v>Local 2</v>
          </cell>
          <cell r="F803" t="str">
            <v>เอส.ซี.ค้าเหล็ก  กทม.</v>
          </cell>
          <cell r="G803">
            <v>2009</v>
          </cell>
        </row>
        <row r="804">
          <cell r="A804" t="str">
            <v>กรวัชร อินเตอร์เมทัล</v>
          </cell>
          <cell r="B804" t="str">
            <v>X Scrap-L2</v>
          </cell>
          <cell r="C804">
            <v>39974</v>
          </cell>
          <cell r="D804">
            <v>14.88</v>
          </cell>
          <cell r="E804" t="str">
            <v>Local 2</v>
          </cell>
          <cell r="F804" t="str">
            <v>ป.ปาทานสตีล(อนันต์)</v>
          </cell>
          <cell r="G804">
            <v>2009</v>
          </cell>
        </row>
        <row r="805">
          <cell r="A805" t="str">
            <v>เจแอนด์จา เซอร์วิส</v>
          </cell>
          <cell r="B805" t="str">
            <v>BUNDLE  - SY</v>
          </cell>
          <cell r="C805">
            <v>39974</v>
          </cell>
          <cell r="D805">
            <v>27.85</v>
          </cell>
          <cell r="E805" t="str">
            <v>BUNDLE SY</v>
          </cell>
          <cell r="F805" t="str">
            <v>เจแอนด์จา เซอร์วิส</v>
          </cell>
          <cell r="G805">
            <v>2009</v>
          </cell>
        </row>
        <row r="806">
          <cell r="A806" t="str">
            <v>ซัน สตีล แอนด์ เปเปอร์</v>
          </cell>
          <cell r="B806" t="str">
            <v>D - Scrap</v>
          </cell>
          <cell r="C806">
            <v>39974</v>
          </cell>
          <cell r="D806">
            <v>22.86</v>
          </cell>
          <cell r="E806" t="str">
            <v>Local 2</v>
          </cell>
          <cell r="F806" t="str">
            <v>ณัฐพลค้าของเก่า</v>
          </cell>
          <cell r="G806">
            <v>2009</v>
          </cell>
        </row>
        <row r="807">
          <cell r="A807" t="str">
            <v>ซัน สตีล แอนด์ เปเปอร์</v>
          </cell>
          <cell r="B807" t="str">
            <v>B - Scrap</v>
          </cell>
          <cell r="C807">
            <v>39974</v>
          </cell>
          <cell r="D807">
            <v>15.2</v>
          </cell>
          <cell r="E807" t="str">
            <v>Local 2</v>
          </cell>
          <cell r="F807" t="str">
            <v>เอส.ซี.ค้าเหล็ก  กทม.</v>
          </cell>
          <cell r="G807">
            <v>2009</v>
          </cell>
        </row>
        <row r="808">
          <cell r="A808" t="str">
            <v>ซัน สตีล แอนด์ เปเปอร์</v>
          </cell>
          <cell r="B808" t="str">
            <v>BUNDLE  - SY</v>
          </cell>
          <cell r="C808">
            <v>39974</v>
          </cell>
          <cell r="D808">
            <v>26.89</v>
          </cell>
          <cell r="E808" t="str">
            <v>BUNDLE SY</v>
          </cell>
          <cell r="F808" t="str">
            <v>เอส.ซี.ค้าเหล็ก  กทม.</v>
          </cell>
          <cell r="G808">
            <v>2009</v>
          </cell>
        </row>
        <row r="809">
          <cell r="A809" t="str">
            <v>ชัยการณ์ สตีล เวอร์ค</v>
          </cell>
          <cell r="B809" t="str">
            <v>BUNDLE  - SY</v>
          </cell>
          <cell r="C809">
            <v>39974</v>
          </cell>
          <cell r="D809">
            <v>17.260000000000002</v>
          </cell>
          <cell r="E809" t="str">
            <v>BUNDLE SY</v>
          </cell>
          <cell r="F809" t="str">
            <v>แสงทองชัย สตีล(ชัญญา)</v>
          </cell>
          <cell r="G809">
            <v>2009</v>
          </cell>
        </row>
        <row r="810">
          <cell r="A810" t="str">
            <v>ซัน สตีล แอนด์ เปเปอร์</v>
          </cell>
          <cell r="B810" t="str">
            <v>Process-SS</v>
          </cell>
          <cell r="C810">
            <v>39974</v>
          </cell>
          <cell r="D810">
            <v>26.47</v>
          </cell>
          <cell r="E810" t="str">
            <v>Special Scrap</v>
          </cell>
          <cell r="F810" t="str">
            <v>เดชาสตีล(D)</v>
          </cell>
          <cell r="G810">
            <v>2009</v>
          </cell>
        </row>
        <row r="811">
          <cell r="A811" t="str">
            <v>กรัณย์ชัย สตีลเวิร์ค</v>
          </cell>
          <cell r="B811" t="str">
            <v>Y - Scrap</v>
          </cell>
          <cell r="C811">
            <v>39974</v>
          </cell>
          <cell r="D811">
            <v>25.36</v>
          </cell>
          <cell r="E811" t="str">
            <v>Local 1</v>
          </cell>
          <cell r="F811" t="str">
            <v>ศรีราชา คอนสตรัคชั่น (1994)(D)</v>
          </cell>
          <cell r="G811">
            <v>2009</v>
          </cell>
        </row>
        <row r="812">
          <cell r="A812" t="str">
            <v>กรัณย์ชัย สตีลเวิร์ค</v>
          </cell>
          <cell r="B812" t="str">
            <v>Y - Scrap</v>
          </cell>
          <cell r="C812">
            <v>39974</v>
          </cell>
          <cell r="D812">
            <v>20.51</v>
          </cell>
          <cell r="E812" t="str">
            <v>Local 1</v>
          </cell>
          <cell r="F812" t="str">
            <v>ศรีราชา คอนสตรัคชั่น (1994)(D)</v>
          </cell>
          <cell r="G812">
            <v>2009</v>
          </cell>
        </row>
        <row r="813">
          <cell r="A813" t="str">
            <v>ไหลแอดจาย อินเตอร์เทรด</v>
          </cell>
          <cell r="B813" t="str">
            <v>A - Scrap</v>
          </cell>
          <cell r="C813">
            <v>39974</v>
          </cell>
          <cell r="D813">
            <v>13.6</v>
          </cell>
          <cell r="E813" t="str">
            <v>Local 1</v>
          </cell>
          <cell r="F813" t="str">
            <v>ดีอาร์พี สตีล(D)</v>
          </cell>
          <cell r="G813">
            <v>2009</v>
          </cell>
        </row>
        <row r="814">
          <cell r="A814" t="str">
            <v>กรัณย์ชัย สตีลเวิร์ค</v>
          </cell>
          <cell r="B814" t="str">
            <v>Y - Scrap</v>
          </cell>
          <cell r="C814">
            <v>39974</v>
          </cell>
          <cell r="D814">
            <v>23.04</v>
          </cell>
          <cell r="E814" t="str">
            <v>Local 1</v>
          </cell>
          <cell r="F814" t="str">
            <v>ศรีราชา คอนสตรัคชั่น (1994)(D)</v>
          </cell>
          <cell r="G814">
            <v>2009</v>
          </cell>
        </row>
        <row r="815">
          <cell r="A815" t="str">
            <v>ไหลแอดจาย อินเตอร์เทรด</v>
          </cell>
          <cell r="B815" t="str">
            <v>B - Scrap</v>
          </cell>
          <cell r="C815">
            <v>39974</v>
          </cell>
          <cell r="D815">
            <v>12.64</v>
          </cell>
          <cell r="E815" t="str">
            <v>Local 2</v>
          </cell>
          <cell r="F815" t="str">
            <v>สุจินต์ ระยอง</v>
          </cell>
          <cell r="G815">
            <v>2009</v>
          </cell>
        </row>
        <row r="816">
          <cell r="A816" t="str">
            <v>กรัณย์ชัย สตีลเวิร์ค</v>
          </cell>
          <cell r="B816" t="str">
            <v>Y - Scrap</v>
          </cell>
          <cell r="C816">
            <v>39974</v>
          </cell>
          <cell r="D816">
            <v>14.78</v>
          </cell>
          <cell r="E816" t="str">
            <v>Local 1</v>
          </cell>
          <cell r="F816" t="str">
            <v>กรุงเทพเหล็กกล้า(D)</v>
          </cell>
          <cell r="G816">
            <v>2009</v>
          </cell>
        </row>
        <row r="817">
          <cell r="A817" t="str">
            <v>ไหลแอดจาย อินเตอร์เทรด</v>
          </cell>
          <cell r="B817" t="str">
            <v>D - Scrap</v>
          </cell>
          <cell r="C817">
            <v>39974</v>
          </cell>
          <cell r="D817">
            <v>7.68</v>
          </cell>
          <cell r="E817" t="str">
            <v>Local 2</v>
          </cell>
          <cell r="F817" t="str">
            <v>อาร์กอนสตีล กทม.</v>
          </cell>
          <cell r="G817">
            <v>2009</v>
          </cell>
        </row>
        <row r="818">
          <cell r="A818" t="str">
            <v>ไหลแอดจาย อินเตอร์เทรด</v>
          </cell>
          <cell r="B818" t="str">
            <v>BUNDLE  - SY</v>
          </cell>
          <cell r="C818">
            <v>39974</v>
          </cell>
          <cell r="D818">
            <v>16.41</v>
          </cell>
          <cell r="E818" t="str">
            <v>BUNDLE SY</v>
          </cell>
          <cell r="F818" t="str">
            <v>สวัสดิ์ สุราษฎร์ธานี</v>
          </cell>
          <cell r="G818">
            <v>2009</v>
          </cell>
        </row>
        <row r="819">
          <cell r="A819" t="str">
            <v>ไหลแอดจาย อินเตอร์เทรด</v>
          </cell>
          <cell r="B819" t="str">
            <v>D - Scrap</v>
          </cell>
          <cell r="C819">
            <v>39974</v>
          </cell>
          <cell r="D819">
            <v>8.1199999999999992</v>
          </cell>
          <cell r="E819" t="str">
            <v>Local 2</v>
          </cell>
          <cell r="F819" t="str">
            <v>อาร์กอนสตีล กทม.</v>
          </cell>
          <cell r="G819">
            <v>2009</v>
          </cell>
        </row>
        <row r="820">
          <cell r="A820" t="str">
            <v>ไหลแอดจาย อินเตอร์เทรด</v>
          </cell>
          <cell r="B820" t="str">
            <v>X Scrap-L2</v>
          </cell>
          <cell r="C820">
            <v>39974</v>
          </cell>
          <cell r="D820">
            <v>29.06</v>
          </cell>
          <cell r="E820" t="str">
            <v>Local 2</v>
          </cell>
          <cell r="F820" t="str">
            <v>นพดลเดช นครราชสีมา</v>
          </cell>
          <cell r="G820">
            <v>2009</v>
          </cell>
        </row>
        <row r="821">
          <cell r="A821" t="str">
            <v>โพธิ์ทองค้าของเก่า</v>
          </cell>
          <cell r="B821" t="str">
            <v>BUNDLE  - SY</v>
          </cell>
          <cell r="C821">
            <v>39974</v>
          </cell>
          <cell r="D821">
            <v>14.18</v>
          </cell>
          <cell r="E821" t="str">
            <v>BUNDLE SY</v>
          </cell>
          <cell r="F821" t="str">
            <v>โพธิ์ทองค้าของเก่า</v>
          </cell>
          <cell r="G821">
            <v>2009</v>
          </cell>
        </row>
        <row r="822">
          <cell r="A822" t="str">
            <v>ไหลแอดจาย อินเตอร์เทรด</v>
          </cell>
          <cell r="B822" t="str">
            <v>BUNDLE  - SY</v>
          </cell>
          <cell r="C822">
            <v>39974</v>
          </cell>
          <cell r="D822">
            <v>17.07</v>
          </cell>
          <cell r="E822" t="str">
            <v>BUNDLE SY</v>
          </cell>
          <cell r="F822" t="str">
            <v>สวัสดิ์ สุราษฎร์ธานี</v>
          </cell>
          <cell r="G822">
            <v>2009</v>
          </cell>
        </row>
        <row r="823">
          <cell r="A823" t="str">
            <v>ลีซิง สตีล</v>
          </cell>
          <cell r="B823" t="str">
            <v>Y - Scrap</v>
          </cell>
          <cell r="C823">
            <v>39974</v>
          </cell>
          <cell r="D823">
            <v>12.78</v>
          </cell>
          <cell r="E823" t="str">
            <v>Local 1</v>
          </cell>
          <cell r="F823" t="str">
            <v>ลีซิงสตีล</v>
          </cell>
          <cell r="G823">
            <v>2009</v>
          </cell>
        </row>
        <row r="824">
          <cell r="A824" t="str">
            <v>กรวัชร อินเตอร์เมทัล</v>
          </cell>
          <cell r="B824" t="str">
            <v>Y - Scrap</v>
          </cell>
          <cell r="C824">
            <v>39974</v>
          </cell>
          <cell r="D824">
            <v>14.64</v>
          </cell>
          <cell r="E824" t="str">
            <v>Local 1</v>
          </cell>
          <cell r="F824" t="str">
            <v>เจริญไพศาลทุ่งสง จำกัด</v>
          </cell>
          <cell r="G824">
            <v>2009</v>
          </cell>
        </row>
        <row r="825">
          <cell r="A825" t="str">
            <v>ฮีดากาโยโก เอ็นเตอร์ไพรส์</v>
          </cell>
          <cell r="B825" t="str">
            <v>Bundle # 1</v>
          </cell>
          <cell r="C825">
            <v>39974</v>
          </cell>
          <cell r="D825">
            <v>13.79</v>
          </cell>
          <cell r="E825" t="str">
            <v>Bundle # I(Local)</v>
          </cell>
          <cell r="F825" t="str">
            <v>ฮีดากา โยโก (D)</v>
          </cell>
          <cell r="G825">
            <v>2009</v>
          </cell>
        </row>
        <row r="826">
          <cell r="A826" t="str">
            <v>ซัน สตีล แอนด์ เปเปอร์</v>
          </cell>
          <cell r="B826" t="str">
            <v>BUNDLE  - SY</v>
          </cell>
          <cell r="C826">
            <v>39974</v>
          </cell>
          <cell r="D826">
            <v>29.12</v>
          </cell>
          <cell r="E826" t="str">
            <v>BUNDLE SY</v>
          </cell>
          <cell r="F826" t="str">
            <v>เอส.ซี.ค้าเหล็ก  กทม.</v>
          </cell>
          <cell r="G826">
            <v>2009</v>
          </cell>
        </row>
        <row r="827">
          <cell r="A827" t="str">
            <v>น่ำเซ้งค้าเหล็ก</v>
          </cell>
          <cell r="B827" t="str">
            <v>Y - Scrap</v>
          </cell>
          <cell r="C827">
            <v>39974</v>
          </cell>
          <cell r="D827">
            <v>6.14</v>
          </cell>
          <cell r="E827" t="str">
            <v>Local 1</v>
          </cell>
          <cell r="F827" t="str">
            <v>ขจรวิทย์ล็อคเวลล์</v>
          </cell>
          <cell r="G827">
            <v>2009</v>
          </cell>
        </row>
        <row r="828">
          <cell r="A828" t="str">
            <v>กรวัชร อินเตอร์เมทัล</v>
          </cell>
          <cell r="B828" t="str">
            <v>X Scrap-L2</v>
          </cell>
          <cell r="C828">
            <v>39974</v>
          </cell>
          <cell r="D828">
            <v>16.03</v>
          </cell>
          <cell r="E828" t="str">
            <v>Local 2</v>
          </cell>
          <cell r="F828" t="str">
            <v>เจริญไพศาล(MK) มั่งคั่งพาณิชย์</v>
          </cell>
          <cell r="G828">
            <v>2009</v>
          </cell>
        </row>
        <row r="829">
          <cell r="A829" t="str">
            <v>กรวัชร อินเตอร์เมทัล</v>
          </cell>
          <cell r="B829" t="str">
            <v>X Scrap-L2</v>
          </cell>
          <cell r="C829">
            <v>39974</v>
          </cell>
          <cell r="D829">
            <v>15.42</v>
          </cell>
          <cell r="E829" t="str">
            <v>Local 2</v>
          </cell>
          <cell r="F829" t="str">
            <v>เจริญไพศาล(MK) มั่งคั่งพาณิชย์</v>
          </cell>
          <cell r="G829">
            <v>2009</v>
          </cell>
        </row>
        <row r="830">
          <cell r="A830" t="str">
            <v>ไหลแอดจาย อินเตอร์เทรด</v>
          </cell>
          <cell r="B830" t="str">
            <v>F scrap Local2</v>
          </cell>
          <cell r="C830">
            <v>39974</v>
          </cell>
          <cell r="D830">
            <v>15.19</v>
          </cell>
          <cell r="E830" t="str">
            <v>Local 2</v>
          </cell>
          <cell r="F830" t="str">
            <v>เมืองพลค้าของเก่า บุรีรัมย์</v>
          </cell>
          <cell r="G830">
            <v>2009</v>
          </cell>
        </row>
        <row r="831">
          <cell r="A831" t="str">
            <v>พี แอนด์ เอ็ม รีไซเคิล</v>
          </cell>
          <cell r="B831" t="str">
            <v>A - Scrap</v>
          </cell>
          <cell r="C831">
            <v>39974</v>
          </cell>
          <cell r="D831">
            <v>9.5399999999999991</v>
          </cell>
          <cell r="E831" t="str">
            <v>Local 1</v>
          </cell>
          <cell r="F831" t="str">
            <v>สยามลวดเหล็กอุตสาหกรรม (D)</v>
          </cell>
          <cell r="G831">
            <v>2009</v>
          </cell>
        </row>
        <row r="832">
          <cell r="A832" t="str">
            <v>กรัณย์ชัย สตีลเวิร์ค</v>
          </cell>
          <cell r="B832" t="str">
            <v>Process-SS</v>
          </cell>
          <cell r="C832">
            <v>39974</v>
          </cell>
          <cell r="D832">
            <v>23.72</v>
          </cell>
          <cell r="E832" t="str">
            <v>Special Scrap</v>
          </cell>
          <cell r="F832" t="str">
            <v>ไทคูน (D)</v>
          </cell>
          <cell r="G832">
            <v>2009</v>
          </cell>
        </row>
        <row r="833">
          <cell r="A833" t="str">
            <v>กรัณย์ชัย สตีลเวิร์ค</v>
          </cell>
          <cell r="B833" t="str">
            <v>Process-SS</v>
          </cell>
          <cell r="C833">
            <v>39974</v>
          </cell>
          <cell r="D833">
            <v>13.78</v>
          </cell>
          <cell r="E833" t="str">
            <v>Special Scrap</v>
          </cell>
          <cell r="F833" t="str">
            <v>ไทคูน (D)</v>
          </cell>
          <cell r="G833">
            <v>2009</v>
          </cell>
        </row>
        <row r="834">
          <cell r="A834" t="str">
            <v>กรวัชร อินเตอร์เมทัล</v>
          </cell>
          <cell r="B834" t="str">
            <v>D - Scrap</v>
          </cell>
          <cell r="C834">
            <v>39974</v>
          </cell>
          <cell r="D834">
            <v>10.39</v>
          </cell>
          <cell r="E834" t="str">
            <v>Local 2</v>
          </cell>
          <cell r="F834" t="str">
            <v>บัญชาค้าของเก่า</v>
          </cell>
          <cell r="G834">
            <v>2009</v>
          </cell>
        </row>
        <row r="835">
          <cell r="A835" t="str">
            <v>โพธิ์ทองค้าของเก่า</v>
          </cell>
          <cell r="B835" t="str">
            <v>A - Scrap</v>
          </cell>
          <cell r="C835">
            <v>39974</v>
          </cell>
          <cell r="D835">
            <v>17.37</v>
          </cell>
          <cell r="E835" t="str">
            <v>Local 1</v>
          </cell>
          <cell r="F835" t="str">
            <v>รุ่งเจริญ</v>
          </cell>
          <cell r="G835">
            <v>2009</v>
          </cell>
        </row>
        <row r="836">
          <cell r="A836" t="str">
            <v>ซัน สตีล แอนด์ เปเปอร์</v>
          </cell>
          <cell r="B836" t="str">
            <v>D - Scrap</v>
          </cell>
          <cell r="C836">
            <v>39974</v>
          </cell>
          <cell r="D836">
            <v>11.06</v>
          </cell>
          <cell r="E836" t="str">
            <v>Local 2</v>
          </cell>
          <cell r="F836" t="str">
            <v>รัตนาภรณ์(กิริมิตร-ระยอง)</v>
          </cell>
          <cell r="G836">
            <v>2009</v>
          </cell>
        </row>
        <row r="837">
          <cell r="A837" t="str">
            <v>อ.รวมพาณิชย์</v>
          </cell>
          <cell r="B837" t="str">
            <v>Y - Scrap</v>
          </cell>
          <cell r="C837">
            <v>39974</v>
          </cell>
          <cell r="D837">
            <v>10.38</v>
          </cell>
          <cell r="E837" t="str">
            <v>Local 1</v>
          </cell>
          <cell r="F837" t="str">
            <v>SYS 2</v>
          </cell>
          <cell r="G837">
            <v>2009</v>
          </cell>
        </row>
        <row r="838">
          <cell r="A838" t="str">
            <v>โกลด์ 2009</v>
          </cell>
          <cell r="B838" t="str">
            <v>BUNDLE  - SY</v>
          </cell>
          <cell r="C838">
            <v>39974</v>
          </cell>
          <cell r="D838">
            <v>39.72</v>
          </cell>
          <cell r="E838" t="str">
            <v>BUNDLE SY</v>
          </cell>
          <cell r="F838" t="str">
            <v>โกลด์ 2009</v>
          </cell>
          <cell r="G838">
            <v>2009</v>
          </cell>
        </row>
        <row r="839">
          <cell r="A839" t="str">
            <v>สิงห์สยามสตีลเซอร์วิส</v>
          </cell>
          <cell r="B839" t="str">
            <v>Process-PC</v>
          </cell>
          <cell r="C839">
            <v>39974</v>
          </cell>
          <cell r="D839">
            <v>12.6</v>
          </cell>
          <cell r="E839" t="str">
            <v>Process Scrap</v>
          </cell>
          <cell r="F839" t="str">
            <v>อาปิโก อมตะ ชลบุรี (D)</v>
          </cell>
          <cell r="G839">
            <v>2009</v>
          </cell>
        </row>
        <row r="840">
          <cell r="A840" t="str">
            <v>สิงห์สยามสตีลเซอร์วิส</v>
          </cell>
          <cell r="B840" t="str">
            <v>Process-SS</v>
          </cell>
          <cell r="C840">
            <v>39974</v>
          </cell>
          <cell r="D840">
            <v>12.27</v>
          </cell>
          <cell r="E840" t="str">
            <v>Special Scrap</v>
          </cell>
          <cell r="F840" t="str">
            <v>อาปิโก อมตะ ชลบุรี (D)</v>
          </cell>
          <cell r="G840">
            <v>2009</v>
          </cell>
        </row>
        <row r="841">
          <cell r="A841" t="str">
            <v>ซัน สตีล แอนด์ เปเปอร์</v>
          </cell>
          <cell r="B841" t="str">
            <v>D - Scrap</v>
          </cell>
          <cell r="C841">
            <v>39974</v>
          </cell>
          <cell r="D841">
            <v>7.29</v>
          </cell>
          <cell r="E841" t="str">
            <v>Local 2</v>
          </cell>
          <cell r="F841" t="str">
            <v>พรรณิภาดา ค้าของเก่า</v>
          </cell>
          <cell r="G841">
            <v>2009</v>
          </cell>
        </row>
        <row r="842">
          <cell r="A842" t="str">
            <v>ซัน สตีล แอนด์ เปเปอร์</v>
          </cell>
          <cell r="B842" t="str">
            <v>D - Scrap</v>
          </cell>
          <cell r="C842">
            <v>39974</v>
          </cell>
          <cell r="D842">
            <v>3.54</v>
          </cell>
          <cell r="E842" t="str">
            <v>Local 2</v>
          </cell>
          <cell r="F842" t="str">
            <v>บี.เอ็ม.สตีล</v>
          </cell>
          <cell r="G842">
            <v>2009</v>
          </cell>
        </row>
        <row r="843">
          <cell r="A843" t="str">
            <v>กรวัชร อินเตอร์เมทัล</v>
          </cell>
          <cell r="B843" t="str">
            <v>B - Scrap</v>
          </cell>
          <cell r="C843">
            <v>39974</v>
          </cell>
          <cell r="D843">
            <v>15.81</v>
          </cell>
          <cell r="E843" t="str">
            <v>Local 2</v>
          </cell>
          <cell r="F843" t="str">
            <v>บัญชาค้าของเก่า</v>
          </cell>
          <cell r="G843">
            <v>2009</v>
          </cell>
        </row>
        <row r="844">
          <cell r="A844" t="str">
            <v>กรัณย์ชัย สตีลเวิร์ค</v>
          </cell>
          <cell r="B844" t="str">
            <v>Process-SS</v>
          </cell>
          <cell r="C844">
            <v>39974</v>
          </cell>
          <cell r="D844">
            <v>15.05</v>
          </cell>
          <cell r="E844" t="str">
            <v>Special Scrap</v>
          </cell>
          <cell r="F844" t="str">
            <v>ไทคูน (D)</v>
          </cell>
          <cell r="G844">
            <v>2009</v>
          </cell>
        </row>
        <row r="845">
          <cell r="A845" t="str">
            <v>กรัณย์ชัย สตีลเวิร์ค</v>
          </cell>
          <cell r="B845" t="str">
            <v>Process-SS</v>
          </cell>
          <cell r="C845">
            <v>39974</v>
          </cell>
          <cell r="D845">
            <v>16.93</v>
          </cell>
          <cell r="E845" t="str">
            <v>Special Scrap</v>
          </cell>
          <cell r="F845" t="str">
            <v>ไทคูน (D)</v>
          </cell>
          <cell r="G845">
            <v>2009</v>
          </cell>
        </row>
        <row r="846">
          <cell r="A846" t="str">
            <v>ไหลแอดจาย อินเตอร์เทรด</v>
          </cell>
          <cell r="B846" t="str">
            <v>BUNDLE  - SY</v>
          </cell>
          <cell r="C846">
            <v>39974</v>
          </cell>
          <cell r="D846">
            <v>37.75</v>
          </cell>
          <cell r="E846" t="str">
            <v>BUNDLE SY</v>
          </cell>
          <cell r="F846" t="str">
            <v>จึงจิบเชียง อุดร</v>
          </cell>
          <cell r="G846">
            <v>2009</v>
          </cell>
        </row>
        <row r="847">
          <cell r="A847" t="str">
            <v>ขยะทอง เปเปอร์ แอนด์สตีล</v>
          </cell>
          <cell r="B847" t="str">
            <v>Process-PC</v>
          </cell>
          <cell r="C847">
            <v>39974</v>
          </cell>
          <cell r="D847">
            <v>15.33</v>
          </cell>
          <cell r="E847" t="str">
            <v>Process Scrap</v>
          </cell>
          <cell r="F847" t="str">
            <v>ขยะทอง บางพลี(ดีสมใจ)</v>
          </cell>
          <cell r="G847">
            <v>2009</v>
          </cell>
        </row>
        <row r="848">
          <cell r="A848" t="str">
            <v>ซัน สตีล แอนด์ เปเปอร์</v>
          </cell>
          <cell r="B848" t="str">
            <v>D - Scrap</v>
          </cell>
          <cell r="C848">
            <v>39974</v>
          </cell>
          <cell r="D848">
            <v>16.25</v>
          </cell>
          <cell r="E848" t="str">
            <v>Local 2</v>
          </cell>
          <cell r="F848" t="str">
            <v>ปฏิมาค้าของเก่า อยุธยา</v>
          </cell>
          <cell r="G848">
            <v>2009</v>
          </cell>
        </row>
        <row r="849">
          <cell r="A849" t="str">
            <v>พี แอนด์ เอ็ม รีไซเคิล</v>
          </cell>
          <cell r="B849" t="str">
            <v>Process-SS</v>
          </cell>
          <cell r="C849">
            <v>39974</v>
          </cell>
          <cell r="D849">
            <v>10.19</v>
          </cell>
          <cell r="E849" t="str">
            <v>Special Scrap</v>
          </cell>
          <cell r="F849" t="str">
            <v>เซ็นทรัล พรีซีขั่น(D)</v>
          </cell>
          <cell r="G849">
            <v>2009</v>
          </cell>
        </row>
        <row r="850">
          <cell r="A850" t="str">
            <v>อ.รวมพาณิชย์</v>
          </cell>
          <cell r="B850" t="str">
            <v>A - Scrap</v>
          </cell>
          <cell r="C850">
            <v>39974</v>
          </cell>
          <cell r="D850">
            <v>7.84</v>
          </cell>
          <cell r="E850" t="str">
            <v>Local 1</v>
          </cell>
          <cell r="F850" t="str">
            <v>SYS 2</v>
          </cell>
          <cell r="G850">
            <v>2009</v>
          </cell>
        </row>
        <row r="851">
          <cell r="A851" t="str">
            <v>ไหลแอดจาย อินเตอร์เทรด</v>
          </cell>
          <cell r="B851" t="str">
            <v>A - Scrap</v>
          </cell>
          <cell r="C851">
            <v>39974</v>
          </cell>
          <cell r="D851">
            <v>13.66</v>
          </cell>
          <cell r="E851" t="str">
            <v>Local 1</v>
          </cell>
          <cell r="F851" t="str">
            <v>ไหลแอดจาย พานทอง ชล</v>
          </cell>
          <cell r="G851">
            <v>2009</v>
          </cell>
        </row>
        <row r="852">
          <cell r="A852" t="str">
            <v>ฮีดากาโยโก เอ็นเตอร์ไพรส์</v>
          </cell>
          <cell r="B852" t="str">
            <v>Bundle # 1</v>
          </cell>
          <cell r="C852">
            <v>39974</v>
          </cell>
          <cell r="D852">
            <v>14.46</v>
          </cell>
          <cell r="E852" t="str">
            <v>Bundle # I(Local)</v>
          </cell>
          <cell r="F852" t="str">
            <v>ฮีดากา โยโก (D)</v>
          </cell>
          <cell r="G852">
            <v>2009</v>
          </cell>
        </row>
        <row r="853">
          <cell r="A853" t="str">
            <v>ไหลแอดจาย อินเตอร์เทรด</v>
          </cell>
          <cell r="B853" t="str">
            <v>B - Scrap</v>
          </cell>
          <cell r="C853">
            <v>39974</v>
          </cell>
          <cell r="D853">
            <v>13.08</v>
          </cell>
          <cell r="E853" t="str">
            <v>Local 2</v>
          </cell>
          <cell r="F853" t="str">
            <v>ไหลแอดจาย พานทอง ชล</v>
          </cell>
          <cell r="G853">
            <v>2009</v>
          </cell>
        </row>
        <row r="854">
          <cell r="A854" t="str">
            <v>ฮีดากาโยโก เอ็นเตอร์ไพรส์</v>
          </cell>
          <cell r="B854" t="str">
            <v>Bundle # 1</v>
          </cell>
          <cell r="C854">
            <v>39974</v>
          </cell>
          <cell r="D854">
            <v>14.24</v>
          </cell>
          <cell r="E854" t="str">
            <v>Bundle # I(Local)</v>
          </cell>
          <cell r="F854" t="str">
            <v>ฮีดากา โยโก (D)</v>
          </cell>
          <cell r="G854">
            <v>2009</v>
          </cell>
        </row>
        <row r="855">
          <cell r="A855" t="str">
            <v>ไหลแอดจาย อินเตอร์เทรด</v>
          </cell>
          <cell r="B855" t="str">
            <v>BUNDLE  - SY</v>
          </cell>
          <cell r="C855">
            <v>39974</v>
          </cell>
          <cell r="D855">
            <v>29.09</v>
          </cell>
          <cell r="E855" t="str">
            <v>BUNDLE SY</v>
          </cell>
          <cell r="F855" t="str">
            <v>ดอยสเก็ดค้าของเก่า</v>
          </cell>
          <cell r="G855">
            <v>2009</v>
          </cell>
        </row>
        <row r="856">
          <cell r="A856" t="str">
            <v>ไหลแอดจาย อินเตอร์เทรด</v>
          </cell>
          <cell r="B856" t="str">
            <v>BUNDLE  - SY</v>
          </cell>
          <cell r="C856">
            <v>39974</v>
          </cell>
          <cell r="D856">
            <v>11.96</v>
          </cell>
          <cell r="E856" t="str">
            <v>BUNDLE SY</v>
          </cell>
          <cell r="F856" t="str">
            <v>สุขสวัสดิ์ อุบล</v>
          </cell>
          <cell r="G856">
            <v>2009</v>
          </cell>
        </row>
        <row r="857">
          <cell r="A857" t="str">
            <v>กรัณย์ชัย สตีลเวิร์ค</v>
          </cell>
          <cell r="B857" t="str">
            <v>Process-PC</v>
          </cell>
          <cell r="C857">
            <v>39974</v>
          </cell>
          <cell r="D857">
            <v>18.04</v>
          </cell>
          <cell r="E857" t="str">
            <v>Process Scrap</v>
          </cell>
          <cell r="F857" t="str">
            <v>S.Y.Manufacturing(D)</v>
          </cell>
          <cell r="G857">
            <v>2009</v>
          </cell>
        </row>
        <row r="858">
          <cell r="A858" t="str">
            <v>น่ำเซ้งค้าเหล็ก</v>
          </cell>
          <cell r="B858" t="str">
            <v>C - Scrap</v>
          </cell>
          <cell r="C858">
            <v>39974</v>
          </cell>
          <cell r="D858">
            <v>5.85</v>
          </cell>
          <cell r="E858" t="str">
            <v>Local 2</v>
          </cell>
          <cell r="F858" t="str">
            <v>ขจรวิทย์ล็อคเวลล์</v>
          </cell>
          <cell r="G858">
            <v>2009</v>
          </cell>
        </row>
        <row r="859">
          <cell r="A859" t="str">
            <v>กัณฑชัย เมทัล เวอร์ค</v>
          </cell>
          <cell r="B859" t="str">
            <v>Y - Scrap</v>
          </cell>
          <cell r="C859">
            <v>39974</v>
          </cell>
          <cell r="D859">
            <v>26.3</v>
          </cell>
          <cell r="E859" t="str">
            <v>Local 1</v>
          </cell>
          <cell r="F859" t="str">
            <v>ทรัพย์โสภณ</v>
          </cell>
          <cell r="G859">
            <v>2009</v>
          </cell>
        </row>
        <row r="860">
          <cell r="A860" t="str">
            <v>โกลด์ 2009</v>
          </cell>
          <cell r="B860" t="str">
            <v>BUNDLE  - SY</v>
          </cell>
          <cell r="C860">
            <v>39974</v>
          </cell>
          <cell r="D860">
            <v>39.57</v>
          </cell>
          <cell r="E860" t="str">
            <v>BUNDLE SY</v>
          </cell>
          <cell r="F860" t="str">
            <v>โกลด์ 2009</v>
          </cell>
          <cell r="G860">
            <v>2009</v>
          </cell>
        </row>
        <row r="861">
          <cell r="A861" t="str">
            <v>กรัณย์ชัย สตีลเวิร์ค</v>
          </cell>
          <cell r="B861" t="str">
            <v>Process-PC</v>
          </cell>
          <cell r="C861">
            <v>39974</v>
          </cell>
          <cell r="D861">
            <v>10.44</v>
          </cell>
          <cell r="E861" t="str">
            <v>Process Scrap</v>
          </cell>
          <cell r="F861" t="str">
            <v>เค.เอช.เอ็ม(K.H.M.) สมุทรปราการ (D)</v>
          </cell>
          <cell r="G861">
            <v>2009</v>
          </cell>
        </row>
        <row r="862">
          <cell r="A862" t="str">
            <v>กรัณย์ชัย สตีลเวิร์ค</v>
          </cell>
          <cell r="B862" t="str">
            <v>Process-PC</v>
          </cell>
          <cell r="C862">
            <v>39974</v>
          </cell>
          <cell r="D862">
            <v>24.07</v>
          </cell>
          <cell r="E862" t="str">
            <v>Process Scrap</v>
          </cell>
          <cell r="F862" t="str">
            <v>บางกอก เมทัล เวอร์ค(D)</v>
          </cell>
          <cell r="G862">
            <v>2009</v>
          </cell>
        </row>
        <row r="863">
          <cell r="A863" t="str">
            <v>โกลด์ 2009</v>
          </cell>
          <cell r="B863" t="str">
            <v>D - Scrap</v>
          </cell>
          <cell r="C863">
            <v>39974</v>
          </cell>
          <cell r="D863">
            <v>15.19</v>
          </cell>
          <cell r="E863" t="str">
            <v>Local 2</v>
          </cell>
          <cell r="F863" t="str">
            <v>ต้อมยิ่งเจริญทรัพย์</v>
          </cell>
          <cell r="G863">
            <v>2009</v>
          </cell>
        </row>
        <row r="864">
          <cell r="A864" t="str">
            <v>ไหลแอดจาย อินเตอร์เทรด</v>
          </cell>
          <cell r="B864" t="str">
            <v>B - Scrap</v>
          </cell>
          <cell r="C864">
            <v>39974</v>
          </cell>
          <cell r="D864">
            <v>15.97</v>
          </cell>
          <cell r="E864" t="str">
            <v>Local 2</v>
          </cell>
          <cell r="F864" t="str">
            <v>นพดลเดช นครราชสีมา</v>
          </cell>
          <cell r="G864">
            <v>2009</v>
          </cell>
        </row>
        <row r="865">
          <cell r="A865" t="str">
            <v>น่ำเซ้งค้าเหล็ก</v>
          </cell>
          <cell r="B865" t="str">
            <v>C - Scrap</v>
          </cell>
          <cell r="C865">
            <v>39974</v>
          </cell>
          <cell r="D865">
            <v>5.53</v>
          </cell>
          <cell r="E865" t="str">
            <v>Local 2</v>
          </cell>
          <cell r="F865" t="str">
            <v>ขจรวิทย์ล็อคเวลล์</v>
          </cell>
          <cell r="G865">
            <v>2009</v>
          </cell>
        </row>
        <row r="866">
          <cell r="A866" t="str">
            <v>ซัน สตีล แอนด์ เปเปอร์</v>
          </cell>
          <cell r="B866" t="str">
            <v>A - Scrap</v>
          </cell>
          <cell r="C866">
            <v>39974</v>
          </cell>
          <cell r="D866">
            <v>13.45</v>
          </cell>
          <cell r="E866" t="str">
            <v>Local 1</v>
          </cell>
          <cell r="F866" t="str">
            <v>บางกอกรีไซเคิล</v>
          </cell>
          <cell r="G866">
            <v>2009</v>
          </cell>
        </row>
        <row r="867">
          <cell r="A867" t="str">
            <v>ฮีดากาโยโก เอ็นเตอร์ไพรส์</v>
          </cell>
          <cell r="B867" t="str">
            <v>SHREDDED LOCAL</v>
          </cell>
          <cell r="C867">
            <v>39974</v>
          </cell>
          <cell r="D867">
            <v>14.27</v>
          </cell>
          <cell r="E867" t="str">
            <v>SHREDDED LOCAL</v>
          </cell>
          <cell r="F867" t="str">
            <v>ฮีดากา โยโก (D)</v>
          </cell>
          <cell r="G867">
            <v>2009</v>
          </cell>
        </row>
        <row r="868">
          <cell r="A868" t="str">
            <v>ไหลแอดจาย อินเตอร์เทรด</v>
          </cell>
          <cell r="B868" t="str">
            <v>D - Scrap</v>
          </cell>
          <cell r="C868">
            <v>39974</v>
          </cell>
          <cell r="D868">
            <v>11.8</v>
          </cell>
          <cell r="E868" t="str">
            <v>Local 2</v>
          </cell>
          <cell r="F868" t="str">
            <v>ไหลแอดจาย พานทอง ชล</v>
          </cell>
          <cell r="G868">
            <v>2009</v>
          </cell>
        </row>
        <row r="869">
          <cell r="A869" t="str">
            <v>ฮีดากาโยโก เอ็นเตอร์ไพรส์</v>
          </cell>
          <cell r="B869" t="str">
            <v>Process-SS</v>
          </cell>
          <cell r="C869">
            <v>39974</v>
          </cell>
          <cell r="D869">
            <v>13.85</v>
          </cell>
          <cell r="E869" t="str">
            <v>Special Scrap</v>
          </cell>
          <cell r="F869" t="str">
            <v>ฮีดากา โยโก (D)</v>
          </cell>
          <cell r="G869">
            <v>2009</v>
          </cell>
        </row>
        <row r="870">
          <cell r="A870" t="str">
            <v>ซัน สตีล แอนด์ เปเปอร์</v>
          </cell>
          <cell r="B870" t="str">
            <v>Process-SS</v>
          </cell>
          <cell r="C870">
            <v>39974</v>
          </cell>
          <cell r="D870">
            <v>14.11</v>
          </cell>
          <cell r="E870" t="str">
            <v>Special Scrap</v>
          </cell>
          <cell r="F870" t="str">
            <v>เดชาสตีล(D)</v>
          </cell>
          <cell r="G870">
            <v>2009</v>
          </cell>
        </row>
        <row r="871">
          <cell r="A871" t="str">
            <v>ฮีดากาโยโก เอ็นเตอร์ไพรส์</v>
          </cell>
          <cell r="B871" t="str">
            <v>SHREDDED LOCAL</v>
          </cell>
          <cell r="C871">
            <v>39974</v>
          </cell>
          <cell r="D871">
            <v>14.05</v>
          </cell>
          <cell r="E871" t="str">
            <v>SHREDDED LOCAL</v>
          </cell>
          <cell r="F871" t="str">
            <v>ฮีดากา โยโก (D)</v>
          </cell>
          <cell r="G871">
            <v>2009</v>
          </cell>
        </row>
        <row r="872">
          <cell r="A872" t="str">
            <v>ไหลแอดจาย อินเตอร์เทรด</v>
          </cell>
          <cell r="B872" t="str">
            <v>Process-PC</v>
          </cell>
          <cell r="C872">
            <v>39974</v>
          </cell>
          <cell r="D872">
            <v>27.11</v>
          </cell>
          <cell r="E872" t="str">
            <v>Process Scrap</v>
          </cell>
          <cell r="F872" t="str">
            <v>ไหลแอดจาย พานทอง ชล</v>
          </cell>
          <cell r="G872">
            <v>2009</v>
          </cell>
        </row>
        <row r="873">
          <cell r="A873" t="str">
            <v>กรัณย์ชัย สตีลเวิร์ค</v>
          </cell>
          <cell r="B873" t="str">
            <v>Process-PC</v>
          </cell>
          <cell r="C873">
            <v>39974</v>
          </cell>
          <cell r="D873">
            <v>16.440000000000001</v>
          </cell>
          <cell r="E873" t="str">
            <v>Process Scrap</v>
          </cell>
          <cell r="F873" t="str">
            <v>จันทร์ทิพย์ อุตสาหกรรม (D)</v>
          </cell>
          <cell r="G873">
            <v>2009</v>
          </cell>
        </row>
        <row r="874">
          <cell r="A874" t="str">
            <v>ซัน สตีล แอนด์ เปเปอร์</v>
          </cell>
          <cell r="B874" t="str">
            <v>BUNDLE  - SY</v>
          </cell>
          <cell r="C874">
            <v>39974</v>
          </cell>
          <cell r="D874">
            <v>28.02</v>
          </cell>
          <cell r="E874" t="str">
            <v>BUNDLE SY</v>
          </cell>
          <cell r="F874" t="str">
            <v>เอกพาณิชย์ ปราจีน</v>
          </cell>
          <cell r="G874">
            <v>2009</v>
          </cell>
        </row>
        <row r="875">
          <cell r="A875" t="str">
            <v>ขยะทอง เปเปอร์ แอนด์สตีล</v>
          </cell>
          <cell r="B875" t="str">
            <v>B - Scrap</v>
          </cell>
          <cell r="C875">
            <v>39974</v>
          </cell>
          <cell r="D875">
            <v>13.22</v>
          </cell>
          <cell r="E875" t="str">
            <v>Local 2</v>
          </cell>
          <cell r="F875" t="str">
            <v>ขยะทอง บางพลี(ดีสมใจ)</v>
          </cell>
          <cell r="G875">
            <v>2009</v>
          </cell>
        </row>
        <row r="876">
          <cell r="A876" t="str">
            <v>กรัณย์ชัย สตีลเวิร์ค</v>
          </cell>
          <cell r="B876" t="str">
            <v>Process-PC</v>
          </cell>
          <cell r="C876">
            <v>39974</v>
          </cell>
          <cell r="D876">
            <v>25.42</v>
          </cell>
          <cell r="E876" t="str">
            <v>Process Scrap</v>
          </cell>
          <cell r="F876" t="str">
            <v>คุซัทสุ อิเลคทริค (D)</v>
          </cell>
          <cell r="G876">
            <v>2009</v>
          </cell>
        </row>
        <row r="877">
          <cell r="A877" t="str">
            <v>ขยะทอง เปเปอร์ แอนด์สตีล</v>
          </cell>
          <cell r="B877" t="str">
            <v>BUNDLE  - SY</v>
          </cell>
          <cell r="C877">
            <v>39974</v>
          </cell>
          <cell r="D877">
            <v>16.739999999999998</v>
          </cell>
          <cell r="E877" t="str">
            <v>BUNDLE SY</v>
          </cell>
          <cell r="F877" t="str">
            <v>ขยะทอง สุวินทวงศ์</v>
          </cell>
          <cell r="G877">
            <v>2009</v>
          </cell>
        </row>
        <row r="878">
          <cell r="A878" t="str">
            <v>ไหลแอดจาย อินเตอร์เทรด</v>
          </cell>
          <cell r="B878" t="str">
            <v>BUNDLE  - SY</v>
          </cell>
          <cell r="C878">
            <v>39974</v>
          </cell>
          <cell r="D878">
            <v>30.52</v>
          </cell>
          <cell r="E878" t="str">
            <v>BUNDLE SY</v>
          </cell>
          <cell r="F878" t="str">
            <v>อรุณโรจน์ สกลนคร</v>
          </cell>
          <cell r="G878">
            <v>2009</v>
          </cell>
        </row>
        <row r="879">
          <cell r="A879" t="str">
            <v>ไหลแอดจาย อินเตอร์เทรด</v>
          </cell>
          <cell r="B879" t="str">
            <v>D - Scrap</v>
          </cell>
          <cell r="C879">
            <v>39974</v>
          </cell>
          <cell r="D879">
            <v>3.35</v>
          </cell>
          <cell r="E879" t="str">
            <v>Local 2</v>
          </cell>
          <cell r="F879" t="str">
            <v>ไหลแอดจาย พานทอง ชล</v>
          </cell>
          <cell r="G879">
            <v>2009</v>
          </cell>
        </row>
        <row r="880">
          <cell r="A880" t="str">
            <v>โพธิ์ทองค้าของเก่า</v>
          </cell>
          <cell r="B880" t="str">
            <v>Y - Scrap</v>
          </cell>
          <cell r="C880">
            <v>39974</v>
          </cell>
          <cell r="D880">
            <v>13.5</v>
          </cell>
          <cell r="E880" t="str">
            <v>Local 1</v>
          </cell>
          <cell r="F880" t="str">
            <v>โพธิ์ทองค้าของเก่า</v>
          </cell>
          <cell r="G880">
            <v>2009</v>
          </cell>
        </row>
        <row r="881">
          <cell r="A881" t="str">
            <v>กรัณย์ชัย สตีลเวิร์ค</v>
          </cell>
          <cell r="B881" t="str">
            <v>Process-PC</v>
          </cell>
          <cell r="C881">
            <v>39974</v>
          </cell>
          <cell r="D881">
            <v>14.29</v>
          </cell>
          <cell r="E881" t="str">
            <v>Process Scrap</v>
          </cell>
          <cell r="F881" t="str">
            <v>เค.เอช.เอ็ม(K.H.M.) สมุทรปราการ (D)</v>
          </cell>
          <cell r="G881">
            <v>2009</v>
          </cell>
        </row>
        <row r="882">
          <cell r="A882" t="str">
            <v>กัณฑชัย เมทัล เวอร์ค</v>
          </cell>
          <cell r="B882" t="str">
            <v>BUNDLE  - SY</v>
          </cell>
          <cell r="C882">
            <v>39974</v>
          </cell>
          <cell r="D882">
            <v>19.79</v>
          </cell>
          <cell r="E882" t="str">
            <v>BUNDLE SY</v>
          </cell>
          <cell r="F882" t="str">
            <v>ไพบูลย์ ชลบุรี</v>
          </cell>
          <cell r="G882">
            <v>2009</v>
          </cell>
        </row>
        <row r="883">
          <cell r="A883" t="str">
            <v>ไหลแอดจาย อินเตอร์เทรด</v>
          </cell>
          <cell r="B883" t="str">
            <v>X Scrap-L2</v>
          </cell>
          <cell r="C883">
            <v>39974</v>
          </cell>
          <cell r="D883">
            <v>13.32</v>
          </cell>
          <cell r="E883" t="str">
            <v>Local 2</v>
          </cell>
          <cell r="F883" t="str">
            <v>นพดลเดช นครราชสีมา</v>
          </cell>
          <cell r="G883">
            <v>2009</v>
          </cell>
        </row>
        <row r="884">
          <cell r="A884" t="str">
            <v>เจแอนด์จา เซอร์วิส</v>
          </cell>
          <cell r="B884" t="str">
            <v>BUNDLE  - SY</v>
          </cell>
          <cell r="C884">
            <v>39975</v>
          </cell>
          <cell r="D884">
            <v>27.68</v>
          </cell>
          <cell r="E884" t="str">
            <v>BUNDLE SY</v>
          </cell>
          <cell r="F884" t="str">
            <v>เจแอนด์จา เซอร์วิส</v>
          </cell>
          <cell r="G884">
            <v>2009</v>
          </cell>
        </row>
        <row r="885">
          <cell r="A885" t="str">
            <v>กัณฑชัย เมทัล เวอร์ค</v>
          </cell>
          <cell r="B885" t="str">
            <v>Y - Scrap</v>
          </cell>
          <cell r="C885">
            <v>39975</v>
          </cell>
          <cell r="D885">
            <v>22.45</v>
          </cell>
          <cell r="E885" t="str">
            <v>Local 1</v>
          </cell>
          <cell r="F885" t="str">
            <v>ไพบูลย์ ชลบุรี</v>
          </cell>
          <cell r="G885">
            <v>2009</v>
          </cell>
        </row>
        <row r="886">
          <cell r="A886" t="str">
            <v>ไหลแอดจาย อินเตอร์เทรด</v>
          </cell>
          <cell r="B886" t="str">
            <v>Process-PC</v>
          </cell>
          <cell r="C886">
            <v>39975</v>
          </cell>
          <cell r="D886">
            <v>29.92</v>
          </cell>
          <cell r="E886" t="str">
            <v>Process Scrap</v>
          </cell>
          <cell r="F886" t="str">
            <v>ไหลแอดจาย พานทอง ชล</v>
          </cell>
          <cell r="G886">
            <v>2009</v>
          </cell>
        </row>
        <row r="887">
          <cell r="A887" t="str">
            <v>กัณฑชัย เมทัล เวอร์ค</v>
          </cell>
          <cell r="B887" t="str">
            <v>D - Scrap</v>
          </cell>
          <cell r="C887">
            <v>39975</v>
          </cell>
          <cell r="D887">
            <v>9.92</v>
          </cell>
          <cell r="E887" t="str">
            <v>Local 2</v>
          </cell>
          <cell r="F887" t="str">
            <v>ทรัพย์โสภณ</v>
          </cell>
          <cell r="G887">
            <v>2009</v>
          </cell>
        </row>
        <row r="888">
          <cell r="A888" t="str">
            <v>ไหลแอดจาย อินเตอร์เทรด</v>
          </cell>
          <cell r="B888" t="str">
            <v>A - Scrap</v>
          </cell>
          <cell r="C888">
            <v>39975</v>
          </cell>
          <cell r="D888">
            <v>16.03</v>
          </cell>
          <cell r="E888" t="str">
            <v>Local 1</v>
          </cell>
          <cell r="F888" t="str">
            <v>ดีอาร์พี สตีล(D)</v>
          </cell>
          <cell r="G888">
            <v>2009</v>
          </cell>
        </row>
        <row r="889">
          <cell r="A889" t="str">
            <v>ชัยการณ์ สตีล เวอร์ค</v>
          </cell>
          <cell r="B889" t="str">
            <v>BUNDLE  - SY</v>
          </cell>
          <cell r="C889">
            <v>39975</v>
          </cell>
          <cell r="D889">
            <v>17.149999999999999</v>
          </cell>
          <cell r="E889" t="str">
            <v>BUNDLE SY</v>
          </cell>
          <cell r="F889" t="str">
            <v>แสงทองชัย สตีล(ชัญญา)</v>
          </cell>
          <cell r="G889">
            <v>2009</v>
          </cell>
        </row>
        <row r="890">
          <cell r="A890" t="str">
            <v>ไหลแอดจาย อินเตอร์เทรด</v>
          </cell>
          <cell r="B890" t="str">
            <v>A - Scrap</v>
          </cell>
          <cell r="C890">
            <v>39975</v>
          </cell>
          <cell r="D890">
            <v>15.45</v>
          </cell>
          <cell r="E890" t="str">
            <v>Local 1</v>
          </cell>
          <cell r="F890" t="str">
            <v>จึงจิบเชียง อุดร</v>
          </cell>
          <cell r="G890">
            <v>2009</v>
          </cell>
        </row>
        <row r="891">
          <cell r="A891" t="str">
            <v>ซัน สตีล แอนด์ เปเปอร์</v>
          </cell>
          <cell r="B891" t="str">
            <v>BUNDLE  - SY</v>
          </cell>
          <cell r="C891">
            <v>39975</v>
          </cell>
          <cell r="D891">
            <v>29.33</v>
          </cell>
          <cell r="E891" t="str">
            <v>BUNDLE SY</v>
          </cell>
          <cell r="F891" t="str">
            <v>เอส.ซี.ค้าเหล็ก  กทม.</v>
          </cell>
          <cell r="G891">
            <v>2009</v>
          </cell>
        </row>
        <row r="892">
          <cell r="A892" t="str">
            <v>ไหลแอดจาย อินเตอร์เทรด</v>
          </cell>
          <cell r="B892" t="str">
            <v>BUNDLE  - SY</v>
          </cell>
          <cell r="C892">
            <v>39975</v>
          </cell>
          <cell r="D892">
            <v>15.75</v>
          </cell>
          <cell r="E892" t="str">
            <v>BUNDLE SY</v>
          </cell>
          <cell r="F892" t="str">
            <v>สวัสดิ์ สุราษฎร์ธานี</v>
          </cell>
          <cell r="G892">
            <v>2009</v>
          </cell>
        </row>
        <row r="893">
          <cell r="A893" t="str">
            <v>ซัน สตีล แอนด์ เปเปอร์</v>
          </cell>
          <cell r="B893" t="str">
            <v>A - Scrap</v>
          </cell>
          <cell r="C893">
            <v>39975</v>
          </cell>
          <cell r="D893">
            <v>7.21</v>
          </cell>
          <cell r="E893" t="str">
            <v>Local 1</v>
          </cell>
          <cell r="F893" t="str">
            <v>รัตนาภรณ์(กิริมิตร-ระยอง)</v>
          </cell>
          <cell r="G893">
            <v>2009</v>
          </cell>
        </row>
        <row r="894">
          <cell r="A894" t="str">
            <v>ซัน สตีล แอนด์ เปเปอร์</v>
          </cell>
          <cell r="B894" t="str">
            <v>BUNDLE  - SY</v>
          </cell>
          <cell r="C894">
            <v>39975</v>
          </cell>
          <cell r="D894">
            <v>16.16</v>
          </cell>
          <cell r="E894" t="str">
            <v>BUNDLE SY</v>
          </cell>
          <cell r="F894" t="str">
            <v>ปฏิมาค้าของเก่า อยุธยา</v>
          </cell>
          <cell r="G894">
            <v>2009</v>
          </cell>
        </row>
        <row r="895">
          <cell r="A895" t="str">
            <v>ไหลแอดจาย อินเตอร์เทรด</v>
          </cell>
          <cell r="B895" t="str">
            <v>D - Scrap</v>
          </cell>
          <cell r="C895">
            <v>39975</v>
          </cell>
          <cell r="D895">
            <v>8.6</v>
          </cell>
          <cell r="E895" t="str">
            <v>Local 2</v>
          </cell>
          <cell r="F895" t="str">
            <v>สมจิตร ระยอง</v>
          </cell>
          <cell r="G895">
            <v>2009</v>
          </cell>
        </row>
        <row r="896">
          <cell r="A896" t="str">
            <v>ไหลแอดจาย อินเตอร์เทรด</v>
          </cell>
          <cell r="B896" t="str">
            <v>C - Scrap</v>
          </cell>
          <cell r="C896">
            <v>39975</v>
          </cell>
          <cell r="D896">
            <v>14.42</v>
          </cell>
          <cell r="E896" t="str">
            <v>Local 2</v>
          </cell>
          <cell r="F896" t="str">
            <v>นพดลเดช นครราชสีมา</v>
          </cell>
          <cell r="G896">
            <v>2009</v>
          </cell>
        </row>
        <row r="897">
          <cell r="A897" t="str">
            <v>กัณฑชัย เมทัล เวอร์ค</v>
          </cell>
          <cell r="B897" t="str">
            <v>X Scrap-L2</v>
          </cell>
          <cell r="C897">
            <v>39975</v>
          </cell>
          <cell r="D897">
            <v>12.92</v>
          </cell>
          <cell r="E897" t="str">
            <v>Local 2</v>
          </cell>
          <cell r="F897" t="str">
            <v>สยามมิตร สตีลรีไซเคิล นนทบุรี</v>
          </cell>
          <cell r="G897">
            <v>2009</v>
          </cell>
        </row>
        <row r="898">
          <cell r="A898" t="str">
            <v>กัณฑชัย เมทัล เวอร์ค</v>
          </cell>
          <cell r="B898" t="str">
            <v>D - Scrap</v>
          </cell>
          <cell r="C898">
            <v>39975</v>
          </cell>
          <cell r="D898">
            <v>12.58</v>
          </cell>
          <cell r="E898" t="str">
            <v>Local 2</v>
          </cell>
          <cell r="F898" t="str">
            <v>สยามมิตร สตีลรีไซเคิล นนทบุรี</v>
          </cell>
          <cell r="G898">
            <v>2009</v>
          </cell>
        </row>
        <row r="899">
          <cell r="A899" t="str">
            <v>ซัน สตีล แอนด์ เปเปอร์</v>
          </cell>
          <cell r="B899" t="str">
            <v>B - Scrap</v>
          </cell>
          <cell r="C899">
            <v>39975</v>
          </cell>
          <cell r="D899">
            <v>12.62</v>
          </cell>
          <cell r="E899" t="str">
            <v>Local 2</v>
          </cell>
          <cell r="F899" t="str">
            <v>ปฏิมาค้าของเก่า อยุธยา</v>
          </cell>
          <cell r="G899">
            <v>2009</v>
          </cell>
        </row>
        <row r="900">
          <cell r="A900" t="str">
            <v>ไหลแอดจาย อินเตอร์เทรด</v>
          </cell>
          <cell r="B900" t="str">
            <v>BUNDLE  - SY</v>
          </cell>
          <cell r="C900">
            <v>39975</v>
          </cell>
          <cell r="D900">
            <v>14.62</v>
          </cell>
          <cell r="E900" t="str">
            <v>BUNDLE SY</v>
          </cell>
          <cell r="F900" t="str">
            <v>สมศักดิ์ สุโขทัย</v>
          </cell>
          <cell r="G900">
            <v>2009</v>
          </cell>
        </row>
        <row r="901">
          <cell r="A901" t="str">
            <v>ไหลแอดจาย อินเตอร์เทรด</v>
          </cell>
          <cell r="B901" t="str">
            <v>BUNDLE  - SY</v>
          </cell>
          <cell r="C901">
            <v>39975</v>
          </cell>
          <cell r="D901">
            <v>29.85</v>
          </cell>
          <cell r="E901" t="str">
            <v>BUNDLE SY</v>
          </cell>
          <cell r="F901" t="str">
            <v>สมศักดิ์ สุโขทัย</v>
          </cell>
          <cell r="G901">
            <v>2009</v>
          </cell>
        </row>
        <row r="902">
          <cell r="A902" t="str">
            <v>ไหลแอดจาย อินเตอร์เทรด</v>
          </cell>
          <cell r="B902" t="str">
            <v>D - Scrap</v>
          </cell>
          <cell r="C902">
            <v>39975</v>
          </cell>
          <cell r="D902">
            <v>7.79</v>
          </cell>
          <cell r="E902" t="str">
            <v>Local 2</v>
          </cell>
          <cell r="F902" t="str">
            <v>อาร์กอนสตีล กทม.</v>
          </cell>
          <cell r="G902">
            <v>2009</v>
          </cell>
        </row>
        <row r="903">
          <cell r="A903" t="str">
            <v>ซัน สตีล แอนด์ เปเปอร์</v>
          </cell>
          <cell r="B903" t="str">
            <v>D - Scrap</v>
          </cell>
          <cell r="C903">
            <v>39975</v>
          </cell>
          <cell r="D903">
            <v>28.81</v>
          </cell>
          <cell r="E903" t="str">
            <v>Local 2</v>
          </cell>
          <cell r="F903" t="str">
            <v>ปฏิมาค้าของเก่า อยุธยา</v>
          </cell>
          <cell r="G903">
            <v>2009</v>
          </cell>
        </row>
        <row r="904">
          <cell r="A904" t="str">
            <v>ไหลแอดจาย อินเตอร์เทรด</v>
          </cell>
          <cell r="B904" t="str">
            <v>D - Scrap</v>
          </cell>
          <cell r="C904">
            <v>39975</v>
          </cell>
          <cell r="D904">
            <v>7.28</v>
          </cell>
          <cell r="E904" t="str">
            <v>Local 2</v>
          </cell>
          <cell r="F904" t="str">
            <v>อาร์กอนสตีล กทม.</v>
          </cell>
          <cell r="G904">
            <v>2009</v>
          </cell>
        </row>
        <row r="905">
          <cell r="A905" t="str">
            <v>กรวัชร อินเตอร์เมทัล</v>
          </cell>
          <cell r="B905" t="str">
            <v>D - Scrap</v>
          </cell>
          <cell r="C905">
            <v>39975</v>
          </cell>
          <cell r="D905">
            <v>14.58</v>
          </cell>
          <cell r="E905" t="str">
            <v>Local 2</v>
          </cell>
          <cell r="F905" t="str">
            <v>อันดามัน หาดใหญ่</v>
          </cell>
          <cell r="G905">
            <v>2009</v>
          </cell>
        </row>
        <row r="906">
          <cell r="A906" t="str">
            <v>ฮีดากาโยโก เอ็นเตอร์ไพรส์</v>
          </cell>
          <cell r="B906" t="str">
            <v>Process-SS</v>
          </cell>
          <cell r="C906">
            <v>39975</v>
          </cell>
          <cell r="D906">
            <v>13.18</v>
          </cell>
          <cell r="E906" t="str">
            <v>Special Scrap</v>
          </cell>
          <cell r="F906" t="str">
            <v>ฮีดากา โยโก (D)</v>
          </cell>
          <cell r="G906">
            <v>2009</v>
          </cell>
        </row>
        <row r="907">
          <cell r="A907" t="str">
            <v>กัณฑชัย เมทัล เวอร์ค</v>
          </cell>
          <cell r="B907" t="str">
            <v>Y - Scrap</v>
          </cell>
          <cell r="C907">
            <v>39975</v>
          </cell>
          <cell r="D907">
            <v>15.43</v>
          </cell>
          <cell r="E907" t="str">
            <v>Local 1</v>
          </cell>
          <cell r="F907" t="str">
            <v>สยามมิตร สตีลรีไซเคิล นนทบุรี</v>
          </cell>
          <cell r="G907">
            <v>2009</v>
          </cell>
        </row>
        <row r="908">
          <cell r="A908" t="str">
            <v>ทับทิมดี สตีล</v>
          </cell>
          <cell r="B908" t="str">
            <v>B - Scrap</v>
          </cell>
          <cell r="C908">
            <v>39975</v>
          </cell>
          <cell r="D908">
            <v>15.6</v>
          </cell>
          <cell r="E908" t="str">
            <v>Local 2</v>
          </cell>
          <cell r="F908" t="str">
            <v>ทับทิมดี สตีล</v>
          </cell>
          <cell r="G908">
            <v>2009</v>
          </cell>
        </row>
        <row r="909">
          <cell r="A909" t="str">
            <v>กรวัชร อินเตอร์เมทัล</v>
          </cell>
          <cell r="B909" t="str">
            <v>D - Scrap</v>
          </cell>
          <cell r="C909">
            <v>39975</v>
          </cell>
          <cell r="D909">
            <v>11.62</v>
          </cell>
          <cell r="E909" t="str">
            <v>Local 2</v>
          </cell>
          <cell r="F909" t="str">
            <v>บัญชาค้าของเก่า</v>
          </cell>
          <cell r="G909">
            <v>2009</v>
          </cell>
        </row>
        <row r="910">
          <cell r="A910" t="str">
            <v>กัณฑชัย เมทัล เวอร์ค</v>
          </cell>
          <cell r="B910" t="str">
            <v>Y - Scrap</v>
          </cell>
          <cell r="C910">
            <v>39975</v>
          </cell>
          <cell r="D910">
            <v>26.47</v>
          </cell>
          <cell r="E910" t="str">
            <v>Local 1</v>
          </cell>
          <cell r="F910" t="str">
            <v>ยิ่งรุ่งเรือง</v>
          </cell>
          <cell r="G910">
            <v>2009</v>
          </cell>
        </row>
        <row r="911">
          <cell r="A911" t="str">
            <v>ไหลแอดจาย อินเตอร์เทรด</v>
          </cell>
          <cell r="B911" t="str">
            <v>Y - Scrap</v>
          </cell>
          <cell r="C911">
            <v>39975</v>
          </cell>
          <cell r="D911">
            <v>16.489999999999998</v>
          </cell>
          <cell r="E911" t="str">
            <v>Local 1</v>
          </cell>
          <cell r="F911" t="str">
            <v>สวัสดิ์ สุราษฎร์ธานี</v>
          </cell>
          <cell r="G911">
            <v>2009</v>
          </cell>
        </row>
        <row r="912">
          <cell r="A912" t="str">
            <v>ซัน สตีล แอนด์ เปเปอร์</v>
          </cell>
          <cell r="B912" t="str">
            <v>BUNDLE  - SY</v>
          </cell>
          <cell r="C912">
            <v>39975</v>
          </cell>
          <cell r="D912">
            <v>26.53</v>
          </cell>
          <cell r="E912" t="str">
            <v>BUNDLE SY</v>
          </cell>
          <cell r="F912" t="str">
            <v>เอส.ซี.ค้าเหล็ก  กทม.</v>
          </cell>
          <cell r="G912">
            <v>2009</v>
          </cell>
        </row>
        <row r="913">
          <cell r="A913" t="str">
            <v>ซัน สตีล แอนด์ เปเปอร์</v>
          </cell>
          <cell r="B913" t="str">
            <v>B - Scrap</v>
          </cell>
          <cell r="C913">
            <v>39975</v>
          </cell>
          <cell r="D913">
            <v>16.29</v>
          </cell>
          <cell r="E913" t="str">
            <v>Local 2</v>
          </cell>
          <cell r="F913" t="str">
            <v>เอส.ซี.ค้าเหล็ก  กทม.</v>
          </cell>
          <cell r="G913">
            <v>2009</v>
          </cell>
        </row>
        <row r="914">
          <cell r="A914" t="str">
            <v>กรวัชร อินเตอร์เมทัล</v>
          </cell>
          <cell r="B914" t="str">
            <v>D - Scrap</v>
          </cell>
          <cell r="C914">
            <v>39975</v>
          </cell>
          <cell r="D914">
            <v>10.92</v>
          </cell>
          <cell r="E914" t="str">
            <v>Local 2</v>
          </cell>
          <cell r="F914" t="str">
            <v>บัญชาค้าของเก่า</v>
          </cell>
          <cell r="G914">
            <v>2009</v>
          </cell>
        </row>
        <row r="915">
          <cell r="A915" t="str">
            <v>ฮีดากาโยโก เอ็นเตอร์ไพรส์</v>
          </cell>
          <cell r="B915" t="str">
            <v>Bundle # 1</v>
          </cell>
          <cell r="C915">
            <v>39975</v>
          </cell>
          <cell r="D915">
            <v>13.59</v>
          </cell>
          <cell r="E915" t="str">
            <v>Bundle # I(Local)</v>
          </cell>
          <cell r="F915" t="str">
            <v>ฮีดากา โยโก (D)</v>
          </cell>
          <cell r="G915">
            <v>2009</v>
          </cell>
        </row>
        <row r="916">
          <cell r="A916" t="str">
            <v>ซัน สตีล แอนด์ เปเปอร์</v>
          </cell>
          <cell r="B916" t="str">
            <v>BUNDLE  - SY</v>
          </cell>
          <cell r="C916">
            <v>39975</v>
          </cell>
          <cell r="D916">
            <v>34.200000000000003</v>
          </cell>
          <cell r="E916" t="str">
            <v>BUNDLE SY</v>
          </cell>
          <cell r="F916" t="str">
            <v>ลูกแก้วกลาส</v>
          </cell>
          <cell r="G916">
            <v>2009</v>
          </cell>
        </row>
        <row r="917">
          <cell r="A917" t="str">
            <v>ซัน สตีล แอนด์ เปเปอร์</v>
          </cell>
          <cell r="B917" t="str">
            <v>Process-SS</v>
          </cell>
          <cell r="C917">
            <v>39975</v>
          </cell>
          <cell r="D917">
            <v>26.99</v>
          </cell>
          <cell r="E917" t="str">
            <v>Special Scrap</v>
          </cell>
          <cell r="F917" t="str">
            <v>เดชาสตีล(D)</v>
          </cell>
          <cell r="G917">
            <v>2009</v>
          </cell>
        </row>
        <row r="918">
          <cell r="A918" t="str">
            <v>กัณฑชัย เมทัล เวอร์ค</v>
          </cell>
          <cell r="B918" t="str">
            <v>Y - Scrap</v>
          </cell>
          <cell r="C918">
            <v>39975</v>
          </cell>
          <cell r="D918">
            <v>18.72</v>
          </cell>
          <cell r="E918" t="str">
            <v>Local 1</v>
          </cell>
          <cell r="F918" t="str">
            <v>ทรัพย์โสภณ</v>
          </cell>
          <cell r="G918">
            <v>2009</v>
          </cell>
        </row>
        <row r="919">
          <cell r="A919" t="str">
            <v>กรัณย์ชัย สตีลเวิร์ค</v>
          </cell>
          <cell r="B919" t="str">
            <v>Process-SS</v>
          </cell>
          <cell r="C919">
            <v>39975</v>
          </cell>
          <cell r="D919">
            <v>23.19</v>
          </cell>
          <cell r="E919" t="str">
            <v>Special Scrap</v>
          </cell>
          <cell r="F919" t="str">
            <v>ไทคูน (D)</v>
          </cell>
          <cell r="G919">
            <v>2009</v>
          </cell>
        </row>
        <row r="920">
          <cell r="A920" t="str">
            <v>กรัณย์ชัย สตีลเวิร์ค</v>
          </cell>
          <cell r="B920" t="str">
            <v>Process-SS</v>
          </cell>
          <cell r="C920">
            <v>39975</v>
          </cell>
          <cell r="D920">
            <v>13.26</v>
          </cell>
          <cell r="E920" t="str">
            <v>Special Scrap</v>
          </cell>
          <cell r="F920" t="str">
            <v>ไทคูน (D)</v>
          </cell>
          <cell r="G920">
            <v>2009</v>
          </cell>
        </row>
        <row r="921">
          <cell r="A921" t="str">
            <v>ฮีดากาโยโก เอ็นเตอร์ไพรส์</v>
          </cell>
          <cell r="B921" t="str">
            <v>Bundle # 1</v>
          </cell>
          <cell r="C921">
            <v>39975</v>
          </cell>
          <cell r="D921">
            <v>14.28</v>
          </cell>
          <cell r="E921" t="str">
            <v>Bundle # I(Local)</v>
          </cell>
          <cell r="F921" t="str">
            <v>ฮีดากา โยโก (D)</v>
          </cell>
          <cell r="G921">
            <v>2009</v>
          </cell>
        </row>
        <row r="922">
          <cell r="A922" t="str">
            <v>ไหลแอดจาย อินเตอร์เทรด</v>
          </cell>
          <cell r="B922" t="str">
            <v>Y - Scrap</v>
          </cell>
          <cell r="C922">
            <v>39975</v>
          </cell>
          <cell r="D922">
            <v>15.78</v>
          </cell>
          <cell r="E922" t="str">
            <v>Local 1</v>
          </cell>
          <cell r="F922" t="str">
            <v>ดีอาร์พี สตีล(D)</v>
          </cell>
          <cell r="G922">
            <v>2009</v>
          </cell>
        </row>
        <row r="923">
          <cell r="A923" t="str">
            <v>ฮีดากาโยโก เอ็นเตอร์ไพรส์</v>
          </cell>
          <cell r="B923" t="str">
            <v>Bundle # 1</v>
          </cell>
          <cell r="C923">
            <v>39975</v>
          </cell>
          <cell r="D923">
            <v>14.35</v>
          </cell>
          <cell r="E923" t="str">
            <v>Bundle # I(Local)</v>
          </cell>
          <cell r="F923" t="str">
            <v>ฮีดากา โยโก (D)</v>
          </cell>
          <cell r="G923">
            <v>2009</v>
          </cell>
        </row>
        <row r="924">
          <cell r="A924" t="str">
            <v>กรวัชร อินเตอร์เมทัล</v>
          </cell>
          <cell r="B924" t="str">
            <v>D - Scrap</v>
          </cell>
          <cell r="C924">
            <v>39975</v>
          </cell>
          <cell r="D924">
            <v>13.98</v>
          </cell>
          <cell r="E924" t="str">
            <v>Local 2</v>
          </cell>
          <cell r="F924" t="str">
            <v>อันดามัน หาดใหญ่</v>
          </cell>
          <cell r="G924">
            <v>2009</v>
          </cell>
        </row>
        <row r="925">
          <cell r="A925" t="str">
            <v>น่ำเซ้งค้าเหล็ก</v>
          </cell>
          <cell r="B925" t="str">
            <v>D - Scrap</v>
          </cell>
          <cell r="C925">
            <v>39975</v>
          </cell>
          <cell r="D925">
            <v>6.4</v>
          </cell>
          <cell r="E925" t="str">
            <v>Local 2</v>
          </cell>
          <cell r="F925" t="str">
            <v>ขจรวิทย์ล็อคเวลล์</v>
          </cell>
          <cell r="G925">
            <v>2009</v>
          </cell>
        </row>
        <row r="926">
          <cell r="A926" t="str">
            <v>ฮีดากาโยโก เอ็นเตอร์ไพรส์</v>
          </cell>
          <cell r="B926" t="str">
            <v>SHREDDED LOCAL</v>
          </cell>
          <cell r="C926">
            <v>39975</v>
          </cell>
          <cell r="D926">
            <v>13.9</v>
          </cell>
          <cell r="E926" t="str">
            <v>SHREDDED LOCAL</v>
          </cell>
          <cell r="F926" t="str">
            <v>ฮีดากา โยโก (D)</v>
          </cell>
          <cell r="G926">
            <v>2009</v>
          </cell>
        </row>
        <row r="927">
          <cell r="A927" t="str">
            <v>ฮีดากาโยโก เอ็นเตอร์ไพรส์</v>
          </cell>
          <cell r="B927" t="str">
            <v>SHREDDED LOCAL</v>
          </cell>
          <cell r="C927">
            <v>39975</v>
          </cell>
          <cell r="D927">
            <v>14.32</v>
          </cell>
          <cell r="E927" t="str">
            <v>SHREDDED LOCAL</v>
          </cell>
          <cell r="F927" t="str">
            <v>ฮีดากา โยโก (D)</v>
          </cell>
          <cell r="G927">
            <v>2009</v>
          </cell>
        </row>
        <row r="928">
          <cell r="A928" t="str">
            <v>กรวัชร อินเตอร์เมทัล</v>
          </cell>
          <cell r="B928" t="str">
            <v>D - Scrap</v>
          </cell>
          <cell r="C928">
            <v>39975</v>
          </cell>
          <cell r="D928">
            <v>13.21</v>
          </cell>
          <cell r="E928" t="str">
            <v>Local 2</v>
          </cell>
          <cell r="F928" t="str">
            <v>บัญชาค้าของเก่า</v>
          </cell>
          <cell r="G928">
            <v>2009</v>
          </cell>
        </row>
        <row r="929">
          <cell r="A929" t="str">
            <v>ไหลแอดจาย อินเตอร์เทรด</v>
          </cell>
          <cell r="B929" t="str">
            <v>A - Scrap</v>
          </cell>
          <cell r="C929">
            <v>39975</v>
          </cell>
          <cell r="D929">
            <v>15.31</v>
          </cell>
          <cell r="E929" t="str">
            <v>Local 1</v>
          </cell>
          <cell r="F929" t="str">
            <v>ดีอาร์พี สตีล(D)</v>
          </cell>
          <cell r="G929">
            <v>2009</v>
          </cell>
        </row>
        <row r="930">
          <cell r="A930" t="str">
            <v>เอ็น.พี. โรจนะกิจ</v>
          </cell>
          <cell r="B930" t="str">
            <v>Process-SS</v>
          </cell>
          <cell r="C930">
            <v>39975</v>
          </cell>
          <cell r="D930">
            <v>12.09</v>
          </cell>
          <cell r="E930" t="str">
            <v>Special Scrap</v>
          </cell>
          <cell r="F930" t="str">
            <v>ไอ ที ฟอร์จิ้ง (D)</v>
          </cell>
          <cell r="G930">
            <v>2009</v>
          </cell>
        </row>
        <row r="931">
          <cell r="A931" t="str">
            <v>ไหลแอดจาย อินเตอร์เทรด</v>
          </cell>
          <cell r="B931" t="str">
            <v>BUNDLE  - SY</v>
          </cell>
          <cell r="C931">
            <v>39975</v>
          </cell>
          <cell r="D931">
            <v>28.98</v>
          </cell>
          <cell r="E931" t="str">
            <v>BUNDLE SY</v>
          </cell>
          <cell r="F931" t="str">
            <v>เมืองพลค้าของเก่า บุรีรัมย์</v>
          </cell>
          <cell r="G931">
            <v>2009</v>
          </cell>
        </row>
        <row r="932">
          <cell r="A932" t="str">
            <v>ไหลแอดจาย อินเตอร์เทรด</v>
          </cell>
          <cell r="B932" t="str">
            <v>A - Scrap</v>
          </cell>
          <cell r="C932">
            <v>39975</v>
          </cell>
          <cell r="D932">
            <v>9.44</v>
          </cell>
          <cell r="E932" t="str">
            <v>Local 1</v>
          </cell>
          <cell r="F932" t="str">
            <v>ดีอาร์พี สตีล(D)</v>
          </cell>
          <cell r="G932">
            <v>2009</v>
          </cell>
        </row>
        <row r="933">
          <cell r="A933" t="str">
            <v>กรัณย์ชัย สตีลเวิร์ค</v>
          </cell>
          <cell r="B933" t="str">
            <v>Process-SS</v>
          </cell>
          <cell r="C933">
            <v>39975</v>
          </cell>
          <cell r="D933">
            <v>18.989999999999998</v>
          </cell>
          <cell r="E933" t="str">
            <v>Special Scrap</v>
          </cell>
          <cell r="F933" t="str">
            <v>ไทคูน (D)</v>
          </cell>
          <cell r="G933">
            <v>2009</v>
          </cell>
        </row>
        <row r="934">
          <cell r="A934" t="str">
            <v>ฮีดากาโยโก เอ็นเตอร์ไพรส์</v>
          </cell>
          <cell r="B934" t="str">
            <v>Process-SS</v>
          </cell>
          <cell r="C934">
            <v>39975</v>
          </cell>
          <cell r="D934">
            <v>13.47</v>
          </cell>
          <cell r="E934" t="str">
            <v>Special Scrap</v>
          </cell>
          <cell r="F934" t="str">
            <v>ฮีดากา โยโก (D)</v>
          </cell>
          <cell r="G934">
            <v>2009</v>
          </cell>
        </row>
        <row r="935">
          <cell r="A935" t="str">
            <v>ซัน สตีล แอนด์ เปเปอร์</v>
          </cell>
          <cell r="B935" t="str">
            <v>D - Scrap</v>
          </cell>
          <cell r="C935">
            <v>39975</v>
          </cell>
          <cell r="D935">
            <v>7.79</v>
          </cell>
          <cell r="E935" t="str">
            <v>Local 2</v>
          </cell>
          <cell r="F935" t="str">
            <v>รัตนาภรณ์(กิริมิตร-ระยอง)</v>
          </cell>
          <cell r="G935">
            <v>2009</v>
          </cell>
        </row>
        <row r="936">
          <cell r="A936" t="str">
            <v>กัณฑชัย เมทัล เวอร์ค</v>
          </cell>
          <cell r="B936" t="str">
            <v>D - Scrap</v>
          </cell>
          <cell r="C936">
            <v>39975</v>
          </cell>
          <cell r="D936">
            <v>5.56</v>
          </cell>
          <cell r="E936" t="str">
            <v>Local 2</v>
          </cell>
          <cell r="F936" t="str">
            <v>คานทอง ชลบุรี</v>
          </cell>
          <cell r="G936">
            <v>2009</v>
          </cell>
        </row>
        <row r="937">
          <cell r="A937" t="str">
            <v>สิงห์สยามสตีลเซอร์วิส</v>
          </cell>
          <cell r="B937" t="str">
            <v>Process-PC</v>
          </cell>
          <cell r="C937">
            <v>39975</v>
          </cell>
          <cell r="D937">
            <v>12.62</v>
          </cell>
          <cell r="E937" t="str">
            <v>Process Scrap</v>
          </cell>
          <cell r="F937" t="str">
            <v>อาปิโก อมตะ ชลบุรี (D)</v>
          </cell>
          <cell r="G937">
            <v>2009</v>
          </cell>
        </row>
        <row r="938">
          <cell r="A938" t="str">
            <v>กรวัชร อินเตอร์เมทัล</v>
          </cell>
          <cell r="B938" t="str">
            <v>D - Scrap</v>
          </cell>
          <cell r="C938">
            <v>39975</v>
          </cell>
          <cell r="D938">
            <v>10.72</v>
          </cell>
          <cell r="E938" t="str">
            <v>Local 2</v>
          </cell>
          <cell r="F938" t="str">
            <v>บัญชาค้าของเก่า</v>
          </cell>
          <cell r="G938">
            <v>2009</v>
          </cell>
        </row>
        <row r="939">
          <cell r="A939" t="str">
            <v>น่ำเซ้งค้าเหล็ก</v>
          </cell>
          <cell r="B939" t="str">
            <v>A - Scrap</v>
          </cell>
          <cell r="C939">
            <v>39975</v>
          </cell>
          <cell r="D939">
            <v>13.89</v>
          </cell>
          <cell r="E939" t="str">
            <v>Local 1</v>
          </cell>
          <cell r="F939" t="str">
            <v>ขจรวิทย์ล็อคเวลล์</v>
          </cell>
          <cell r="G939">
            <v>2009</v>
          </cell>
        </row>
        <row r="940">
          <cell r="A940" t="str">
            <v>โพธิ์ทองค้าของเก่า</v>
          </cell>
          <cell r="B940" t="str">
            <v>X Scrap-L2</v>
          </cell>
          <cell r="C940">
            <v>39975</v>
          </cell>
          <cell r="D940">
            <v>14.49</v>
          </cell>
          <cell r="E940" t="str">
            <v>Local 2</v>
          </cell>
          <cell r="F940" t="str">
            <v>โพธิ์ทองค้าของเก่า</v>
          </cell>
          <cell r="G940">
            <v>2009</v>
          </cell>
        </row>
        <row r="941">
          <cell r="A941" t="str">
            <v>ไหลแอดจาย อินเตอร์เทรด</v>
          </cell>
          <cell r="B941" t="str">
            <v>BUNDLE  - SY</v>
          </cell>
          <cell r="C941">
            <v>39975</v>
          </cell>
          <cell r="D941">
            <v>29.82</v>
          </cell>
          <cell r="E941" t="str">
            <v>BUNDLE SY</v>
          </cell>
          <cell r="F941" t="str">
            <v>พัลลภ แพร่</v>
          </cell>
          <cell r="G941">
            <v>2009</v>
          </cell>
        </row>
        <row r="942">
          <cell r="A942" t="str">
            <v>กรัณย์ชัย สตีลเวิร์ค</v>
          </cell>
          <cell r="B942" t="str">
            <v>Process-SS</v>
          </cell>
          <cell r="C942">
            <v>39975</v>
          </cell>
          <cell r="D942">
            <v>16.78</v>
          </cell>
          <cell r="E942" t="str">
            <v>Special Scrap</v>
          </cell>
          <cell r="F942" t="str">
            <v>ไทคูน (D)</v>
          </cell>
          <cell r="G942">
            <v>2009</v>
          </cell>
        </row>
        <row r="943">
          <cell r="A943" t="str">
            <v>ไหลแอดจาย อินเตอร์เทรด</v>
          </cell>
          <cell r="B943" t="str">
            <v>X Scrap-L2</v>
          </cell>
          <cell r="C943">
            <v>39975</v>
          </cell>
          <cell r="D943">
            <v>15.3</v>
          </cell>
          <cell r="E943" t="str">
            <v>Local 2</v>
          </cell>
          <cell r="F943" t="str">
            <v>มณีพาณิชย์</v>
          </cell>
          <cell r="G943">
            <v>2009</v>
          </cell>
        </row>
        <row r="944">
          <cell r="A944" t="str">
            <v>ไหลแอดจาย อินเตอร์เทรด</v>
          </cell>
          <cell r="B944" t="str">
            <v>F scrap Local2</v>
          </cell>
          <cell r="C944">
            <v>39975</v>
          </cell>
          <cell r="D944">
            <v>28.07</v>
          </cell>
          <cell r="E944" t="str">
            <v>Local 2</v>
          </cell>
          <cell r="F944" t="str">
            <v>ท่าทองค้าของเก่า</v>
          </cell>
          <cell r="G944">
            <v>2009</v>
          </cell>
        </row>
        <row r="945">
          <cell r="A945" t="str">
            <v>กรัณย์ชัย สตีลเวิร์ค</v>
          </cell>
          <cell r="B945" t="str">
            <v>Y - Scrap</v>
          </cell>
          <cell r="C945">
            <v>39975</v>
          </cell>
          <cell r="D945">
            <v>13.62</v>
          </cell>
          <cell r="E945" t="str">
            <v>Local 1</v>
          </cell>
          <cell r="F945" t="str">
            <v>ศรีราชา คอนสตรัคชั่น (1994)(D)</v>
          </cell>
          <cell r="G945">
            <v>2009</v>
          </cell>
        </row>
        <row r="946">
          <cell r="A946" t="str">
            <v>กรัณย์ชัย สตีลเวิร์ค</v>
          </cell>
          <cell r="B946" t="str">
            <v>Process-SS</v>
          </cell>
          <cell r="C946">
            <v>39975</v>
          </cell>
          <cell r="D946">
            <v>14.42</v>
          </cell>
          <cell r="E946" t="str">
            <v>Special Scrap</v>
          </cell>
          <cell r="F946" t="str">
            <v>ไทคูน (D)</v>
          </cell>
          <cell r="G946">
            <v>2009</v>
          </cell>
        </row>
        <row r="947">
          <cell r="A947" t="str">
            <v>กรัณย์ชัย สตีลเวิร์ค</v>
          </cell>
          <cell r="B947" t="str">
            <v>Process-SS</v>
          </cell>
          <cell r="C947">
            <v>39975</v>
          </cell>
          <cell r="D947">
            <v>15.34</v>
          </cell>
          <cell r="E947" t="str">
            <v>Special Scrap</v>
          </cell>
          <cell r="F947" t="str">
            <v>ไทคูน (D)</v>
          </cell>
          <cell r="G947">
            <v>2009</v>
          </cell>
        </row>
        <row r="948">
          <cell r="A948" t="str">
            <v>โพธิ์ทองค้าของเก่า</v>
          </cell>
          <cell r="B948" t="str">
            <v>X Scrap-L2</v>
          </cell>
          <cell r="C948">
            <v>39975</v>
          </cell>
          <cell r="D948">
            <v>13.04</v>
          </cell>
          <cell r="E948" t="str">
            <v>Local 2</v>
          </cell>
          <cell r="F948" t="str">
            <v>โพธิ์ทองค้าของเก่า</v>
          </cell>
          <cell r="G948">
            <v>2009</v>
          </cell>
        </row>
        <row r="949">
          <cell r="A949" t="str">
            <v>ไหลแอดจาย อินเตอร์เทรด</v>
          </cell>
          <cell r="B949" t="str">
            <v>BUNDLE  - SY</v>
          </cell>
          <cell r="C949">
            <v>39975</v>
          </cell>
          <cell r="D949">
            <v>26.07</v>
          </cell>
          <cell r="E949" t="str">
            <v>BUNDLE SY</v>
          </cell>
          <cell r="F949" t="str">
            <v>ท่าทองค้าของเก่า</v>
          </cell>
          <cell r="G949">
            <v>2009</v>
          </cell>
        </row>
        <row r="950">
          <cell r="A950" t="str">
            <v>ไหลแอดจาย อินเตอร์เทรด</v>
          </cell>
          <cell r="B950" t="str">
            <v>BUNDLE  - SY</v>
          </cell>
          <cell r="C950">
            <v>39975</v>
          </cell>
          <cell r="D950">
            <v>32.42</v>
          </cell>
          <cell r="E950" t="str">
            <v>BUNDLE SY</v>
          </cell>
          <cell r="F950" t="str">
            <v>จึงจิบเชียง อุดร</v>
          </cell>
          <cell r="G950">
            <v>2009</v>
          </cell>
        </row>
        <row r="951">
          <cell r="A951" t="str">
            <v>สิงห์สยามสตีลเซอร์วิส</v>
          </cell>
          <cell r="B951" t="str">
            <v>Process-PC</v>
          </cell>
          <cell r="C951">
            <v>39975</v>
          </cell>
          <cell r="D951">
            <v>12.75</v>
          </cell>
          <cell r="E951" t="str">
            <v>Process Scrap</v>
          </cell>
          <cell r="F951" t="str">
            <v>อาปิโก อมตะ ชลบุรี (D)</v>
          </cell>
          <cell r="G951">
            <v>2009</v>
          </cell>
        </row>
        <row r="952">
          <cell r="A952" t="str">
            <v>โพธิ์ทองค้าของเก่า</v>
          </cell>
          <cell r="B952" t="str">
            <v>B - Scrap</v>
          </cell>
          <cell r="C952">
            <v>39975</v>
          </cell>
          <cell r="D952">
            <v>6.02</v>
          </cell>
          <cell r="E952" t="str">
            <v>Local 2</v>
          </cell>
          <cell r="F952" t="str">
            <v>ยิ่งเจริญ ระยอง</v>
          </cell>
          <cell r="G952">
            <v>2009</v>
          </cell>
        </row>
        <row r="953">
          <cell r="A953" t="str">
            <v>กัณฑชัย เมทัล เวอร์ค</v>
          </cell>
          <cell r="B953" t="str">
            <v>D - Scrap</v>
          </cell>
          <cell r="C953">
            <v>39975</v>
          </cell>
          <cell r="D953">
            <v>6.02</v>
          </cell>
          <cell r="E953" t="str">
            <v>Local 2</v>
          </cell>
          <cell r="F953" t="str">
            <v>คานทอง ชลบุรี</v>
          </cell>
          <cell r="G953">
            <v>2009</v>
          </cell>
        </row>
        <row r="954">
          <cell r="A954" t="str">
            <v>สิงห์สยามสตีลเซอร์วิส</v>
          </cell>
          <cell r="B954" t="str">
            <v>Process-PC</v>
          </cell>
          <cell r="C954">
            <v>39975</v>
          </cell>
          <cell r="D954">
            <v>12.7</v>
          </cell>
          <cell r="E954" t="str">
            <v>Process Scrap</v>
          </cell>
          <cell r="F954" t="str">
            <v>อาปิโก อมตะ ชลบุรี (D)</v>
          </cell>
          <cell r="G954">
            <v>2009</v>
          </cell>
        </row>
        <row r="955">
          <cell r="A955" t="str">
            <v>ไหลแอดจาย อินเตอร์เทรด</v>
          </cell>
          <cell r="B955" t="str">
            <v>B - Scrap</v>
          </cell>
          <cell r="C955">
            <v>39975</v>
          </cell>
          <cell r="D955">
            <v>13.61</v>
          </cell>
          <cell r="E955" t="str">
            <v>Local 2</v>
          </cell>
          <cell r="F955" t="str">
            <v>ย่อย</v>
          </cell>
          <cell r="G955">
            <v>2009</v>
          </cell>
        </row>
        <row r="956">
          <cell r="A956" t="str">
            <v>อ.รวมพาณิชย์</v>
          </cell>
          <cell r="B956" t="str">
            <v>Y - Scrap</v>
          </cell>
          <cell r="C956">
            <v>39975</v>
          </cell>
          <cell r="D956">
            <v>10.52</v>
          </cell>
          <cell r="E956" t="str">
            <v>Local 1</v>
          </cell>
          <cell r="F956" t="str">
            <v>SYS 2</v>
          </cell>
          <cell r="G956">
            <v>2009</v>
          </cell>
        </row>
        <row r="957">
          <cell r="A957" t="str">
            <v>ไหลแอดจาย อินเตอร์เทรด</v>
          </cell>
          <cell r="B957" t="str">
            <v>B - Scrap</v>
          </cell>
          <cell r="C957">
            <v>39975</v>
          </cell>
          <cell r="D957">
            <v>14.08</v>
          </cell>
          <cell r="E957" t="str">
            <v>Local 2</v>
          </cell>
          <cell r="F957" t="str">
            <v>ย่อย</v>
          </cell>
          <cell r="G957">
            <v>2009</v>
          </cell>
        </row>
        <row r="958">
          <cell r="A958" t="str">
            <v>น่ำเซ้งค้าเหล็ก</v>
          </cell>
          <cell r="B958" t="str">
            <v>D - Scrap</v>
          </cell>
          <cell r="C958">
            <v>39975</v>
          </cell>
          <cell r="D958">
            <v>5.5</v>
          </cell>
          <cell r="E958" t="str">
            <v>Local 2</v>
          </cell>
          <cell r="F958" t="str">
            <v>ขจรวิทย์ล็อคเวลล์</v>
          </cell>
          <cell r="G958">
            <v>2009</v>
          </cell>
        </row>
        <row r="959">
          <cell r="A959" t="str">
            <v>พี แอนด์ เอ็ม รีไซเคิล</v>
          </cell>
          <cell r="B959" t="str">
            <v>Process-PC</v>
          </cell>
          <cell r="C959">
            <v>39975</v>
          </cell>
          <cell r="D959">
            <v>15.62</v>
          </cell>
          <cell r="E959" t="str">
            <v>Process Scrap</v>
          </cell>
          <cell r="F959" t="str">
            <v>เอ็น ที เอ็น มหาจักร(D)</v>
          </cell>
          <cell r="G959">
            <v>2009</v>
          </cell>
        </row>
        <row r="960">
          <cell r="A960" t="str">
            <v>กรัณย์ชัย สตีลเวิร์ค</v>
          </cell>
          <cell r="B960" t="str">
            <v>Process-PC</v>
          </cell>
          <cell r="C960">
            <v>39975</v>
          </cell>
          <cell r="D960">
            <v>13.76</v>
          </cell>
          <cell r="E960" t="str">
            <v>Process Scrap</v>
          </cell>
          <cell r="F960" t="str">
            <v>เค.เอช.เอ็ม(K.H.M.) สมุทรปราการ (D)</v>
          </cell>
          <cell r="G960">
            <v>2009</v>
          </cell>
        </row>
        <row r="961">
          <cell r="A961" t="str">
            <v>ซัน สตีล แอนด์ เปเปอร์</v>
          </cell>
          <cell r="B961" t="str">
            <v>B - Scrap</v>
          </cell>
          <cell r="C961">
            <v>39975</v>
          </cell>
          <cell r="D961">
            <v>14.41</v>
          </cell>
          <cell r="E961" t="str">
            <v>Local 2</v>
          </cell>
          <cell r="F961" t="str">
            <v>เอส.ซี.ค้าเหล็ก  กทม.</v>
          </cell>
          <cell r="G961">
            <v>2009</v>
          </cell>
        </row>
        <row r="962">
          <cell r="A962" t="str">
            <v>ไหลแอดจาย อินเตอร์เทรด</v>
          </cell>
          <cell r="B962" t="str">
            <v>D - Scrap</v>
          </cell>
          <cell r="C962">
            <v>39975</v>
          </cell>
          <cell r="D962">
            <v>3.94</v>
          </cell>
          <cell r="E962" t="str">
            <v>Local 2</v>
          </cell>
          <cell r="F962" t="str">
            <v>สมจิตร ระยอง</v>
          </cell>
          <cell r="G962">
            <v>2009</v>
          </cell>
        </row>
        <row r="963">
          <cell r="A963" t="str">
            <v>ไหลแอดจาย อินเตอร์เทรด</v>
          </cell>
          <cell r="B963" t="str">
            <v>D - Scrap</v>
          </cell>
          <cell r="C963">
            <v>39975</v>
          </cell>
          <cell r="D963">
            <v>10.6</v>
          </cell>
          <cell r="E963" t="str">
            <v>Local 2</v>
          </cell>
          <cell r="F963" t="str">
            <v>ไหลแอดจาย พานทอง ชล</v>
          </cell>
          <cell r="G963">
            <v>2009</v>
          </cell>
        </row>
        <row r="964">
          <cell r="A964" t="str">
            <v>ฮีดากาโยโก เอ็นเตอร์ไพรส์</v>
          </cell>
          <cell r="B964" t="str">
            <v>Process-SS</v>
          </cell>
          <cell r="C964">
            <v>39975</v>
          </cell>
          <cell r="D964">
            <v>13.09</v>
          </cell>
          <cell r="E964" t="str">
            <v>Special Scrap</v>
          </cell>
          <cell r="F964" t="str">
            <v>ฮีดากา โยโก (D)</v>
          </cell>
          <cell r="G964">
            <v>2009</v>
          </cell>
        </row>
        <row r="965">
          <cell r="A965" t="str">
            <v>ไหลแอดจาย อินเตอร์เทรด</v>
          </cell>
          <cell r="B965" t="str">
            <v>D - Scrap</v>
          </cell>
          <cell r="C965">
            <v>39975</v>
          </cell>
          <cell r="D965">
            <v>11.04</v>
          </cell>
          <cell r="E965" t="str">
            <v>Local 2</v>
          </cell>
          <cell r="F965" t="str">
            <v>ไหลแอดจาย พานทอง ชล</v>
          </cell>
          <cell r="G965">
            <v>2009</v>
          </cell>
        </row>
        <row r="966">
          <cell r="A966" t="str">
            <v>ไหลแอดจาย อินเตอร์เทรด</v>
          </cell>
          <cell r="B966" t="str">
            <v>Process-PC</v>
          </cell>
          <cell r="C966">
            <v>39975</v>
          </cell>
          <cell r="D966">
            <v>14.92</v>
          </cell>
          <cell r="E966" t="str">
            <v>Process Scrap</v>
          </cell>
          <cell r="F966" t="str">
            <v>สมจิตร ระยอง</v>
          </cell>
          <cell r="G966">
            <v>2009</v>
          </cell>
        </row>
        <row r="967">
          <cell r="A967" t="str">
            <v>ไหลแอดจาย อินเตอร์เทรด</v>
          </cell>
          <cell r="B967" t="str">
            <v>Y - Scrap</v>
          </cell>
          <cell r="C967">
            <v>39975</v>
          </cell>
          <cell r="D967">
            <v>28.27</v>
          </cell>
          <cell r="E967" t="str">
            <v>Local 1</v>
          </cell>
          <cell r="F967" t="str">
            <v>ดีอาร์พี สตีล(D)</v>
          </cell>
          <cell r="G967">
            <v>2009</v>
          </cell>
        </row>
        <row r="968">
          <cell r="A968" t="str">
            <v>ซัน สตีล แอนด์ เปเปอร์</v>
          </cell>
          <cell r="B968" t="str">
            <v>D - Scrap</v>
          </cell>
          <cell r="C968">
            <v>39975</v>
          </cell>
          <cell r="D968">
            <v>9.75</v>
          </cell>
          <cell r="E968" t="str">
            <v>Local 2</v>
          </cell>
          <cell r="F968" t="str">
            <v>เจิมเจริญทรัพย์ คลอง 3</v>
          </cell>
          <cell r="G968">
            <v>2009</v>
          </cell>
        </row>
        <row r="969">
          <cell r="A969" t="str">
            <v>ซัน สตีล แอนด์ เปเปอร์</v>
          </cell>
          <cell r="B969" t="str">
            <v>D - Scrap</v>
          </cell>
          <cell r="C969">
            <v>39975</v>
          </cell>
          <cell r="D969">
            <v>7.8</v>
          </cell>
          <cell r="E969" t="str">
            <v>Local 2</v>
          </cell>
          <cell r="F969" t="str">
            <v>พรนที รีไซเคิล</v>
          </cell>
          <cell r="G969">
            <v>2009</v>
          </cell>
        </row>
        <row r="970">
          <cell r="A970" t="str">
            <v>น่ำเซ้งค้าเหล็ก</v>
          </cell>
          <cell r="B970" t="str">
            <v>D - Scrap</v>
          </cell>
          <cell r="C970">
            <v>39975</v>
          </cell>
          <cell r="D970">
            <v>4.99</v>
          </cell>
          <cell r="E970" t="str">
            <v>Local 2</v>
          </cell>
          <cell r="F970" t="str">
            <v>ขจรวิทย์ล็อคเวลล์</v>
          </cell>
          <cell r="G970">
            <v>2009</v>
          </cell>
        </row>
        <row r="971">
          <cell r="A971" t="str">
            <v>ขยะทอง เปเปอร์ แอนด์สตีล</v>
          </cell>
          <cell r="B971" t="str">
            <v>BUNDLE  - SY</v>
          </cell>
          <cell r="C971">
            <v>39975</v>
          </cell>
          <cell r="D971">
            <v>17.73</v>
          </cell>
          <cell r="E971" t="str">
            <v>BUNDLE SY</v>
          </cell>
          <cell r="F971" t="str">
            <v>ขยะทอง บางพลี(ดีสมใจ)</v>
          </cell>
          <cell r="G971">
            <v>2009</v>
          </cell>
        </row>
        <row r="972">
          <cell r="A972" t="str">
            <v>ขยะทอง เปเปอร์ แอนด์สตีล</v>
          </cell>
          <cell r="B972" t="str">
            <v>Y - Scrap</v>
          </cell>
          <cell r="C972">
            <v>39975</v>
          </cell>
          <cell r="D972">
            <v>14.22</v>
          </cell>
          <cell r="E972" t="str">
            <v>Local 1</v>
          </cell>
          <cell r="F972" t="str">
            <v>ขยะทอง สุวินทวงศ์</v>
          </cell>
          <cell r="G972">
            <v>2009</v>
          </cell>
        </row>
        <row r="973">
          <cell r="A973" t="str">
            <v>ซัน สตีล แอนด์ เปเปอร์</v>
          </cell>
          <cell r="B973" t="str">
            <v>BUNDLE  - SY</v>
          </cell>
          <cell r="C973">
            <v>39975</v>
          </cell>
          <cell r="D973">
            <v>27.55</v>
          </cell>
          <cell r="E973" t="str">
            <v>BUNDLE SY</v>
          </cell>
          <cell r="F973" t="str">
            <v>เอกพาณิชย์ ปราจีน</v>
          </cell>
          <cell r="G973">
            <v>2009</v>
          </cell>
        </row>
        <row r="974">
          <cell r="A974" t="str">
            <v>ไหลแอดจาย อินเตอร์เทรด</v>
          </cell>
          <cell r="B974" t="str">
            <v>D - Scrap</v>
          </cell>
          <cell r="C974">
            <v>39975</v>
          </cell>
          <cell r="D974">
            <v>5.34</v>
          </cell>
          <cell r="E974" t="str">
            <v>Local 2</v>
          </cell>
          <cell r="F974" t="str">
            <v>ไหลแอดจาย พานทอง ชล</v>
          </cell>
          <cell r="G974">
            <v>2009</v>
          </cell>
        </row>
        <row r="975">
          <cell r="A975" t="str">
            <v>ซัน สตีล แอนด์ เปเปอร์</v>
          </cell>
          <cell r="B975" t="str">
            <v>Y - Scrap</v>
          </cell>
          <cell r="C975">
            <v>39975</v>
          </cell>
          <cell r="D975">
            <v>7.12</v>
          </cell>
          <cell r="E975" t="str">
            <v>Local 1</v>
          </cell>
          <cell r="F975" t="str">
            <v>ไชยภัทร รีไซเคิล แอนด์สตีล</v>
          </cell>
          <cell r="G975">
            <v>2009</v>
          </cell>
        </row>
        <row r="976">
          <cell r="A976" t="str">
            <v>ไหลแอดจาย อินเตอร์เทรด</v>
          </cell>
          <cell r="B976" t="str">
            <v>A - Scrap</v>
          </cell>
          <cell r="C976">
            <v>39975</v>
          </cell>
          <cell r="D976">
            <v>7.85</v>
          </cell>
          <cell r="E976" t="str">
            <v>Local 1</v>
          </cell>
          <cell r="F976" t="str">
            <v>ไหลแอดจาย พานทอง ชล</v>
          </cell>
          <cell r="G976">
            <v>2009</v>
          </cell>
        </row>
        <row r="977">
          <cell r="A977" t="str">
            <v>กัณฑชัย เมทัล เวอร์ค</v>
          </cell>
          <cell r="B977" t="str">
            <v>D - Scrap</v>
          </cell>
          <cell r="C977">
            <v>39976</v>
          </cell>
          <cell r="D977">
            <v>2.61</v>
          </cell>
          <cell r="E977" t="str">
            <v>Local 2</v>
          </cell>
          <cell r="F977" t="str">
            <v>คานทอง ชลบุรี</v>
          </cell>
          <cell r="G977">
            <v>2009</v>
          </cell>
        </row>
        <row r="978">
          <cell r="A978" t="str">
            <v>ไหลแอดจาย อินเตอร์เทรด</v>
          </cell>
          <cell r="B978" t="str">
            <v>A - Scrap</v>
          </cell>
          <cell r="C978">
            <v>39976</v>
          </cell>
          <cell r="D978">
            <v>7.2</v>
          </cell>
          <cell r="E978" t="str">
            <v>Local 1</v>
          </cell>
          <cell r="F978" t="str">
            <v>ดีอาร์พี สตีล(D)</v>
          </cell>
          <cell r="G978">
            <v>2009</v>
          </cell>
        </row>
        <row r="979">
          <cell r="A979" t="str">
            <v>กัณฑชัย เมทัล เวอร์ค</v>
          </cell>
          <cell r="B979" t="str">
            <v>D - Scrap</v>
          </cell>
          <cell r="C979">
            <v>39976</v>
          </cell>
          <cell r="D979">
            <v>8.2200000000000006</v>
          </cell>
          <cell r="E979" t="str">
            <v>Local 2</v>
          </cell>
          <cell r="F979" t="str">
            <v>ทรัพย์โสภณ</v>
          </cell>
          <cell r="G979">
            <v>2009</v>
          </cell>
        </row>
        <row r="980">
          <cell r="A980" t="str">
            <v>กัณฑชัย เมทัล เวอร์ค</v>
          </cell>
          <cell r="B980" t="str">
            <v>Y - Scrap</v>
          </cell>
          <cell r="C980">
            <v>39976</v>
          </cell>
          <cell r="D980">
            <v>26.26</v>
          </cell>
          <cell r="E980" t="str">
            <v>Local 1</v>
          </cell>
          <cell r="F980" t="str">
            <v>ทรัพย์โสภณ</v>
          </cell>
          <cell r="G980">
            <v>2009</v>
          </cell>
        </row>
        <row r="981">
          <cell r="A981" t="str">
            <v>ชัยการณ์ สตีล เวอร์ค</v>
          </cell>
          <cell r="B981" t="str">
            <v>BUNDLE  - SY</v>
          </cell>
          <cell r="C981">
            <v>39976</v>
          </cell>
          <cell r="D981">
            <v>17.54</v>
          </cell>
          <cell r="E981" t="str">
            <v>BUNDLE SY</v>
          </cell>
          <cell r="F981" t="str">
            <v>แสงทองชัย สตีล(ชัญญา)</v>
          </cell>
          <cell r="G981">
            <v>2009</v>
          </cell>
        </row>
        <row r="982">
          <cell r="A982" t="str">
            <v>ไหลแอดจาย อินเตอร์เทรด</v>
          </cell>
          <cell r="B982" t="str">
            <v>A - Scrap</v>
          </cell>
          <cell r="C982">
            <v>39976</v>
          </cell>
          <cell r="D982">
            <v>10.81</v>
          </cell>
          <cell r="E982" t="str">
            <v>Local 1</v>
          </cell>
          <cell r="F982" t="str">
            <v>ดีอาร์พี สตีล(D)</v>
          </cell>
          <cell r="G982">
            <v>2009</v>
          </cell>
        </row>
        <row r="983">
          <cell r="A983" t="str">
            <v>ชัยการณ์ สตีล เวอร์ค</v>
          </cell>
          <cell r="B983" t="str">
            <v>X Scrap-L2</v>
          </cell>
          <cell r="C983">
            <v>39976</v>
          </cell>
          <cell r="D983">
            <v>21.87</v>
          </cell>
          <cell r="E983" t="str">
            <v>Local 2</v>
          </cell>
          <cell r="F983" t="str">
            <v>แสงทองชัย สตีล(ชัญญา)</v>
          </cell>
          <cell r="G983">
            <v>2009</v>
          </cell>
        </row>
        <row r="984">
          <cell r="A984" t="str">
            <v>เจแอนด์จา เซอร์วิส</v>
          </cell>
          <cell r="B984" t="str">
            <v>A - Scrap</v>
          </cell>
          <cell r="C984">
            <v>39976</v>
          </cell>
          <cell r="D984">
            <v>29.35</v>
          </cell>
          <cell r="E984" t="str">
            <v>Local 1</v>
          </cell>
          <cell r="F984" t="str">
            <v>เจแอนด์จา เซอร์วิส</v>
          </cell>
          <cell r="G984">
            <v>2009</v>
          </cell>
        </row>
        <row r="985">
          <cell r="A985" t="str">
            <v>ไหลแอดจาย อินเตอร์เทรด</v>
          </cell>
          <cell r="B985" t="str">
            <v>D - Scrap</v>
          </cell>
          <cell r="C985">
            <v>39976</v>
          </cell>
          <cell r="D985">
            <v>8.5</v>
          </cell>
          <cell r="E985" t="str">
            <v>Local 2</v>
          </cell>
          <cell r="F985" t="str">
            <v>อาร์กอนสตีล กทม.</v>
          </cell>
          <cell r="G985">
            <v>2009</v>
          </cell>
        </row>
        <row r="986">
          <cell r="A986" t="str">
            <v>ซัน สตีล แอนด์ เปเปอร์</v>
          </cell>
          <cell r="B986" t="str">
            <v>BUNDLE  - SY</v>
          </cell>
          <cell r="C986">
            <v>39976</v>
          </cell>
          <cell r="D986">
            <v>27.51</v>
          </cell>
          <cell r="E986" t="str">
            <v>BUNDLE SY</v>
          </cell>
          <cell r="F986" t="str">
            <v>ปฏิมาค้าของเก่า อยุธยา</v>
          </cell>
          <cell r="G986">
            <v>2009</v>
          </cell>
        </row>
        <row r="987">
          <cell r="A987" t="str">
            <v>ไหลแอดจาย อินเตอร์เทรด</v>
          </cell>
          <cell r="B987" t="str">
            <v>BUNDLE  - SY</v>
          </cell>
          <cell r="C987">
            <v>39976</v>
          </cell>
          <cell r="D987">
            <v>33.880000000000003</v>
          </cell>
          <cell r="E987" t="str">
            <v>BUNDLE SY</v>
          </cell>
          <cell r="F987" t="str">
            <v>เมืองพลค้าของเก่า บุรีรัมย์</v>
          </cell>
          <cell r="G987">
            <v>2009</v>
          </cell>
        </row>
        <row r="988">
          <cell r="A988" t="str">
            <v>เจแอนด์จา เซอร์วิส</v>
          </cell>
          <cell r="B988" t="str">
            <v>BUNDLE  - SY</v>
          </cell>
          <cell r="C988">
            <v>39976</v>
          </cell>
          <cell r="D988">
            <v>28.01</v>
          </cell>
          <cell r="E988" t="str">
            <v>BUNDLE SY</v>
          </cell>
          <cell r="F988" t="str">
            <v>เจแอนด์จา เซอร์วิส</v>
          </cell>
          <cell r="G988">
            <v>2009</v>
          </cell>
        </row>
        <row r="989">
          <cell r="A989" t="str">
            <v>ซัน สตีล แอนด์ เปเปอร์</v>
          </cell>
          <cell r="B989" t="str">
            <v>BUNDLE  - SY</v>
          </cell>
          <cell r="C989">
            <v>39976</v>
          </cell>
          <cell r="D989">
            <v>26.74</v>
          </cell>
          <cell r="E989" t="str">
            <v>BUNDLE SY</v>
          </cell>
          <cell r="F989" t="str">
            <v>เอส.ซี.ค้าเหล็ก  กทม.</v>
          </cell>
          <cell r="G989">
            <v>2009</v>
          </cell>
        </row>
        <row r="990">
          <cell r="A990" t="str">
            <v>ซัน สตีล แอนด์ เปเปอร์</v>
          </cell>
          <cell r="B990" t="str">
            <v>BUNDLE  - SY</v>
          </cell>
          <cell r="C990">
            <v>39976</v>
          </cell>
          <cell r="D990">
            <v>30.49</v>
          </cell>
          <cell r="E990" t="str">
            <v>BUNDLE SY</v>
          </cell>
          <cell r="F990" t="str">
            <v>เอส.ซี.ค้าเหล็ก  กทม.</v>
          </cell>
          <cell r="G990">
            <v>2009</v>
          </cell>
        </row>
        <row r="991">
          <cell r="A991" t="str">
            <v>กัณฑชัย เมทัล เวอร์ค</v>
          </cell>
          <cell r="B991" t="str">
            <v>X Scrap-L2</v>
          </cell>
          <cell r="C991">
            <v>39976</v>
          </cell>
          <cell r="D991">
            <v>17.440000000000001</v>
          </cell>
          <cell r="E991" t="str">
            <v>Local 2</v>
          </cell>
          <cell r="F991" t="str">
            <v>ช.วิลัยค้าเหล็ก</v>
          </cell>
          <cell r="G991">
            <v>2009</v>
          </cell>
        </row>
        <row r="992">
          <cell r="A992" t="str">
            <v>ไหลแอดจาย อินเตอร์เทรด</v>
          </cell>
          <cell r="B992" t="str">
            <v>Y - Scrap</v>
          </cell>
          <cell r="C992">
            <v>39976</v>
          </cell>
          <cell r="D992">
            <v>16.690000000000001</v>
          </cell>
          <cell r="E992" t="str">
            <v>Local 1</v>
          </cell>
          <cell r="F992" t="str">
            <v>สวัสดิ์ สุราษฎร์ธานี</v>
          </cell>
          <cell r="G992">
            <v>2009</v>
          </cell>
        </row>
        <row r="993">
          <cell r="A993" t="str">
            <v>ซัน สตีล แอนด์ เปเปอร์</v>
          </cell>
          <cell r="B993" t="str">
            <v>BUNDLE  - SY</v>
          </cell>
          <cell r="C993">
            <v>39976</v>
          </cell>
          <cell r="D993">
            <v>32.25</v>
          </cell>
          <cell r="E993" t="str">
            <v>BUNDLE SY</v>
          </cell>
          <cell r="F993" t="str">
            <v>เอส.ซี.ค้าเหล็ก  กทม.</v>
          </cell>
          <cell r="G993">
            <v>2009</v>
          </cell>
        </row>
        <row r="994">
          <cell r="A994" t="str">
            <v>ชัยการณ์ สตีล เวอร์ค</v>
          </cell>
          <cell r="B994" t="str">
            <v>BUNDLE  - SY</v>
          </cell>
          <cell r="C994">
            <v>39976</v>
          </cell>
          <cell r="D994">
            <v>30.51</v>
          </cell>
          <cell r="E994" t="str">
            <v>BUNDLE SY</v>
          </cell>
          <cell r="F994" t="str">
            <v>แสงทองชัย สตีล(ชัญญา)</v>
          </cell>
          <cell r="G994">
            <v>2009</v>
          </cell>
        </row>
        <row r="995">
          <cell r="A995" t="str">
            <v>กัณฑชัย เมทัล เวอร์ค</v>
          </cell>
          <cell r="B995" t="str">
            <v>A - Scrap</v>
          </cell>
          <cell r="C995">
            <v>39976</v>
          </cell>
          <cell r="D995">
            <v>15.85</v>
          </cell>
          <cell r="E995" t="str">
            <v>Local 1</v>
          </cell>
          <cell r="F995" t="str">
            <v>ทรัพย์โสภณ</v>
          </cell>
          <cell r="G995">
            <v>2009</v>
          </cell>
        </row>
        <row r="996">
          <cell r="A996" t="str">
            <v>ซัน สตีล แอนด์ เปเปอร์</v>
          </cell>
          <cell r="B996" t="str">
            <v>D - Scrap</v>
          </cell>
          <cell r="C996">
            <v>39976</v>
          </cell>
          <cell r="D996">
            <v>21.28</v>
          </cell>
          <cell r="E996" t="str">
            <v>Local 2</v>
          </cell>
          <cell r="F996" t="str">
            <v>คนึงค้าของเก่า</v>
          </cell>
          <cell r="G996">
            <v>2009</v>
          </cell>
        </row>
        <row r="997">
          <cell r="A997" t="str">
            <v>กรวัชร อินเตอร์เมทัล</v>
          </cell>
          <cell r="B997" t="str">
            <v>C - Scrap</v>
          </cell>
          <cell r="C997">
            <v>39976</v>
          </cell>
          <cell r="D997">
            <v>15.32</v>
          </cell>
          <cell r="E997" t="str">
            <v>Local 2</v>
          </cell>
          <cell r="F997" t="str">
            <v>ป.ปาทานสตีล(อนันต์)</v>
          </cell>
          <cell r="G997">
            <v>2009</v>
          </cell>
        </row>
        <row r="998">
          <cell r="A998" t="str">
            <v>กรวัชร อินเตอร์เมทัล</v>
          </cell>
          <cell r="B998" t="str">
            <v>X Scrap-L2</v>
          </cell>
          <cell r="C998">
            <v>39976</v>
          </cell>
          <cell r="D998">
            <v>15.36</v>
          </cell>
          <cell r="E998" t="str">
            <v>Local 2</v>
          </cell>
          <cell r="F998" t="str">
            <v>ป.ปาทานสตีล(อนันต์)</v>
          </cell>
          <cell r="G998">
            <v>2009</v>
          </cell>
        </row>
        <row r="999">
          <cell r="A999" t="str">
            <v>ไหลแอดจาย อินเตอร์เทรด</v>
          </cell>
          <cell r="B999" t="str">
            <v>BUNDLE  - SY</v>
          </cell>
          <cell r="C999">
            <v>39976</v>
          </cell>
          <cell r="D999">
            <v>14.24</v>
          </cell>
          <cell r="E999" t="str">
            <v>BUNDLE SY</v>
          </cell>
          <cell r="F999" t="str">
            <v>สมศักดิ์ สุโขทัย</v>
          </cell>
          <cell r="G999">
            <v>2009</v>
          </cell>
        </row>
        <row r="1000">
          <cell r="A1000" t="str">
            <v>ไหลแอดจาย อินเตอร์เทรด</v>
          </cell>
          <cell r="B1000" t="str">
            <v>D - Scrap</v>
          </cell>
          <cell r="C1000">
            <v>39976</v>
          </cell>
          <cell r="D1000">
            <v>6.53</v>
          </cell>
          <cell r="E1000" t="str">
            <v>Local 2</v>
          </cell>
          <cell r="F1000" t="str">
            <v>อาร์กอนสตีล กทม.</v>
          </cell>
          <cell r="G1000">
            <v>2009</v>
          </cell>
        </row>
        <row r="1001">
          <cell r="A1001" t="str">
            <v>กัณฑชัย เมทัล เวอร์ค</v>
          </cell>
          <cell r="B1001" t="str">
            <v>D - Scrap</v>
          </cell>
          <cell r="C1001">
            <v>39976</v>
          </cell>
          <cell r="D1001">
            <v>6.71</v>
          </cell>
          <cell r="E1001" t="str">
            <v>Local 2</v>
          </cell>
          <cell r="F1001" t="str">
            <v>ทรัพย์โสภณ</v>
          </cell>
          <cell r="G1001">
            <v>2009</v>
          </cell>
        </row>
        <row r="1002">
          <cell r="A1002" t="str">
            <v>ซัน สตีล แอนด์ เปเปอร์</v>
          </cell>
          <cell r="B1002" t="str">
            <v>B - Scrap</v>
          </cell>
          <cell r="C1002">
            <v>39976</v>
          </cell>
          <cell r="D1002">
            <v>19.57</v>
          </cell>
          <cell r="E1002" t="str">
            <v>Local 2</v>
          </cell>
          <cell r="F1002" t="str">
            <v>เอส.ซี.ค้าเหล็ก  กทม.</v>
          </cell>
          <cell r="G1002">
            <v>2009</v>
          </cell>
        </row>
        <row r="1003">
          <cell r="A1003" t="str">
            <v>ไหลแอดจาย อินเตอร์เทรด</v>
          </cell>
          <cell r="B1003" t="str">
            <v>BUNDLE  - SY</v>
          </cell>
          <cell r="C1003">
            <v>39976</v>
          </cell>
          <cell r="D1003">
            <v>15.05</v>
          </cell>
          <cell r="E1003" t="str">
            <v>BUNDLE SY</v>
          </cell>
          <cell r="F1003" t="str">
            <v>สวัสดิ์ สุราษฎร์ธานี</v>
          </cell>
          <cell r="G1003">
            <v>2009</v>
          </cell>
        </row>
        <row r="1004">
          <cell r="A1004" t="str">
            <v>กรวัชร อินเตอร์เมทัล</v>
          </cell>
          <cell r="B1004" t="str">
            <v>D - Scrap</v>
          </cell>
          <cell r="C1004">
            <v>39976</v>
          </cell>
          <cell r="D1004">
            <v>10.28</v>
          </cell>
          <cell r="E1004" t="str">
            <v>Local 2</v>
          </cell>
          <cell r="F1004" t="str">
            <v>บัญชาค้าของเก่า</v>
          </cell>
          <cell r="G1004">
            <v>2009</v>
          </cell>
        </row>
        <row r="1005">
          <cell r="A1005" t="str">
            <v>ฮีดากาโยโก เอ็นเตอร์ไพรส์</v>
          </cell>
          <cell r="B1005" t="str">
            <v>Bundle # 1</v>
          </cell>
          <cell r="C1005">
            <v>39976</v>
          </cell>
          <cell r="D1005">
            <v>13.69</v>
          </cell>
          <cell r="E1005" t="str">
            <v>Bundle # I(Local)</v>
          </cell>
          <cell r="F1005" t="str">
            <v>ฮีดากา โยโก (D)</v>
          </cell>
          <cell r="G1005">
            <v>2009</v>
          </cell>
        </row>
        <row r="1006">
          <cell r="A1006" t="str">
            <v>กรวัชร อินเตอร์เมทัล</v>
          </cell>
          <cell r="B1006" t="str">
            <v>D - Scrap</v>
          </cell>
          <cell r="C1006">
            <v>39976</v>
          </cell>
          <cell r="D1006">
            <v>13.94</v>
          </cell>
          <cell r="E1006" t="str">
            <v>Local 2</v>
          </cell>
          <cell r="F1006" t="str">
            <v>บัญชาค้าของเก่า</v>
          </cell>
          <cell r="G1006">
            <v>2009</v>
          </cell>
        </row>
        <row r="1007">
          <cell r="A1007" t="str">
            <v>กรัณย์ชัย สตีลเวิร์ค</v>
          </cell>
          <cell r="B1007" t="str">
            <v>Process-SS</v>
          </cell>
          <cell r="C1007">
            <v>39976</v>
          </cell>
          <cell r="D1007">
            <v>13.22</v>
          </cell>
          <cell r="E1007" t="str">
            <v>Special Scrap</v>
          </cell>
          <cell r="F1007" t="str">
            <v>ไทคูน (D)</v>
          </cell>
          <cell r="G1007">
            <v>2009</v>
          </cell>
        </row>
        <row r="1008">
          <cell r="A1008" t="str">
            <v>กรัณย์ชัย สตีลเวิร์ค</v>
          </cell>
          <cell r="B1008" t="str">
            <v>Process-SS</v>
          </cell>
          <cell r="C1008">
            <v>39976</v>
          </cell>
          <cell r="D1008">
            <v>17.75</v>
          </cell>
          <cell r="E1008" t="str">
            <v>Special Scrap</v>
          </cell>
          <cell r="F1008" t="str">
            <v>ไทคูน (D)</v>
          </cell>
          <cell r="G1008">
            <v>2009</v>
          </cell>
        </row>
        <row r="1009">
          <cell r="A1009" t="str">
            <v>ไหลแอดจาย อินเตอร์เทรด</v>
          </cell>
          <cell r="B1009" t="str">
            <v>BUNDLE  - SY</v>
          </cell>
          <cell r="C1009">
            <v>39976</v>
          </cell>
          <cell r="D1009">
            <v>34.880000000000003</v>
          </cell>
          <cell r="E1009" t="str">
            <v>BUNDLE SY</v>
          </cell>
          <cell r="F1009" t="str">
            <v>พัลลภ แพร่</v>
          </cell>
          <cell r="G1009">
            <v>2009</v>
          </cell>
        </row>
        <row r="1010">
          <cell r="A1010" t="str">
            <v>ฮีดากาโยโก เอ็นเตอร์ไพรส์</v>
          </cell>
          <cell r="B1010" t="str">
            <v>SHREDDED LOCAL</v>
          </cell>
          <cell r="C1010">
            <v>39976</v>
          </cell>
          <cell r="D1010">
            <v>14.21</v>
          </cell>
          <cell r="E1010" t="str">
            <v>SHREDDED LOCAL</v>
          </cell>
          <cell r="F1010" t="str">
            <v>ฮีดากา โยโก (D)</v>
          </cell>
          <cell r="G1010">
            <v>2009</v>
          </cell>
        </row>
        <row r="1011">
          <cell r="A1011" t="str">
            <v>น่ำเซ้งค้าเหล็ก</v>
          </cell>
          <cell r="B1011" t="str">
            <v>D - Scrap</v>
          </cell>
          <cell r="C1011">
            <v>39976</v>
          </cell>
          <cell r="D1011">
            <v>4.1399999999999997</v>
          </cell>
          <cell r="E1011" t="str">
            <v>Local 2</v>
          </cell>
          <cell r="F1011" t="str">
            <v>ขจรวิทย์ล็อคเวลล์</v>
          </cell>
          <cell r="G1011">
            <v>2009</v>
          </cell>
        </row>
        <row r="1012">
          <cell r="A1012" t="str">
            <v>ฮีดากาโยโก เอ็นเตอร์ไพรส์</v>
          </cell>
          <cell r="B1012" t="str">
            <v>Process-SS</v>
          </cell>
          <cell r="C1012">
            <v>39976</v>
          </cell>
          <cell r="D1012">
            <v>14.35</v>
          </cell>
          <cell r="E1012" t="str">
            <v>Special Scrap</v>
          </cell>
          <cell r="F1012" t="str">
            <v>ฮีดากา โยโก (D)</v>
          </cell>
          <cell r="G1012">
            <v>2009</v>
          </cell>
        </row>
        <row r="1013">
          <cell r="A1013" t="str">
            <v>กรัณย์ชัย สตีลเวิร์ค</v>
          </cell>
          <cell r="B1013" t="str">
            <v>Process-SS</v>
          </cell>
          <cell r="C1013">
            <v>39976</v>
          </cell>
          <cell r="D1013">
            <v>12.2</v>
          </cell>
          <cell r="E1013" t="str">
            <v>Special Scrap</v>
          </cell>
          <cell r="F1013" t="str">
            <v>ไทคูน (D)</v>
          </cell>
          <cell r="G1013">
            <v>2009</v>
          </cell>
        </row>
        <row r="1014">
          <cell r="A1014" t="str">
            <v>ฮีดากาโยโก เอ็นเตอร์ไพรส์</v>
          </cell>
          <cell r="B1014" t="str">
            <v>Bundle # 1</v>
          </cell>
          <cell r="C1014">
            <v>39976</v>
          </cell>
          <cell r="D1014">
            <v>13.2</v>
          </cell>
          <cell r="E1014" t="str">
            <v>Bundle # I(Local)</v>
          </cell>
          <cell r="F1014" t="str">
            <v>ฮีดากา โยโก (D)</v>
          </cell>
          <cell r="G1014">
            <v>2009</v>
          </cell>
        </row>
        <row r="1015">
          <cell r="A1015" t="str">
            <v>กรวัชร อินเตอร์เมทัล</v>
          </cell>
          <cell r="B1015" t="str">
            <v>BUNDLE  - SY</v>
          </cell>
          <cell r="C1015">
            <v>39976</v>
          </cell>
          <cell r="D1015">
            <v>15.35</v>
          </cell>
          <cell r="E1015" t="str">
            <v>BUNDLE SY</v>
          </cell>
          <cell r="F1015" t="str">
            <v>บัญชาค้าของเก่า</v>
          </cell>
          <cell r="G1015">
            <v>2009</v>
          </cell>
        </row>
        <row r="1016">
          <cell r="A1016" t="str">
            <v>ฮีดากาโยโก เอ็นเตอร์ไพรส์</v>
          </cell>
          <cell r="B1016" t="str">
            <v>Bundle # 1</v>
          </cell>
          <cell r="C1016">
            <v>39976</v>
          </cell>
          <cell r="D1016">
            <v>13.15</v>
          </cell>
          <cell r="E1016" t="str">
            <v>Bundle # I(Local)</v>
          </cell>
          <cell r="F1016" t="str">
            <v>ฮีดากา โยโก (D)</v>
          </cell>
          <cell r="G1016">
            <v>2009</v>
          </cell>
        </row>
        <row r="1017">
          <cell r="A1017" t="str">
            <v>กรวัชร อินเตอร์เมทัล</v>
          </cell>
          <cell r="B1017" t="str">
            <v>D - Scrap</v>
          </cell>
          <cell r="C1017">
            <v>39976</v>
          </cell>
          <cell r="D1017">
            <v>10.46</v>
          </cell>
          <cell r="E1017" t="str">
            <v>Local 2</v>
          </cell>
          <cell r="F1017" t="str">
            <v>บัญชาค้าของเก่า</v>
          </cell>
          <cell r="G1017">
            <v>2009</v>
          </cell>
        </row>
        <row r="1018">
          <cell r="A1018" t="str">
            <v>ซัน สตีล แอนด์ เปเปอร์</v>
          </cell>
          <cell r="B1018" t="str">
            <v>A - Scrap</v>
          </cell>
          <cell r="C1018">
            <v>39976</v>
          </cell>
          <cell r="D1018">
            <v>3.38</v>
          </cell>
          <cell r="E1018" t="str">
            <v>Local 1</v>
          </cell>
          <cell r="F1018" t="str">
            <v>รัตนาภรณ์(กิริมิตร-ระยอง)</v>
          </cell>
          <cell r="G1018">
            <v>2009</v>
          </cell>
        </row>
        <row r="1019">
          <cell r="A1019" t="str">
            <v>ไหลแอดจาย อินเตอร์เทรด</v>
          </cell>
          <cell r="B1019" t="str">
            <v>D - Scrap</v>
          </cell>
          <cell r="C1019">
            <v>39976</v>
          </cell>
          <cell r="D1019">
            <v>6.54</v>
          </cell>
          <cell r="E1019" t="str">
            <v>Local 2</v>
          </cell>
          <cell r="F1019" t="str">
            <v>สุพัตรา ระยอง</v>
          </cell>
          <cell r="G1019">
            <v>2009</v>
          </cell>
        </row>
        <row r="1020">
          <cell r="A1020" t="str">
            <v>ไหลแอดจาย อินเตอร์เทรด</v>
          </cell>
          <cell r="B1020" t="str">
            <v>A - Scrap</v>
          </cell>
          <cell r="C1020">
            <v>39976</v>
          </cell>
          <cell r="D1020">
            <v>15.95</v>
          </cell>
          <cell r="E1020" t="str">
            <v>Local 1</v>
          </cell>
          <cell r="F1020" t="str">
            <v>สมจิตร ระยอง</v>
          </cell>
          <cell r="G1020">
            <v>2009</v>
          </cell>
        </row>
        <row r="1021">
          <cell r="A1021" t="str">
            <v>สิงห์สยามสตีลเซอร์วิส</v>
          </cell>
          <cell r="B1021" t="str">
            <v>Process-PC</v>
          </cell>
          <cell r="C1021">
            <v>39976</v>
          </cell>
          <cell r="D1021">
            <v>12.67</v>
          </cell>
          <cell r="E1021" t="str">
            <v>Process Scrap</v>
          </cell>
          <cell r="F1021" t="str">
            <v>อาปิโก อมตะ ชลบุรี (D)</v>
          </cell>
          <cell r="G1021">
            <v>2009</v>
          </cell>
        </row>
        <row r="1022">
          <cell r="A1022" t="str">
            <v>โกลด์ 2009</v>
          </cell>
          <cell r="B1022" t="str">
            <v>BUNDLE  - SY</v>
          </cell>
          <cell r="C1022">
            <v>39976</v>
          </cell>
          <cell r="D1022">
            <v>35.72</v>
          </cell>
          <cell r="E1022" t="str">
            <v>BUNDLE SY</v>
          </cell>
          <cell r="F1022" t="str">
            <v>โกลด์ 2009</v>
          </cell>
          <cell r="G1022">
            <v>2009</v>
          </cell>
        </row>
        <row r="1023">
          <cell r="A1023" t="str">
            <v>ไหลแอดจาย อินเตอร์เทรด</v>
          </cell>
          <cell r="B1023" t="str">
            <v>A - Scrap</v>
          </cell>
          <cell r="C1023">
            <v>39976</v>
          </cell>
          <cell r="D1023">
            <v>15.59</v>
          </cell>
          <cell r="E1023" t="str">
            <v>Local 1</v>
          </cell>
          <cell r="F1023" t="str">
            <v>เมืองพลค้าของเก่า บุรีรัมย์</v>
          </cell>
          <cell r="G1023">
            <v>2009</v>
          </cell>
        </row>
        <row r="1024">
          <cell r="A1024" t="str">
            <v>ไทยเฮอร์ริค</v>
          </cell>
          <cell r="B1024" t="str">
            <v>Y - Scrap</v>
          </cell>
          <cell r="C1024">
            <v>39976</v>
          </cell>
          <cell r="D1024">
            <v>14.5</v>
          </cell>
          <cell r="E1024" t="str">
            <v>Local 1</v>
          </cell>
          <cell r="F1024" t="str">
            <v>ไทยเฮอร์ริค ปราจีน (D)</v>
          </cell>
          <cell r="G1024">
            <v>2009</v>
          </cell>
        </row>
        <row r="1025">
          <cell r="A1025" t="str">
            <v>ฮีดากาโยโก เอ็นเตอร์ไพรส์</v>
          </cell>
          <cell r="B1025" t="str">
            <v>Process-SS</v>
          </cell>
          <cell r="C1025">
            <v>39976</v>
          </cell>
          <cell r="D1025">
            <v>13.08</v>
          </cell>
          <cell r="E1025" t="str">
            <v>Special Scrap</v>
          </cell>
          <cell r="F1025" t="str">
            <v>ฮีดากา โยโก (D)</v>
          </cell>
          <cell r="G1025">
            <v>2009</v>
          </cell>
        </row>
        <row r="1026">
          <cell r="A1026" t="str">
            <v>ฮีดากาโยโก เอ็นเตอร์ไพรส์</v>
          </cell>
          <cell r="B1026" t="str">
            <v>SHREDDED LOCAL</v>
          </cell>
          <cell r="C1026">
            <v>39976</v>
          </cell>
          <cell r="D1026">
            <v>14.18</v>
          </cell>
          <cell r="E1026" t="str">
            <v>SHREDDED LOCAL</v>
          </cell>
          <cell r="F1026" t="str">
            <v>ฮีดากา โยโก (D)</v>
          </cell>
          <cell r="G1026">
            <v>2009</v>
          </cell>
        </row>
        <row r="1027">
          <cell r="A1027" t="str">
            <v>ไหลแอดจาย อินเตอร์เทรด</v>
          </cell>
          <cell r="B1027" t="str">
            <v>BUNDLE  - SY</v>
          </cell>
          <cell r="C1027">
            <v>39976</v>
          </cell>
          <cell r="D1027">
            <v>26.36</v>
          </cell>
          <cell r="E1027" t="str">
            <v>BUNDLE SY</v>
          </cell>
          <cell r="F1027" t="str">
            <v>ท่าทองค้าของเก่า</v>
          </cell>
          <cell r="G1027">
            <v>2009</v>
          </cell>
        </row>
        <row r="1028">
          <cell r="A1028" t="str">
            <v>ไหลแอดจาย อินเตอร์เทรด</v>
          </cell>
          <cell r="B1028" t="str">
            <v>BUNDLE  - SY</v>
          </cell>
          <cell r="C1028">
            <v>39976</v>
          </cell>
          <cell r="D1028">
            <v>30.85</v>
          </cell>
          <cell r="E1028" t="str">
            <v>BUNDLE SY</v>
          </cell>
          <cell r="F1028" t="str">
            <v>ท่าทองค้าของเก่า</v>
          </cell>
          <cell r="G1028">
            <v>2009</v>
          </cell>
        </row>
        <row r="1029">
          <cell r="A1029" t="str">
            <v>กรัณย์ชัย สตีลเวิร์ค</v>
          </cell>
          <cell r="B1029" t="str">
            <v>Process-SS</v>
          </cell>
          <cell r="C1029">
            <v>39976</v>
          </cell>
          <cell r="D1029">
            <v>14.97</v>
          </cell>
          <cell r="E1029" t="str">
            <v>Special Scrap</v>
          </cell>
          <cell r="F1029" t="str">
            <v>ไทคูน (D)</v>
          </cell>
          <cell r="G1029">
            <v>2009</v>
          </cell>
        </row>
        <row r="1030">
          <cell r="A1030" t="str">
            <v>กรัณย์ชัย สตีลเวิร์ค</v>
          </cell>
          <cell r="B1030" t="str">
            <v>Process-SS</v>
          </cell>
          <cell r="C1030">
            <v>39976</v>
          </cell>
          <cell r="D1030">
            <v>20.329999999999998</v>
          </cell>
          <cell r="E1030" t="str">
            <v>Special Scrap</v>
          </cell>
          <cell r="F1030" t="str">
            <v>ไทคูน (D)</v>
          </cell>
          <cell r="G1030">
            <v>2009</v>
          </cell>
        </row>
        <row r="1031">
          <cell r="A1031" t="str">
            <v>สิงห์สยามสตีลเซอร์วิส</v>
          </cell>
          <cell r="B1031" t="str">
            <v>Process-PC</v>
          </cell>
          <cell r="C1031">
            <v>39976</v>
          </cell>
          <cell r="D1031">
            <v>12.68</v>
          </cell>
          <cell r="E1031" t="str">
            <v>Process Scrap</v>
          </cell>
          <cell r="F1031" t="str">
            <v>อาปิโก อมตะ ชลบุรี (D)</v>
          </cell>
          <cell r="G1031">
            <v>2009</v>
          </cell>
        </row>
        <row r="1032">
          <cell r="A1032" t="str">
            <v>พี แอนด์ เอ็ม รีไซเคิล</v>
          </cell>
          <cell r="B1032" t="str">
            <v>Process-PC</v>
          </cell>
          <cell r="C1032">
            <v>39976</v>
          </cell>
          <cell r="D1032">
            <v>15.18</v>
          </cell>
          <cell r="E1032" t="str">
            <v>Process Scrap</v>
          </cell>
          <cell r="F1032" t="str">
            <v>เซ็นทรัล พรีซีขั่น(D)</v>
          </cell>
          <cell r="G1032">
            <v>2009</v>
          </cell>
        </row>
        <row r="1033">
          <cell r="A1033" t="str">
            <v>ไหลแอดจาย อินเตอร์เทรด</v>
          </cell>
          <cell r="B1033" t="str">
            <v>F scrap Local2</v>
          </cell>
          <cell r="C1033">
            <v>39976</v>
          </cell>
          <cell r="D1033">
            <v>13.57</v>
          </cell>
          <cell r="E1033" t="str">
            <v>Local 2</v>
          </cell>
          <cell r="F1033" t="str">
            <v>เมืองพลค้าของเก่า บุรีรัมย์</v>
          </cell>
          <cell r="G1033">
            <v>2009</v>
          </cell>
        </row>
        <row r="1034">
          <cell r="A1034" t="str">
            <v>กรัณย์ชัย สตีลเวิร์ค</v>
          </cell>
          <cell r="B1034" t="str">
            <v>A - Scrap</v>
          </cell>
          <cell r="C1034">
            <v>39976</v>
          </cell>
          <cell r="D1034">
            <v>13.65</v>
          </cell>
          <cell r="E1034" t="str">
            <v>Local 1</v>
          </cell>
          <cell r="F1034" t="str">
            <v>ศรีราชา คอนสตรัคชั่น (1994)(D)</v>
          </cell>
          <cell r="G1034">
            <v>2009</v>
          </cell>
        </row>
        <row r="1035">
          <cell r="A1035" t="str">
            <v>กรัณย์ชัย สตีลเวิร์ค</v>
          </cell>
          <cell r="B1035" t="str">
            <v>Process-SS</v>
          </cell>
          <cell r="C1035">
            <v>39976</v>
          </cell>
          <cell r="D1035">
            <v>10.82</v>
          </cell>
          <cell r="E1035" t="str">
            <v>Special Scrap</v>
          </cell>
          <cell r="F1035" t="str">
            <v>ไทคูน (D)</v>
          </cell>
          <cell r="G1035">
            <v>2009</v>
          </cell>
        </row>
        <row r="1036">
          <cell r="A1036" t="str">
            <v>สิงห์สยามสตีลเซอร์วิส</v>
          </cell>
          <cell r="B1036" t="str">
            <v>Process-PC</v>
          </cell>
          <cell r="C1036">
            <v>39976</v>
          </cell>
          <cell r="D1036">
            <v>12.78</v>
          </cell>
          <cell r="E1036" t="str">
            <v>Process Scrap</v>
          </cell>
          <cell r="F1036" t="str">
            <v>อาปิโก อมตะ ชลบุรี (D)</v>
          </cell>
          <cell r="G1036">
            <v>2009</v>
          </cell>
        </row>
        <row r="1037">
          <cell r="A1037" t="str">
            <v>กรัณย์ชัย สตีลเวิร์ค</v>
          </cell>
          <cell r="B1037" t="str">
            <v>Process-PC</v>
          </cell>
          <cell r="C1037">
            <v>39976</v>
          </cell>
          <cell r="D1037">
            <v>13.95</v>
          </cell>
          <cell r="E1037" t="str">
            <v>Process Scrap</v>
          </cell>
          <cell r="F1037" t="str">
            <v>ไทยเทค มัตสิดะ(Pioneer) (D)</v>
          </cell>
          <cell r="G1037">
            <v>2009</v>
          </cell>
        </row>
        <row r="1038">
          <cell r="A1038" t="str">
            <v>ไหลแอดจาย อินเตอร์เทรด</v>
          </cell>
          <cell r="B1038" t="str">
            <v>D - Scrap</v>
          </cell>
          <cell r="C1038">
            <v>39976</v>
          </cell>
          <cell r="D1038">
            <v>8.83</v>
          </cell>
          <cell r="E1038" t="str">
            <v>Local 2</v>
          </cell>
          <cell r="F1038" t="str">
            <v>สมจิตร ระยอง</v>
          </cell>
          <cell r="G1038">
            <v>2009</v>
          </cell>
        </row>
        <row r="1039">
          <cell r="A1039" t="str">
            <v>ไหลแอดจาย อินเตอร์เทรด</v>
          </cell>
          <cell r="B1039" t="str">
            <v>A - Scrap</v>
          </cell>
          <cell r="C1039">
            <v>39976</v>
          </cell>
          <cell r="D1039">
            <v>17.260000000000002</v>
          </cell>
          <cell r="E1039" t="str">
            <v>Local 1</v>
          </cell>
          <cell r="F1039" t="str">
            <v>สมจิตร ระยอง</v>
          </cell>
          <cell r="G1039">
            <v>2009</v>
          </cell>
        </row>
        <row r="1040">
          <cell r="A1040" t="str">
            <v>ไหลแอดจาย อินเตอร์เทรด</v>
          </cell>
          <cell r="B1040" t="str">
            <v>BUNDLE  - SY</v>
          </cell>
          <cell r="C1040">
            <v>39976</v>
          </cell>
          <cell r="D1040">
            <v>11.82</v>
          </cell>
          <cell r="E1040" t="str">
            <v>BUNDLE SY</v>
          </cell>
          <cell r="F1040" t="str">
            <v>สุขสวัสดิ์ อุบล</v>
          </cell>
          <cell r="G1040">
            <v>2009</v>
          </cell>
        </row>
        <row r="1041">
          <cell r="A1041" t="str">
            <v>ไหลแอดจาย อินเตอร์เทรด</v>
          </cell>
          <cell r="B1041" t="str">
            <v>X Scrap-L2</v>
          </cell>
          <cell r="C1041">
            <v>39976</v>
          </cell>
          <cell r="D1041">
            <v>9.31</v>
          </cell>
          <cell r="E1041" t="str">
            <v>Local 2</v>
          </cell>
          <cell r="F1041" t="str">
            <v>สุขสวัสดิ์ อุบล</v>
          </cell>
          <cell r="G1041">
            <v>2009</v>
          </cell>
        </row>
        <row r="1042">
          <cell r="A1042" t="str">
            <v>ไหลแอดจาย อินเตอร์เทรด</v>
          </cell>
          <cell r="B1042" t="str">
            <v>B - Scrap</v>
          </cell>
          <cell r="C1042">
            <v>39976</v>
          </cell>
          <cell r="D1042">
            <v>13.1</v>
          </cell>
          <cell r="E1042" t="str">
            <v>Local 2</v>
          </cell>
          <cell r="F1042" t="str">
            <v>ไหลแอดจาย พานทอง ชล</v>
          </cell>
          <cell r="G1042">
            <v>2009</v>
          </cell>
        </row>
        <row r="1043">
          <cell r="A1043" t="str">
            <v>ซัน สตีล แอนด์ เปเปอร์</v>
          </cell>
          <cell r="B1043" t="str">
            <v>D - Scrap</v>
          </cell>
          <cell r="C1043">
            <v>39976</v>
          </cell>
          <cell r="D1043">
            <v>8.83</v>
          </cell>
          <cell r="E1043" t="str">
            <v>Local 2</v>
          </cell>
          <cell r="F1043" t="str">
            <v>บางกอกรีไซเคิล</v>
          </cell>
          <cell r="G1043">
            <v>2009</v>
          </cell>
        </row>
        <row r="1044">
          <cell r="A1044" t="str">
            <v>กัณฑชัย เมทัล เวอร์ค</v>
          </cell>
          <cell r="B1044" t="str">
            <v>D - Scrap</v>
          </cell>
          <cell r="C1044">
            <v>39976</v>
          </cell>
          <cell r="D1044">
            <v>6.93</v>
          </cell>
          <cell r="E1044" t="str">
            <v>Local 2</v>
          </cell>
          <cell r="F1044" t="str">
            <v>คานทอง ชลบุรี</v>
          </cell>
          <cell r="G1044">
            <v>2009</v>
          </cell>
        </row>
        <row r="1045">
          <cell r="A1045" t="str">
            <v>ซัน สตีล แอนด์ เปเปอร์</v>
          </cell>
          <cell r="B1045" t="str">
            <v>BUNDLE  - SY</v>
          </cell>
          <cell r="C1045">
            <v>39976</v>
          </cell>
          <cell r="D1045">
            <v>28.65</v>
          </cell>
          <cell r="E1045" t="str">
            <v>BUNDLE SY</v>
          </cell>
          <cell r="F1045" t="str">
            <v>เอกพาณิชย์ ปราจีน</v>
          </cell>
          <cell r="G1045">
            <v>2009</v>
          </cell>
        </row>
        <row r="1046">
          <cell r="A1046" t="str">
            <v>ขยะทอง เปเปอร์ แอนด์สตีล</v>
          </cell>
          <cell r="B1046" t="str">
            <v>BUNDLE  - SY</v>
          </cell>
          <cell r="C1046">
            <v>39976</v>
          </cell>
          <cell r="D1046">
            <v>18.62</v>
          </cell>
          <cell r="E1046" t="str">
            <v>BUNDLE SY</v>
          </cell>
          <cell r="F1046" t="str">
            <v>ขยะทอง บางพลี(ดีสมใจ)</v>
          </cell>
          <cell r="G1046">
            <v>2009</v>
          </cell>
        </row>
        <row r="1047">
          <cell r="A1047" t="str">
            <v>ไหลแอดจาย อินเตอร์เทรด</v>
          </cell>
          <cell r="B1047" t="str">
            <v>D - Scrap</v>
          </cell>
          <cell r="C1047">
            <v>39976</v>
          </cell>
          <cell r="D1047">
            <v>11.34</v>
          </cell>
          <cell r="E1047" t="str">
            <v>Local 2</v>
          </cell>
          <cell r="F1047" t="str">
            <v>สมจิตร ระยอง</v>
          </cell>
          <cell r="G1047">
            <v>2009</v>
          </cell>
        </row>
        <row r="1048">
          <cell r="A1048" t="str">
            <v>กรวัชร อินเตอร์เมทัล</v>
          </cell>
          <cell r="B1048" t="str">
            <v>D - Scrap</v>
          </cell>
          <cell r="C1048">
            <v>39976</v>
          </cell>
          <cell r="D1048">
            <v>12.46</v>
          </cell>
          <cell r="E1048" t="str">
            <v>Local 2</v>
          </cell>
          <cell r="F1048" t="str">
            <v>ก.กิจเจริญการค้า และการเกษตร</v>
          </cell>
          <cell r="G1048">
            <v>2009</v>
          </cell>
        </row>
        <row r="1049">
          <cell r="A1049" t="str">
            <v>ไหลแอดจาย อินเตอร์เทรด</v>
          </cell>
          <cell r="B1049" t="str">
            <v>A - Scrap</v>
          </cell>
          <cell r="C1049">
            <v>39976</v>
          </cell>
          <cell r="D1049">
            <v>14.74</v>
          </cell>
          <cell r="E1049" t="str">
            <v>Local 1</v>
          </cell>
          <cell r="F1049" t="str">
            <v>สมเกียรติ เมืองพล</v>
          </cell>
          <cell r="G1049">
            <v>2009</v>
          </cell>
        </row>
        <row r="1050">
          <cell r="A1050" t="str">
            <v>ไหลแอดจาย อินเตอร์เทรด</v>
          </cell>
          <cell r="B1050" t="str">
            <v>BUNDLE  - SY</v>
          </cell>
          <cell r="C1050">
            <v>39976</v>
          </cell>
          <cell r="D1050">
            <v>27.4</v>
          </cell>
          <cell r="E1050" t="str">
            <v>BUNDLE SY</v>
          </cell>
          <cell r="F1050" t="str">
            <v>พัลลภ แพร่</v>
          </cell>
          <cell r="G1050">
            <v>2009</v>
          </cell>
        </row>
        <row r="1051">
          <cell r="A1051" t="str">
            <v>ไหลแอดจาย อินเตอร์เทรด</v>
          </cell>
          <cell r="B1051" t="str">
            <v>D - Scrap</v>
          </cell>
          <cell r="C1051">
            <v>39976</v>
          </cell>
          <cell r="D1051">
            <v>5.33</v>
          </cell>
          <cell r="E1051" t="str">
            <v>Local 2</v>
          </cell>
          <cell r="F1051" t="str">
            <v>ไหลแอดจาย พานทอง ชล</v>
          </cell>
          <cell r="G1051">
            <v>2009</v>
          </cell>
        </row>
        <row r="1052">
          <cell r="A1052" t="str">
            <v>ขยะทอง เปเปอร์ แอนด์สตีล</v>
          </cell>
          <cell r="B1052" t="str">
            <v>BUNDLE  - SY</v>
          </cell>
          <cell r="C1052">
            <v>39976</v>
          </cell>
          <cell r="D1052">
            <v>13.69</v>
          </cell>
          <cell r="E1052" t="str">
            <v>BUNDLE SY</v>
          </cell>
          <cell r="F1052" t="str">
            <v>ขยะทอง บางพลี(ดีสมใจ)</v>
          </cell>
          <cell r="G1052">
            <v>2009</v>
          </cell>
        </row>
        <row r="1053">
          <cell r="A1053" t="str">
            <v>กัณฑชัย เมทัล เวอร์ค</v>
          </cell>
          <cell r="B1053" t="str">
            <v>D - Scrap</v>
          </cell>
          <cell r="C1053">
            <v>39976</v>
          </cell>
          <cell r="D1053">
            <v>13.28</v>
          </cell>
          <cell r="E1053" t="str">
            <v>Local 2</v>
          </cell>
          <cell r="F1053" t="str">
            <v>สยามมิตร สตีลรีไซเคิล นนทบุรี</v>
          </cell>
          <cell r="G1053">
            <v>2009</v>
          </cell>
        </row>
        <row r="1054">
          <cell r="A1054" t="str">
            <v>ไหลแอดจาย อินเตอร์เทรด</v>
          </cell>
          <cell r="B1054" t="str">
            <v>X Scrap-L2</v>
          </cell>
          <cell r="C1054">
            <v>39976</v>
          </cell>
          <cell r="D1054">
            <v>16.96</v>
          </cell>
          <cell r="E1054" t="str">
            <v>Local 2</v>
          </cell>
          <cell r="F1054" t="str">
            <v>ไหลแอดจาย พานทอง ชล</v>
          </cell>
          <cell r="G1054">
            <v>2009</v>
          </cell>
        </row>
        <row r="1055">
          <cell r="A1055" t="str">
            <v>กรวัชร อินเตอร์เมทัล</v>
          </cell>
          <cell r="B1055" t="str">
            <v>D - Scrap</v>
          </cell>
          <cell r="C1055">
            <v>39977</v>
          </cell>
          <cell r="D1055">
            <v>14.8</v>
          </cell>
          <cell r="E1055" t="str">
            <v>Local 2</v>
          </cell>
          <cell r="F1055" t="str">
            <v>อันดามัน หาดใหญ่</v>
          </cell>
          <cell r="G1055">
            <v>2009</v>
          </cell>
        </row>
        <row r="1056">
          <cell r="A1056" t="str">
            <v>ซัน สตีล แอนด์ เปเปอร์</v>
          </cell>
          <cell r="B1056" t="str">
            <v>BUNDLE  - SY</v>
          </cell>
          <cell r="C1056">
            <v>39977</v>
          </cell>
          <cell r="D1056">
            <v>14.56</v>
          </cell>
          <cell r="E1056" t="str">
            <v>BUNDLE SY</v>
          </cell>
          <cell r="F1056" t="str">
            <v>ปฏิมาค้าของเก่า อยุธยา</v>
          </cell>
          <cell r="G1056">
            <v>2009</v>
          </cell>
        </row>
        <row r="1057">
          <cell r="A1057" t="str">
            <v>เจแอนด์จา เซอร์วิส</v>
          </cell>
          <cell r="B1057" t="str">
            <v>A - Scrap</v>
          </cell>
          <cell r="C1057">
            <v>39977</v>
          </cell>
          <cell r="D1057">
            <v>29.19</v>
          </cell>
          <cell r="E1057" t="str">
            <v>Local 1</v>
          </cell>
          <cell r="F1057" t="str">
            <v>เจแอนด์จา เซอร์วิส</v>
          </cell>
          <cell r="G1057">
            <v>2009</v>
          </cell>
        </row>
        <row r="1058">
          <cell r="A1058" t="str">
            <v>ซัน สตีล แอนด์ เปเปอร์</v>
          </cell>
          <cell r="B1058" t="str">
            <v>BUNDLE  - SY</v>
          </cell>
          <cell r="C1058">
            <v>39977</v>
          </cell>
          <cell r="D1058">
            <v>30.39</v>
          </cell>
          <cell r="E1058" t="str">
            <v>BUNDLE SY</v>
          </cell>
          <cell r="F1058" t="str">
            <v>เอกพาณิชย์ ปราจีน</v>
          </cell>
          <cell r="G1058">
            <v>2009</v>
          </cell>
        </row>
        <row r="1059">
          <cell r="A1059" t="str">
            <v>ซัน สตีล แอนด์ เปเปอร์</v>
          </cell>
          <cell r="B1059" t="str">
            <v>BUNDLE  - SY</v>
          </cell>
          <cell r="C1059">
            <v>39977</v>
          </cell>
          <cell r="D1059">
            <v>28.23</v>
          </cell>
          <cell r="E1059" t="str">
            <v>BUNDLE SY</v>
          </cell>
          <cell r="F1059" t="str">
            <v>เอกพาณิชย์ ปราจีน</v>
          </cell>
          <cell r="G1059">
            <v>2009</v>
          </cell>
        </row>
        <row r="1060">
          <cell r="A1060" t="str">
            <v>ชัยการณ์ สตีล เวอร์ค</v>
          </cell>
          <cell r="B1060" t="str">
            <v>BUNDLE  - SY</v>
          </cell>
          <cell r="C1060">
            <v>39977</v>
          </cell>
          <cell r="D1060">
            <v>18.059999999999999</v>
          </cell>
          <cell r="E1060" t="str">
            <v>BUNDLE SY</v>
          </cell>
          <cell r="F1060" t="str">
            <v>แสงทองชัย สตีล(ชัญญา)</v>
          </cell>
          <cell r="G1060">
            <v>2009</v>
          </cell>
        </row>
        <row r="1061">
          <cell r="A1061" t="str">
            <v>ซัน สตีล แอนด์ เปเปอร์</v>
          </cell>
          <cell r="B1061" t="str">
            <v>B - Scrap</v>
          </cell>
          <cell r="C1061">
            <v>39977</v>
          </cell>
          <cell r="D1061">
            <v>14.09</v>
          </cell>
          <cell r="E1061" t="str">
            <v>Local 2</v>
          </cell>
          <cell r="F1061" t="str">
            <v>ปฏิมาค้าของเก่า อยุธยา</v>
          </cell>
          <cell r="G1061">
            <v>2009</v>
          </cell>
        </row>
        <row r="1062">
          <cell r="A1062" t="str">
            <v>ซัน สตีล แอนด์ เปเปอร์</v>
          </cell>
          <cell r="B1062" t="str">
            <v>BUNDLE  - SY</v>
          </cell>
          <cell r="C1062">
            <v>39977</v>
          </cell>
          <cell r="D1062">
            <v>31.65</v>
          </cell>
          <cell r="E1062" t="str">
            <v>BUNDLE SY</v>
          </cell>
          <cell r="F1062" t="str">
            <v>เอส.ซี.ค้าเหล็ก  กทม.</v>
          </cell>
          <cell r="G1062">
            <v>2009</v>
          </cell>
        </row>
        <row r="1063">
          <cell r="A1063" t="str">
            <v>กัณฑชัย เมทัล เวอร์ค</v>
          </cell>
          <cell r="B1063" t="str">
            <v>D - Scrap</v>
          </cell>
          <cell r="C1063">
            <v>39977</v>
          </cell>
          <cell r="D1063">
            <v>10.8</v>
          </cell>
          <cell r="E1063" t="str">
            <v>Local 2</v>
          </cell>
          <cell r="F1063" t="str">
            <v>ทรัพย์โสภณ</v>
          </cell>
          <cell r="G1063">
            <v>2009</v>
          </cell>
        </row>
        <row r="1064">
          <cell r="A1064" t="str">
            <v>กรวัชร อินเตอร์เมทัล</v>
          </cell>
          <cell r="B1064" t="str">
            <v>Y - Scrap</v>
          </cell>
          <cell r="C1064">
            <v>39977</v>
          </cell>
          <cell r="D1064">
            <v>15.49</v>
          </cell>
          <cell r="E1064" t="str">
            <v>Local 1</v>
          </cell>
          <cell r="F1064" t="str">
            <v>ป.ปาทานสตีล(อนันต์)</v>
          </cell>
          <cell r="G1064">
            <v>2009</v>
          </cell>
        </row>
        <row r="1065">
          <cell r="A1065" t="str">
            <v>กรัณย์ชัย สตีลเวิร์ค</v>
          </cell>
          <cell r="B1065" t="str">
            <v>Process-SS</v>
          </cell>
          <cell r="C1065">
            <v>39977</v>
          </cell>
          <cell r="D1065">
            <v>15.79</v>
          </cell>
          <cell r="E1065" t="str">
            <v>Special Scrap</v>
          </cell>
          <cell r="F1065" t="str">
            <v>ลาดกระบัง สตีล (D)</v>
          </cell>
          <cell r="G1065">
            <v>2009</v>
          </cell>
        </row>
        <row r="1066">
          <cell r="A1066" t="str">
            <v>กัณฑชัย เมทัล เวอร์ค</v>
          </cell>
          <cell r="B1066" t="str">
            <v>D - Scrap</v>
          </cell>
          <cell r="C1066">
            <v>39977</v>
          </cell>
          <cell r="D1066">
            <v>8.44</v>
          </cell>
          <cell r="E1066" t="str">
            <v>Local 2</v>
          </cell>
          <cell r="F1066" t="str">
            <v>ทรัพย์โสภณ</v>
          </cell>
          <cell r="G1066">
            <v>2009</v>
          </cell>
        </row>
        <row r="1067">
          <cell r="A1067" t="str">
            <v>กัณฑชัย เมทัล เวอร์ค</v>
          </cell>
          <cell r="B1067" t="str">
            <v>D - Scrap</v>
          </cell>
          <cell r="C1067">
            <v>39977</v>
          </cell>
          <cell r="D1067">
            <v>9.64</v>
          </cell>
          <cell r="E1067" t="str">
            <v>Local 2</v>
          </cell>
          <cell r="F1067" t="str">
            <v>ทรัพย์โสภณ</v>
          </cell>
          <cell r="G1067">
            <v>2009</v>
          </cell>
        </row>
        <row r="1068">
          <cell r="A1068" t="str">
            <v>เจแอนด์จา เซอร์วิส</v>
          </cell>
          <cell r="B1068" t="str">
            <v>BUNDLE  - SY</v>
          </cell>
          <cell r="C1068">
            <v>39977</v>
          </cell>
          <cell r="D1068">
            <v>28.04</v>
          </cell>
          <cell r="E1068" t="str">
            <v>BUNDLE SY</v>
          </cell>
          <cell r="F1068" t="str">
            <v>เจแอนด์จา เซอร์วิส</v>
          </cell>
          <cell r="G1068">
            <v>2009</v>
          </cell>
        </row>
        <row r="1069">
          <cell r="A1069" t="str">
            <v>ซัน สตีล แอนด์ เปเปอร์</v>
          </cell>
          <cell r="B1069" t="str">
            <v>BUNDLE  - SY</v>
          </cell>
          <cell r="C1069">
            <v>39977</v>
          </cell>
          <cell r="D1069">
            <v>26.21</v>
          </cell>
          <cell r="E1069" t="str">
            <v>BUNDLE SY</v>
          </cell>
          <cell r="F1069" t="str">
            <v>เอส.ซี.ค้าเหล็ก  กทม.</v>
          </cell>
          <cell r="G1069">
            <v>2009</v>
          </cell>
        </row>
        <row r="1070">
          <cell r="A1070" t="str">
            <v>กัณฑชัย เมทัล เวอร์ค</v>
          </cell>
          <cell r="B1070" t="str">
            <v>D - Scrap</v>
          </cell>
          <cell r="C1070">
            <v>39977</v>
          </cell>
          <cell r="D1070">
            <v>12.91</v>
          </cell>
          <cell r="E1070" t="str">
            <v>Local 2</v>
          </cell>
          <cell r="F1070" t="str">
            <v>คานทอง ชลบุรี</v>
          </cell>
          <cell r="G1070">
            <v>2009</v>
          </cell>
        </row>
        <row r="1071">
          <cell r="A1071" t="str">
            <v>ซัน สตีล แอนด์ เปเปอร์</v>
          </cell>
          <cell r="B1071" t="str">
            <v>M scrap</v>
          </cell>
          <cell r="C1071">
            <v>39977</v>
          </cell>
          <cell r="D1071">
            <v>21.26</v>
          </cell>
          <cell r="E1071" t="str">
            <v>Local 2</v>
          </cell>
          <cell r="F1071" t="str">
            <v>บางกอกรีไซเคิล</v>
          </cell>
          <cell r="G1071">
            <v>2009</v>
          </cell>
        </row>
        <row r="1072">
          <cell r="A1072" t="str">
            <v>ไหลแอดจาย อินเตอร์เทรด</v>
          </cell>
          <cell r="B1072" t="str">
            <v>A - Scrap</v>
          </cell>
          <cell r="C1072">
            <v>39977</v>
          </cell>
          <cell r="D1072">
            <v>14.9</v>
          </cell>
          <cell r="E1072" t="str">
            <v>Local 1</v>
          </cell>
          <cell r="F1072" t="str">
            <v>ท่าทองค้าของเก่า</v>
          </cell>
          <cell r="G1072">
            <v>2009</v>
          </cell>
        </row>
        <row r="1073">
          <cell r="A1073" t="str">
            <v>ไหลแอดจาย อินเตอร์เทรด</v>
          </cell>
          <cell r="B1073" t="str">
            <v>D - Scrap</v>
          </cell>
          <cell r="C1073">
            <v>39977</v>
          </cell>
          <cell r="D1073">
            <v>6.78</v>
          </cell>
          <cell r="E1073" t="str">
            <v>Local 2</v>
          </cell>
          <cell r="F1073" t="str">
            <v>อาร์กอนสตีล กทม.</v>
          </cell>
          <cell r="G1073">
            <v>2009</v>
          </cell>
        </row>
        <row r="1074">
          <cell r="A1074" t="str">
            <v>ไหลแอดจาย อินเตอร์เทรด</v>
          </cell>
          <cell r="B1074" t="str">
            <v>BUNDLE  - SY</v>
          </cell>
          <cell r="C1074">
            <v>39977</v>
          </cell>
          <cell r="D1074">
            <v>34.78</v>
          </cell>
          <cell r="E1074" t="str">
            <v>BUNDLE SY</v>
          </cell>
          <cell r="F1074" t="str">
            <v>พัลลภ แพร่</v>
          </cell>
          <cell r="G1074">
            <v>2009</v>
          </cell>
        </row>
        <row r="1075">
          <cell r="A1075" t="str">
            <v>กัณฑชัย เมทัล เวอร์ค</v>
          </cell>
          <cell r="B1075" t="str">
            <v>BUNDLE  - SY</v>
          </cell>
          <cell r="C1075">
            <v>39977</v>
          </cell>
          <cell r="D1075">
            <v>15</v>
          </cell>
          <cell r="E1075" t="str">
            <v>BUNDLE SY</v>
          </cell>
          <cell r="F1075" t="str">
            <v>กอบชัยพาณิชย์ เชียงใหม่</v>
          </cell>
          <cell r="G1075">
            <v>2009</v>
          </cell>
        </row>
        <row r="1076">
          <cell r="A1076" t="str">
            <v>ไหลแอดจาย อินเตอร์เทรด</v>
          </cell>
          <cell r="B1076" t="str">
            <v>BUNDLE  - SY</v>
          </cell>
          <cell r="C1076">
            <v>39977</v>
          </cell>
          <cell r="D1076">
            <v>29.77</v>
          </cell>
          <cell r="E1076" t="str">
            <v>BUNDLE SY</v>
          </cell>
          <cell r="F1076" t="str">
            <v>พัลลภ แพร่</v>
          </cell>
          <cell r="G1076">
            <v>2009</v>
          </cell>
        </row>
        <row r="1077">
          <cell r="A1077" t="str">
            <v>ซัน สตีล แอนด์ เปเปอร์</v>
          </cell>
          <cell r="B1077" t="str">
            <v>B - Scrap</v>
          </cell>
          <cell r="C1077">
            <v>39977</v>
          </cell>
          <cell r="D1077">
            <v>16.559999999999999</v>
          </cell>
          <cell r="E1077" t="str">
            <v>Local 2</v>
          </cell>
          <cell r="F1077" t="str">
            <v>เอส.ซี.ค้าเหล็ก  กทม.</v>
          </cell>
          <cell r="G1077">
            <v>2009</v>
          </cell>
        </row>
        <row r="1078">
          <cell r="A1078" t="str">
            <v>ฮีดากาโยโก เอ็นเตอร์ไพรส์</v>
          </cell>
          <cell r="B1078" t="str">
            <v>Bundle # 1</v>
          </cell>
          <cell r="C1078">
            <v>39977</v>
          </cell>
          <cell r="D1078">
            <v>13.7</v>
          </cell>
          <cell r="E1078" t="str">
            <v>Bundle # I(Local)</v>
          </cell>
          <cell r="F1078" t="str">
            <v>ฮีดากา โยโก (D)</v>
          </cell>
          <cell r="G1078">
            <v>2009</v>
          </cell>
        </row>
        <row r="1079">
          <cell r="A1079" t="str">
            <v>โพธิ์ทองค้าของเก่า</v>
          </cell>
          <cell r="B1079" t="str">
            <v>X Scrap-L2</v>
          </cell>
          <cell r="C1079">
            <v>39977</v>
          </cell>
          <cell r="D1079">
            <v>14.53</v>
          </cell>
          <cell r="E1079" t="str">
            <v>Local 2</v>
          </cell>
          <cell r="F1079" t="str">
            <v>โพธิ์ทองค้าของเก่า</v>
          </cell>
          <cell r="G1079">
            <v>2009</v>
          </cell>
        </row>
        <row r="1080">
          <cell r="A1080" t="str">
            <v>น่ำเซ้งค้าเหล็ก</v>
          </cell>
          <cell r="B1080" t="str">
            <v>D - Scrap</v>
          </cell>
          <cell r="C1080">
            <v>39977</v>
          </cell>
          <cell r="D1080">
            <v>4.7300000000000004</v>
          </cell>
          <cell r="E1080" t="str">
            <v>Local 2</v>
          </cell>
          <cell r="F1080" t="str">
            <v>ขจรวิทย์ล็อคเวลล์</v>
          </cell>
          <cell r="G1080">
            <v>2009</v>
          </cell>
        </row>
        <row r="1081">
          <cell r="A1081" t="str">
            <v>น่ำเซ้งค้าเหล็ก</v>
          </cell>
          <cell r="B1081" t="str">
            <v>D - Scrap</v>
          </cell>
          <cell r="C1081">
            <v>39977</v>
          </cell>
          <cell r="D1081">
            <v>5.12</v>
          </cell>
          <cell r="E1081" t="str">
            <v>Local 2</v>
          </cell>
          <cell r="F1081" t="str">
            <v>ขจรวิทย์ล็อคเวลล์</v>
          </cell>
          <cell r="G1081">
            <v>2009</v>
          </cell>
        </row>
        <row r="1082">
          <cell r="A1082" t="str">
            <v>ไหลแอดจาย อินเตอร์เทรด</v>
          </cell>
          <cell r="B1082" t="str">
            <v>A - Scrap</v>
          </cell>
          <cell r="C1082">
            <v>39977</v>
          </cell>
          <cell r="D1082">
            <v>13.69</v>
          </cell>
          <cell r="E1082" t="str">
            <v>Local 1</v>
          </cell>
          <cell r="F1082" t="str">
            <v>สุจินต์ ระยอง</v>
          </cell>
          <cell r="G1082">
            <v>2009</v>
          </cell>
        </row>
        <row r="1083">
          <cell r="A1083" t="str">
            <v>น่ำเซ้งค้าเหล็ก</v>
          </cell>
          <cell r="B1083" t="str">
            <v>Process-PC</v>
          </cell>
          <cell r="C1083">
            <v>39977</v>
          </cell>
          <cell r="D1083">
            <v>13.79</v>
          </cell>
          <cell r="E1083" t="str">
            <v>Process Scrap</v>
          </cell>
          <cell r="F1083" t="str">
            <v>บ้านบึงอินดัสตรีส์</v>
          </cell>
          <cell r="G1083">
            <v>2009</v>
          </cell>
        </row>
        <row r="1084">
          <cell r="A1084" t="str">
            <v>ฮีดากาโยโก เอ็นเตอร์ไพรส์</v>
          </cell>
          <cell r="B1084" t="str">
            <v>Bundle # 1</v>
          </cell>
          <cell r="C1084">
            <v>39977</v>
          </cell>
          <cell r="D1084">
            <v>14.11</v>
          </cell>
          <cell r="E1084" t="str">
            <v>Bundle # I(Local)</v>
          </cell>
          <cell r="F1084" t="str">
            <v>ฮีดากา โยโก (D)</v>
          </cell>
          <cell r="G1084">
            <v>2009</v>
          </cell>
        </row>
        <row r="1085">
          <cell r="A1085" t="str">
            <v>ฮีดากาโยโก เอ็นเตอร์ไพรส์</v>
          </cell>
          <cell r="B1085" t="str">
            <v>Bundle # 1</v>
          </cell>
          <cell r="C1085">
            <v>39977</v>
          </cell>
          <cell r="D1085">
            <v>14.19</v>
          </cell>
          <cell r="E1085" t="str">
            <v>Bundle # I(Local)</v>
          </cell>
          <cell r="F1085" t="str">
            <v>ฮีดากา โยโก (D)</v>
          </cell>
          <cell r="G1085">
            <v>2009</v>
          </cell>
        </row>
        <row r="1086">
          <cell r="A1086" t="str">
            <v>ซัน สตีล แอนด์ เปเปอร์</v>
          </cell>
          <cell r="B1086" t="str">
            <v>D - Scrap</v>
          </cell>
          <cell r="C1086">
            <v>39977</v>
          </cell>
          <cell r="D1086">
            <v>7.74</v>
          </cell>
          <cell r="E1086" t="str">
            <v>Local 2</v>
          </cell>
          <cell r="F1086" t="str">
            <v>รัตนาภรณ์(กิริมิตร-ระยอง)</v>
          </cell>
          <cell r="G1086">
            <v>2009</v>
          </cell>
        </row>
        <row r="1087">
          <cell r="A1087" t="str">
            <v>ฮีดากาโยโก เอ็นเตอร์ไพรส์</v>
          </cell>
          <cell r="B1087" t="str">
            <v>Process-SS</v>
          </cell>
          <cell r="C1087">
            <v>39977</v>
          </cell>
          <cell r="D1087">
            <v>14.4</v>
          </cell>
          <cell r="E1087" t="str">
            <v>Special Scrap</v>
          </cell>
          <cell r="F1087" t="str">
            <v>ฮีดากา โยโก (D)</v>
          </cell>
          <cell r="G1087">
            <v>2009</v>
          </cell>
        </row>
        <row r="1088">
          <cell r="A1088" t="str">
            <v>ฮีดากาโยโก เอ็นเตอร์ไพรส์</v>
          </cell>
          <cell r="B1088" t="str">
            <v>SHREDDED LOCAL</v>
          </cell>
          <cell r="C1088">
            <v>39977</v>
          </cell>
          <cell r="D1088">
            <v>13.07</v>
          </cell>
          <cell r="E1088" t="str">
            <v>SHREDDED LOCAL</v>
          </cell>
          <cell r="F1088" t="str">
            <v>ฮีดากา โยโก (D)</v>
          </cell>
          <cell r="G1088">
            <v>2009</v>
          </cell>
        </row>
        <row r="1089">
          <cell r="A1089" t="str">
            <v>ฮีดากาโยโก เอ็นเตอร์ไพรส์</v>
          </cell>
          <cell r="B1089" t="str">
            <v>Process-SS</v>
          </cell>
          <cell r="C1089">
            <v>39977</v>
          </cell>
          <cell r="D1089">
            <v>14.34</v>
          </cell>
          <cell r="E1089" t="str">
            <v>Special Scrap</v>
          </cell>
          <cell r="F1089" t="str">
            <v>ฮีดากา โยโก (D)</v>
          </cell>
          <cell r="G1089">
            <v>2009</v>
          </cell>
        </row>
        <row r="1090">
          <cell r="A1090" t="str">
            <v>ฮีดากาโยโก เอ็นเตอร์ไพรส์</v>
          </cell>
          <cell r="B1090" t="str">
            <v>SHREDDED LOCAL</v>
          </cell>
          <cell r="C1090">
            <v>39977</v>
          </cell>
          <cell r="D1090">
            <v>13.49</v>
          </cell>
          <cell r="E1090" t="str">
            <v>SHREDDED LOCAL</v>
          </cell>
          <cell r="F1090" t="str">
            <v>ฮีดากา โยโก (D)</v>
          </cell>
          <cell r="G1090">
            <v>2009</v>
          </cell>
        </row>
        <row r="1091">
          <cell r="A1091" t="str">
            <v>กัณฑชัย เมทัล เวอร์ค</v>
          </cell>
          <cell r="B1091" t="str">
            <v>D - Scrap</v>
          </cell>
          <cell r="C1091">
            <v>39977</v>
          </cell>
          <cell r="D1091">
            <v>3.43</v>
          </cell>
          <cell r="E1091" t="str">
            <v>Local 2</v>
          </cell>
          <cell r="F1091" t="str">
            <v>คานทอง ชลบุรี</v>
          </cell>
          <cell r="G1091">
            <v>2009</v>
          </cell>
        </row>
        <row r="1092">
          <cell r="A1092" t="str">
            <v>สิงห์สยามสตีลเซอร์วิส</v>
          </cell>
          <cell r="B1092" t="str">
            <v>Process-PC</v>
          </cell>
          <cell r="C1092">
            <v>39977</v>
          </cell>
          <cell r="D1092">
            <v>12.73</v>
          </cell>
          <cell r="E1092" t="str">
            <v>Process Scrap</v>
          </cell>
          <cell r="F1092" t="str">
            <v>อาปิโก อมตะ ชลบุรี (D)</v>
          </cell>
          <cell r="G1092">
            <v>2009</v>
          </cell>
        </row>
        <row r="1093">
          <cell r="A1093" t="str">
            <v>สิงห์สยามสตีลเซอร์วิส</v>
          </cell>
          <cell r="B1093" t="str">
            <v>Process-PC</v>
          </cell>
          <cell r="C1093">
            <v>39977</v>
          </cell>
          <cell r="D1093">
            <v>12.71</v>
          </cell>
          <cell r="E1093" t="str">
            <v>Process Scrap</v>
          </cell>
          <cell r="F1093" t="str">
            <v>อาปิโก อมตะ ชลบุรี (D)</v>
          </cell>
          <cell r="G1093">
            <v>2009</v>
          </cell>
        </row>
        <row r="1094">
          <cell r="A1094" t="str">
            <v>สิงห์สยามสตีลเซอร์วิส</v>
          </cell>
          <cell r="B1094" t="str">
            <v>Process-PC</v>
          </cell>
          <cell r="C1094">
            <v>39977</v>
          </cell>
          <cell r="D1094">
            <v>12.42</v>
          </cell>
          <cell r="E1094" t="str">
            <v>Process Scrap</v>
          </cell>
          <cell r="F1094" t="str">
            <v>อาปิโก อมตะ ชลบุรี (D)</v>
          </cell>
          <cell r="G1094">
            <v>2009</v>
          </cell>
        </row>
        <row r="1095">
          <cell r="A1095" t="str">
            <v>ไทยเฮอร์ริค</v>
          </cell>
          <cell r="B1095" t="str">
            <v>Y - Scrap</v>
          </cell>
          <cell r="C1095">
            <v>39977</v>
          </cell>
          <cell r="D1095">
            <v>12.84</v>
          </cell>
          <cell r="E1095" t="str">
            <v>Local 1</v>
          </cell>
          <cell r="F1095" t="str">
            <v>ไทยเฮอร์ริค ปราจีน (D)</v>
          </cell>
          <cell r="G1095">
            <v>2009</v>
          </cell>
        </row>
        <row r="1096">
          <cell r="A1096" t="str">
            <v>ซัน สตีล แอนด์ เปเปอร์</v>
          </cell>
          <cell r="B1096" t="str">
            <v>A - Scrap</v>
          </cell>
          <cell r="C1096">
            <v>39977</v>
          </cell>
          <cell r="D1096">
            <v>17.41</v>
          </cell>
          <cell r="E1096" t="str">
            <v>Local 1</v>
          </cell>
          <cell r="F1096" t="str">
            <v>เอส.ซี.ค้าเหล็ก  กทม.</v>
          </cell>
          <cell r="G1096">
            <v>2009</v>
          </cell>
        </row>
        <row r="1097">
          <cell r="A1097" t="str">
            <v>ไหลแอดจาย อินเตอร์เทรด</v>
          </cell>
          <cell r="B1097" t="str">
            <v>Y - Scrap</v>
          </cell>
          <cell r="C1097">
            <v>39977</v>
          </cell>
          <cell r="D1097">
            <v>13.64</v>
          </cell>
          <cell r="E1097" t="str">
            <v>Local 1</v>
          </cell>
          <cell r="F1097" t="str">
            <v>สมจิตร ระยอง</v>
          </cell>
          <cell r="G1097">
            <v>2009</v>
          </cell>
        </row>
        <row r="1098">
          <cell r="A1098" t="str">
            <v>ไหลแอดจาย อินเตอร์เทรด</v>
          </cell>
          <cell r="B1098" t="str">
            <v>A - Scrap</v>
          </cell>
          <cell r="C1098">
            <v>39977</v>
          </cell>
          <cell r="D1098">
            <v>13.53</v>
          </cell>
          <cell r="E1098" t="str">
            <v>Local 1</v>
          </cell>
          <cell r="F1098" t="str">
            <v>ไหลแอดจาย พานทอง ชล</v>
          </cell>
          <cell r="G1098">
            <v>2009</v>
          </cell>
        </row>
        <row r="1099">
          <cell r="A1099" t="str">
            <v>กรวัชร อินเตอร์เมทัล</v>
          </cell>
          <cell r="B1099" t="str">
            <v>C - Scrap</v>
          </cell>
          <cell r="C1099">
            <v>39977</v>
          </cell>
          <cell r="D1099">
            <v>15.53</v>
          </cell>
          <cell r="E1099" t="str">
            <v>Local 2</v>
          </cell>
          <cell r="F1099" t="str">
            <v>เจริญไพศาลทุ่งสง จำกัด</v>
          </cell>
          <cell r="G1099">
            <v>2009</v>
          </cell>
        </row>
        <row r="1100">
          <cell r="A1100" t="str">
            <v>เอื้อวิทยา</v>
          </cell>
          <cell r="B1100" t="str">
            <v>B - Scrap</v>
          </cell>
          <cell r="C1100">
            <v>39977</v>
          </cell>
          <cell r="D1100">
            <v>11.31</v>
          </cell>
          <cell r="E1100" t="str">
            <v>Local 2</v>
          </cell>
          <cell r="F1100" t="str">
            <v>เอื้อวิทยา (D)</v>
          </cell>
          <cell r="G1100">
            <v>2009</v>
          </cell>
        </row>
        <row r="1101">
          <cell r="A1101" t="str">
            <v>ไหลแอดจาย อินเตอร์เทรด</v>
          </cell>
          <cell r="B1101" t="str">
            <v>BUNDLE  - SY</v>
          </cell>
          <cell r="C1101">
            <v>39977</v>
          </cell>
          <cell r="D1101">
            <v>30.94</v>
          </cell>
          <cell r="E1101" t="str">
            <v>BUNDLE SY</v>
          </cell>
          <cell r="F1101" t="str">
            <v>ท่าทองค้าของเก่า</v>
          </cell>
          <cell r="G1101">
            <v>2009</v>
          </cell>
        </row>
        <row r="1102">
          <cell r="A1102" t="str">
            <v>ไหลแอดจาย อินเตอร์เทรด</v>
          </cell>
          <cell r="B1102" t="str">
            <v>D - Scrap</v>
          </cell>
          <cell r="C1102">
            <v>39977</v>
          </cell>
          <cell r="D1102">
            <v>5.07</v>
          </cell>
          <cell r="E1102" t="str">
            <v>Local 2</v>
          </cell>
          <cell r="F1102" t="str">
            <v>สุพัตรา ระยอง</v>
          </cell>
          <cell r="G1102">
            <v>2009</v>
          </cell>
        </row>
        <row r="1103">
          <cell r="A1103" t="str">
            <v>ซัน สตีล แอนด์ เปเปอร์</v>
          </cell>
          <cell r="B1103" t="str">
            <v>C - Scrap</v>
          </cell>
          <cell r="C1103">
            <v>39977</v>
          </cell>
          <cell r="D1103">
            <v>10.72</v>
          </cell>
          <cell r="E1103" t="str">
            <v>Local 2</v>
          </cell>
          <cell r="F1103" t="str">
            <v>เนินหินค้าของเก่า ชลบุรี</v>
          </cell>
          <cell r="G1103">
            <v>2009</v>
          </cell>
        </row>
        <row r="1104">
          <cell r="A1104" t="str">
            <v>ไหลแอดจาย อินเตอร์เทรด</v>
          </cell>
          <cell r="B1104" t="str">
            <v>BUNDLE  - SY</v>
          </cell>
          <cell r="C1104">
            <v>39977</v>
          </cell>
          <cell r="D1104">
            <v>27.27</v>
          </cell>
          <cell r="E1104" t="str">
            <v>BUNDLE SY</v>
          </cell>
          <cell r="F1104" t="str">
            <v>ท่าทองค้าของเก่า</v>
          </cell>
          <cell r="G1104">
            <v>2009</v>
          </cell>
        </row>
        <row r="1105">
          <cell r="A1105" t="str">
            <v>โพธิ์ทองค้าของเก่า</v>
          </cell>
          <cell r="B1105" t="str">
            <v>Y - Scrap</v>
          </cell>
          <cell r="C1105">
            <v>39977</v>
          </cell>
          <cell r="D1105">
            <v>10.37</v>
          </cell>
          <cell r="E1105" t="str">
            <v>Local 1</v>
          </cell>
          <cell r="F1105" t="str">
            <v>โพธิ์ทองค้าของเก่า</v>
          </cell>
          <cell r="G1105">
            <v>2009</v>
          </cell>
        </row>
        <row r="1106">
          <cell r="A1106" t="str">
            <v>ไหลแอดจาย อินเตอร์เทรด</v>
          </cell>
          <cell r="B1106" t="str">
            <v>BUNDLE  - SY</v>
          </cell>
          <cell r="C1106">
            <v>39977</v>
          </cell>
          <cell r="D1106">
            <v>15.91</v>
          </cell>
          <cell r="E1106" t="str">
            <v>BUNDLE SY</v>
          </cell>
          <cell r="F1106" t="str">
            <v>สวัสดิ์ สุราษฎร์ธานี</v>
          </cell>
          <cell r="G1106">
            <v>2009</v>
          </cell>
        </row>
        <row r="1107">
          <cell r="A1107" t="str">
            <v>โพธิ์ทองค้าของเก่า</v>
          </cell>
          <cell r="B1107" t="str">
            <v>D - Scrap</v>
          </cell>
          <cell r="C1107">
            <v>39977</v>
          </cell>
          <cell r="D1107">
            <v>7.28</v>
          </cell>
          <cell r="E1107" t="str">
            <v>Local 2</v>
          </cell>
          <cell r="F1107" t="str">
            <v>โพธิ์ทองค้าของเก่า</v>
          </cell>
          <cell r="G1107">
            <v>2009</v>
          </cell>
        </row>
        <row r="1108">
          <cell r="A1108" t="str">
            <v>ซัน สตีล แอนด์ เปเปอร์</v>
          </cell>
          <cell r="B1108" t="str">
            <v>BUNDLE  - SY</v>
          </cell>
          <cell r="C1108">
            <v>39977</v>
          </cell>
          <cell r="D1108">
            <v>30.07</v>
          </cell>
          <cell r="E1108" t="str">
            <v>BUNDLE SY</v>
          </cell>
          <cell r="F1108" t="str">
            <v>ต.นิยมไทย</v>
          </cell>
          <cell r="G1108">
            <v>2009</v>
          </cell>
        </row>
        <row r="1109">
          <cell r="A1109" t="str">
            <v>กัณฑชัย เมทัล เวอร์ค</v>
          </cell>
          <cell r="B1109" t="str">
            <v>C - Scrap</v>
          </cell>
          <cell r="C1109">
            <v>39977</v>
          </cell>
          <cell r="D1109">
            <v>13.75</v>
          </cell>
          <cell r="E1109" t="str">
            <v>Local 2</v>
          </cell>
          <cell r="F1109" t="str">
            <v>คานทอง ชลบุรี</v>
          </cell>
          <cell r="G1109">
            <v>2009</v>
          </cell>
        </row>
        <row r="1110">
          <cell r="A1110" t="str">
            <v>กรัณย์ชัย สตีลเวิร์ค</v>
          </cell>
          <cell r="B1110" t="str">
            <v>Process-PC</v>
          </cell>
          <cell r="C1110">
            <v>39977</v>
          </cell>
          <cell r="D1110">
            <v>22.41</v>
          </cell>
          <cell r="E1110" t="str">
            <v>Process Scrap</v>
          </cell>
          <cell r="F1110" t="str">
            <v>ลาดกระบัง สตีล (D)</v>
          </cell>
          <cell r="G1110">
            <v>2009</v>
          </cell>
        </row>
        <row r="1111">
          <cell r="A1111" t="str">
            <v>ไหลแอดจาย อินเตอร์เทรด</v>
          </cell>
          <cell r="B1111" t="str">
            <v>C - Scrap</v>
          </cell>
          <cell r="C1111">
            <v>39977</v>
          </cell>
          <cell r="D1111">
            <v>10.77</v>
          </cell>
          <cell r="E1111" t="str">
            <v>Local 2</v>
          </cell>
          <cell r="F1111" t="str">
            <v>สมจิตร ระยอง</v>
          </cell>
          <cell r="G1111">
            <v>2009</v>
          </cell>
        </row>
        <row r="1112">
          <cell r="A1112" t="str">
            <v>น่ำเซ้งค้าเหล็ก</v>
          </cell>
          <cell r="B1112" t="str">
            <v>D - Scrap</v>
          </cell>
          <cell r="C1112">
            <v>39977</v>
          </cell>
          <cell r="D1112">
            <v>6.77</v>
          </cell>
          <cell r="E1112" t="str">
            <v>Local 2</v>
          </cell>
          <cell r="F1112" t="str">
            <v>ขจรวิทย์ล็อคเวลล์</v>
          </cell>
          <cell r="G1112">
            <v>2009</v>
          </cell>
        </row>
        <row r="1113">
          <cell r="A1113" t="str">
            <v>ไหลแอดจาย อินเตอร์เทรด</v>
          </cell>
          <cell r="B1113" t="str">
            <v>BUNDLE  - SY</v>
          </cell>
          <cell r="C1113">
            <v>39977</v>
          </cell>
          <cell r="D1113">
            <v>15.55</v>
          </cell>
          <cell r="E1113" t="str">
            <v>BUNDLE SY</v>
          </cell>
          <cell r="F1113" t="str">
            <v>สวัสดิ์ สุราษฎร์ธานี</v>
          </cell>
          <cell r="G1113">
            <v>2009</v>
          </cell>
        </row>
        <row r="1114">
          <cell r="A1114" t="str">
            <v>ไหลแอดจาย อินเตอร์เทรด</v>
          </cell>
          <cell r="B1114" t="str">
            <v>BUNDLE  - SY</v>
          </cell>
          <cell r="C1114">
            <v>39977</v>
          </cell>
          <cell r="D1114">
            <v>29.61</v>
          </cell>
          <cell r="E1114" t="str">
            <v>BUNDLE SY</v>
          </cell>
          <cell r="F1114" t="str">
            <v>ดอยสเก็ดค้าของเก่า</v>
          </cell>
          <cell r="G1114">
            <v>2009</v>
          </cell>
        </row>
        <row r="1115">
          <cell r="A1115" t="str">
            <v>ไหลแอดจาย อินเตอร์เทรด</v>
          </cell>
          <cell r="B1115" t="str">
            <v>D - Scrap</v>
          </cell>
          <cell r="C1115">
            <v>39977</v>
          </cell>
          <cell r="D1115">
            <v>5.87</v>
          </cell>
          <cell r="E1115" t="str">
            <v>Local 2</v>
          </cell>
          <cell r="F1115" t="str">
            <v>ไหลแอดจาย พานทอง ชล</v>
          </cell>
          <cell r="G1115">
            <v>2009</v>
          </cell>
        </row>
        <row r="1116">
          <cell r="A1116" t="str">
            <v>ซัน สตีล แอนด์ เปเปอร์</v>
          </cell>
          <cell r="B1116" t="str">
            <v>BUNDLE  - SY</v>
          </cell>
          <cell r="C1116">
            <v>39977</v>
          </cell>
          <cell r="D1116">
            <v>28.37</v>
          </cell>
          <cell r="E1116" t="str">
            <v>BUNDLE SY</v>
          </cell>
          <cell r="F1116" t="str">
            <v>เอกพาณิชย์ ปราจีน</v>
          </cell>
          <cell r="G1116">
            <v>2009</v>
          </cell>
        </row>
        <row r="1117">
          <cell r="A1117" t="str">
            <v>ซัน สตีล แอนด์ เปเปอร์</v>
          </cell>
          <cell r="B1117" t="str">
            <v>C - Scrap</v>
          </cell>
          <cell r="C1117">
            <v>39977</v>
          </cell>
          <cell r="D1117">
            <v>9.99</v>
          </cell>
          <cell r="E1117" t="str">
            <v>Local 2</v>
          </cell>
          <cell r="F1117" t="str">
            <v>ปฐมทอง</v>
          </cell>
          <cell r="G1117">
            <v>2009</v>
          </cell>
        </row>
        <row r="1118">
          <cell r="A1118" t="str">
            <v>ไหลแอดจาย อินเตอร์เทรด</v>
          </cell>
          <cell r="B1118" t="str">
            <v>D - Scrap</v>
          </cell>
          <cell r="C1118">
            <v>39977</v>
          </cell>
          <cell r="D1118">
            <v>4.51</v>
          </cell>
          <cell r="E1118" t="str">
            <v>Local 2</v>
          </cell>
          <cell r="F1118" t="str">
            <v>ไหลแอดจาย พานทอง ชล</v>
          </cell>
          <cell r="G1118">
            <v>2009</v>
          </cell>
        </row>
        <row r="1119">
          <cell r="A1119" t="str">
            <v>ไหลแอดจาย อินเตอร์เทรด</v>
          </cell>
          <cell r="B1119" t="str">
            <v>BUNDLE  - SY</v>
          </cell>
          <cell r="C1119">
            <v>39977</v>
          </cell>
          <cell r="D1119">
            <v>27.38</v>
          </cell>
          <cell r="E1119" t="str">
            <v>BUNDLE SY</v>
          </cell>
          <cell r="F1119" t="str">
            <v>ท่าทองค้าของเก่า</v>
          </cell>
          <cell r="G1119">
            <v>2009</v>
          </cell>
        </row>
        <row r="1120">
          <cell r="A1120" t="str">
            <v>ไหลแอดจาย อินเตอร์เทรด</v>
          </cell>
          <cell r="B1120" t="str">
            <v>D - Scrap</v>
          </cell>
          <cell r="C1120">
            <v>39977</v>
          </cell>
          <cell r="D1120">
            <v>3.89</v>
          </cell>
          <cell r="E1120" t="str">
            <v>Local 2</v>
          </cell>
          <cell r="F1120" t="str">
            <v>ไหลแอดจาย พานทอง ชล</v>
          </cell>
          <cell r="G1120">
            <v>2009</v>
          </cell>
        </row>
        <row r="1121">
          <cell r="A1121" t="str">
            <v>กัณฑชัย เมทัล เวอร์ค</v>
          </cell>
          <cell r="B1121" t="str">
            <v>D - Scrap</v>
          </cell>
          <cell r="C1121">
            <v>39977</v>
          </cell>
          <cell r="D1121">
            <v>12.43</v>
          </cell>
          <cell r="E1121" t="str">
            <v>Local 2</v>
          </cell>
          <cell r="F1121" t="str">
            <v>คานทอง ชลบุรี</v>
          </cell>
          <cell r="G1121">
            <v>2009</v>
          </cell>
        </row>
        <row r="1122">
          <cell r="A1122" t="str">
            <v>ไหลแอดจาย อินเตอร์เทรด</v>
          </cell>
          <cell r="B1122" t="str">
            <v>D - Scrap</v>
          </cell>
          <cell r="C1122">
            <v>39977</v>
          </cell>
          <cell r="D1122">
            <v>11.38</v>
          </cell>
          <cell r="E1122" t="str">
            <v>Local 2</v>
          </cell>
          <cell r="F1122" t="str">
            <v>สมจิตร ระยอง</v>
          </cell>
          <cell r="G1122">
            <v>2009</v>
          </cell>
        </row>
        <row r="1123">
          <cell r="A1123" t="str">
            <v>กัณฑชัย เมทัล เวอร์ค</v>
          </cell>
          <cell r="B1123" t="str">
            <v>C - Scrap</v>
          </cell>
          <cell r="C1123">
            <v>39977</v>
          </cell>
          <cell r="D1123">
            <v>12.81</v>
          </cell>
          <cell r="E1123" t="str">
            <v>Local 2</v>
          </cell>
          <cell r="F1123" t="str">
            <v>คานทอง ชลบุรี</v>
          </cell>
          <cell r="G1123">
            <v>2009</v>
          </cell>
        </row>
        <row r="1124">
          <cell r="A1124" t="str">
            <v>ไหลแอดจาย อินเตอร์เทรด</v>
          </cell>
          <cell r="B1124" t="str">
            <v>C - Scrap</v>
          </cell>
          <cell r="C1124">
            <v>39977</v>
          </cell>
          <cell r="D1124">
            <v>10.210000000000001</v>
          </cell>
          <cell r="E1124" t="str">
            <v>Local 2</v>
          </cell>
          <cell r="F1124" t="str">
            <v>ไหลแอดจาย พานทอง ชล</v>
          </cell>
          <cell r="G1124">
            <v>2009</v>
          </cell>
        </row>
        <row r="1125">
          <cell r="A1125" t="str">
            <v>ไหลแอดจาย อินเตอร์เทรด</v>
          </cell>
          <cell r="B1125" t="str">
            <v>Y - Scrap</v>
          </cell>
          <cell r="C1125">
            <v>39977</v>
          </cell>
          <cell r="D1125">
            <v>13.79</v>
          </cell>
          <cell r="E1125" t="str">
            <v>Local 1</v>
          </cell>
          <cell r="F1125" t="str">
            <v>ไหลแอดจาย พานทอง ชล</v>
          </cell>
          <cell r="G1125">
            <v>2009</v>
          </cell>
        </row>
        <row r="1126">
          <cell r="A1126" t="str">
            <v>กัณฑชัย เมทัล เวอร์ค</v>
          </cell>
          <cell r="B1126" t="str">
            <v>Y - Scrap</v>
          </cell>
          <cell r="C1126">
            <v>39977</v>
          </cell>
          <cell r="D1126">
            <v>18</v>
          </cell>
          <cell r="E1126" t="str">
            <v>Local 1</v>
          </cell>
          <cell r="F1126" t="str">
            <v>ทรัพย์โสภณ</v>
          </cell>
          <cell r="G1126">
            <v>2009</v>
          </cell>
        </row>
        <row r="1127">
          <cell r="A1127" t="str">
            <v>ไหลแอดจาย อินเตอร์เทรด</v>
          </cell>
          <cell r="B1127" t="str">
            <v>D - Scrap</v>
          </cell>
          <cell r="C1127">
            <v>39978</v>
          </cell>
          <cell r="D1127">
            <v>29.65</v>
          </cell>
          <cell r="E1127" t="str">
            <v>Local 2</v>
          </cell>
          <cell r="F1127" t="str">
            <v>พี.เอ็น.รีไซเคิล</v>
          </cell>
          <cell r="G1127">
            <v>2009</v>
          </cell>
        </row>
        <row r="1128">
          <cell r="A1128" t="str">
            <v>โกลด์ 2009</v>
          </cell>
          <cell r="B1128" t="str">
            <v>D - Scrap</v>
          </cell>
          <cell r="C1128">
            <v>39978</v>
          </cell>
          <cell r="D1128">
            <v>27.14</v>
          </cell>
          <cell r="E1128" t="str">
            <v>Local 2</v>
          </cell>
          <cell r="F1128" t="str">
            <v>ต้อมยิ่งเจริญทรัพย์</v>
          </cell>
          <cell r="G1128">
            <v>2009</v>
          </cell>
        </row>
        <row r="1129">
          <cell r="A1129" t="str">
            <v>ไหลแอดจาย อินเตอร์เทรด</v>
          </cell>
          <cell r="B1129" t="str">
            <v>BUNDLE  - SY</v>
          </cell>
          <cell r="C1129">
            <v>39978</v>
          </cell>
          <cell r="D1129">
            <v>29.57</v>
          </cell>
          <cell r="E1129" t="str">
            <v>BUNDLE SY</v>
          </cell>
          <cell r="F1129" t="str">
            <v>อรุณโรจน์ สกลนคร</v>
          </cell>
          <cell r="G1129">
            <v>2009</v>
          </cell>
        </row>
        <row r="1130">
          <cell r="A1130" t="str">
            <v>ชัยการณ์ สตีล เวอร์ค</v>
          </cell>
          <cell r="B1130" t="str">
            <v>Y - Scrap</v>
          </cell>
          <cell r="C1130">
            <v>39978</v>
          </cell>
          <cell r="D1130">
            <v>16.32</v>
          </cell>
          <cell r="E1130" t="str">
            <v>Local 1</v>
          </cell>
          <cell r="F1130" t="str">
            <v>แสงทองชัย สตีล(ชัญญา)</v>
          </cell>
          <cell r="G1130">
            <v>2009</v>
          </cell>
        </row>
        <row r="1131">
          <cell r="A1131" t="str">
            <v>กัณฑชัย เมทัล เวอร์ค</v>
          </cell>
          <cell r="B1131" t="str">
            <v>C - Scrap</v>
          </cell>
          <cell r="C1131">
            <v>39978</v>
          </cell>
          <cell r="D1131">
            <v>9.08</v>
          </cell>
          <cell r="E1131" t="str">
            <v>Local 2</v>
          </cell>
          <cell r="F1131" t="str">
            <v>ทรัพย์โสภณ</v>
          </cell>
          <cell r="G1131">
            <v>2009</v>
          </cell>
        </row>
        <row r="1132">
          <cell r="A1132" t="str">
            <v>ซัน สตีล แอนด์ เปเปอร์</v>
          </cell>
          <cell r="B1132" t="str">
            <v>BUNDLE  - SY</v>
          </cell>
          <cell r="C1132">
            <v>39978</v>
          </cell>
          <cell r="D1132">
            <v>26.67</v>
          </cell>
          <cell r="E1132" t="str">
            <v>BUNDLE SY</v>
          </cell>
          <cell r="F1132" t="str">
            <v>เอกพาณิชย์ ปราจีน</v>
          </cell>
          <cell r="G1132">
            <v>2009</v>
          </cell>
        </row>
        <row r="1133">
          <cell r="A1133" t="str">
            <v>ขยะทอง เปเปอร์ แอนด์สตีล</v>
          </cell>
          <cell r="B1133" t="str">
            <v>BUNDLE  - SY</v>
          </cell>
          <cell r="C1133">
            <v>39978</v>
          </cell>
          <cell r="D1133">
            <v>13.31</v>
          </cell>
          <cell r="E1133" t="str">
            <v>BUNDLE SY</v>
          </cell>
          <cell r="F1133" t="str">
            <v>ขยะทอง บางพลี(ดีสมใจ)</v>
          </cell>
          <cell r="G1133">
            <v>2009</v>
          </cell>
        </row>
        <row r="1134">
          <cell r="A1134" t="str">
            <v>ไหลแอดจาย อินเตอร์เทรด</v>
          </cell>
          <cell r="B1134" t="str">
            <v>BUNDLE  - SY</v>
          </cell>
          <cell r="C1134">
            <v>39978</v>
          </cell>
          <cell r="D1134">
            <v>29.91</v>
          </cell>
          <cell r="E1134" t="str">
            <v>BUNDLE SY</v>
          </cell>
          <cell r="F1134" t="str">
            <v>สมศักดิ์ สุโขทัย</v>
          </cell>
          <cell r="G1134">
            <v>2009</v>
          </cell>
        </row>
        <row r="1135">
          <cell r="A1135" t="str">
            <v>ไหลแอดจาย อินเตอร์เทรด</v>
          </cell>
          <cell r="B1135" t="str">
            <v>BUNDLE  - SY</v>
          </cell>
          <cell r="C1135">
            <v>39978</v>
          </cell>
          <cell r="D1135">
            <v>15.07</v>
          </cell>
          <cell r="E1135" t="str">
            <v>BUNDLE SY</v>
          </cell>
          <cell r="F1135" t="str">
            <v>สวัสดิ์ สุราษฎร์ธานี</v>
          </cell>
          <cell r="G1135">
            <v>2009</v>
          </cell>
        </row>
        <row r="1136">
          <cell r="A1136" t="str">
            <v>กรัณย์ชัย สตีลเวิร์ค</v>
          </cell>
          <cell r="B1136" t="str">
            <v>A - Scrap</v>
          </cell>
          <cell r="C1136">
            <v>39978</v>
          </cell>
          <cell r="D1136">
            <v>14.54</v>
          </cell>
          <cell r="E1136" t="str">
            <v>Local 1</v>
          </cell>
          <cell r="F1136" t="str">
            <v>ศรีราชา คอนสตรัคชั่น (1994)(D)</v>
          </cell>
          <cell r="G1136">
            <v>2009</v>
          </cell>
        </row>
        <row r="1137">
          <cell r="A1137" t="str">
            <v>ขยะทอง เปเปอร์ แอนด์สตีล</v>
          </cell>
          <cell r="B1137" t="str">
            <v>BUNDLE  - SY</v>
          </cell>
          <cell r="C1137">
            <v>39978</v>
          </cell>
          <cell r="D1137">
            <v>15.4</v>
          </cell>
          <cell r="E1137" t="str">
            <v>BUNDLE SY</v>
          </cell>
          <cell r="F1137" t="str">
            <v>ขยะทอง สุวินทวงศ์</v>
          </cell>
          <cell r="G1137">
            <v>2009</v>
          </cell>
        </row>
        <row r="1138">
          <cell r="A1138" t="str">
            <v>ไหลแอดจาย อินเตอร์เทรด</v>
          </cell>
          <cell r="B1138" t="str">
            <v>D - Scrap</v>
          </cell>
          <cell r="C1138">
            <v>39978</v>
          </cell>
          <cell r="D1138">
            <v>13.06</v>
          </cell>
          <cell r="E1138" t="str">
            <v>Local 2</v>
          </cell>
          <cell r="F1138" t="str">
            <v>ไหลแอดจาย พานทอง ชล</v>
          </cell>
          <cell r="G1138">
            <v>2009</v>
          </cell>
        </row>
        <row r="1139">
          <cell r="A1139" t="str">
            <v>ไหลแอดจาย อินเตอร์เทรด</v>
          </cell>
          <cell r="B1139" t="str">
            <v>BUNDLE  - SY</v>
          </cell>
          <cell r="C1139">
            <v>39978</v>
          </cell>
          <cell r="D1139">
            <v>27.18</v>
          </cell>
          <cell r="E1139" t="str">
            <v>BUNDLE SY</v>
          </cell>
          <cell r="F1139" t="str">
            <v>ท่าทองค้าของเก่า</v>
          </cell>
          <cell r="G1139">
            <v>2009</v>
          </cell>
        </row>
        <row r="1140">
          <cell r="A1140" t="str">
            <v>กรัณย์ชัย สตีลเวิร์ค</v>
          </cell>
          <cell r="B1140" t="str">
            <v>Process-PC</v>
          </cell>
          <cell r="C1140">
            <v>39978</v>
          </cell>
          <cell r="D1140">
            <v>16.739999999999998</v>
          </cell>
          <cell r="E1140" t="str">
            <v>Process Scrap</v>
          </cell>
          <cell r="F1140" t="str">
            <v>ลาดกระบัง สตีล (D)</v>
          </cell>
          <cell r="G1140">
            <v>2009</v>
          </cell>
        </row>
        <row r="1141">
          <cell r="A1141" t="str">
            <v>ไหลแอดจาย อินเตอร์เทรด</v>
          </cell>
          <cell r="B1141" t="str">
            <v>D - Scrap</v>
          </cell>
          <cell r="C1141">
            <v>39978</v>
          </cell>
          <cell r="D1141">
            <v>7.61</v>
          </cell>
          <cell r="E1141" t="str">
            <v>Local 2</v>
          </cell>
          <cell r="F1141" t="str">
            <v>อาร์กอนสตีล กทม.</v>
          </cell>
          <cell r="G1141">
            <v>2009</v>
          </cell>
        </row>
        <row r="1142">
          <cell r="A1142" t="str">
            <v>ไหลแอดจาย อินเตอร์เทรด</v>
          </cell>
          <cell r="B1142" t="str">
            <v>D - Scrap</v>
          </cell>
          <cell r="C1142">
            <v>39978</v>
          </cell>
          <cell r="D1142">
            <v>12.48</v>
          </cell>
          <cell r="E1142" t="str">
            <v>Local 2</v>
          </cell>
          <cell r="F1142" t="str">
            <v>ไหลแอดจาย พานทอง ชล</v>
          </cell>
          <cell r="G1142">
            <v>2009</v>
          </cell>
        </row>
        <row r="1143">
          <cell r="A1143" t="str">
            <v>โรงงานอัดกระดาษศิลาลอย</v>
          </cell>
          <cell r="B1143" t="str">
            <v>Y - Scrap</v>
          </cell>
          <cell r="C1143">
            <v>39978</v>
          </cell>
          <cell r="D1143">
            <v>16.190000000000001</v>
          </cell>
          <cell r="E1143" t="str">
            <v>Local 1</v>
          </cell>
          <cell r="F1143" t="str">
            <v>โรงงานอัดกระดาษศิลาลอย</v>
          </cell>
          <cell r="G1143">
            <v>2009</v>
          </cell>
        </row>
        <row r="1144">
          <cell r="A1144" t="str">
            <v>โรงงานอัดกระดาษศิลาลอย</v>
          </cell>
          <cell r="B1144" t="str">
            <v>X Scrap-L2</v>
          </cell>
          <cell r="C1144">
            <v>39978</v>
          </cell>
          <cell r="D1144">
            <v>13.21</v>
          </cell>
          <cell r="E1144" t="str">
            <v>Local 2</v>
          </cell>
          <cell r="F1144" t="str">
            <v>โรงงานอัดกระดาษศิลาลอย</v>
          </cell>
          <cell r="G1144">
            <v>2009</v>
          </cell>
        </row>
        <row r="1145">
          <cell r="A1145" t="str">
            <v>กัณฑชัย เมทัล เวอร์ค</v>
          </cell>
          <cell r="B1145" t="str">
            <v>D - Scrap</v>
          </cell>
          <cell r="C1145">
            <v>39978</v>
          </cell>
          <cell r="D1145">
            <v>9.44</v>
          </cell>
          <cell r="E1145" t="str">
            <v>Local 2</v>
          </cell>
          <cell r="F1145" t="str">
            <v>คานทอง ชลบุรี</v>
          </cell>
          <cell r="G1145">
            <v>2009</v>
          </cell>
        </row>
        <row r="1146">
          <cell r="A1146" t="str">
            <v>ไหลแอดจาย อินเตอร์เทรด</v>
          </cell>
          <cell r="B1146" t="str">
            <v>D - Scrap</v>
          </cell>
          <cell r="C1146">
            <v>39978</v>
          </cell>
          <cell r="D1146">
            <v>5.22</v>
          </cell>
          <cell r="E1146" t="str">
            <v>Local 2</v>
          </cell>
          <cell r="F1146" t="str">
            <v>ไหลแอดจาย พานทอง ชล</v>
          </cell>
          <cell r="G1146">
            <v>2009</v>
          </cell>
        </row>
        <row r="1147">
          <cell r="A1147" t="str">
            <v>เจแอนด์จา เซอร์วิส</v>
          </cell>
          <cell r="B1147" t="str">
            <v>BUNDLE  - SY</v>
          </cell>
          <cell r="C1147">
            <v>39978</v>
          </cell>
          <cell r="D1147">
            <v>29.42</v>
          </cell>
          <cell r="E1147" t="str">
            <v>BUNDLE SY</v>
          </cell>
          <cell r="F1147" t="str">
            <v>เจแอนด์จา เซอร์วิส</v>
          </cell>
          <cell r="G1147">
            <v>2009</v>
          </cell>
        </row>
        <row r="1148">
          <cell r="A1148" t="str">
            <v>ซัน สตีล แอนด์ เปเปอร์</v>
          </cell>
          <cell r="B1148" t="str">
            <v>BUNDLE  - SY</v>
          </cell>
          <cell r="C1148">
            <v>39978</v>
          </cell>
          <cell r="D1148">
            <v>30.84</v>
          </cell>
          <cell r="E1148" t="str">
            <v>BUNDLE SY</v>
          </cell>
          <cell r="F1148" t="str">
            <v>เอส.ซี.ค้าเหล็ก  กทม.</v>
          </cell>
          <cell r="G1148">
            <v>2009</v>
          </cell>
        </row>
        <row r="1149">
          <cell r="A1149" t="str">
            <v>กรวัชร อินเตอร์เมทัล</v>
          </cell>
          <cell r="B1149" t="str">
            <v>X Scrap-L2</v>
          </cell>
          <cell r="C1149">
            <v>39978</v>
          </cell>
          <cell r="D1149">
            <v>20.89</v>
          </cell>
          <cell r="E1149" t="str">
            <v>Local 2</v>
          </cell>
          <cell r="F1149" t="str">
            <v>ป.ปาทานสตีล(อนันต์)</v>
          </cell>
          <cell r="G1149">
            <v>2009</v>
          </cell>
        </row>
        <row r="1150">
          <cell r="A1150" t="str">
            <v>ซัน สตีล แอนด์ เปเปอร์</v>
          </cell>
          <cell r="B1150" t="str">
            <v>BUNDLE  - SY</v>
          </cell>
          <cell r="C1150">
            <v>39978</v>
          </cell>
          <cell r="D1150">
            <v>27.01</v>
          </cell>
          <cell r="E1150" t="str">
            <v>BUNDLE SY</v>
          </cell>
          <cell r="F1150" t="str">
            <v>ปฏิมาค้าของเก่า อยุธยา</v>
          </cell>
          <cell r="G1150">
            <v>2009</v>
          </cell>
        </row>
        <row r="1151">
          <cell r="A1151" t="str">
            <v>กรัณย์ชัย สตีลเวิร์ค</v>
          </cell>
          <cell r="B1151" t="str">
            <v>Process-PC</v>
          </cell>
          <cell r="C1151">
            <v>39978</v>
          </cell>
          <cell r="D1151">
            <v>15.88</v>
          </cell>
          <cell r="E1151" t="str">
            <v>Process Scrap</v>
          </cell>
          <cell r="F1151" t="str">
            <v>ลาดกระบัง สตีล (D)</v>
          </cell>
          <cell r="G1151">
            <v>2009</v>
          </cell>
        </row>
        <row r="1152">
          <cell r="A1152" t="str">
            <v>กรัณย์ชัย สตีลเวิร์ค</v>
          </cell>
          <cell r="B1152" t="str">
            <v>Process-PC</v>
          </cell>
          <cell r="C1152">
            <v>39978</v>
          </cell>
          <cell r="D1152">
            <v>14.28</v>
          </cell>
          <cell r="E1152" t="str">
            <v>Process Scrap</v>
          </cell>
          <cell r="F1152" t="str">
            <v>เอส.พี.เมทัล(S.P.Metal) (D)</v>
          </cell>
          <cell r="G1152">
            <v>2009</v>
          </cell>
        </row>
        <row r="1153">
          <cell r="A1153" t="str">
            <v>กรัณย์ชัย สตีลเวิร์ค</v>
          </cell>
          <cell r="B1153" t="str">
            <v>Process-PC</v>
          </cell>
          <cell r="C1153">
            <v>39978</v>
          </cell>
          <cell r="D1153">
            <v>16.64</v>
          </cell>
          <cell r="E1153" t="str">
            <v>Process Scrap</v>
          </cell>
          <cell r="F1153" t="str">
            <v>เอส.พี.เมทัล(S.P.Metal) (D)</v>
          </cell>
          <cell r="G1153">
            <v>2009</v>
          </cell>
        </row>
        <row r="1154">
          <cell r="A1154" t="str">
            <v>กรัณย์ชัย สตีลเวิร์ค</v>
          </cell>
          <cell r="B1154" t="str">
            <v>Process-SS</v>
          </cell>
          <cell r="C1154">
            <v>39978</v>
          </cell>
          <cell r="D1154">
            <v>16.29</v>
          </cell>
          <cell r="E1154" t="str">
            <v>Special Scrap</v>
          </cell>
          <cell r="F1154" t="str">
            <v>ไทคูน (D)</v>
          </cell>
          <cell r="G1154">
            <v>2009</v>
          </cell>
        </row>
        <row r="1155">
          <cell r="A1155" t="str">
            <v>ซัน สตีล แอนด์ เปเปอร์</v>
          </cell>
          <cell r="B1155" t="str">
            <v>B - Scrap</v>
          </cell>
          <cell r="C1155">
            <v>39978</v>
          </cell>
          <cell r="D1155">
            <v>15.19</v>
          </cell>
          <cell r="E1155" t="str">
            <v>Local 2</v>
          </cell>
          <cell r="F1155" t="str">
            <v>เอส.ซี.ค้าเหล็ก  กทม.</v>
          </cell>
          <cell r="G1155">
            <v>2009</v>
          </cell>
        </row>
        <row r="1156">
          <cell r="A1156" t="str">
            <v>ซัน สตีล แอนด์ เปเปอร์</v>
          </cell>
          <cell r="B1156" t="str">
            <v>BUNDLE  - SY</v>
          </cell>
          <cell r="C1156">
            <v>39978</v>
          </cell>
          <cell r="D1156">
            <v>29.69</v>
          </cell>
          <cell r="E1156" t="str">
            <v>BUNDLE SY</v>
          </cell>
          <cell r="F1156" t="str">
            <v>เอส.ซี.ค้าเหล็ก  กทม.</v>
          </cell>
          <cell r="G1156">
            <v>2009</v>
          </cell>
        </row>
        <row r="1157">
          <cell r="A1157" t="str">
            <v>ซัน สตีล แอนด์ เปเปอร์</v>
          </cell>
          <cell r="B1157" t="str">
            <v>C - Scrap</v>
          </cell>
          <cell r="C1157">
            <v>39978</v>
          </cell>
          <cell r="D1157">
            <v>17.850000000000001</v>
          </cell>
          <cell r="E1157" t="str">
            <v>Local 2</v>
          </cell>
          <cell r="F1157" t="str">
            <v>เอส.ซี.ค้าเหล็ก  กทม.</v>
          </cell>
          <cell r="G1157">
            <v>2009</v>
          </cell>
        </row>
        <row r="1158">
          <cell r="A1158" t="str">
            <v>ซัน สตีล แอนด์ เปเปอร์</v>
          </cell>
          <cell r="B1158" t="str">
            <v>D - Scrap</v>
          </cell>
          <cell r="C1158">
            <v>39978</v>
          </cell>
          <cell r="D1158">
            <v>10.62</v>
          </cell>
          <cell r="E1158" t="str">
            <v>Local 2</v>
          </cell>
          <cell r="F1158" t="str">
            <v>พรรณิภาดา ค้าของเก่า</v>
          </cell>
          <cell r="G1158">
            <v>2009</v>
          </cell>
        </row>
        <row r="1159">
          <cell r="A1159" t="str">
            <v>ไหลแอดจาย อินเตอร์เทรด</v>
          </cell>
          <cell r="B1159" t="str">
            <v>BUNDLE  - SY</v>
          </cell>
          <cell r="C1159">
            <v>39978</v>
          </cell>
          <cell r="D1159">
            <v>16.149999999999999</v>
          </cell>
          <cell r="E1159" t="str">
            <v>BUNDLE SY</v>
          </cell>
          <cell r="F1159" t="str">
            <v>ดอยสเก็ดค้าของเก่า</v>
          </cell>
          <cell r="G1159">
            <v>2009</v>
          </cell>
        </row>
        <row r="1160">
          <cell r="A1160" t="str">
            <v>ชัยการณ์ สตีล เวอร์ค</v>
          </cell>
          <cell r="B1160" t="str">
            <v>BUNDLE  - SY</v>
          </cell>
          <cell r="C1160">
            <v>39978</v>
          </cell>
          <cell r="D1160">
            <v>17.89</v>
          </cell>
          <cell r="E1160" t="str">
            <v>BUNDLE SY</v>
          </cell>
          <cell r="F1160" t="str">
            <v>แสงทองชัย สตีล(ชัญญา)</v>
          </cell>
          <cell r="G1160">
            <v>2009</v>
          </cell>
        </row>
        <row r="1161">
          <cell r="A1161" t="str">
            <v>ไหลแอดจาย อินเตอร์เทรด</v>
          </cell>
          <cell r="B1161" t="str">
            <v>Y - Scrap</v>
          </cell>
          <cell r="C1161">
            <v>39978</v>
          </cell>
          <cell r="D1161">
            <v>15.16</v>
          </cell>
          <cell r="E1161" t="str">
            <v>Local 1</v>
          </cell>
          <cell r="F1161" t="str">
            <v>สุพัตรา ระยอง</v>
          </cell>
          <cell r="G1161">
            <v>2009</v>
          </cell>
        </row>
        <row r="1162">
          <cell r="A1162" t="str">
            <v>ไหลแอดจาย อินเตอร์เทรด</v>
          </cell>
          <cell r="B1162" t="str">
            <v>B - Scrap</v>
          </cell>
          <cell r="C1162">
            <v>39978</v>
          </cell>
          <cell r="D1162">
            <v>9.57</v>
          </cell>
          <cell r="E1162" t="str">
            <v>Local 2</v>
          </cell>
          <cell r="F1162" t="str">
            <v>อาร์กอนสตีล กทม.</v>
          </cell>
          <cell r="G1162">
            <v>2009</v>
          </cell>
        </row>
        <row r="1163">
          <cell r="A1163" t="str">
            <v>ไหลแอดจาย อินเตอร์เทรด</v>
          </cell>
          <cell r="B1163" t="str">
            <v>BUNDLE  - SY</v>
          </cell>
          <cell r="C1163">
            <v>39978</v>
          </cell>
          <cell r="D1163">
            <v>31.99</v>
          </cell>
          <cell r="E1163" t="str">
            <v>BUNDLE SY</v>
          </cell>
          <cell r="F1163" t="str">
            <v>จึงจิบเชียง อุดร</v>
          </cell>
          <cell r="G1163">
            <v>2009</v>
          </cell>
        </row>
        <row r="1164">
          <cell r="A1164" t="str">
            <v>น่ำเซ้งค้าเหล็ก</v>
          </cell>
          <cell r="B1164" t="str">
            <v>Process-PC</v>
          </cell>
          <cell r="C1164">
            <v>39978</v>
          </cell>
          <cell r="D1164">
            <v>11.82</v>
          </cell>
          <cell r="E1164" t="str">
            <v>Process Scrap</v>
          </cell>
          <cell r="F1164" t="str">
            <v>บ้านบึงอินดัสตรีส์</v>
          </cell>
          <cell r="G1164">
            <v>2009</v>
          </cell>
        </row>
        <row r="1165">
          <cell r="A1165" t="str">
            <v>ไหลแอดจาย อินเตอร์เทรด</v>
          </cell>
          <cell r="B1165" t="str">
            <v>BUNDLE  - SY</v>
          </cell>
          <cell r="C1165">
            <v>39978</v>
          </cell>
          <cell r="D1165">
            <v>15.53</v>
          </cell>
          <cell r="E1165" t="str">
            <v>BUNDLE SY</v>
          </cell>
          <cell r="F1165" t="str">
            <v>จึงจิบเชียง อุดร</v>
          </cell>
          <cell r="G1165">
            <v>2009</v>
          </cell>
        </row>
        <row r="1166">
          <cell r="A1166" t="str">
            <v>ไหลแอดจาย อินเตอร์เทรด</v>
          </cell>
          <cell r="B1166" t="str">
            <v>BUNDLE  - SY</v>
          </cell>
          <cell r="C1166">
            <v>39978</v>
          </cell>
          <cell r="D1166">
            <v>30.79</v>
          </cell>
          <cell r="E1166" t="str">
            <v>BUNDLE SY</v>
          </cell>
          <cell r="F1166" t="str">
            <v>จึงจิบเชียง อุดร</v>
          </cell>
          <cell r="G1166">
            <v>2009</v>
          </cell>
        </row>
        <row r="1167">
          <cell r="A1167" t="str">
            <v>ซัน สตีล แอนด์ เปเปอร์</v>
          </cell>
          <cell r="B1167" t="str">
            <v>Y - Scrap</v>
          </cell>
          <cell r="C1167">
            <v>39978</v>
          </cell>
          <cell r="D1167">
            <v>5.52</v>
          </cell>
          <cell r="E1167" t="str">
            <v>Local 1</v>
          </cell>
          <cell r="F1167" t="str">
            <v>ลูกแก้วกลาส</v>
          </cell>
          <cell r="G1167">
            <v>2009</v>
          </cell>
        </row>
        <row r="1168">
          <cell r="A1168" t="str">
            <v>ไหลแอดจาย อินเตอร์เทรด</v>
          </cell>
          <cell r="B1168" t="str">
            <v>D - Scrap</v>
          </cell>
          <cell r="C1168">
            <v>39978</v>
          </cell>
          <cell r="D1168">
            <v>6.41</v>
          </cell>
          <cell r="E1168" t="str">
            <v>Local 2</v>
          </cell>
          <cell r="F1168" t="str">
            <v>สมจิตร ระยอง</v>
          </cell>
          <cell r="G1168">
            <v>2009</v>
          </cell>
        </row>
        <row r="1169">
          <cell r="A1169" t="str">
            <v>โกลด์ 2009</v>
          </cell>
          <cell r="B1169" t="str">
            <v>BUNDLE  - SY</v>
          </cell>
          <cell r="C1169">
            <v>39978</v>
          </cell>
          <cell r="D1169">
            <v>39.369999999999997</v>
          </cell>
          <cell r="E1169" t="str">
            <v>BUNDLE SY</v>
          </cell>
          <cell r="F1169" t="str">
            <v>โกลด์ 2009</v>
          </cell>
          <cell r="G1169">
            <v>2009</v>
          </cell>
        </row>
        <row r="1170">
          <cell r="A1170" t="str">
            <v>ไหลแอดจาย อินเตอร์เทรด</v>
          </cell>
          <cell r="B1170" t="str">
            <v>BUNDLE  - SY</v>
          </cell>
          <cell r="C1170">
            <v>39978</v>
          </cell>
          <cell r="D1170">
            <v>26.35</v>
          </cell>
          <cell r="E1170" t="str">
            <v>BUNDLE SY</v>
          </cell>
          <cell r="F1170" t="str">
            <v>ท่าทองค้าของเก่า</v>
          </cell>
          <cell r="G1170">
            <v>2009</v>
          </cell>
        </row>
        <row r="1171">
          <cell r="A1171" t="str">
            <v>สิงห์สยามสตีลเซอร์วิส</v>
          </cell>
          <cell r="B1171" t="str">
            <v>Process-SS</v>
          </cell>
          <cell r="C1171">
            <v>39978</v>
          </cell>
          <cell r="D1171">
            <v>12.29</v>
          </cell>
          <cell r="E1171" t="str">
            <v>Special Scrap</v>
          </cell>
          <cell r="F1171" t="str">
            <v>อาปิโก อมตะ ชลบุรี (D)</v>
          </cell>
          <cell r="G1171">
            <v>2009</v>
          </cell>
        </row>
        <row r="1172">
          <cell r="A1172" t="str">
            <v>ไหลแอดจาย อินเตอร์เทรด</v>
          </cell>
          <cell r="B1172" t="str">
            <v>BUNDLE  - SY</v>
          </cell>
          <cell r="C1172">
            <v>39978</v>
          </cell>
          <cell r="D1172">
            <v>16.55</v>
          </cell>
          <cell r="E1172" t="str">
            <v>BUNDLE SY</v>
          </cell>
          <cell r="F1172" t="str">
            <v>สุขสวัสดิ์ อุบล</v>
          </cell>
          <cell r="G1172">
            <v>2009</v>
          </cell>
        </row>
        <row r="1173">
          <cell r="A1173" t="str">
            <v>ซัน สตีล แอนด์ เปเปอร์</v>
          </cell>
          <cell r="B1173" t="str">
            <v>BUNDLE  - SY</v>
          </cell>
          <cell r="C1173">
            <v>39978</v>
          </cell>
          <cell r="D1173">
            <v>10.11</v>
          </cell>
          <cell r="E1173" t="str">
            <v>BUNDLE SY</v>
          </cell>
          <cell r="F1173" t="str">
            <v>ลูกแก้วกลาส</v>
          </cell>
          <cell r="G1173">
            <v>2009</v>
          </cell>
        </row>
        <row r="1174">
          <cell r="A1174" t="str">
            <v>ซัน สตีล แอนด์ เปเปอร์</v>
          </cell>
          <cell r="B1174" t="str">
            <v>C - Scrap</v>
          </cell>
          <cell r="C1174">
            <v>39978</v>
          </cell>
          <cell r="D1174">
            <v>16.010000000000002</v>
          </cell>
          <cell r="E1174" t="str">
            <v>Local 2</v>
          </cell>
          <cell r="F1174" t="str">
            <v>ลูกแก้วกลาส</v>
          </cell>
          <cell r="G1174">
            <v>2009</v>
          </cell>
        </row>
        <row r="1175">
          <cell r="A1175" t="str">
            <v>กรวัชร อินเตอร์เมทัล</v>
          </cell>
          <cell r="B1175" t="str">
            <v>X Scrap-L2</v>
          </cell>
          <cell r="C1175">
            <v>39978</v>
          </cell>
          <cell r="D1175">
            <v>15.76</v>
          </cell>
          <cell r="E1175" t="str">
            <v>Local 2</v>
          </cell>
          <cell r="F1175" t="str">
            <v>ป.ปาทานสตีล(อนันต์)</v>
          </cell>
          <cell r="G1175">
            <v>2009</v>
          </cell>
        </row>
        <row r="1176">
          <cell r="A1176" t="str">
            <v>โกลด์ 2009</v>
          </cell>
          <cell r="B1176" t="str">
            <v>F scrap Local2</v>
          </cell>
          <cell r="C1176">
            <v>39978</v>
          </cell>
          <cell r="D1176">
            <v>35.4</v>
          </cell>
          <cell r="E1176" t="str">
            <v>Local 2</v>
          </cell>
          <cell r="F1176" t="str">
            <v>โกลด์ 2009</v>
          </cell>
          <cell r="G1176">
            <v>2009</v>
          </cell>
        </row>
        <row r="1177">
          <cell r="A1177" t="str">
            <v>น่ำเซ้งค้าเหล็ก</v>
          </cell>
          <cell r="B1177" t="str">
            <v>D - Scrap</v>
          </cell>
          <cell r="C1177">
            <v>39978</v>
          </cell>
          <cell r="D1177">
            <v>7.38</v>
          </cell>
          <cell r="E1177" t="str">
            <v>Local 2</v>
          </cell>
          <cell r="F1177" t="str">
            <v>ขจรวิทย์ล็อคเวลล์</v>
          </cell>
          <cell r="G1177">
            <v>2009</v>
          </cell>
        </row>
        <row r="1178">
          <cell r="A1178" t="str">
            <v>ไหลแอดจาย อินเตอร์เทรด</v>
          </cell>
          <cell r="B1178" t="str">
            <v>Y - Scrap</v>
          </cell>
          <cell r="C1178">
            <v>39978</v>
          </cell>
          <cell r="D1178">
            <v>7.99</v>
          </cell>
          <cell r="E1178" t="str">
            <v>Local 1</v>
          </cell>
          <cell r="F1178" t="str">
            <v>สมจิตร ระยอง</v>
          </cell>
          <cell r="G1178">
            <v>2009</v>
          </cell>
        </row>
        <row r="1179">
          <cell r="A1179" t="str">
            <v>ชัยการณ์ สตีล เวอร์ค</v>
          </cell>
          <cell r="B1179" t="str">
            <v>X Scrap-L2</v>
          </cell>
          <cell r="C1179">
            <v>39978</v>
          </cell>
          <cell r="D1179">
            <v>15.84</v>
          </cell>
          <cell r="E1179" t="str">
            <v>Local 2</v>
          </cell>
          <cell r="F1179" t="str">
            <v>แสงทองชัย สตีล(ชัญญา)</v>
          </cell>
          <cell r="G1179">
            <v>2009</v>
          </cell>
        </row>
        <row r="1180">
          <cell r="A1180" t="str">
            <v>ไหลแอดจาย อินเตอร์เทรด</v>
          </cell>
          <cell r="B1180" t="str">
            <v>BUNDLE  - SY</v>
          </cell>
          <cell r="C1180">
            <v>39978</v>
          </cell>
          <cell r="D1180">
            <v>26.91</v>
          </cell>
          <cell r="E1180" t="str">
            <v>BUNDLE SY</v>
          </cell>
          <cell r="F1180" t="str">
            <v>ท่าทองค้าของเก่า</v>
          </cell>
          <cell r="G1180">
            <v>2009</v>
          </cell>
        </row>
        <row r="1181">
          <cell r="A1181" t="str">
            <v>ชัยการณ์ สตีล เวอร์ค</v>
          </cell>
          <cell r="B1181" t="str">
            <v>BUNDLE  - SY</v>
          </cell>
          <cell r="C1181">
            <v>39978</v>
          </cell>
          <cell r="D1181">
            <v>16.260000000000002</v>
          </cell>
          <cell r="E1181" t="str">
            <v>BUNDLE SY</v>
          </cell>
          <cell r="F1181" t="str">
            <v>แสงทองชัย สตีล(ชัญญา)</v>
          </cell>
          <cell r="G1181">
            <v>2009</v>
          </cell>
        </row>
        <row r="1182">
          <cell r="A1182" t="str">
            <v>ชัยการณ์ สตีล เวอร์ค</v>
          </cell>
          <cell r="B1182" t="str">
            <v>BUNDLE  - SY</v>
          </cell>
          <cell r="C1182">
            <v>39978</v>
          </cell>
          <cell r="D1182">
            <v>14.74</v>
          </cell>
          <cell r="E1182" t="str">
            <v>BUNDLE SY</v>
          </cell>
          <cell r="F1182" t="str">
            <v>แสงทองชัย สตีล(ชัญญา)</v>
          </cell>
          <cell r="G1182">
            <v>2009</v>
          </cell>
        </row>
        <row r="1183">
          <cell r="A1183" t="str">
            <v>ซัน สตีล แอนด์ เปเปอร์</v>
          </cell>
          <cell r="B1183" t="str">
            <v>C - Scrap</v>
          </cell>
          <cell r="C1183">
            <v>39978</v>
          </cell>
          <cell r="D1183">
            <v>10.33</v>
          </cell>
          <cell r="E1183" t="str">
            <v>Local 2</v>
          </cell>
          <cell r="F1183" t="str">
            <v>วี.ที.ค้าของเก่า ปทุมธานี</v>
          </cell>
          <cell r="G1183">
            <v>2009</v>
          </cell>
        </row>
        <row r="1184">
          <cell r="A1184" t="str">
            <v>กัณฑชัย เมทัล เวอร์ค</v>
          </cell>
          <cell r="B1184" t="str">
            <v>A - Scrap</v>
          </cell>
          <cell r="C1184">
            <v>39978</v>
          </cell>
          <cell r="D1184">
            <v>12.44</v>
          </cell>
          <cell r="E1184" t="str">
            <v>Local 1</v>
          </cell>
          <cell r="F1184" t="str">
            <v>คานทอง ชลบุรี</v>
          </cell>
          <cell r="G1184">
            <v>2009</v>
          </cell>
        </row>
        <row r="1185">
          <cell r="A1185" t="str">
            <v>ไหลแอดจาย อินเตอร์เทรด</v>
          </cell>
          <cell r="B1185" t="str">
            <v>A - Scrap</v>
          </cell>
          <cell r="C1185">
            <v>39978</v>
          </cell>
          <cell r="D1185">
            <v>19.86</v>
          </cell>
          <cell r="E1185" t="str">
            <v>Local 1</v>
          </cell>
          <cell r="F1185" t="str">
            <v>สมจิตร ระยอง</v>
          </cell>
          <cell r="G1185">
            <v>2009</v>
          </cell>
        </row>
        <row r="1186">
          <cell r="A1186" t="str">
            <v>ชัยการณ์ สตีล เวอร์ค</v>
          </cell>
          <cell r="B1186" t="str">
            <v>B - Scrap</v>
          </cell>
          <cell r="C1186">
            <v>39978</v>
          </cell>
          <cell r="D1186">
            <v>22.73</v>
          </cell>
          <cell r="E1186" t="str">
            <v>Local 2</v>
          </cell>
          <cell r="F1186" t="str">
            <v>ไทยฐามณี</v>
          </cell>
          <cell r="G1186">
            <v>2009</v>
          </cell>
        </row>
        <row r="1187">
          <cell r="A1187" t="str">
            <v>น่ำเซ้งค้าเหล็ก</v>
          </cell>
          <cell r="B1187" t="str">
            <v>D - Scrap</v>
          </cell>
          <cell r="C1187">
            <v>39978</v>
          </cell>
          <cell r="D1187">
            <v>5.66</v>
          </cell>
          <cell r="E1187" t="str">
            <v>Local 2</v>
          </cell>
          <cell r="F1187" t="str">
            <v>ขจรวิทย์ล็อคเวลล์</v>
          </cell>
          <cell r="G1187">
            <v>2009</v>
          </cell>
        </row>
        <row r="1188">
          <cell r="A1188" t="str">
            <v>ชัยการณ์ สตีล เวอร์ค</v>
          </cell>
          <cell r="B1188" t="str">
            <v>BUNDLE  - SY</v>
          </cell>
          <cell r="C1188">
            <v>39978</v>
          </cell>
          <cell r="D1188">
            <v>19.350000000000001</v>
          </cell>
          <cell r="E1188" t="str">
            <v>BUNDLE SY</v>
          </cell>
          <cell r="F1188" t="str">
            <v>แสงทองชัย สตีล(ชัญญา)</v>
          </cell>
          <cell r="G1188">
            <v>2009</v>
          </cell>
        </row>
        <row r="1189">
          <cell r="A1189" t="str">
            <v>ชัยการณ์ สตีล เวอร์ค</v>
          </cell>
          <cell r="B1189" t="str">
            <v>X Scrap-L2</v>
          </cell>
          <cell r="C1189">
            <v>39978</v>
          </cell>
          <cell r="D1189">
            <v>12.33</v>
          </cell>
          <cell r="E1189" t="str">
            <v>Local 2</v>
          </cell>
          <cell r="F1189" t="str">
            <v>แสงทองชัย สตีล(ชัญญา)</v>
          </cell>
          <cell r="G1189">
            <v>2009</v>
          </cell>
        </row>
        <row r="1190">
          <cell r="A1190" t="str">
            <v>กัณฑชัย เมทัล เวอร์ค</v>
          </cell>
          <cell r="B1190" t="str">
            <v>A - Scrap</v>
          </cell>
          <cell r="C1190">
            <v>39978</v>
          </cell>
          <cell r="D1190">
            <v>11.94</v>
          </cell>
          <cell r="E1190" t="str">
            <v>Local 1</v>
          </cell>
          <cell r="F1190" t="str">
            <v>คานทอง ชลบุรี</v>
          </cell>
          <cell r="G1190">
            <v>2009</v>
          </cell>
        </row>
        <row r="1191">
          <cell r="A1191" t="str">
            <v>ชัยการณ์ สตีล เวอร์ค</v>
          </cell>
          <cell r="B1191" t="str">
            <v>D - Scrap</v>
          </cell>
          <cell r="C1191">
            <v>39978</v>
          </cell>
          <cell r="D1191">
            <v>19.04</v>
          </cell>
          <cell r="E1191" t="str">
            <v>Local 2</v>
          </cell>
          <cell r="F1191" t="str">
            <v>ส.เจริญทรัพย์ รามคำแหง</v>
          </cell>
          <cell r="G1191">
            <v>2009</v>
          </cell>
        </row>
        <row r="1192">
          <cell r="A1192" t="str">
            <v>กรัณย์ชัย สตีลเวิร์ค</v>
          </cell>
          <cell r="B1192" t="str">
            <v>Y - Scrap</v>
          </cell>
          <cell r="C1192">
            <v>39978</v>
          </cell>
          <cell r="D1192">
            <v>19.39</v>
          </cell>
          <cell r="E1192" t="str">
            <v>Local 1</v>
          </cell>
          <cell r="F1192" t="str">
            <v>ศรีราชา คอนสตรัคชั่น (1994)(D)</v>
          </cell>
          <cell r="G1192">
            <v>2009</v>
          </cell>
        </row>
        <row r="1193">
          <cell r="A1193" t="str">
            <v>กรัณย์ชัย สตีลเวิร์ค</v>
          </cell>
          <cell r="B1193" t="str">
            <v>Y - Scrap</v>
          </cell>
          <cell r="C1193">
            <v>39978</v>
          </cell>
          <cell r="D1193">
            <v>17.2</v>
          </cell>
          <cell r="E1193" t="str">
            <v>Local 1</v>
          </cell>
          <cell r="F1193" t="str">
            <v>ศรีราชา คอนสตรัคชั่น (1994)(D)</v>
          </cell>
          <cell r="G1193">
            <v>2009</v>
          </cell>
        </row>
        <row r="1194">
          <cell r="A1194" t="str">
            <v>กรวัชร อินเตอร์เมทัล</v>
          </cell>
          <cell r="B1194" t="str">
            <v>X Scrap-L2</v>
          </cell>
          <cell r="C1194">
            <v>39978</v>
          </cell>
          <cell r="D1194">
            <v>20.23</v>
          </cell>
          <cell r="E1194" t="str">
            <v>Local 2</v>
          </cell>
          <cell r="F1194" t="str">
            <v>ป.ปาทานสตีล(อนันต์)</v>
          </cell>
          <cell r="G1194">
            <v>2009</v>
          </cell>
        </row>
        <row r="1195">
          <cell r="A1195" t="str">
            <v>กรัณย์ชัย สตีลเวิร์ค</v>
          </cell>
          <cell r="B1195" t="str">
            <v>Y - Scrap</v>
          </cell>
          <cell r="C1195">
            <v>39978</v>
          </cell>
          <cell r="D1195">
            <v>15.74</v>
          </cell>
          <cell r="E1195" t="str">
            <v>Local 1</v>
          </cell>
          <cell r="F1195" t="str">
            <v>ศรีราชา คอนสตรัคชั่น (1994)(D)</v>
          </cell>
          <cell r="G1195">
            <v>2009</v>
          </cell>
        </row>
        <row r="1196">
          <cell r="A1196" t="str">
            <v>กัณฑชัย เมทัล เวอร์ค</v>
          </cell>
          <cell r="B1196" t="str">
            <v>B - Scrap</v>
          </cell>
          <cell r="C1196">
            <v>39979</v>
          </cell>
          <cell r="D1196">
            <v>22.92</v>
          </cell>
          <cell r="E1196" t="str">
            <v>Local 2</v>
          </cell>
          <cell r="F1196" t="str">
            <v>ทรัพย์โสภณ</v>
          </cell>
          <cell r="G1196">
            <v>2009</v>
          </cell>
        </row>
        <row r="1197">
          <cell r="A1197" t="str">
            <v>ทับทิมดี สตีล</v>
          </cell>
          <cell r="B1197" t="str">
            <v>X Scrap-L2</v>
          </cell>
          <cell r="C1197">
            <v>39979</v>
          </cell>
          <cell r="D1197">
            <v>15.56</v>
          </cell>
          <cell r="E1197" t="str">
            <v>Local 2</v>
          </cell>
          <cell r="F1197" t="str">
            <v>ทับทิมดี สตีล</v>
          </cell>
          <cell r="G1197">
            <v>2009</v>
          </cell>
        </row>
        <row r="1198">
          <cell r="A1198" t="str">
            <v>กรวัชร อินเตอร์เมทัล</v>
          </cell>
          <cell r="B1198" t="str">
            <v>X Scrap-L2</v>
          </cell>
          <cell r="C1198">
            <v>39979</v>
          </cell>
          <cell r="D1198">
            <v>15.65</v>
          </cell>
          <cell r="E1198" t="str">
            <v>Local 2</v>
          </cell>
          <cell r="F1198" t="str">
            <v>ป.ปาทานสตีล(อนันต์)</v>
          </cell>
          <cell r="G1198">
            <v>2009</v>
          </cell>
        </row>
        <row r="1199">
          <cell r="A1199" t="str">
            <v>โพธิ์ทองค้าของเก่า</v>
          </cell>
          <cell r="B1199" t="str">
            <v>D - Scrap</v>
          </cell>
          <cell r="C1199">
            <v>39979</v>
          </cell>
          <cell r="D1199">
            <v>8.8800000000000008</v>
          </cell>
          <cell r="E1199" t="str">
            <v>Local 2</v>
          </cell>
          <cell r="F1199" t="str">
            <v>ส.เฮงดี</v>
          </cell>
          <cell r="G1199">
            <v>2009</v>
          </cell>
        </row>
        <row r="1200">
          <cell r="A1200" t="str">
            <v>โพธิ์ทองค้าของเก่า</v>
          </cell>
          <cell r="B1200" t="str">
            <v>D - Scrap</v>
          </cell>
          <cell r="C1200">
            <v>39979</v>
          </cell>
          <cell r="D1200">
            <v>4.49</v>
          </cell>
          <cell r="E1200" t="str">
            <v>Local 2</v>
          </cell>
          <cell r="F1200" t="str">
            <v>ประพจน์ค้าของเก่า จันทบุรี</v>
          </cell>
          <cell r="G1200">
            <v>2009</v>
          </cell>
        </row>
        <row r="1201">
          <cell r="A1201" t="str">
            <v>กรวัชร อินเตอร์เมทัล</v>
          </cell>
          <cell r="B1201" t="str">
            <v>B - Scrap</v>
          </cell>
          <cell r="C1201">
            <v>39979</v>
          </cell>
          <cell r="D1201">
            <v>14.9</v>
          </cell>
          <cell r="E1201" t="str">
            <v>Local 2</v>
          </cell>
          <cell r="F1201" t="str">
            <v>บัญชาค้าของเก่า</v>
          </cell>
          <cell r="G1201">
            <v>2009</v>
          </cell>
        </row>
        <row r="1202">
          <cell r="A1202" t="str">
            <v>กรวัชร อินเตอร์เมทัล</v>
          </cell>
          <cell r="B1202" t="str">
            <v>Y - Scrap</v>
          </cell>
          <cell r="C1202">
            <v>39979</v>
          </cell>
          <cell r="D1202">
            <v>15.49</v>
          </cell>
          <cell r="E1202" t="str">
            <v>Local 1</v>
          </cell>
          <cell r="F1202" t="str">
            <v>บัญชาค้าของเก่า</v>
          </cell>
          <cell r="G1202">
            <v>2009</v>
          </cell>
        </row>
        <row r="1203">
          <cell r="A1203" t="str">
            <v>ไหลแอดจาย อินเตอร์เทรด</v>
          </cell>
          <cell r="B1203" t="str">
            <v>D - Scrap</v>
          </cell>
          <cell r="C1203">
            <v>39979</v>
          </cell>
          <cell r="D1203">
            <v>7.06</v>
          </cell>
          <cell r="E1203" t="str">
            <v>Local 2</v>
          </cell>
          <cell r="F1203" t="str">
            <v>ไหลแอดจาย พานทอง ชล</v>
          </cell>
          <cell r="G1203">
            <v>2009</v>
          </cell>
        </row>
        <row r="1204">
          <cell r="A1204" t="str">
            <v>ซัน สตีล แอนด์ เปเปอร์</v>
          </cell>
          <cell r="B1204" t="str">
            <v>BUNDLE  - SY</v>
          </cell>
          <cell r="C1204">
            <v>39979</v>
          </cell>
          <cell r="D1204">
            <v>28.55</v>
          </cell>
          <cell r="E1204" t="str">
            <v>BUNDLE SY</v>
          </cell>
          <cell r="F1204" t="str">
            <v>เอส.ซี.ค้าเหล็ก  กทม.</v>
          </cell>
          <cell r="G1204">
            <v>2009</v>
          </cell>
        </row>
        <row r="1205">
          <cell r="A1205" t="str">
            <v>ซัน สตีล แอนด์ เปเปอร์</v>
          </cell>
          <cell r="B1205" t="str">
            <v>BUNDLE  - SY</v>
          </cell>
          <cell r="C1205">
            <v>39979</v>
          </cell>
          <cell r="D1205">
            <v>18.57</v>
          </cell>
          <cell r="E1205" t="str">
            <v>BUNDLE SY</v>
          </cell>
          <cell r="F1205" t="str">
            <v>เอส.ซี.ค้าเหล็ก  กทม.</v>
          </cell>
          <cell r="G1205">
            <v>2009</v>
          </cell>
        </row>
        <row r="1206">
          <cell r="A1206" t="str">
            <v>ไหลแอดจาย อินเตอร์เทรด</v>
          </cell>
          <cell r="B1206" t="str">
            <v>X Scrap-L2</v>
          </cell>
          <cell r="C1206">
            <v>39979</v>
          </cell>
          <cell r="D1206">
            <v>12.24</v>
          </cell>
          <cell r="E1206" t="str">
            <v>Local 2</v>
          </cell>
          <cell r="F1206" t="str">
            <v>ไหลแอดจาย พานทอง ชล</v>
          </cell>
          <cell r="G1206">
            <v>2009</v>
          </cell>
        </row>
        <row r="1207">
          <cell r="A1207" t="str">
            <v>ไหลแอดจาย อินเตอร์เทรด</v>
          </cell>
          <cell r="B1207" t="str">
            <v>D - Scrap</v>
          </cell>
          <cell r="C1207">
            <v>39979</v>
          </cell>
          <cell r="D1207">
            <v>10.08</v>
          </cell>
          <cell r="E1207" t="str">
            <v>Local 2</v>
          </cell>
          <cell r="F1207" t="str">
            <v>อาร์กอนสตีล กทม.</v>
          </cell>
          <cell r="G1207">
            <v>2009</v>
          </cell>
        </row>
        <row r="1208">
          <cell r="A1208" t="str">
            <v>กรวัชร อินเตอร์เมทัล</v>
          </cell>
          <cell r="B1208" t="str">
            <v>C - Scrap</v>
          </cell>
          <cell r="C1208">
            <v>39979</v>
          </cell>
          <cell r="D1208">
            <v>14.47</v>
          </cell>
          <cell r="E1208" t="str">
            <v>Local 2</v>
          </cell>
          <cell r="F1208" t="str">
            <v>บัญชาค้าของเก่า</v>
          </cell>
          <cell r="G1208">
            <v>2009</v>
          </cell>
        </row>
        <row r="1209">
          <cell r="A1209" t="str">
            <v>ซัน สตีล แอนด์ เปเปอร์</v>
          </cell>
          <cell r="B1209" t="str">
            <v>BUNDLE  - SY</v>
          </cell>
          <cell r="C1209">
            <v>39979</v>
          </cell>
          <cell r="D1209">
            <v>15.01</v>
          </cell>
          <cell r="E1209" t="str">
            <v>BUNDLE SY</v>
          </cell>
          <cell r="F1209" t="str">
            <v>ปฏิมาค้าของเก่า อยุธยา</v>
          </cell>
          <cell r="G1209">
            <v>2009</v>
          </cell>
        </row>
        <row r="1210">
          <cell r="A1210" t="str">
            <v>ไหลแอดจาย อินเตอร์เทรด</v>
          </cell>
          <cell r="B1210" t="str">
            <v>D - Scrap</v>
          </cell>
          <cell r="C1210">
            <v>39979</v>
          </cell>
          <cell r="D1210">
            <v>6.94</v>
          </cell>
          <cell r="E1210" t="str">
            <v>Local 2</v>
          </cell>
          <cell r="F1210" t="str">
            <v>อาร์กอนสตีล กทม.</v>
          </cell>
          <cell r="G1210">
            <v>2009</v>
          </cell>
        </row>
        <row r="1211">
          <cell r="A1211" t="str">
            <v>ไหลแอดจาย อินเตอร์เทรด</v>
          </cell>
          <cell r="B1211" t="str">
            <v>BUNDLE  - SY</v>
          </cell>
          <cell r="C1211">
            <v>39979</v>
          </cell>
          <cell r="D1211">
            <v>15.25</v>
          </cell>
          <cell r="E1211" t="str">
            <v>BUNDLE SY</v>
          </cell>
          <cell r="F1211" t="str">
            <v>สวัสดิ์ สุราษฎร์ธานี</v>
          </cell>
          <cell r="G1211">
            <v>2009</v>
          </cell>
        </row>
        <row r="1212">
          <cell r="A1212" t="str">
            <v>ซัน สตีล แอนด์ เปเปอร์</v>
          </cell>
          <cell r="B1212" t="str">
            <v>C - Scrap</v>
          </cell>
          <cell r="C1212">
            <v>39979</v>
          </cell>
          <cell r="D1212">
            <v>12.7</v>
          </cell>
          <cell r="E1212" t="str">
            <v>Local 2</v>
          </cell>
          <cell r="F1212" t="str">
            <v>ปฏิมาค้าของเก่า อยุธยา</v>
          </cell>
          <cell r="G1212">
            <v>2009</v>
          </cell>
        </row>
        <row r="1213">
          <cell r="A1213" t="str">
            <v>กรวัชร อินเตอร์เมทัล</v>
          </cell>
          <cell r="B1213" t="str">
            <v>A - Scrap</v>
          </cell>
          <cell r="C1213">
            <v>39979</v>
          </cell>
          <cell r="D1213">
            <v>14.53</v>
          </cell>
          <cell r="E1213" t="str">
            <v>Local 1</v>
          </cell>
          <cell r="F1213" t="str">
            <v>เจริญไพศาลทุ่งสง จำกัด</v>
          </cell>
          <cell r="G1213">
            <v>2009</v>
          </cell>
        </row>
        <row r="1214">
          <cell r="A1214" t="str">
            <v>กรวัชร อินเตอร์เมทัล</v>
          </cell>
          <cell r="B1214" t="str">
            <v>Y - Scrap</v>
          </cell>
          <cell r="C1214">
            <v>39979</v>
          </cell>
          <cell r="D1214">
            <v>18.940000000000001</v>
          </cell>
          <cell r="E1214" t="str">
            <v>Local 1</v>
          </cell>
          <cell r="F1214" t="str">
            <v>เจริญไพศาลทุ่งสง จำกัด</v>
          </cell>
          <cell r="G1214">
            <v>2009</v>
          </cell>
        </row>
        <row r="1215">
          <cell r="A1215" t="str">
            <v>กรวัชร อินเตอร์เมทัล</v>
          </cell>
          <cell r="B1215" t="str">
            <v>X Scrap-L2</v>
          </cell>
          <cell r="C1215">
            <v>39979</v>
          </cell>
          <cell r="D1215">
            <v>16.170000000000002</v>
          </cell>
          <cell r="E1215" t="str">
            <v>Local 2</v>
          </cell>
          <cell r="F1215" t="str">
            <v>เจริญไพศาล(MK) มั่งคั่งพาณิชย์</v>
          </cell>
          <cell r="G1215">
            <v>2009</v>
          </cell>
        </row>
        <row r="1216">
          <cell r="A1216" t="str">
            <v>ฮีดากาโยโก เอ็นเตอร์ไพรส์</v>
          </cell>
          <cell r="B1216" t="str">
            <v>Bundle # 1</v>
          </cell>
          <cell r="C1216">
            <v>39979</v>
          </cell>
          <cell r="D1216">
            <v>13.65</v>
          </cell>
          <cell r="E1216" t="str">
            <v>Bundle # I(Local)</v>
          </cell>
          <cell r="F1216" t="str">
            <v>ฮีดากา โยโก (D)</v>
          </cell>
          <cell r="G1216">
            <v>2009</v>
          </cell>
        </row>
        <row r="1217">
          <cell r="A1217" t="str">
            <v>กรวัชร อินเตอร์เมทัล</v>
          </cell>
          <cell r="B1217" t="str">
            <v>D - Scrap</v>
          </cell>
          <cell r="C1217">
            <v>39979</v>
          </cell>
          <cell r="D1217">
            <v>11.95</v>
          </cell>
          <cell r="E1217" t="str">
            <v>Local 2</v>
          </cell>
          <cell r="F1217" t="str">
            <v>บัญชาค้าของเก่า</v>
          </cell>
          <cell r="G1217">
            <v>2009</v>
          </cell>
        </row>
        <row r="1218">
          <cell r="A1218" t="str">
            <v>ไหลแอดจาย อินเตอร์เทรด</v>
          </cell>
          <cell r="B1218" t="str">
            <v>BUNDLE  - SY</v>
          </cell>
          <cell r="C1218">
            <v>39979</v>
          </cell>
          <cell r="D1218">
            <v>29.17</v>
          </cell>
          <cell r="E1218" t="str">
            <v>BUNDLE SY</v>
          </cell>
          <cell r="F1218" t="str">
            <v>ดอยสเก็ดค้าของเก่า</v>
          </cell>
          <cell r="G1218">
            <v>2009</v>
          </cell>
        </row>
        <row r="1219">
          <cell r="A1219" t="str">
            <v>ลีซิง สตีล</v>
          </cell>
          <cell r="B1219" t="str">
            <v>BUNDLE  - SY</v>
          </cell>
          <cell r="C1219">
            <v>39979</v>
          </cell>
          <cell r="D1219">
            <v>12.93</v>
          </cell>
          <cell r="E1219" t="str">
            <v>BUNDLE SY</v>
          </cell>
          <cell r="F1219" t="str">
            <v>ลีซิงสตีล</v>
          </cell>
          <cell r="G1219">
            <v>2009</v>
          </cell>
        </row>
        <row r="1220">
          <cell r="A1220" t="str">
            <v>ไหลแอดจาย อินเตอร์เทรด</v>
          </cell>
          <cell r="B1220" t="str">
            <v>F scrap Local2</v>
          </cell>
          <cell r="C1220">
            <v>39979</v>
          </cell>
          <cell r="D1220">
            <v>13.84</v>
          </cell>
          <cell r="E1220" t="str">
            <v>Local 2</v>
          </cell>
          <cell r="F1220" t="str">
            <v>สุชาติ ชัยภูมิ</v>
          </cell>
          <cell r="G1220">
            <v>2009</v>
          </cell>
        </row>
        <row r="1221">
          <cell r="A1221" t="str">
            <v>ไหลแอดจาย อินเตอร์เทรด</v>
          </cell>
          <cell r="B1221" t="str">
            <v>F scrap Local2</v>
          </cell>
          <cell r="C1221">
            <v>39979</v>
          </cell>
          <cell r="D1221">
            <v>14.37</v>
          </cell>
          <cell r="E1221" t="str">
            <v>Local 2</v>
          </cell>
          <cell r="F1221" t="str">
            <v>สุชาติ ชัยภูมิ</v>
          </cell>
          <cell r="G1221">
            <v>2009</v>
          </cell>
        </row>
        <row r="1222">
          <cell r="A1222" t="str">
            <v>โพธิ์ทองค้าของเก่า</v>
          </cell>
          <cell r="B1222" t="str">
            <v>BUNDLE  - SY</v>
          </cell>
          <cell r="C1222">
            <v>39979</v>
          </cell>
          <cell r="D1222">
            <v>14.04</v>
          </cell>
          <cell r="E1222" t="str">
            <v>BUNDLE SY</v>
          </cell>
          <cell r="F1222" t="str">
            <v>โพธิ์ทองค้าของเก่า</v>
          </cell>
          <cell r="G1222">
            <v>2009</v>
          </cell>
        </row>
        <row r="1223">
          <cell r="A1223" t="str">
            <v>อ.รวมพาณิชย์</v>
          </cell>
          <cell r="B1223" t="str">
            <v>Y - Scrap</v>
          </cell>
          <cell r="C1223">
            <v>39979</v>
          </cell>
          <cell r="D1223">
            <v>8.7100000000000009</v>
          </cell>
          <cell r="E1223" t="str">
            <v>Local 1</v>
          </cell>
          <cell r="F1223" t="str">
            <v>อ.รวมพาณิชย์</v>
          </cell>
          <cell r="G1223">
            <v>2009</v>
          </cell>
        </row>
        <row r="1224">
          <cell r="A1224" t="str">
            <v>ฮีดากาโยโก เอ็นเตอร์ไพรส์</v>
          </cell>
          <cell r="B1224" t="str">
            <v>Bundle # 1</v>
          </cell>
          <cell r="C1224">
            <v>39979</v>
          </cell>
          <cell r="D1224">
            <v>14.46</v>
          </cell>
          <cell r="E1224" t="str">
            <v>Bundle # I(Local)</v>
          </cell>
          <cell r="F1224" t="str">
            <v>ฮีดากา โยโก (D)</v>
          </cell>
          <cell r="G1224">
            <v>2009</v>
          </cell>
        </row>
        <row r="1225">
          <cell r="A1225" t="str">
            <v>น่ำเซ้งค้าเหล็ก</v>
          </cell>
          <cell r="B1225" t="str">
            <v>A - Scrap</v>
          </cell>
          <cell r="C1225">
            <v>39979</v>
          </cell>
          <cell r="D1225">
            <v>10.94</v>
          </cell>
          <cell r="E1225" t="str">
            <v>Local 1</v>
          </cell>
          <cell r="F1225" t="str">
            <v>ขจรวิทย์ล็อคเวลล์</v>
          </cell>
          <cell r="G1225">
            <v>2009</v>
          </cell>
        </row>
        <row r="1226">
          <cell r="A1226" t="str">
            <v>ฮีดากาโยโก เอ็นเตอร์ไพรส์</v>
          </cell>
          <cell r="B1226" t="str">
            <v>Process-SS</v>
          </cell>
          <cell r="C1226">
            <v>39979</v>
          </cell>
          <cell r="D1226">
            <v>14.37</v>
          </cell>
          <cell r="E1226" t="str">
            <v>Special Scrap</v>
          </cell>
          <cell r="F1226" t="str">
            <v>ฮีดากา โยโก (D)</v>
          </cell>
          <cell r="G1226">
            <v>2009</v>
          </cell>
        </row>
        <row r="1227">
          <cell r="A1227" t="str">
            <v>ฮีดากาโยโก เอ็นเตอร์ไพรส์</v>
          </cell>
          <cell r="B1227" t="str">
            <v>Bundle # 1</v>
          </cell>
          <cell r="C1227">
            <v>39979</v>
          </cell>
          <cell r="D1227">
            <v>14</v>
          </cell>
          <cell r="E1227" t="str">
            <v>Bundle # I(Local)</v>
          </cell>
          <cell r="F1227" t="str">
            <v>ฮีดากา โยโก (D)</v>
          </cell>
          <cell r="G1227">
            <v>2009</v>
          </cell>
        </row>
        <row r="1228">
          <cell r="A1228" t="str">
            <v>กรัณย์ชัย สตีลเวิร์ค</v>
          </cell>
          <cell r="B1228" t="str">
            <v>Process-SS</v>
          </cell>
          <cell r="C1228">
            <v>39979</v>
          </cell>
          <cell r="D1228">
            <v>14.08</v>
          </cell>
          <cell r="E1228" t="str">
            <v>Special Scrap</v>
          </cell>
          <cell r="F1228" t="str">
            <v>ไทคูน (D)</v>
          </cell>
          <cell r="G1228">
            <v>2009</v>
          </cell>
        </row>
        <row r="1229">
          <cell r="A1229" t="str">
            <v>กรัณย์ชัย สตีลเวิร์ค</v>
          </cell>
          <cell r="B1229" t="str">
            <v>Process-SS</v>
          </cell>
          <cell r="C1229">
            <v>39979</v>
          </cell>
          <cell r="D1229">
            <v>19.13</v>
          </cell>
          <cell r="E1229" t="str">
            <v>Special Scrap</v>
          </cell>
          <cell r="F1229" t="str">
            <v>ไทคูน (D)</v>
          </cell>
          <cell r="G1229">
            <v>2009</v>
          </cell>
        </row>
        <row r="1230">
          <cell r="A1230" t="str">
            <v>ฮีดากาโยโก เอ็นเตอร์ไพรส์</v>
          </cell>
          <cell r="B1230" t="str">
            <v>SHREDDED LOCAL</v>
          </cell>
          <cell r="C1230">
            <v>39979</v>
          </cell>
          <cell r="D1230">
            <v>13.44</v>
          </cell>
          <cell r="E1230" t="str">
            <v>SHREDDED LOCAL</v>
          </cell>
          <cell r="F1230" t="str">
            <v>ฮีดากา โยโก (D)</v>
          </cell>
          <cell r="G1230">
            <v>2009</v>
          </cell>
        </row>
        <row r="1231">
          <cell r="A1231" t="str">
            <v>กรัณย์ชัย สตีลเวิร์ค</v>
          </cell>
          <cell r="B1231" t="str">
            <v>Process-SS</v>
          </cell>
          <cell r="C1231">
            <v>39979</v>
          </cell>
          <cell r="D1231">
            <v>11.79</v>
          </cell>
          <cell r="E1231" t="str">
            <v>Special Scrap</v>
          </cell>
          <cell r="F1231" t="str">
            <v>ไทคูน (D)</v>
          </cell>
          <cell r="G1231">
            <v>2009</v>
          </cell>
        </row>
        <row r="1232">
          <cell r="A1232" t="str">
            <v>กรวัชร อินเตอร์เมทัล</v>
          </cell>
          <cell r="B1232" t="str">
            <v>BUNDLE  - SY</v>
          </cell>
          <cell r="C1232">
            <v>39979</v>
          </cell>
          <cell r="D1232">
            <v>15.2</v>
          </cell>
          <cell r="E1232" t="str">
            <v>BUNDLE SY</v>
          </cell>
          <cell r="F1232" t="str">
            <v>บัญชาค้าของเก่า</v>
          </cell>
          <cell r="G1232">
            <v>2009</v>
          </cell>
        </row>
        <row r="1233">
          <cell r="A1233" t="str">
            <v>น่ำเซ้งค้าเหล็ก</v>
          </cell>
          <cell r="B1233" t="str">
            <v>D - Scrap</v>
          </cell>
          <cell r="C1233">
            <v>39979</v>
          </cell>
          <cell r="D1233">
            <v>3.6</v>
          </cell>
          <cell r="E1233" t="str">
            <v>Local 2</v>
          </cell>
          <cell r="F1233" t="str">
            <v>ขจรวิทย์ล็อคเวลล์</v>
          </cell>
          <cell r="G1233">
            <v>2009</v>
          </cell>
        </row>
        <row r="1234">
          <cell r="A1234" t="str">
            <v>ไหลแอดจาย อินเตอร์เทรด</v>
          </cell>
          <cell r="B1234" t="str">
            <v>B - Scrap</v>
          </cell>
          <cell r="C1234">
            <v>39979</v>
          </cell>
          <cell r="D1234">
            <v>10.82</v>
          </cell>
          <cell r="E1234" t="str">
            <v>Local 2</v>
          </cell>
          <cell r="F1234" t="str">
            <v>ไหลแอดจาย พานทอง ชล</v>
          </cell>
          <cell r="G1234">
            <v>2009</v>
          </cell>
        </row>
        <row r="1235">
          <cell r="A1235" t="str">
            <v>ไหลแอดจาย อินเตอร์เทรด</v>
          </cell>
          <cell r="B1235" t="str">
            <v>BUNDLE  - SY</v>
          </cell>
          <cell r="C1235">
            <v>39979</v>
          </cell>
          <cell r="D1235">
            <v>15.39</v>
          </cell>
          <cell r="E1235" t="str">
            <v>BUNDLE SY</v>
          </cell>
          <cell r="F1235" t="str">
            <v>เมืองพลค้าของเก่า บุรีรัมย์</v>
          </cell>
          <cell r="G1235">
            <v>2009</v>
          </cell>
        </row>
        <row r="1236">
          <cell r="A1236" t="str">
            <v>สิงห์สยามสตีลเซอร์วิส</v>
          </cell>
          <cell r="B1236" t="str">
            <v>Process-SS</v>
          </cell>
          <cell r="C1236">
            <v>39979</v>
          </cell>
          <cell r="D1236">
            <v>10.71</v>
          </cell>
          <cell r="E1236" t="str">
            <v>Special Scrap</v>
          </cell>
          <cell r="F1236" t="str">
            <v>อาปิโก อมตะ ชลบุรี (D)</v>
          </cell>
          <cell r="G1236">
            <v>2009</v>
          </cell>
        </row>
        <row r="1237">
          <cell r="A1237" t="str">
            <v>ฮีดากาโยโก เอ็นเตอร์ไพรส์</v>
          </cell>
          <cell r="B1237" t="str">
            <v>Process-SS</v>
          </cell>
          <cell r="C1237">
            <v>39979</v>
          </cell>
          <cell r="D1237">
            <v>13.88</v>
          </cell>
          <cell r="E1237" t="str">
            <v>Special Scrap</v>
          </cell>
          <cell r="F1237" t="str">
            <v>ฮีดากา โยโก (D)</v>
          </cell>
          <cell r="G1237">
            <v>2009</v>
          </cell>
        </row>
        <row r="1238">
          <cell r="A1238" t="str">
            <v>ฮีดากาโยโก เอ็นเตอร์ไพรส์</v>
          </cell>
          <cell r="B1238" t="str">
            <v>SHREDDED LOCAL</v>
          </cell>
          <cell r="C1238">
            <v>39979</v>
          </cell>
          <cell r="D1238">
            <v>13.27</v>
          </cell>
          <cell r="E1238" t="str">
            <v>SHREDDED LOCAL</v>
          </cell>
          <cell r="F1238" t="str">
            <v>ฮีดากา โยโก (D)</v>
          </cell>
          <cell r="G1238">
            <v>2009</v>
          </cell>
        </row>
        <row r="1239">
          <cell r="A1239" t="str">
            <v>กัณฑชัย เมทัล เวอร์ค</v>
          </cell>
          <cell r="B1239" t="str">
            <v>D - Scrap</v>
          </cell>
          <cell r="C1239">
            <v>39979</v>
          </cell>
          <cell r="D1239">
            <v>5.91</v>
          </cell>
          <cell r="E1239" t="str">
            <v>Local 2</v>
          </cell>
          <cell r="F1239" t="str">
            <v>คานทอง ชลบุรี</v>
          </cell>
          <cell r="G1239">
            <v>2009</v>
          </cell>
        </row>
        <row r="1240">
          <cell r="A1240" t="str">
            <v>โพธิ์ทองค้าของเก่า</v>
          </cell>
          <cell r="B1240" t="str">
            <v>D - Scrap</v>
          </cell>
          <cell r="C1240">
            <v>39979</v>
          </cell>
          <cell r="D1240">
            <v>6.16</v>
          </cell>
          <cell r="E1240" t="str">
            <v>Local 2</v>
          </cell>
          <cell r="F1240" t="str">
            <v>รุ่งเจริญ</v>
          </cell>
          <cell r="G1240">
            <v>2009</v>
          </cell>
        </row>
        <row r="1241">
          <cell r="A1241" t="str">
            <v>น่ำเซ้งค้าเหล็ก</v>
          </cell>
          <cell r="B1241" t="str">
            <v>D - Scrap</v>
          </cell>
          <cell r="C1241">
            <v>39979</v>
          </cell>
          <cell r="D1241">
            <v>6.59</v>
          </cell>
          <cell r="E1241" t="str">
            <v>Local 2</v>
          </cell>
          <cell r="F1241" t="str">
            <v>ขจรวิทย์ล็อคเวลล์</v>
          </cell>
          <cell r="G1241">
            <v>2009</v>
          </cell>
        </row>
        <row r="1242">
          <cell r="A1242" t="str">
            <v>สิงห์สยามสตีลเซอร์วิส</v>
          </cell>
          <cell r="B1242" t="str">
            <v>Process-PC</v>
          </cell>
          <cell r="C1242">
            <v>39979</v>
          </cell>
          <cell r="D1242">
            <v>12.87</v>
          </cell>
          <cell r="E1242" t="str">
            <v>Process Scrap</v>
          </cell>
          <cell r="F1242" t="str">
            <v>อาปิโก อมตะ ชลบุรี (D)</v>
          </cell>
          <cell r="G1242">
            <v>2009</v>
          </cell>
        </row>
        <row r="1243">
          <cell r="A1243" t="str">
            <v>อ.รวมพาณิชย์</v>
          </cell>
          <cell r="B1243" t="str">
            <v>Y - Scrap</v>
          </cell>
          <cell r="C1243">
            <v>39979</v>
          </cell>
          <cell r="D1243">
            <v>5.35</v>
          </cell>
          <cell r="E1243" t="str">
            <v>Local 1</v>
          </cell>
          <cell r="F1243" t="str">
            <v>อ.รวมพาณิชย์</v>
          </cell>
          <cell r="G1243">
            <v>2009</v>
          </cell>
        </row>
        <row r="1244">
          <cell r="A1244" t="str">
            <v>ไหลแอดจาย อินเตอร์เทรด</v>
          </cell>
          <cell r="B1244" t="str">
            <v>F scrap Local2</v>
          </cell>
          <cell r="C1244">
            <v>39979</v>
          </cell>
          <cell r="D1244">
            <v>12.98</v>
          </cell>
          <cell r="E1244" t="str">
            <v>Local 2</v>
          </cell>
          <cell r="F1244" t="str">
            <v>เมืองพลค้าของเก่า บุรีรัมย์</v>
          </cell>
          <cell r="G1244">
            <v>2009</v>
          </cell>
        </row>
        <row r="1245">
          <cell r="A1245" t="str">
            <v>สิงห์สยามสตีลเซอร์วิส</v>
          </cell>
          <cell r="B1245" t="str">
            <v>Process-PC</v>
          </cell>
          <cell r="C1245">
            <v>39979</v>
          </cell>
          <cell r="D1245">
            <v>12.51</v>
          </cell>
          <cell r="E1245" t="str">
            <v>Process Scrap</v>
          </cell>
          <cell r="F1245" t="str">
            <v>อาปิโก อมตะ ชลบุรี (D)</v>
          </cell>
          <cell r="G1245">
            <v>2009</v>
          </cell>
        </row>
        <row r="1246">
          <cell r="A1246" t="str">
            <v>กรัณย์ชัย สตีลเวิร์ค</v>
          </cell>
          <cell r="B1246" t="str">
            <v>Process-SS</v>
          </cell>
          <cell r="C1246">
            <v>39979</v>
          </cell>
          <cell r="D1246">
            <v>20.71</v>
          </cell>
          <cell r="E1246" t="str">
            <v>Special Scrap</v>
          </cell>
          <cell r="F1246" t="str">
            <v>ไทคูน (D)</v>
          </cell>
          <cell r="G1246">
            <v>2009</v>
          </cell>
        </row>
        <row r="1247">
          <cell r="A1247" t="str">
            <v>กรัณย์ชัย สตีลเวิร์ค</v>
          </cell>
          <cell r="B1247" t="str">
            <v>Process-SS</v>
          </cell>
          <cell r="C1247">
            <v>39979</v>
          </cell>
          <cell r="D1247">
            <v>13.58</v>
          </cell>
          <cell r="E1247" t="str">
            <v>Special Scrap</v>
          </cell>
          <cell r="F1247" t="str">
            <v>ไทคูน (D)</v>
          </cell>
          <cell r="G1247">
            <v>2009</v>
          </cell>
        </row>
        <row r="1248">
          <cell r="A1248" t="str">
            <v>กรัณย์ชัย สตีลเวิร์ค</v>
          </cell>
          <cell r="B1248" t="str">
            <v>Process-SS</v>
          </cell>
          <cell r="C1248">
            <v>39979</v>
          </cell>
          <cell r="D1248">
            <v>14.07</v>
          </cell>
          <cell r="E1248" t="str">
            <v>Special Scrap</v>
          </cell>
          <cell r="F1248" t="str">
            <v>ไทคูน (D)</v>
          </cell>
          <cell r="G1248">
            <v>2009</v>
          </cell>
        </row>
        <row r="1249">
          <cell r="A1249" t="str">
            <v>ไหลแอดจาย อินเตอร์เทรด</v>
          </cell>
          <cell r="B1249" t="str">
            <v>A - Scrap</v>
          </cell>
          <cell r="C1249">
            <v>39979</v>
          </cell>
          <cell r="D1249">
            <v>13.93</v>
          </cell>
          <cell r="E1249" t="str">
            <v>Local 1</v>
          </cell>
          <cell r="F1249" t="str">
            <v>สมจิตร ระยอง</v>
          </cell>
          <cell r="G1249">
            <v>2009</v>
          </cell>
        </row>
        <row r="1250">
          <cell r="A1250" t="str">
            <v>ไหลแอดจาย อินเตอร์เทรด</v>
          </cell>
          <cell r="B1250" t="str">
            <v>Y - Scrap</v>
          </cell>
          <cell r="C1250">
            <v>39979</v>
          </cell>
          <cell r="D1250">
            <v>20.37</v>
          </cell>
          <cell r="E1250" t="str">
            <v>Local 1</v>
          </cell>
          <cell r="F1250" t="str">
            <v>สมจิตร ระยอง</v>
          </cell>
          <cell r="G1250">
            <v>2009</v>
          </cell>
        </row>
        <row r="1251">
          <cell r="A1251" t="str">
            <v>ไหลแอดจาย อินเตอร์เทรด</v>
          </cell>
          <cell r="B1251" t="str">
            <v>C - Scrap</v>
          </cell>
          <cell r="C1251">
            <v>39979</v>
          </cell>
          <cell r="D1251">
            <v>11.46</v>
          </cell>
          <cell r="E1251" t="str">
            <v>Local 2</v>
          </cell>
          <cell r="F1251" t="str">
            <v>ไหลแอดจาย พานทอง ชล</v>
          </cell>
          <cell r="G1251">
            <v>2009</v>
          </cell>
        </row>
        <row r="1252">
          <cell r="A1252" t="str">
            <v>ไหลแอดจาย อินเตอร์เทรด</v>
          </cell>
          <cell r="B1252" t="str">
            <v>F scrap Local2</v>
          </cell>
          <cell r="C1252">
            <v>39979</v>
          </cell>
          <cell r="D1252">
            <v>30.31</v>
          </cell>
          <cell r="E1252" t="str">
            <v>Local 2</v>
          </cell>
          <cell r="F1252" t="str">
            <v>อรุณโรจน์ สกลนคร</v>
          </cell>
          <cell r="G1252">
            <v>2009</v>
          </cell>
        </row>
        <row r="1253">
          <cell r="A1253" t="str">
            <v>ซัน สตีล แอนด์ เปเปอร์</v>
          </cell>
          <cell r="B1253" t="str">
            <v>BUNDLE  - SY</v>
          </cell>
          <cell r="C1253">
            <v>39979</v>
          </cell>
          <cell r="D1253">
            <v>27.94</v>
          </cell>
          <cell r="E1253" t="str">
            <v>BUNDLE SY</v>
          </cell>
          <cell r="F1253" t="str">
            <v>เอกพาณิชย์ ปราจีน</v>
          </cell>
          <cell r="G1253">
            <v>2009</v>
          </cell>
        </row>
        <row r="1254">
          <cell r="A1254" t="str">
            <v>กรัณย์ชัย สตีลเวิร์ค</v>
          </cell>
          <cell r="B1254" t="str">
            <v>Process-PC</v>
          </cell>
          <cell r="C1254">
            <v>39979</v>
          </cell>
          <cell r="D1254">
            <v>25.05</v>
          </cell>
          <cell r="E1254" t="str">
            <v>Process Scrap</v>
          </cell>
          <cell r="F1254" t="str">
            <v>เอส.พี.เมทัล(S.P.Metal) (D)</v>
          </cell>
          <cell r="G1254">
            <v>2009</v>
          </cell>
        </row>
        <row r="1255">
          <cell r="A1255" t="str">
            <v>ขยะทอง เปเปอร์ แอนด์สตีล</v>
          </cell>
          <cell r="B1255" t="str">
            <v>BUNDLE  - SY</v>
          </cell>
          <cell r="C1255">
            <v>39979</v>
          </cell>
          <cell r="D1255">
            <v>14.19</v>
          </cell>
          <cell r="E1255" t="str">
            <v>BUNDLE SY</v>
          </cell>
          <cell r="F1255" t="str">
            <v>ขยะทอง สุวินทวงศ์</v>
          </cell>
          <cell r="G1255">
            <v>2009</v>
          </cell>
        </row>
        <row r="1256">
          <cell r="A1256" t="str">
            <v>ไหลแอดจาย อินเตอร์เทรด</v>
          </cell>
          <cell r="B1256" t="str">
            <v>Process-PC</v>
          </cell>
          <cell r="C1256">
            <v>39979</v>
          </cell>
          <cell r="D1256">
            <v>28.94</v>
          </cell>
          <cell r="E1256" t="str">
            <v>Process Scrap</v>
          </cell>
          <cell r="F1256" t="str">
            <v>Central metal Thailand (D)</v>
          </cell>
          <cell r="G1256">
            <v>2009</v>
          </cell>
        </row>
        <row r="1257">
          <cell r="A1257" t="str">
            <v>ซัน สตีล แอนด์ เปเปอร์</v>
          </cell>
          <cell r="B1257" t="str">
            <v>C - Scrap</v>
          </cell>
          <cell r="C1257">
            <v>39979</v>
          </cell>
          <cell r="D1257">
            <v>12.78</v>
          </cell>
          <cell r="E1257" t="str">
            <v>Local 2</v>
          </cell>
          <cell r="F1257" t="str">
            <v>พรนที รีไซเคิล</v>
          </cell>
          <cell r="G1257">
            <v>2009</v>
          </cell>
        </row>
        <row r="1258">
          <cell r="A1258" t="str">
            <v>ซัน สตีล แอนด์ เปเปอร์</v>
          </cell>
          <cell r="B1258" t="str">
            <v>C - Scrap</v>
          </cell>
          <cell r="C1258">
            <v>39979</v>
          </cell>
          <cell r="D1258">
            <v>13.14</v>
          </cell>
          <cell r="E1258" t="str">
            <v>Local 2</v>
          </cell>
          <cell r="F1258" t="str">
            <v>เฮงฮวดจั่น</v>
          </cell>
          <cell r="G1258">
            <v>2009</v>
          </cell>
        </row>
        <row r="1259">
          <cell r="A1259" t="str">
            <v>ไหลแอดจาย อินเตอร์เทรด</v>
          </cell>
          <cell r="B1259" t="str">
            <v>Process-PC</v>
          </cell>
          <cell r="C1259">
            <v>39979</v>
          </cell>
          <cell r="D1259">
            <v>27.88</v>
          </cell>
          <cell r="E1259" t="str">
            <v>Process Scrap</v>
          </cell>
          <cell r="F1259" t="str">
            <v>Central metal Thailand (D)</v>
          </cell>
          <cell r="G1259">
            <v>2009</v>
          </cell>
        </row>
        <row r="1260">
          <cell r="A1260" t="str">
            <v>โพธิ์ทองค้าของเก่า</v>
          </cell>
          <cell r="B1260" t="str">
            <v>X Scrap-L2</v>
          </cell>
          <cell r="C1260">
            <v>39979</v>
          </cell>
          <cell r="D1260">
            <v>15.41</v>
          </cell>
          <cell r="E1260" t="str">
            <v>Local 2</v>
          </cell>
          <cell r="F1260" t="str">
            <v>โพธิ์ทองค้าของเก่า</v>
          </cell>
          <cell r="G1260">
            <v>2009</v>
          </cell>
        </row>
        <row r="1261">
          <cell r="A1261" t="str">
            <v>ซัน สตีล แอนด์ เปเปอร์</v>
          </cell>
          <cell r="B1261" t="str">
            <v>X Scrap-L2</v>
          </cell>
          <cell r="C1261">
            <v>39979</v>
          </cell>
          <cell r="D1261">
            <v>12.73</v>
          </cell>
          <cell r="E1261" t="str">
            <v>Local 2</v>
          </cell>
          <cell r="F1261" t="str">
            <v>ปอ.พาณิชย์ 5</v>
          </cell>
          <cell r="G1261">
            <v>2009</v>
          </cell>
        </row>
        <row r="1262">
          <cell r="A1262" t="str">
            <v>กัณฑชัย เมทัล เวอร์ค</v>
          </cell>
          <cell r="B1262" t="str">
            <v>A - Scrap</v>
          </cell>
          <cell r="C1262">
            <v>39979</v>
          </cell>
          <cell r="D1262">
            <v>10.63</v>
          </cell>
          <cell r="E1262" t="str">
            <v>Local 1</v>
          </cell>
          <cell r="F1262" t="str">
            <v>คานทอง ชลบุรี</v>
          </cell>
          <cell r="G1262">
            <v>2009</v>
          </cell>
        </row>
        <row r="1263">
          <cell r="A1263" t="str">
            <v>ชัยการณ์ สตีล เวอร์ค</v>
          </cell>
          <cell r="B1263" t="str">
            <v>M scrap</v>
          </cell>
          <cell r="C1263">
            <v>39980</v>
          </cell>
          <cell r="D1263">
            <v>10.49</v>
          </cell>
          <cell r="E1263" t="str">
            <v>Local 2</v>
          </cell>
          <cell r="F1263" t="str">
            <v>แสงทองชัย สตีล(ชัญญา)</v>
          </cell>
          <cell r="G1263">
            <v>2009</v>
          </cell>
        </row>
        <row r="1264">
          <cell r="A1264" t="str">
            <v>ซัน สตีล แอนด์ เปเปอร์</v>
          </cell>
          <cell r="B1264" t="str">
            <v>A - Scrap</v>
          </cell>
          <cell r="C1264">
            <v>39980</v>
          </cell>
          <cell r="D1264">
            <v>7.69</v>
          </cell>
          <cell r="E1264" t="str">
            <v>Local 1</v>
          </cell>
          <cell r="F1264" t="str">
            <v>บ้านโป่งรีไซเคิล</v>
          </cell>
          <cell r="G1264">
            <v>2009</v>
          </cell>
        </row>
        <row r="1265">
          <cell r="A1265" t="str">
            <v>ซัน สตีล แอนด์ เปเปอร์</v>
          </cell>
          <cell r="B1265" t="str">
            <v>BUNDLE  - SY</v>
          </cell>
          <cell r="C1265">
            <v>39980</v>
          </cell>
          <cell r="D1265">
            <v>28.83</v>
          </cell>
          <cell r="E1265" t="str">
            <v>BUNDLE SY</v>
          </cell>
          <cell r="F1265" t="str">
            <v>เอส.ซี.ค้าเหล็ก  กทม.</v>
          </cell>
          <cell r="G1265">
            <v>2009</v>
          </cell>
        </row>
        <row r="1266">
          <cell r="A1266" t="str">
            <v>น่ำเซ้งค้าเหล็ก</v>
          </cell>
          <cell r="B1266" t="str">
            <v>Process-PC</v>
          </cell>
          <cell r="C1266">
            <v>39980</v>
          </cell>
          <cell r="D1266">
            <v>32.71</v>
          </cell>
          <cell r="E1266" t="str">
            <v>Process Scrap</v>
          </cell>
          <cell r="F1266" t="str">
            <v>บ้านบึงอินดัสตรีส์</v>
          </cell>
          <cell r="G1266">
            <v>2009</v>
          </cell>
        </row>
        <row r="1267">
          <cell r="A1267" t="str">
            <v>ซัน สตีล แอนด์ เปเปอร์</v>
          </cell>
          <cell r="B1267" t="str">
            <v>C - Scrap</v>
          </cell>
          <cell r="C1267">
            <v>39980</v>
          </cell>
          <cell r="D1267">
            <v>18</v>
          </cell>
          <cell r="E1267" t="str">
            <v>Local 2</v>
          </cell>
          <cell r="F1267" t="str">
            <v>เอส.ซี.ค้าเหล็ก  กทม.</v>
          </cell>
          <cell r="G1267">
            <v>2009</v>
          </cell>
        </row>
        <row r="1268">
          <cell r="A1268" t="str">
            <v>ไหลแอดจาย อินเตอร์เทรด</v>
          </cell>
          <cell r="B1268" t="str">
            <v>M scrap</v>
          </cell>
          <cell r="C1268">
            <v>39980</v>
          </cell>
          <cell r="D1268">
            <v>10.4</v>
          </cell>
          <cell r="E1268" t="str">
            <v>Local 2</v>
          </cell>
          <cell r="F1268" t="str">
            <v>อาร์กอนสตีล กทม.</v>
          </cell>
          <cell r="G1268">
            <v>2009</v>
          </cell>
        </row>
        <row r="1269">
          <cell r="A1269" t="str">
            <v>น่ำเซ้งค้าเหล็ก</v>
          </cell>
          <cell r="B1269" t="str">
            <v>Y - Scrap</v>
          </cell>
          <cell r="C1269">
            <v>39980</v>
          </cell>
          <cell r="D1269">
            <v>5.16</v>
          </cell>
          <cell r="E1269" t="str">
            <v>Local 1</v>
          </cell>
          <cell r="F1269" t="str">
            <v>น่ำเซ้งกิ่งแก้ว</v>
          </cell>
          <cell r="G1269">
            <v>2009</v>
          </cell>
        </row>
        <row r="1270">
          <cell r="A1270" t="str">
            <v>กัณฑชัย เมทัล เวอร์ค</v>
          </cell>
          <cell r="B1270" t="str">
            <v>D - Scrap</v>
          </cell>
          <cell r="C1270">
            <v>39980</v>
          </cell>
          <cell r="D1270">
            <v>9.08</v>
          </cell>
          <cell r="E1270" t="str">
            <v>Local 2</v>
          </cell>
          <cell r="F1270" t="str">
            <v>ทรัพย์โสภณ</v>
          </cell>
          <cell r="G1270">
            <v>2009</v>
          </cell>
        </row>
        <row r="1271">
          <cell r="A1271" t="str">
            <v>กรัณย์ชัย สตีลเวิร์ค</v>
          </cell>
          <cell r="B1271" t="str">
            <v>Y - Scrap</v>
          </cell>
          <cell r="C1271">
            <v>39980</v>
          </cell>
          <cell r="D1271">
            <v>13.93</v>
          </cell>
          <cell r="E1271" t="str">
            <v>Local 1</v>
          </cell>
          <cell r="F1271" t="str">
            <v>ยูโรเทค เอ็นจิเนียริ่ง (D)</v>
          </cell>
          <cell r="G1271">
            <v>2009</v>
          </cell>
        </row>
        <row r="1272">
          <cell r="A1272" t="str">
            <v>ไหลแอดจาย อินเตอร์เทรด</v>
          </cell>
          <cell r="B1272" t="str">
            <v>D - Scrap</v>
          </cell>
          <cell r="C1272">
            <v>39980</v>
          </cell>
          <cell r="D1272">
            <v>7.65</v>
          </cell>
          <cell r="E1272" t="str">
            <v>Local 2</v>
          </cell>
          <cell r="F1272" t="str">
            <v>อาร์กอนสตีล กทม.</v>
          </cell>
          <cell r="G1272">
            <v>2009</v>
          </cell>
        </row>
        <row r="1273">
          <cell r="A1273" t="str">
            <v>กรัณย์ชัย สตีลเวิร์ค</v>
          </cell>
          <cell r="B1273" t="str">
            <v>Process-PC</v>
          </cell>
          <cell r="C1273">
            <v>39980</v>
          </cell>
          <cell r="D1273">
            <v>22.94</v>
          </cell>
          <cell r="E1273" t="str">
            <v>Process Scrap</v>
          </cell>
          <cell r="F1273" t="str">
            <v>เค.เอช.เอ็ม(K.H.M.) สมุทรปราการ (D)</v>
          </cell>
          <cell r="G1273">
            <v>2009</v>
          </cell>
        </row>
        <row r="1274">
          <cell r="A1274" t="str">
            <v>ไหลแอดจาย อินเตอร์เทรด</v>
          </cell>
          <cell r="B1274" t="str">
            <v>D - Scrap</v>
          </cell>
          <cell r="C1274">
            <v>39980</v>
          </cell>
          <cell r="D1274">
            <v>7.2</v>
          </cell>
          <cell r="E1274" t="str">
            <v>Local 2</v>
          </cell>
          <cell r="F1274" t="str">
            <v>อาร์กอนสตีล กทม.</v>
          </cell>
          <cell r="G1274">
            <v>2009</v>
          </cell>
        </row>
        <row r="1275">
          <cell r="A1275" t="str">
            <v>ซัน สตีล แอนด์ เปเปอร์</v>
          </cell>
          <cell r="B1275" t="str">
            <v>M scrap</v>
          </cell>
          <cell r="C1275">
            <v>39980</v>
          </cell>
          <cell r="D1275">
            <v>25.97</v>
          </cell>
          <cell r="E1275" t="str">
            <v>Local 2</v>
          </cell>
          <cell r="F1275" t="str">
            <v>บางกอกรีไซเคิล</v>
          </cell>
          <cell r="G1275">
            <v>2009</v>
          </cell>
        </row>
        <row r="1276">
          <cell r="A1276" t="str">
            <v>โกลด์ 2009</v>
          </cell>
          <cell r="B1276" t="str">
            <v>BUNDLE  - SY</v>
          </cell>
          <cell r="C1276">
            <v>39980</v>
          </cell>
          <cell r="D1276">
            <v>33.549999999999997</v>
          </cell>
          <cell r="E1276" t="str">
            <v>BUNDLE SY</v>
          </cell>
          <cell r="F1276" t="str">
            <v>โกลด์ 2009</v>
          </cell>
          <cell r="G1276">
            <v>2009</v>
          </cell>
        </row>
        <row r="1277">
          <cell r="A1277" t="str">
            <v>กรัณย์ชัย สตีลเวิร์ค</v>
          </cell>
          <cell r="B1277" t="str">
            <v>Process-PC</v>
          </cell>
          <cell r="C1277">
            <v>39980</v>
          </cell>
          <cell r="D1277">
            <v>13.99</v>
          </cell>
          <cell r="E1277" t="str">
            <v>Process Scrap</v>
          </cell>
          <cell r="F1277" t="str">
            <v>เค.เอช.เอ็ม(K.H.M.) สมุทรปราการ (D)</v>
          </cell>
          <cell r="G1277">
            <v>2009</v>
          </cell>
        </row>
        <row r="1278">
          <cell r="A1278" t="str">
            <v>กรวัชร อินเตอร์เมทัล</v>
          </cell>
          <cell r="B1278" t="str">
            <v>D - Scrap</v>
          </cell>
          <cell r="C1278">
            <v>39980</v>
          </cell>
          <cell r="D1278">
            <v>11.3</v>
          </cell>
          <cell r="E1278" t="str">
            <v>Local 2</v>
          </cell>
          <cell r="F1278" t="str">
            <v>บัญชาค้าของเก่า</v>
          </cell>
          <cell r="G1278">
            <v>2009</v>
          </cell>
        </row>
        <row r="1279">
          <cell r="A1279" t="str">
            <v>เอ็น.พี. โรจนะกิจ</v>
          </cell>
          <cell r="B1279" t="str">
            <v>Process-SS</v>
          </cell>
          <cell r="C1279">
            <v>39980</v>
          </cell>
          <cell r="D1279">
            <v>14.08</v>
          </cell>
          <cell r="E1279" t="str">
            <v>Special Scrap</v>
          </cell>
          <cell r="F1279" t="str">
            <v>ไอ ที ฟอร์จิ้ง (D)</v>
          </cell>
          <cell r="G1279">
            <v>2009</v>
          </cell>
        </row>
        <row r="1280">
          <cell r="A1280" t="str">
            <v>ฮีดากาโยโก เอ็นเตอร์ไพรส์</v>
          </cell>
          <cell r="B1280" t="str">
            <v>Bundle # 1</v>
          </cell>
          <cell r="C1280">
            <v>39980</v>
          </cell>
          <cell r="D1280">
            <v>13.81</v>
          </cell>
          <cell r="E1280" t="str">
            <v>Bundle # I(Local)</v>
          </cell>
          <cell r="F1280" t="str">
            <v>ฮีดากา โยโก (D)</v>
          </cell>
          <cell r="G1280">
            <v>2009</v>
          </cell>
        </row>
        <row r="1281">
          <cell r="A1281" t="str">
            <v>ซัน สตีล แอนด์ เปเปอร์</v>
          </cell>
          <cell r="B1281" t="str">
            <v>BUNDLE  - SY</v>
          </cell>
          <cell r="C1281">
            <v>39980</v>
          </cell>
          <cell r="D1281">
            <v>28.78</v>
          </cell>
          <cell r="E1281" t="str">
            <v>BUNDLE SY</v>
          </cell>
          <cell r="F1281" t="str">
            <v>เอส.ซี.ค้าเหล็ก  กทม.</v>
          </cell>
          <cell r="G1281">
            <v>2009</v>
          </cell>
        </row>
        <row r="1282">
          <cell r="A1282" t="str">
            <v>ซัน สตีล แอนด์ เปเปอร์</v>
          </cell>
          <cell r="B1282" t="str">
            <v>M scrap</v>
          </cell>
          <cell r="C1282">
            <v>39980</v>
          </cell>
          <cell r="D1282">
            <v>9.7799999999999994</v>
          </cell>
          <cell r="E1282" t="str">
            <v>Local 2</v>
          </cell>
          <cell r="F1282" t="str">
            <v>บางกอกรีไซเคิล</v>
          </cell>
          <cell r="G1282">
            <v>2009</v>
          </cell>
        </row>
        <row r="1283">
          <cell r="A1283" t="str">
            <v>ไหลแอดจาย อินเตอร์เทรด</v>
          </cell>
          <cell r="B1283" t="str">
            <v>A - Scrap</v>
          </cell>
          <cell r="C1283">
            <v>39980</v>
          </cell>
          <cell r="D1283">
            <v>14.21</v>
          </cell>
          <cell r="E1283" t="str">
            <v>Local 1</v>
          </cell>
          <cell r="F1283" t="str">
            <v>สมจิตร ระยอง</v>
          </cell>
          <cell r="G1283">
            <v>2009</v>
          </cell>
        </row>
        <row r="1284">
          <cell r="A1284" t="str">
            <v>น่ำเซ้งค้าเหล็ก</v>
          </cell>
          <cell r="B1284" t="str">
            <v>D - Scrap</v>
          </cell>
          <cell r="C1284">
            <v>39980</v>
          </cell>
          <cell r="D1284">
            <v>3.89</v>
          </cell>
          <cell r="E1284" t="str">
            <v>Local 2</v>
          </cell>
          <cell r="F1284" t="str">
            <v>ขจรวิทย์ล็อคเวลล์</v>
          </cell>
          <cell r="G1284">
            <v>2009</v>
          </cell>
        </row>
        <row r="1285">
          <cell r="A1285" t="str">
            <v>กรัณย์ชัย สตีลเวิร์ค</v>
          </cell>
          <cell r="B1285" t="str">
            <v>Process-SS</v>
          </cell>
          <cell r="C1285">
            <v>39980</v>
          </cell>
          <cell r="D1285">
            <v>14.03</v>
          </cell>
          <cell r="E1285" t="str">
            <v>Special Scrap</v>
          </cell>
          <cell r="F1285" t="str">
            <v>ไทคูน (D)</v>
          </cell>
          <cell r="G1285">
            <v>2009</v>
          </cell>
        </row>
        <row r="1286">
          <cell r="A1286" t="str">
            <v>กรัณย์ชัย สตีลเวิร์ค</v>
          </cell>
          <cell r="B1286" t="str">
            <v>Y - Scrap</v>
          </cell>
          <cell r="C1286">
            <v>39980</v>
          </cell>
          <cell r="D1286">
            <v>20.78</v>
          </cell>
          <cell r="E1286" t="str">
            <v>Local 1</v>
          </cell>
          <cell r="F1286" t="str">
            <v>ไทคูน (D)</v>
          </cell>
          <cell r="G1286">
            <v>2009</v>
          </cell>
        </row>
        <row r="1287">
          <cell r="A1287" t="str">
            <v>ไหลแอดจาย อินเตอร์เทรด</v>
          </cell>
          <cell r="B1287" t="str">
            <v>BUNDLE  - SY</v>
          </cell>
          <cell r="C1287">
            <v>39980</v>
          </cell>
          <cell r="D1287">
            <v>29.85</v>
          </cell>
          <cell r="E1287" t="str">
            <v>BUNDLE SY</v>
          </cell>
          <cell r="F1287" t="str">
            <v>พัลลภ แพร่</v>
          </cell>
          <cell r="G1287">
            <v>2009</v>
          </cell>
        </row>
        <row r="1288">
          <cell r="A1288" t="str">
            <v>ฮีดากาโยโก เอ็นเตอร์ไพรส์</v>
          </cell>
          <cell r="B1288" t="str">
            <v>Process-SS</v>
          </cell>
          <cell r="C1288">
            <v>39980</v>
          </cell>
          <cell r="D1288">
            <v>14.22</v>
          </cell>
          <cell r="E1288" t="str">
            <v>Special Scrap</v>
          </cell>
          <cell r="F1288" t="str">
            <v>ฮีดากา โยโก (D)</v>
          </cell>
          <cell r="G1288">
            <v>2009</v>
          </cell>
        </row>
        <row r="1289">
          <cell r="A1289" t="str">
            <v>ฮีดากาโยโก เอ็นเตอร์ไพรส์</v>
          </cell>
          <cell r="B1289" t="str">
            <v>Bundle # 1</v>
          </cell>
          <cell r="C1289">
            <v>39980</v>
          </cell>
          <cell r="D1289">
            <v>14.35</v>
          </cell>
          <cell r="E1289" t="str">
            <v>Bundle # I(Local)</v>
          </cell>
          <cell r="F1289" t="str">
            <v>ฮีดากา โยโก (D)</v>
          </cell>
          <cell r="G1289">
            <v>2009</v>
          </cell>
        </row>
        <row r="1290">
          <cell r="A1290" t="str">
            <v>กรวัชร อินเตอร์เมทัล</v>
          </cell>
          <cell r="B1290" t="str">
            <v>D - Scrap</v>
          </cell>
          <cell r="C1290">
            <v>39980</v>
          </cell>
          <cell r="D1290">
            <v>10.36</v>
          </cell>
          <cell r="E1290" t="str">
            <v>Local 2</v>
          </cell>
          <cell r="F1290" t="str">
            <v>บัญชาค้าของเก่า</v>
          </cell>
          <cell r="G1290">
            <v>2009</v>
          </cell>
        </row>
        <row r="1291">
          <cell r="A1291" t="str">
            <v>กรวัชร ปากพนัง</v>
          </cell>
          <cell r="B1291" t="str">
            <v>BUNDLE  - SY</v>
          </cell>
          <cell r="C1291">
            <v>39980</v>
          </cell>
          <cell r="D1291">
            <v>13.45</v>
          </cell>
          <cell r="E1291" t="str">
            <v>BUNDLE SY</v>
          </cell>
          <cell r="F1291" t="str">
            <v>กรวัชร ปากพนัง</v>
          </cell>
          <cell r="G1291">
            <v>2009</v>
          </cell>
        </row>
        <row r="1292">
          <cell r="A1292" t="str">
            <v>ฮีดากาโยโก เอ็นเตอร์ไพรส์</v>
          </cell>
          <cell r="B1292" t="str">
            <v>Process-SS</v>
          </cell>
          <cell r="C1292">
            <v>39980</v>
          </cell>
          <cell r="D1292">
            <v>14</v>
          </cell>
          <cell r="E1292" t="str">
            <v>Special Scrap</v>
          </cell>
          <cell r="F1292" t="str">
            <v>ฮีดากา โยโก (D)</v>
          </cell>
          <cell r="G1292">
            <v>2009</v>
          </cell>
        </row>
        <row r="1293">
          <cell r="A1293" t="str">
            <v>กรัณย์ชัย สตีลเวิร์ค</v>
          </cell>
          <cell r="B1293" t="str">
            <v>Process-SS</v>
          </cell>
          <cell r="C1293">
            <v>39980</v>
          </cell>
          <cell r="D1293">
            <v>14.04</v>
          </cell>
          <cell r="E1293" t="str">
            <v>Special Scrap</v>
          </cell>
          <cell r="F1293" t="str">
            <v>ไทคูน (D)</v>
          </cell>
          <cell r="G1293">
            <v>2009</v>
          </cell>
        </row>
        <row r="1294">
          <cell r="A1294" t="str">
            <v>ฮีดากาโยโก เอ็นเตอร์ไพรส์</v>
          </cell>
          <cell r="B1294" t="str">
            <v>SHREDDED LOCAL</v>
          </cell>
          <cell r="C1294">
            <v>39980</v>
          </cell>
          <cell r="D1294">
            <v>13.38</v>
          </cell>
          <cell r="E1294" t="str">
            <v>SHREDDED LOCAL</v>
          </cell>
          <cell r="F1294" t="str">
            <v>ฮีดากา โยโก (D)</v>
          </cell>
          <cell r="G1294">
            <v>2009</v>
          </cell>
        </row>
        <row r="1295">
          <cell r="A1295" t="str">
            <v>ฮีดากาโยโก เอ็นเตอร์ไพรส์</v>
          </cell>
          <cell r="B1295" t="str">
            <v>SHREDDED LOCAL</v>
          </cell>
          <cell r="C1295">
            <v>39980</v>
          </cell>
          <cell r="D1295">
            <v>13.17</v>
          </cell>
          <cell r="E1295" t="str">
            <v>SHREDDED LOCAL</v>
          </cell>
          <cell r="F1295" t="str">
            <v>ฮีดากา โยโก (D)</v>
          </cell>
          <cell r="G1295">
            <v>2009</v>
          </cell>
        </row>
        <row r="1296">
          <cell r="A1296" t="str">
            <v>กรวัชร ปากพนัง</v>
          </cell>
          <cell r="B1296" t="str">
            <v>BUNDLE  - SY</v>
          </cell>
          <cell r="C1296">
            <v>39980</v>
          </cell>
          <cell r="D1296">
            <v>14.72</v>
          </cell>
          <cell r="E1296" t="str">
            <v>BUNDLE SY</v>
          </cell>
          <cell r="F1296" t="str">
            <v>กรวัชร ปากพนัง</v>
          </cell>
          <cell r="G1296">
            <v>2009</v>
          </cell>
        </row>
        <row r="1297">
          <cell r="A1297" t="str">
            <v>กรัณย์ชัย สตีลเวิร์ค</v>
          </cell>
          <cell r="B1297" t="str">
            <v>Process-PC</v>
          </cell>
          <cell r="C1297">
            <v>39980</v>
          </cell>
          <cell r="D1297">
            <v>7.51</v>
          </cell>
          <cell r="E1297" t="str">
            <v>Process Scrap</v>
          </cell>
          <cell r="F1297" t="str">
            <v>เค.เอช.เอ็ม(K.H.M.) สมุทรปราการ (D)</v>
          </cell>
          <cell r="G1297">
            <v>2009</v>
          </cell>
        </row>
        <row r="1298">
          <cell r="A1298" t="str">
            <v>กรวัชร อินเตอร์เมทัล</v>
          </cell>
          <cell r="B1298" t="str">
            <v>A - Scrap</v>
          </cell>
          <cell r="C1298">
            <v>39980</v>
          </cell>
          <cell r="D1298">
            <v>15.16</v>
          </cell>
          <cell r="E1298" t="str">
            <v>Local 1</v>
          </cell>
          <cell r="F1298" t="str">
            <v>บัญชาค้าของเก่า</v>
          </cell>
          <cell r="G1298">
            <v>2009</v>
          </cell>
        </row>
        <row r="1299">
          <cell r="A1299" t="str">
            <v>ฮีดากาโยโก เอ็นเตอร์ไพรส์</v>
          </cell>
          <cell r="B1299" t="str">
            <v>Bundle # 1</v>
          </cell>
          <cell r="C1299">
            <v>39980</v>
          </cell>
          <cell r="D1299">
            <v>14.19</v>
          </cell>
          <cell r="E1299" t="str">
            <v>Bundle # I(Local)</v>
          </cell>
          <cell r="F1299" t="str">
            <v>ฮีดากา โยโก (D)</v>
          </cell>
          <cell r="G1299">
            <v>2009</v>
          </cell>
        </row>
        <row r="1300">
          <cell r="A1300" t="str">
            <v>กัณฑชัย เมทัล เวอร์ค</v>
          </cell>
          <cell r="B1300" t="str">
            <v>Process-SS</v>
          </cell>
          <cell r="C1300">
            <v>39980</v>
          </cell>
          <cell r="D1300">
            <v>10.87</v>
          </cell>
          <cell r="E1300" t="str">
            <v>Special Scrap</v>
          </cell>
          <cell r="F1300" t="str">
            <v>คานทอง ชลบุรี</v>
          </cell>
          <cell r="G1300">
            <v>2009</v>
          </cell>
        </row>
        <row r="1301">
          <cell r="A1301" t="str">
            <v>สิงห์สยามสตีลเซอร์วิส</v>
          </cell>
          <cell r="B1301" t="str">
            <v>Process-SS</v>
          </cell>
          <cell r="C1301">
            <v>39980</v>
          </cell>
          <cell r="D1301">
            <v>11.16</v>
          </cell>
          <cell r="E1301" t="str">
            <v>Special Scrap</v>
          </cell>
          <cell r="F1301" t="str">
            <v>อาปิโก อมตะ ชลบุรี (D)</v>
          </cell>
          <cell r="G1301">
            <v>2009</v>
          </cell>
        </row>
        <row r="1302">
          <cell r="A1302" t="str">
            <v>สิงห์สยามสตีลเซอร์วิส</v>
          </cell>
          <cell r="B1302" t="str">
            <v>Process-PC</v>
          </cell>
          <cell r="C1302">
            <v>39980</v>
          </cell>
          <cell r="D1302">
            <v>12.62</v>
          </cell>
          <cell r="E1302" t="str">
            <v>Process Scrap</v>
          </cell>
          <cell r="F1302" t="str">
            <v>อาปิโก อมตะ ชลบุรี (D)</v>
          </cell>
          <cell r="G1302">
            <v>2009</v>
          </cell>
        </row>
        <row r="1303">
          <cell r="A1303" t="str">
            <v>กรวัชร ปากพนัง</v>
          </cell>
          <cell r="B1303" t="str">
            <v>BUNDLE  - SY</v>
          </cell>
          <cell r="C1303">
            <v>39980</v>
          </cell>
          <cell r="D1303">
            <v>15.08</v>
          </cell>
          <cell r="E1303" t="str">
            <v>BUNDLE SY</v>
          </cell>
          <cell r="F1303" t="str">
            <v>กรวัชร ปากพนัง</v>
          </cell>
          <cell r="G1303">
            <v>2009</v>
          </cell>
        </row>
        <row r="1304">
          <cell r="A1304" t="str">
            <v>ไหลแอดจาย อินเตอร์เทรด</v>
          </cell>
          <cell r="B1304" t="str">
            <v>BUNDLE  - SY</v>
          </cell>
          <cell r="C1304">
            <v>39980</v>
          </cell>
          <cell r="D1304">
            <v>33.94</v>
          </cell>
          <cell r="E1304" t="str">
            <v>BUNDLE SY</v>
          </cell>
          <cell r="F1304" t="str">
            <v>จึงจิบเชียง อุดร</v>
          </cell>
          <cell r="G1304">
            <v>2009</v>
          </cell>
        </row>
        <row r="1305">
          <cell r="A1305" t="str">
            <v>กรวัชร ปากพนัง</v>
          </cell>
          <cell r="B1305" t="str">
            <v>BUNDLE  - SY</v>
          </cell>
          <cell r="C1305">
            <v>39980</v>
          </cell>
          <cell r="D1305">
            <v>14.22</v>
          </cell>
          <cell r="E1305" t="str">
            <v>BUNDLE SY</v>
          </cell>
          <cell r="F1305" t="str">
            <v>กรวัชร ปากพนัง</v>
          </cell>
          <cell r="G1305">
            <v>2009</v>
          </cell>
        </row>
        <row r="1306">
          <cell r="A1306" t="str">
            <v>กรวัชร ปากพนัง</v>
          </cell>
          <cell r="B1306" t="str">
            <v>BUNDLE  - SY</v>
          </cell>
          <cell r="C1306">
            <v>39980</v>
          </cell>
          <cell r="D1306">
            <v>14.79</v>
          </cell>
          <cell r="E1306" t="str">
            <v>BUNDLE SY</v>
          </cell>
          <cell r="F1306" t="str">
            <v>กรวัชร ปากพนัง</v>
          </cell>
          <cell r="G1306">
            <v>2009</v>
          </cell>
        </row>
        <row r="1307">
          <cell r="A1307" t="str">
            <v>กรัณย์ชัย สตีลเวิร์ค</v>
          </cell>
          <cell r="B1307" t="str">
            <v>Y - Scrap</v>
          </cell>
          <cell r="C1307">
            <v>39980</v>
          </cell>
          <cell r="D1307">
            <v>19.55</v>
          </cell>
          <cell r="E1307" t="str">
            <v>Local 1</v>
          </cell>
          <cell r="F1307" t="str">
            <v>ไทคูน (D)</v>
          </cell>
          <cell r="G1307">
            <v>2009</v>
          </cell>
        </row>
        <row r="1308">
          <cell r="A1308" t="str">
            <v>กรัณย์ชัย สตีลเวิร์ค</v>
          </cell>
          <cell r="B1308" t="str">
            <v>Process-SS</v>
          </cell>
          <cell r="C1308">
            <v>39980</v>
          </cell>
          <cell r="D1308">
            <v>14.15</v>
          </cell>
          <cell r="E1308" t="str">
            <v>Special Scrap</v>
          </cell>
          <cell r="F1308" t="str">
            <v>ไทคูน (D)</v>
          </cell>
          <cell r="G1308">
            <v>2009</v>
          </cell>
        </row>
        <row r="1309">
          <cell r="A1309" t="str">
            <v>กรวัชร ปากพนัง</v>
          </cell>
          <cell r="B1309" t="str">
            <v>BUNDLE  - SY</v>
          </cell>
          <cell r="C1309">
            <v>39980</v>
          </cell>
          <cell r="D1309">
            <v>12.94</v>
          </cell>
          <cell r="E1309" t="str">
            <v>BUNDLE SY</v>
          </cell>
          <cell r="F1309" t="str">
            <v>กรวัชร ปากพนัง</v>
          </cell>
          <cell r="G1309">
            <v>2009</v>
          </cell>
        </row>
        <row r="1310">
          <cell r="A1310" t="str">
            <v>ไหลแอดจาย อินเตอร์เทรด</v>
          </cell>
          <cell r="B1310" t="str">
            <v>D - Scrap</v>
          </cell>
          <cell r="C1310">
            <v>39980</v>
          </cell>
          <cell r="D1310">
            <v>6.72</v>
          </cell>
          <cell r="E1310" t="str">
            <v>Local 2</v>
          </cell>
          <cell r="F1310" t="str">
            <v>สุพัตรา ระยอง</v>
          </cell>
          <cell r="G1310">
            <v>2009</v>
          </cell>
        </row>
        <row r="1311">
          <cell r="A1311" t="str">
            <v>เอ็น.พี. โรจนะกิจ</v>
          </cell>
          <cell r="B1311" t="str">
            <v>Process-SS</v>
          </cell>
          <cell r="C1311">
            <v>39980</v>
          </cell>
          <cell r="D1311">
            <v>12.01</v>
          </cell>
          <cell r="E1311" t="str">
            <v>Special Scrap</v>
          </cell>
          <cell r="F1311" t="str">
            <v>ไอ ที ฟอร์จิ้ง (D)</v>
          </cell>
          <cell r="G1311">
            <v>2009</v>
          </cell>
        </row>
        <row r="1312">
          <cell r="A1312" t="str">
            <v>กรวัชร ปากพนัง</v>
          </cell>
          <cell r="B1312" t="str">
            <v>BUNDLE  - SY</v>
          </cell>
          <cell r="C1312">
            <v>39980</v>
          </cell>
          <cell r="D1312">
            <v>14.98</v>
          </cell>
          <cell r="E1312" t="str">
            <v>BUNDLE SY</v>
          </cell>
          <cell r="F1312" t="str">
            <v>กรวัชร ปากพนัง</v>
          </cell>
          <cell r="G1312">
            <v>2009</v>
          </cell>
        </row>
        <row r="1313">
          <cell r="A1313" t="str">
            <v>โพธิ์ทองค้าของเก่า</v>
          </cell>
          <cell r="B1313" t="str">
            <v>X Scrap-L2</v>
          </cell>
          <cell r="C1313">
            <v>39980</v>
          </cell>
          <cell r="D1313">
            <v>14.07</v>
          </cell>
          <cell r="E1313" t="str">
            <v>Local 2</v>
          </cell>
          <cell r="F1313" t="str">
            <v>โพธิ์ทองค้าของเก่า</v>
          </cell>
          <cell r="G1313">
            <v>2009</v>
          </cell>
        </row>
        <row r="1314">
          <cell r="A1314" t="str">
            <v>กรวัชร ปากพนัง</v>
          </cell>
          <cell r="B1314" t="str">
            <v>BUNDLE  - SY</v>
          </cell>
          <cell r="C1314">
            <v>39980</v>
          </cell>
          <cell r="D1314">
            <v>11.19</v>
          </cell>
          <cell r="E1314" t="str">
            <v>BUNDLE SY</v>
          </cell>
          <cell r="F1314" t="str">
            <v>กรวัชร ปากพนัง</v>
          </cell>
          <cell r="G1314">
            <v>2009</v>
          </cell>
        </row>
        <row r="1315">
          <cell r="A1315" t="str">
            <v>กรัณย์ชัย สตีลเวิร์ค</v>
          </cell>
          <cell r="B1315" t="str">
            <v>Y - Scrap</v>
          </cell>
          <cell r="C1315">
            <v>39980</v>
          </cell>
          <cell r="D1315">
            <v>21.47</v>
          </cell>
          <cell r="E1315" t="str">
            <v>Local 1</v>
          </cell>
          <cell r="F1315" t="str">
            <v>ไทคูน (D)</v>
          </cell>
          <cell r="G1315">
            <v>2009</v>
          </cell>
        </row>
        <row r="1316">
          <cell r="A1316" t="str">
            <v>กรวัชร ปากพนัง</v>
          </cell>
          <cell r="B1316" t="str">
            <v>BUNDLE  - SY</v>
          </cell>
          <cell r="C1316">
            <v>39980</v>
          </cell>
          <cell r="D1316">
            <v>14.93</v>
          </cell>
          <cell r="E1316" t="str">
            <v>BUNDLE SY</v>
          </cell>
          <cell r="F1316" t="str">
            <v>กรวัชร ปากพนัง</v>
          </cell>
          <cell r="G1316">
            <v>2009</v>
          </cell>
        </row>
        <row r="1317">
          <cell r="A1317" t="str">
            <v>กรวัชร ปากพนัง</v>
          </cell>
          <cell r="B1317" t="str">
            <v>BUNDLE  - SY</v>
          </cell>
          <cell r="C1317">
            <v>39980</v>
          </cell>
          <cell r="D1317">
            <v>14.01</v>
          </cell>
          <cell r="E1317" t="str">
            <v>BUNDLE SY</v>
          </cell>
          <cell r="F1317" t="str">
            <v>กรวัชร ปากพนัง</v>
          </cell>
          <cell r="G1317">
            <v>2009</v>
          </cell>
        </row>
        <row r="1318">
          <cell r="A1318" t="str">
            <v>กรวัชร ปากพนัง</v>
          </cell>
          <cell r="B1318" t="str">
            <v>BUNDLE  - SY</v>
          </cell>
          <cell r="C1318">
            <v>39980</v>
          </cell>
          <cell r="D1318">
            <v>15.42</v>
          </cell>
          <cell r="E1318" t="str">
            <v>BUNDLE SY</v>
          </cell>
          <cell r="F1318" t="str">
            <v>กรวัชร ปากพนัง</v>
          </cell>
          <cell r="G1318">
            <v>2009</v>
          </cell>
        </row>
        <row r="1319">
          <cell r="A1319" t="str">
            <v>กรวัชร ปากพนัง</v>
          </cell>
          <cell r="B1319" t="str">
            <v>BUNDLE  - SY</v>
          </cell>
          <cell r="C1319">
            <v>39980</v>
          </cell>
          <cell r="D1319">
            <v>13.82</v>
          </cell>
          <cell r="E1319" t="str">
            <v>BUNDLE SY</v>
          </cell>
          <cell r="F1319" t="str">
            <v>กรวัชร ปากพนัง</v>
          </cell>
          <cell r="G1319">
            <v>2009</v>
          </cell>
        </row>
        <row r="1320">
          <cell r="A1320" t="str">
            <v>กรวัชร ปากพนัง</v>
          </cell>
          <cell r="B1320" t="str">
            <v>BUNDLE  - SY</v>
          </cell>
          <cell r="C1320">
            <v>39980</v>
          </cell>
          <cell r="D1320">
            <v>15.15</v>
          </cell>
          <cell r="E1320" t="str">
            <v>BUNDLE SY</v>
          </cell>
          <cell r="F1320" t="str">
            <v>กรวัชร ปากพนัง</v>
          </cell>
          <cell r="G1320">
            <v>2009</v>
          </cell>
        </row>
        <row r="1321">
          <cell r="A1321" t="str">
            <v>กรวัชร ปากพนัง</v>
          </cell>
          <cell r="B1321" t="str">
            <v>BUNDLE  - SY</v>
          </cell>
          <cell r="C1321">
            <v>39980</v>
          </cell>
          <cell r="D1321">
            <v>12.51</v>
          </cell>
          <cell r="E1321" t="str">
            <v>BUNDLE SY</v>
          </cell>
          <cell r="F1321" t="str">
            <v>กรวัชร ปากพนัง</v>
          </cell>
          <cell r="G1321">
            <v>2009</v>
          </cell>
        </row>
        <row r="1322">
          <cell r="A1322" t="str">
            <v>สิงห์สยามสตีลเซอร์วิส</v>
          </cell>
          <cell r="B1322" t="str">
            <v>Process-PC</v>
          </cell>
          <cell r="C1322">
            <v>39980</v>
          </cell>
          <cell r="D1322">
            <v>12.51</v>
          </cell>
          <cell r="E1322" t="str">
            <v>Process Scrap</v>
          </cell>
          <cell r="F1322" t="str">
            <v>อาปิโก อมตะ ชลบุรี (D)</v>
          </cell>
          <cell r="G1322">
            <v>2009</v>
          </cell>
        </row>
        <row r="1323">
          <cell r="A1323" t="str">
            <v>กรวัชร ปากพนัง</v>
          </cell>
          <cell r="B1323" t="str">
            <v>BUNDLE  - SY</v>
          </cell>
          <cell r="C1323">
            <v>39980</v>
          </cell>
          <cell r="D1323">
            <v>11.42</v>
          </cell>
          <cell r="E1323" t="str">
            <v>BUNDLE SY</v>
          </cell>
          <cell r="F1323" t="str">
            <v>กรวัชร ปากพนัง</v>
          </cell>
          <cell r="G1323">
            <v>2009</v>
          </cell>
        </row>
        <row r="1324">
          <cell r="A1324" t="str">
            <v>กรวัชร ปากพนัง</v>
          </cell>
          <cell r="B1324" t="str">
            <v>BUNDLE  - SY</v>
          </cell>
          <cell r="C1324">
            <v>39980</v>
          </cell>
          <cell r="D1324">
            <v>11.56</v>
          </cell>
          <cell r="E1324" t="str">
            <v>BUNDLE SY</v>
          </cell>
          <cell r="F1324" t="str">
            <v>กรวัชร ปากพนัง</v>
          </cell>
          <cell r="G1324">
            <v>2009</v>
          </cell>
        </row>
        <row r="1325">
          <cell r="A1325" t="str">
            <v>พี แอนด์ เอ็ม รีไซเคิล</v>
          </cell>
          <cell r="B1325" t="str">
            <v>Process-PC</v>
          </cell>
          <cell r="C1325">
            <v>39980</v>
          </cell>
          <cell r="D1325">
            <v>15.81</v>
          </cell>
          <cell r="E1325" t="str">
            <v>Process Scrap</v>
          </cell>
          <cell r="F1325" t="str">
            <v>เค เอส เค ออโต้พาร์ท(D)</v>
          </cell>
          <cell r="G1325">
            <v>2009</v>
          </cell>
        </row>
        <row r="1326">
          <cell r="A1326" t="str">
            <v>กรวัชร ปากพนัง</v>
          </cell>
          <cell r="B1326" t="str">
            <v>BUNDLE  - SY</v>
          </cell>
          <cell r="C1326">
            <v>39980</v>
          </cell>
          <cell r="D1326">
            <v>14.4</v>
          </cell>
          <cell r="E1326" t="str">
            <v>BUNDLE SY</v>
          </cell>
          <cell r="F1326" t="str">
            <v>กรวัชร ปากพนัง</v>
          </cell>
          <cell r="G1326">
            <v>2009</v>
          </cell>
        </row>
        <row r="1327">
          <cell r="A1327" t="str">
            <v>กรวัชร ปากพนัง</v>
          </cell>
          <cell r="B1327" t="str">
            <v>BUNDLE  - SY</v>
          </cell>
          <cell r="C1327">
            <v>39980</v>
          </cell>
          <cell r="D1327">
            <v>15.52</v>
          </cell>
          <cell r="E1327" t="str">
            <v>BUNDLE SY</v>
          </cell>
          <cell r="F1327" t="str">
            <v>กรวัชร ปากพนัง</v>
          </cell>
          <cell r="G1327">
            <v>2009</v>
          </cell>
        </row>
        <row r="1328">
          <cell r="A1328" t="str">
            <v>กรวัชร ปากพนัง</v>
          </cell>
          <cell r="B1328" t="str">
            <v>BUNDLE  - SY</v>
          </cell>
          <cell r="C1328">
            <v>39980</v>
          </cell>
          <cell r="D1328">
            <v>14.87</v>
          </cell>
          <cell r="E1328" t="str">
            <v>BUNDLE SY</v>
          </cell>
          <cell r="F1328" t="str">
            <v>กรวัชร ปากพนัง</v>
          </cell>
          <cell r="G1328">
            <v>2009</v>
          </cell>
        </row>
        <row r="1329">
          <cell r="A1329" t="str">
            <v>กรวัชร ปากพนัง</v>
          </cell>
          <cell r="B1329" t="str">
            <v>BUNDLE  - SY</v>
          </cell>
          <cell r="C1329">
            <v>39980</v>
          </cell>
          <cell r="D1329">
            <v>13.94</v>
          </cell>
          <cell r="E1329" t="str">
            <v>BUNDLE SY</v>
          </cell>
          <cell r="F1329" t="str">
            <v>กรวัชร ปากพนัง</v>
          </cell>
          <cell r="G1329">
            <v>2009</v>
          </cell>
        </row>
        <row r="1330">
          <cell r="A1330" t="str">
            <v>กรวัชร ปากพนัง</v>
          </cell>
          <cell r="B1330" t="str">
            <v>BUNDLE  - SY</v>
          </cell>
          <cell r="C1330">
            <v>39980</v>
          </cell>
          <cell r="D1330">
            <v>10.06</v>
          </cell>
          <cell r="E1330" t="str">
            <v>BUNDLE SY</v>
          </cell>
          <cell r="F1330" t="str">
            <v>กรวัชร ปากพนัง</v>
          </cell>
          <cell r="G1330">
            <v>2009</v>
          </cell>
        </row>
        <row r="1331">
          <cell r="A1331" t="str">
            <v>กรวัชร ปากพนัง</v>
          </cell>
          <cell r="B1331" t="str">
            <v>BUNDLE  - SY</v>
          </cell>
          <cell r="C1331">
            <v>39980</v>
          </cell>
          <cell r="D1331">
            <v>10.3</v>
          </cell>
          <cell r="E1331" t="str">
            <v>BUNDLE SY</v>
          </cell>
          <cell r="F1331" t="str">
            <v>กรวัชร ปากพนัง</v>
          </cell>
          <cell r="G1331">
            <v>2009</v>
          </cell>
        </row>
        <row r="1332">
          <cell r="A1332" t="str">
            <v>กรัณย์ชัย สตีลเวิร์ค</v>
          </cell>
          <cell r="B1332" t="str">
            <v>Process-PC</v>
          </cell>
          <cell r="C1332">
            <v>39980</v>
          </cell>
          <cell r="D1332">
            <v>13.09</v>
          </cell>
          <cell r="E1332" t="str">
            <v>Process Scrap</v>
          </cell>
          <cell r="F1332" t="str">
            <v>เอส.พี.เมทัล(S.P.Metal) (D)</v>
          </cell>
          <cell r="G1332">
            <v>2009</v>
          </cell>
        </row>
        <row r="1333">
          <cell r="A1333" t="str">
            <v>ไหลแอดจาย อินเตอร์เทรด</v>
          </cell>
          <cell r="B1333" t="str">
            <v>D - Scrap</v>
          </cell>
          <cell r="C1333">
            <v>39980</v>
          </cell>
          <cell r="D1333">
            <v>10.14</v>
          </cell>
          <cell r="E1333" t="str">
            <v>Local 2</v>
          </cell>
          <cell r="F1333" t="str">
            <v>ไหลแอดจาย พานทอง ชล</v>
          </cell>
          <cell r="G1333">
            <v>2009</v>
          </cell>
        </row>
        <row r="1334">
          <cell r="A1334" t="str">
            <v>กรวัชร ปากพนัง</v>
          </cell>
          <cell r="B1334" t="str">
            <v>BUNDLE  - SY</v>
          </cell>
          <cell r="C1334">
            <v>39980</v>
          </cell>
          <cell r="D1334">
            <v>14.1</v>
          </cell>
          <cell r="E1334" t="str">
            <v>BUNDLE SY</v>
          </cell>
          <cell r="F1334" t="str">
            <v>กรวัชร ปากพนัง</v>
          </cell>
          <cell r="G1334">
            <v>2009</v>
          </cell>
        </row>
        <row r="1335">
          <cell r="A1335" t="str">
            <v>โกลด์ 2009</v>
          </cell>
          <cell r="B1335" t="str">
            <v>D - Scrap</v>
          </cell>
          <cell r="C1335">
            <v>39980</v>
          </cell>
          <cell r="D1335">
            <v>28.14</v>
          </cell>
          <cell r="E1335" t="str">
            <v>Local 2</v>
          </cell>
          <cell r="F1335" t="str">
            <v>ต้อมยิ่งเจริญทรัพย์</v>
          </cell>
          <cell r="G1335">
            <v>2009</v>
          </cell>
        </row>
        <row r="1336">
          <cell r="A1336" t="str">
            <v>กรวัชร ปากพนัง</v>
          </cell>
          <cell r="B1336" t="str">
            <v>BUNDLE  - SY</v>
          </cell>
          <cell r="C1336">
            <v>39980</v>
          </cell>
          <cell r="D1336">
            <v>13.97</v>
          </cell>
          <cell r="E1336" t="str">
            <v>BUNDLE SY</v>
          </cell>
          <cell r="F1336" t="str">
            <v>กรวัชร ปากพนัง</v>
          </cell>
          <cell r="G1336">
            <v>2009</v>
          </cell>
        </row>
        <row r="1337">
          <cell r="A1337" t="str">
            <v>ไหลแอดจาย อินเตอร์เทรด</v>
          </cell>
          <cell r="B1337" t="str">
            <v>Process-PC</v>
          </cell>
          <cell r="C1337">
            <v>39980</v>
          </cell>
          <cell r="D1337">
            <v>28.46</v>
          </cell>
          <cell r="E1337" t="str">
            <v>Process Scrap</v>
          </cell>
          <cell r="F1337" t="str">
            <v>Central metal Thailand (D)</v>
          </cell>
          <cell r="G1337">
            <v>2009</v>
          </cell>
        </row>
        <row r="1338">
          <cell r="A1338" t="str">
            <v>ไหลแอดจาย อินเตอร์เทรด</v>
          </cell>
          <cell r="B1338" t="str">
            <v>D - Scrap</v>
          </cell>
          <cell r="C1338">
            <v>39980</v>
          </cell>
          <cell r="D1338">
            <v>5.65</v>
          </cell>
          <cell r="E1338" t="str">
            <v>Local 2</v>
          </cell>
          <cell r="F1338" t="str">
            <v>สมจิตร ระยอง</v>
          </cell>
          <cell r="G1338">
            <v>2009</v>
          </cell>
        </row>
        <row r="1339">
          <cell r="A1339" t="str">
            <v>กรวัชร ปากพนัง</v>
          </cell>
          <cell r="B1339" t="str">
            <v>BUNDLE  - SY</v>
          </cell>
          <cell r="C1339">
            <v>39980</v>
          </cell>
          <cell r="D1339">
            <v>10.48</v>
          </cell>
          <cell r="E1339" t="str">
            <v>BUNDLE SY</v>
          </cell>
          <cell r="F1339" t="str">
            <v>กรวัชร ปากพนัง</v>
          </cell>
          <cell r="G1339">
            <v>2009</v>
          </cell>
        </row>
        <row r="1340">
          <cell r="A1340" t="str">
            <v>กรวัชร ปากพนัง</v>
          </cell>
          <cell r="B1340" t="str">
            <v>BUNDLE  - SY</v>
          </cell>
          <cell r="C1340">
            <v>39980</v>
          </cell>
          <cell r="D1340">
            <v>11.79</v>
          </cell>
          <cell r="E1340" t="str">
            <v>BUNDLE SY</v>
          </cell>
          <cell r="F1340" t="str">
            <v>กรวัชร ปากพนัง</v>
          </cell>
          <cell r="G1340">
            <v>2009</v>
          </cell>
        </row>
        <row r="1341">
          <cell r="A1341" t="str">
            <v>ขยะทอง เปเปอร์ แอนด์สตีล</v>
          </cell>
          <cell r="B1341" t="str">
            <v>BUNDLE  - SY</v>
          </cell>
          <cell r="C1341">
            <v>39980</v>
          </cell>
          <cell r="D1341">
            <v>16.32</v>
          </cell>
          <cell r="E1341" t="str">
            <v>BUNDLE SY</v>
          </cell>
          <cell r="F1341" t="str">
            <v>ขยะทอง บางพลี(ดีสมใจ)</v>
          </cell>
          <cell r="G1341">
            <v>2009</v>
          </cell>
        </row>
        <row r="1342">
          <cell r="A1342" t="str">
            <v>กรวัชร ปากพนัง</v>
          </cell>
          <cell r="B1342" t="str">
            <v>BUNDLE  - SY</v>
          </cell>
          <cell r="C1342">
            <v>39980</v>
          </cell>
          <cell r="D1342">
            <v>16.79</v>
          </cell>
          <cell r="E1342" t="str">
            <v>BUNDLE SY</v>
          </cell>
          <cell r="F1342" t="str">
            <v>กรวัชร ปากพนัง</v>
          </cell>
          <cell r="G1342">
            <v>2009</v>
          </cell>
        </row>
        <row r="1343">
          <cell r="A1343" t="str">
            <v>ขยะทอง เปเปอร์ แอนด์สตีล</v>
          </cell>
          <cell r="B1343" t="str">
            <v>BUNDLE  - SY</v>
          </cell>
          <cell r="C1343">
            <v>39980</v>
          </cell>
          <cell r="D1343">
            <v>12.82</v>
          </cell>
          <cell r="E1343" t="str">
            <v>BUNDLE SY</v>
          </cell>
          <cell r="F1343" t="str">
            <v>ขยะทอง สุวินทวงศ์</v>
          </cell>
          <cell r="G1343">
            <v>2009</v>
          </cell>
        </row>
        <row r="1344">
          <cell r="A1344" t="str">
            <v>กรวัชร ปากพนัง</v>
          </cell>
          <cell r="B1344" t="str">
            <v>BUNDLE  - SY</v>
          </cell>
          <cell r="C1344">
            <v>39980</v>
          </cell>
          <cell r="D1344">
            <v>14.51</v>
          </cell>
          <cell r="E1344" t="str">
            <v>BUNDLE SY</v>
          </cell>
          <cell r="F1344" t="str">
            <v>กรวัชร ปากพนัง</v>
          </cell>
          <cell r="G1344">
            <v>2009</v>
          </cell>
        </row>
        <row r="1345">
          <cell r="A1345" t="str">
            <v>โกลด์ 2009</v>
          </cell>
          <cell r="B1345" t="str">
            <v>X Scrap-L2</v>
          </cell>
          <cell r="C1345">
            <v>39980</v>
          </cell>
          <cell r="D1345">
            <v>16.66</v>
          </cell>
          <cell r="E1345" t="str">
            <v>Local 2</v>
          </cell>
          <cell r="F1345" t="str">
            <v>ชัยยุทธค้าของเก่า</v>
          </cell>
          <cell r="G1345">
            <v>2009</v>
          </cell>
        </row>
        <row r="1346">
          <cell r="A1346" t="str">
            <v>กรวัชร ปากพนัง</v>
          </cell>
          <cell r="B1346" t="str">
            <v>BUNDLE  - SY</v>
          </cell>
          <cell r="C1346">
            <v>39980</v>
          </cell>
          <cell r="D1346">
            <v>13.27</v>
          </cell>
          <cell r="E1346" t="str">
            <v>BUNDLE SY</v>
          </cell>
          <cell r="F1346" t="str">
            <v>กรวัชร ปากพนัง</v>
          </cell>
          <cell r="G1346">
            <v>2009</v>
          </cell>
        </row>
        <row r="1347">
          <cell r="A1347" t="str">
            <v>กรัณย์ชัย สตีลเวิร์ค</v>
          </cell>
          <cell r="B1347" t="str">
            <v>Process-PC</v>
          </cell>
          <cell r="C1347">
            <v>39980</v>
          </cell>
          <cell r="D1347">
            <v>22.47</v>
          </cell>
          <cell r="E1347" t="str">
            <v>Process Scrap</v>
          </cell>
          <cell r="F1347" t="str">
            <v>ลาดกระบัง สตีล (D)</v>
          </cell>
          <cell r="G1347">
            <v>2009</v>
          </cell>
        </row>
        <row r="1348">
          <cell r="A1348" t="str">
            <v>กรวัชร ปากพนัง</v>
          </cell>
          <cell r="B1348" t="str">
            <v>BUNDLE  - SY</v>
          </cell>
          <cell r="C1348">
            <v>39980</v>
          </cell>
          <cell r="D1348">
            <v>13.12</v>
          </cell>
          <cell r="E1348" t="str">
            <v>BUNDLE SY</v>
          </cell>
          <cell r="F1348" t="str">
            <v>กรวัชร ปากพนัง</v>
          </cell>
          <cell r="G1348">
            <v>2009</v>
          </cell>
        </row>
        <row r="1349">
          <cell r="A1349" t="str">
            <v>กรวัชร ปากพนัง</v>
          </cell>
          <cell r="B1349" t="str">
            <v>BUNDLE  - SY</v>
          </cell>
          <cell r="C1349">
            <v>39981</v>
          </cell>
          <cell r="D1349">
            <v>14.49</v>
          </cell>
          <cell r="E1349" t="str">
            <v>BUNDLE SY</v>
          </cell>
          <cell r="F1349" t="str">
            <v>กรวัชร ปากพนัง</v>
          </cell>
          <cell r="G1349">
            <v>2009</v>
          </cell>
        </row>
        <row r="1350">
          <cell r="A1350" t="str">
            <v>กรวัชร ปากพนัง</v>
          </cell>
          <cell r="B1350" t="str">
            <v>BUNDLE  - SY</v>
          </cell>
          <cell r="C1350">
            <v>39981</v>
          </cell>
          <cell r="D1350">
            <v>12.6</v>
          </cell>
          <cell r="E1350" t="str">
            <v>BUNDLE SY</v>
          </cell>
          <cell r="F1350" t="str">
            <v>กรวัชร ปากพนัง</v>
          </cell>
          <cell r="G1350">
            <v>2009</v>
          </cell>
        </row>
        <row r="1351">
          <cell r="A1351" t="str">
            <v>กรวัชร ปากพนัง</v>
          </cell>
          <cell r="B1351" t="str">
            <v>BUNDLE  - SY</v>
          </cell>
          <cell r="C1351">
            <v>39981</v>
          </cell>
          <cell r="D1351">
            <v>14.66</v>
          </cell>
          <cell r="E1351" t="str">
            <v>BUNDLE SY</v>
          </cell>
          <cell r="F1351" t="str">
            <v>กรวัชร ปากพนัง</v>
          </cell>
          <cell r="G1351">
            <v>2009</v>
          </cell>
        </row>
        <row r="1352">
          <cell r="A1352" t="str">
            <v>ไหลแอดจาย อินเตอร์เทรด</v>
          </cell>
          <cell r="B1352" t="str">
            <v>BUNDLE  - SY</v>
          </cell>
          <cell r="C1352">
            <v>39981</v>
          </cell>
          <cell r="D1352">
            <v>16.12</v>
          </cell>
          <cell r="E1352" t="str">
            <v>BUNDLE SY</v>
          </cell>
          <cell r="F1352" t="str">
            <v>สวัสดิ์ สุราษฎร์ธานี</v>
          </cell>
          <cell r="G1352">
            <v>2009</v>
          </cell>
        </row>
        <row r="1353">
          <cell r="A1353" t="str">
            <v>กรวัชร ปากพนัง</v>
          </cell>
          <cell r="B1353" t="str">
            <v>BUNDLE  - SY</v>
          </cell>
          <cell r="C1353">
            <v>39981</v>
          </cell>
          <cell r="D1353">
            <v>15.68</v>
          </cell>
          <cell r="E1353" t="str">
            <v>BUNDLE SY</v>
          </cell>
          <cell r="F1353" t="str">
            <v>กรวัชร ปากพนัง</v>
          </cell>
          <cell r="G1353">
            <v>2009</v>
          </cell>
        </row>
        <row r="1354">
          <cell r="A1354" t="str">
            <v>กรวัชร ปากพนัง</v>
          </cell>
          <cell r="B1354" t="str">
            <v>BUNDLE  - SY</v>
          </cell>
          <cell r="C1354">
            <v>39981</v>
          </cell>
          <cell r="D1354">
            <v>15.2</v>
          </cell>
          <cell r="E1354" t="str">
            <v>BUNDLE SY</v>
          </cell>
          <cell r="F1354" t="str">
            <v>กรวัชร ปากพนัง</v>
          </cell>
          <cell r="G1354">
            <v>2009</v>
          </cell>
        </row>
        <row r="1355">
          <cell r="A1355" t="str">
            <v>ชัยการณ์ สตีล เวอร์ค</v>
          </cell>
          <cell r="B1355" t="str">
            <v>M scrap</v>
          </cell>
          <cell r="C1355">
            <v>39981</v>
          </cell>
          <cell r="D1355">
            <v>21.91</v>
          </cell>
          <cell r="E1355" t="str">
            <v>Local 2</v>
          </cell>
          <cell r="F1355" t="str">
            <v>แสงทองชัย สตีล(ชัญญา)</v>
          </cell>
          <cell r="G1355">
            <v>2009</v>
          </cell>
        </row>
        <row r="1356">
          <cell r="A1356" t="str">
            <v>ซัน สตีล แอนด์ เปเปอร์</v>
          </cell>
          <cell r="B1356" t="str">
            <v>Y - Scrap</v>
          </cell>
          <cell r="C1356">
            <v>39981</v>
          </cell>
          <cell r="D1356">
            <v>7.65</v>
          </cell>
          <cell r="E1356" t="str">
            <v>Local 1</v>
          </cell>
          <cell r="F1356" t="str">
            <v>บ้านโป่งรีไซเคิล</v>
          </cell>
          <cell r="G1356">
            <v>2009</v>
          </cell>
        </row>
        <row r="1357">
          <cell r="A1357" t="str">
            <v>กรวัชร ปากพนัง</v>
          </cell>
          <cell r="B1357" t="str">
            <v>BUNDLE  - SY</v>
          </cell>
          <cell r="C1357">
            <v>39981</v>
          </cell>
          <cell r="D1357">
            <v>12.52</v>
          </cell>
          <cell r="E1357" t="str">
            <v>BUNDLE SY</v>
          </cell>
          <cell r="F1357" t="str">
            <v>กรวัชร ปากพนัง</v>
          </cell>
          <cell r="G1357">
            <v>2009</v>
          </cell>
        </row>
        <row r="1358">
          <cell r="A1358" t="str">
            <v>ซัน สตีล แอนด์ เปเปอร์</v>
          </cell>
          <cell r="B1358" t="str">
            <v>BUNDLE  - SY</v>
          </cell>
          <cell r="C1358">
            <v>39981</v>
          </cell>
          <cell r="D1358">
            <v>26.56</v>
          </cell>
          <cell r="E1358" t="str">
            <v>BUNDLE SY</v>
          </cell>
          <cell r="F1358" t="str">
            <v>ปฏิมาค้าของเก่า อยุธยา</v>
          </cell>
          <cell r="G1358">
            <v>2009</v>
          </cell>
        </row>
        <row r="1359">
          <cell r="A1359" t="str">
            <v>ซัน สตีล แอนด์ เปเปอร์</v>
          </cell>
          <cell r="C1359">
            <v>39981</v>
          </cell>
          <cell r="D1359">
            <v>0</v>
          </cell>
          <cell r="F1359" t="str">
            <v>เอกพาณิชย์ ปราจีน</v>
          </cell>
          <cell r="G1359">
            <v>2009</v>
          </cell>
        </row>
        <row r="1360">
          <cell r="A1360" t="str">
            <v>ซัน สตีล แอนด์ เปเปอร์</v>
          </cell>
          <cell r="B1360" t="str">
            <v>BUNDLE  - SY</v>
          </cell>
          <cell r="C1360">
            <v>39981</v>
          </cell>
          <cell r="D1360">
            <v>28.56</v>
          </cell>
          <cell r="E1360" t="str">
            <v>BUNDLE SY</v>
          </cell>
          <cell r="F1360" t="str">
            <v>เอกพาณิชย์ ปราจีน</v>
          </cell>
          <cell r="G1360">
            <v>2009</v>
          </cell>
        </row>
        <row r="1361">
          <cell r="A1361" t="str">
            <v>กรวัชร ปากพนัง</v>
          </cell>
          <cell r="B1361" t="str">
            <v>BUNDLE  - SY</v>
          </cell>
          <cell r="C1361">
            <v>39981</v>
          </cell>
          <cell r="D1361">
            <v>12.44</v>
          </cell>
          <cell r="E1361" t="str">
            <v>BUNDLE SY</v>
          </cell>
          <cell r="F1361" t="str">
            <v>กรวัชร ปากพนัง</v>
          </cell>
          <cell r="G1361">
            <v>2009</v>
          </cell>
        </row>
        <row r="1362">
          <cell r="A1362" t="str">
            <v>กรวัชร ปากพนัง</v>
          </cell>
          <cell r="B1362" t="str">
            <v>BUNDLE  - SY</v>
          </cell>
          <cell r="C1362">
            <v>39981</v>
          </cell>
          <cell r="D1362">
            <v>13.03</v>
          </cell>
          <cell r="E1362" t="str">
            <v>BUNDLE SY</v>
          </cell>
          <cell r="F1362" t="str">
            <v>กรวัชร ปากพนัง</v>
          </cell>
          <cell r="G1362">
            <v>2009</v>
          </cell>
        </row>
        <row r="1363">
          <cell r="A1363" t="str">
            <v>กรวัชร ปากพนัง</v>
          </cell>
          <cell r="B1363" t="str">
            <v>BUNDLE  - SY</v>
          </cell>
          <cell r="C1363">
            <v>39981</v>
          </cell>
          <cell r="D1363">
            <v>15.46</v>
          </cell>
          <cell r="E1363" t="str">
            <v>BUNDLE SY</v>
          </cell>
          <cell r="F1363" t="str">
            <v>กรวัชร ปากพนัง</v>
          </cell>
          <cell r="G1363">
            <v>2009</v>
          </cell>
        </row>
        <row r="1364">
          <cell r="A1364" t="str">
            <v>กรวัชร ปากพนัง</v>
          </cell>
          <cell r="B1364" t="str">
            <v>BUNDLE  - SY</v>
          </cell>
          <cell r="C1364">
            <v>39981</v>
          </cell>
          <cell r="D1364">
            <v>13.76</v>
          </cell>
          <cell r="E1364" t="str">
            <v>BUNDLE SY</v>
          </cell>
          <cell r="F1364" t="str">
            <v>กรวัชร ปากพนัง</v>
          </cell>
          <cell r="G1364">
            <v>2009</v>
          </cell>
        </row>
        <row r="1365">
          <cell r="A1365" t="str">
            <v>กรวัชร ปากพนัง</v>
          </cell>
          <cell r="B1365" t="str">
            <v>BUNDLE  - SY</v>
          </cell>
          <cell r="C1365">
            <v>39981</v>
          </cell>
          <cell r="D1365">
            <v>14.08</v>
          </cell>
          <cell r="E1365" t="str">
            <v>BUNDLE SY</v>
          </cell>
          <cell r="F1365" t="str">
            <v>กรวัชร ปากพนัง</v>
          </cell>
          <cell r="G1365">
            <v>2009</v>
          </cell>
        </row>
        <row r="1366">
          <cell r="A1366" t="str">
            <v>กรวัชร อินเตอร์เมทัล</v>
          </cell>
          <cell r="B1366" t="str">
            <v>X Scrap-L2</v>
          </cell>
          <cell r="C1366">
            <v>39981</v>
          </cell>
          <cell r="D1366">
            <v>15.44</v>
          </cell>
          <cell r="E1366" t="str">
            <v>Local 2</v>
          </cell>
          <cell r="F1366" t="str">
            <v>ป.ปาทานสตีล(อนันต์)</v>
          </cell>
          <cell r="G1366">
            <v>2009</v>
          </cell>
        </row>
        <row r="1367">
          <cell r="A1367" t="str">
            <v>กรวัชร ปากพนัง</v>
          </cell>
          <cell r="B1367" t="str">
            <v>BUNDLE  - SY</v>
          </cell>
          <cell r="C1367">
            <v>39981</v>
          </cell>
          <cell r="D1367">
            <v>13.43</v>
          </cell>
          <cell r="E1367" t="str">
            <v>BUNDLE SY</v>
          </cell>
          <cell r="F1367" t="str">
            <v>กรวัชร ปากพนัง</v>
          </cell>
          <cell r="G1367">
            <v>2009</v>
          </cell>
        </row>
        <row r="1368">
          <cell r="A1368" t="str">
            <v>ไหลแอดจาย อินเตอร์เทรด</v>
          </cell>
          <cell r="B1368" t="str">
            <v>BUNDLE  - SY</v>
          </cell>
          <cell r="C1368">
            <v>39981</v>
          </cell>
          <cell r="D1368">
            <v>29.02</v>
          </cell>
          <cell r="E1368" t="str">
            <v>BUNDLE SY</v>
          </cell>
          <cell r="F1368" t="str">
            <v>สมศักดิ์ สุโขทัย</v>
          </cell>
          <cell r="G1368">
            <v>2009</v>
          </cell>
        </row>
        <row r="1369">
          <cell r="A1369" t="str">
            <v>กรวัชร ปากพนัง</v>
          </cell>
          <cell r="B1369" t="str">
            <v>BUNDLE  - SY</v>
          </cell>
          <cell r="C1369">
            <v>39981</v>
          </cell>
          <cell r="D1369">
            <v>15.62</v>
          </cell>
          <cell r="E1369" t="str">
            <v>BUNDLE SY</v>
          </cell>
          <cell r="F1369" t="str">
            <v>กรวัชร ปากพนัง</v>
          </cell>
          <cell r="G1369">
            <v>2009</v>
          </cell>
        </row>
        <row r="1370">
          <cell r="A1370" t="str">
            <v>กรัณย์ชัย สตีลเวิร์ค</v>
          </cell>
          <cell r="B1370" t="str">
            <v>Y - Scrap</v>
          </cell>
          <cell r="C1370">
            <v>39981</v>
          </cell>
          <cell r="D1370">
            <v>13.97</v>
          </cell>
          <cell r="E1370" t="str">
            <v>Local 1</v>
          </cell>
          <cell r="F1370" t="str">
            <v>ยูโรเทค เอ็นจิเนียริ่ง (D)</v>
          </cell>
          <cell r="G1370">
            <v>2009</v>
          </cell>
        </row>
        <row r="1371">
          <cell r="A1371" t="str">
            <v>กรวัชร ปากพนัง</v>
          </cell>
          <cell r="B1371" t="str">
            <v>BUNDLE  - SY</v>
          </cell>
          <cell r="C1371">
            <v>39981</v>
          </cell>
          <cell r="D1371">
            <v>12.67</v>
          </cell>
          <cell r="E1371" t="str">
            <v>BUNDLE SY</v>
          </cell>
          <cell r="F1371" t="str">
            <v>กรวัชร ปากพนัง</v>
          </cell>
          <cell r="G1371">
            <v>2009</v>
          </cell>
        </row>
        <row r="1372">
          <cell r="A1372" t="str">
            <v>ซัน สตีล แอนด์ เปเปอร์</v>
          </cell>
          <cell r="B1372" t="str">
            <v>BUNDLE  - SY</v>
          </cell>
          <cell r="C1372">
            <v>39981</v>
          </cell>
          <cell r="D1372">
            <v>27.76</v>
          </cell>
          <cell r="E1372" t="str">
            <v>BUNDLE SY</v>
          </cell>
          <cell r="F1372" t="str">
            <v>เอส.ซี.ค้าเหล็ก  กทม.</v>
          </cell>
          <cell r="G1372">
            <v>2009</v>
          </cell>
        </row>
        <row r="1373">
          <cell r="A1373" t="str">
            <v>กรวัชร ปากพนัง</v>
          </cell>
          <cell r="B1373" t="str">
            <v>BUNDLE  - SY</v>
          </cell>
          <cell r="C1373">
            <v>39981</v>
          </cell>
          <cell r="D1373">
            <v>11.33</v>
          </cell>
          <cell r="E1373" t="str">
            <v>BUNDLE SY</v>
          </cell>
          <cell r="F1373" t="str">
            <v>กรวัชร ปากพนัง</v>
          </cell>
          <cell r="G1373">
            <v>2009</v>
          </cell>
        </row>
        <row r="1374">
          <cell r="A1374" t="str">
            <v>กรวัชร ปากพนัง</v>
          </cell>
          <cell r="B1374" t="str">
            <v>BUNDLE  - SY</v>
          </cell>
          <cell r="C1374">
            <v>39981</v>
          </cell>
          <cell r="D1374">
            <v>12.44</v>
          </cell>
          <cell r="E1374" t="str">
            <v>BUNDLE SY</v>
          </cell>
          <cell r="F1374" t="str">
            <v>กรวัชร ปากพนัง</v>
          </cell>
          <cell r="G1374">
            <v>2009</v>
          </cell>
        </row>
        <row r="1375">
          <cell r="A1375" t="str">
            <v>กรวัชร ปากพนัง</v>
          </cell>
          <cell r="B1375" t="str">
            <v>BUNDLE  - SY</v>
          </cell>
          <cell r="C1375">
            <v>39981</v>
          </cell>
          <cell r="D1375">
            <v>15.81</v>
          </cell>
          <cell r="E1375" t="str">
            <v>BUNDLE SY</v>
          </cell>
          <cell r="F1375" t="str">
            <v>กรวัชร ปากพนัง</v>
          </cell>
          <cell r="G1375">
            <v>2009</v>
          </cell>
        </row>
        <row r="1376">
          <cell r="A1376" t="str">
            <v>กรวัชร ปากพนัง</v>
          </cell>
          <cell r="B1376" t="str">
            <v>BUNDLE  - SY</v>
          </cell>
          <cell r="C1376">
            <v>39981</v>
          </cell>
          <cell r="D1376">
            <v>12.59</v>
          </cell>
          <cell r="E1376" t="str">
            <v>BUNDLE SY</v>
          </cell>
          <cell r="F1376" t="str">
            <v>กรวัชร ปากพนัง</v>
          </cell>
          <cell r="G1376">
            <v>2009</v>
          </cell>
        </row>
        <row r="1377">
          <cell r="A1377" t="str">
            <v>ซัน สตีล แอนด์ เปเปอร์</v>
          </cell>
          <cell r="B1377" t="str">
            <v>D - Scrap</v>
          </cell>
          <cell r="C1377">
            <v>39981</v>
          </cell>
          <cell r="D1377">
            <v>20.77</v>
          </cell>
          <cell r="E1377" t="str">
            <v>Local 2</v>
          </cell>
          <cell r="F1377" t="str">
            <v>พันทุมไท สุพรรณบุรี</v>
          </cell>
          <cell r="G1377">
            <v>2009</v>
          </cell>
        </row>
        <row r="1378">
          <cell r="A1378" t="str">
            <v>กรวัชร ปากพนัง</v>
          </cell>
          <cell r="B1378" t="str">
            <v>BUNDLE  - SY</v>
          </cell>
          <cell r="C1378">
            <v>39981</v>
          </cell>
          <cell r="D1378">
            <v>11.99</v>
          </cell>
          <cell r="E1378" t="str">
            <v>BUNDLE SY</v>
          </cell>
          <cell r="F1378" t="str">
            <v>กรวัชร ปากพนัง</v>
          </cell>
          <cell r="G1378">
            <v>2009</v>
          </cell>
        </row>
        <row r="1379">
          <cell r="A1379" t="str">
            <v>ไหลแอดจาย อินเตอร์เทรด</v>
          </cell>
          <cell r="B1379" t="str">
            <v>D - Scrap</v>
          </cell>
          <cell r="C1379">
            <v>39981</v>
          </cell>
          <cell r="D1379">
            <v>6.45</v>
          </cell>
          <cell r="E1379" t="str">
            <v>Local 2</v>
          </cell>
          <cell r="F1379" t="str">
            <v>อาร์กอนสตีล กทม.</v>
          </cell>
          <cell r="G1379">
            <v>2009</v>
          </cell>
        </row>
        <row r="1380">
          <cell r="A1380" t="str">
            <v>กรวัชร ปากพนัง</v>
          </cell>
          <cell r="B1380" t="str">
            <v>BUNDLE  - SY</v>
          </cell>
          <cell r="C1380">
            <v>39981</v>
          </cell>
          <cell r="D1380">
            <v>12.48</v>
          </cell>
          <cell r="E1380" t="str">
            <v>BUNDLE SY</v>
          </cell>
          <cell r="F1380" t="str">
            <v>กรวัชร ปากพนัง</v>
          </cell>
          <cell r="G1380">
            <v>2009</v>
          </cell>
        </row>
        <row r="1381">
          <cell r="A1381" t="str">
            <v>ไหลแอดจาย อินเตอร์เทรด</v>
          </cell>
          <cell r="B1381" t="str">
            <v>BUNDLE  - SY</v>
          </cell>
          <cell r="C1381">
            <v>39981</v>
          </cell>
          <cell r="D1381">
            <v>14.3</v>
          </cell>
          <cell r="E1381" t="str">
            <v>BUNDLE SY</v>
          </cell>
          <cell r="F1381" t="str">
            <v>สมศักดิ์ สุโขทัย</v>
          </cell>
          <cell r="G1381">
            <v>2009</v>
          </cell>
        </row>
        <row r="1382">
          <cell r="A1382" t="str">
            <v>กรวัชร ปากพนัง</v>
          </cell>
          <cell r="B1382" t="str">
            <v>BUNDLE  - SY</v>
          </cell>
          <cell r="C1382">
            <v>39981</v>
          </cell>
          <cell r="D1382">
            <v>17.47</v>
          </cell>
          <cell r="E1382" t="str">
            <v>BUNDLE SY</v>
          </cell>
          <cell r="F1382" t="str">
            <v>กรวัชร ปากพนัง</v>
          </cell>
          <cell r="G1382">
            <v>2009</v>
          </cell>
        </row>
        <row r="1383">
          <cell r="A1383" t="str">
            <v>กรวัชร ปากพนัง</v>
          </cell>
          <cell r="B1383" t="str">
            <v>BUNDLE  - SY</v>
          </cell>
          <cell r="C1383">
            <v>39981</v>
          </cell>
          <cell r="D1383">
            <v>14.45</v>
          </cell>
          <cell r="E1383" t="str">
            <v>BUNDLE SY</v>
          </cell>
          <cell r="F1383" t="str">
            <v>กรวัชร ปากพนัง</v>
          </cell>
          <cell r="G1383">
            <v>2009</v>
          </cell>
        </row>
        <row r="1384">
          <cell r="A1384" t="str">
            <v>ซัน สตีล แอนด์ เปเปอร์</v>
          </cell>
          <cell r="B1384" t="str">
            <v>B - Scrap</v>
          </cell>
          <cell r="C1384">
            <v>39981</v>
          </cell>
          <cell r="D1384">
            <v>17.25</v>
          </cell>
          <cell r="E1384" t="str">
            <v>Local 2</v>
          </cell>
          <cell r="F1384" t="str">
            <v>เอส.ซี.ค้าเหล็ก  กทม.</v>
          </cell>
          <cell r="G1384">
            <v>2009</v>
          </cell>
        </row>
        <row r="1385">
          <cell r="A1385" t="str">
            <v>ไหลแอดจาย อินเตอร์เทรด</v>
          </cell>
          <cell r="B1385" t="str">
            <v>BUNDLE  - SY</v>
          </cell>
          <cell r="C1385">
            <v>39981</v>
          </cell>
          <cell r="D1385">
            <v>15.39</v>
          </cell>
          <cell r="E1385" t="str">
            <v>BUNDLE SY</v>
          </cell>
          <cell r="F1385" t="str">
            <v>สมศักดิ์ สุโขทัย</v>
          </cell>
          <cell r="G1385">
            <v>2009</v>
          </cell>
        </row>
        <row r="1386">
          <cell r="A1386" t="str">
            <v>กรวัชร ปากพนัง</v>
          </cell>
          <cell r="B1386" t="str">
            <v>BUNDLE  - SY</v>
          </cell>
          <cell r="C1386">
            <v>39981</v>
          </cell>
          <cell r="D1386">
            <v>13.46</v>
          </cell>
          <cell r="E1386" t="str">
            <v>BUNDLE SY</v>
          </cell>
          <cell r="F1386" t="str">
            <v>กรวัชร ปากพนัง</v>
          </cell>
          <cell r="G1386">
            <v>2009</v>
          </cell>
        </row>
        <row r="1387">
          <cell r="A1387" t="str">
            <v>กรวัชร ปากพนัง</v>
          </cell>
          <cell r="B1387" t="str">
            <v>BUNDLE  - SY</v>
          </cell>
          <cell r="C1387">
            <v>39981</v>
          </cell>
          <cell r="D1387">
            <v>10.75</v>
          </cell>
          <cell r="E1387" t="str">
            <v>BUNDLE SY</v>
          </cell>
          <cell r="F1387" t="str">
            <v>กรวัชร ปากพนัง</v>
          </cell>
          <cell r="G1387">
            <v>2009</v>
          </cell>
        </row>
        <row r="1388">
          <cell r="A1388" t="str">
            <v>กรวัชร ปากพนัง</v>
          </cell>
          <cell r="B1388" t="str">
            <v>BUNDLE  - SY</v>
          </cell>
          <cell r="C1388">
            <v>39981</v>
          </cell>
          <cell r="D1388">
            <v>15.69</v>
          </cell>
          <cell r="E1388" t="str">
            <v>BUNDLE SY</v>
          </cell>
          <cell r="F1388" t="str">
            <v>กรวัชร ปากพนัง</v>
          </cell>
          <cell r="G1388">
            <v>2009</v>
          </cell>
        </row>
        <row r="1389">
          <cell r="A1389" t="str">
            <v>ไหลแอดจาย อินเตอร์เทรด</v>
          </cell>
          <cell r="B1389" t="str">
            <v>M scrap</v>
          </cell>
          <cell r="C1389">
            <v>39981</v>
          </cell>
          <cell r="D1389">
            <v>9.74</v>
          </cell>
          <cell r="E1389" t="str">
            <v>Local 2</v>
          </cell>
          <cell r="F1389" t="str">
            <v>อาร์กอนสตีล กทม.</v>
          </cell>
          <cell r="G1389">
            <v>2009</v>
          </cell>
        </row>
        <row r="1390">
          <cell r="A1390" t="str">
            <v>กรวัชร ปากพนัง</v>
          </cell>
          <cell r="B1390" t="str">
            <v>BUNDLE  - SY</v>
          </cell>
          <cell r="C1390">
            <v>39981</v>
          </cell>
          <cell r="D1390">
            <v>12.45</v>
          </cell>
          <cell r="E1390" t="str">
            <v>BUNDLE SY</v>
          </cell>
          <cell r="F1390" t="str">
            <v>กรวัชร ปากพนัง</v>
          </cell>
          <cell r="G1390">
            <v>2009</v>
          </cell>
        </row>
        <row r="1391">
          <cell r="A1391" t="str">
            <v>กรวัชร ปากพนัง</v>
          </cell>
          <cell r="B1391" t="str">
            <v>BUNDLE  - SY</v>
          </cell>
          <cell r="C1391">
            <v>39981</v>
          </cell>
          <cell r="D1391">
            <v>12.94</v>
          </cell>
          <cell r="E1391" t="str">
            <v>BUNDLE SY</v>
          </cell>
          <cell r="F1391" t="str">
            <v>กรวัชร ปากพนัง</v>
          </cell>
          <cell r="G1391">
            <v>2009</v>
          </cell>
        </row>
        <row r="1392">
          <cell r="A1392" t="str">
            <v>กรวัชร ปากพนัง</v>
          </cell>
          <cell r="B1392" t="str">
            <v>BUNDLE  - SY</v>
          </cell>
          <cell r="C1392">
            <v>39981</v>
          </cell>
          <cell r="D1392">
            <v>12.83</v>
          </cell>
          <cell r="E1392" t="str">
            <v>BUNDLE SY</v>
          </cell>
          <cell r="F1392" t="str">
            <v>กรวัชร ปากพนัง</v>
          </cell>
          <cell r="G1392">
            <v>2009</v>
          </cell>
        </row>
        <row r="1393">
          <cell r="A1393" t="str">
            <v>โกลด์ 2009</v>
          </cell>
          <cell r="B1393" t="str">
            <v>BUNDLE  - SY</v>
          </cell>
          <cell r="C1393">
            <v>39981</v>
          </cell>
          <cell r="D1393">
            <v>38.549999999999997</v>
          </cell>
          <cell r="E1393" t="str">
            <v>BUNDLE SY</v>
          </cell>
          <cell r="F1393" t="str">
            <v>โกลด์ 2009</v>
          </cell>
          <cell r="G1393">
            <v>2009</v>
          </cell>
        </row>
        <row r="1394">
          <cell r="A1394" t="str">
            <v>กรวัชร ปากพนัง</v>
          </cell>
          <cell r="B1394" t="str">
            <v>BUNDLE  - SY</v>
          </cell>
          <cell r="C1394">
            <v>39981</v>
          </cell>
          <cell r="D1394">
            <v>8.81</v>
          </cell>
          <cell r="E1394" t="str">
            <v>BUNDLE SY</v>
          </cell>
          <cell r="F1394" t="str">
            <v>กรวัชร ปากพนัง</v>
          </cell>
          <cell r="G1394">
            <v>2009</v>
          </cell>
        </row>
        <row r="1395">
          <cell r="A1395" t="str">
            <v>กัณฑชัย เมทัล เวอร์ค</v>
          </cell>
          <cell r="B1395" t="str">
            <v>Y - Scrap</v>
          </cell>
          <cell r="C1395">
            <v>39981</v>
          </cell>
          <cell r="D1395">
            <v>15.25</v>
          </cell>
          <cell r="E1395" t="str">
            <v>Local 1</v>
          </cell>
          <cell r="F1395" t="str">
            <v>สยามมิตร สตีลรีไซเคิล นนทบุรี</v>
          </cell>
          <cell r="G1395">
            <v>2009</v>
          </cell>
        </row>
        <row r="1396">
          <cell r="A1396" t="str">
            <v>กรวัชร อินเตอร์เมทัล</v>
          </cell>
          <cell r="B1396" t="str">
            <v>D - Scrap</v>
          </cell>
          <cell r="C1396">
            <v>39981</v>
          </cell>
          <cell r="D1396">
            <v>11.31</v>
          </cell>
          <cell r="E1396" t="str">
            <v>Local 2</v>
          </cell>
          <cell r="F1396" t="str">
            <v>บัญชาค้าของเก่า</v>
          </cell>
          <cell r="G1396">
            <v>2009</v>
          </cell>
        </row>
        <row r="1397">
          <cell r="A1397" t="str">
            <v>กรวัชร อินเตอร์เมทัล</v>
          </cell>
          <cell r="B1397" t="str">
            <v>D - Scrap</v>
          </cell>
          <cell r="C1397">
            <v>39981</v>
          </cell>
          <cell r="D1397">
            <v>8.43</v>
          </cell>
          <cell r="E1397" t="str">
            <v>Local 2</v>
          </cell>
          <cell r="F1397" t="str">
            <v>บัญชาค้าของเก่า</v>
          </cell>
          <cell r="G1397">
            <v>2009</v>
          </cell>
        </row>
        <row r="1398">
          <cell r="A1398" t="str">
            <v>ไหลแอดจาย อินเตอร์เทรด</v>
          </cell>
          <cell r="B1398" t="str">
            <v>BUNDLE  - SY</v>
          </cell>
          <cell r="C1398">
            <v>39981</v>
          </cell>
          <cell r="D1398">
            <v>15.2</v>
          </cell>
          <cell r="E1398" t="str">
            <v>BUNDLE SY</v>
          </cell>
          <cell r="F1398" t="str">
            <v>สวัสดิ์ สุราษฎร์ธานี</v>
          </cell>
          <cell r="G1398">
            <v>2009</v>
          </cell>
        </row>
        <row r="1399">
          <cell r="A1399" t="str">
            <v>ชัยการณ์ สตีล เวอร์ค</v>
          </cell>
          <cell r="B1399" t="str">
            <v>M scrap</v>
          </cell>
          <cell r="C1399">
            <v>39981</v>
          </cell>
          <cell r="D1399">
            <v>15.27</v>
          </cell>
          <cell r="E1399" t="str">
            <v>Local 2</v>
          </cell>
          <cell r="F1399" t="str">
            <v>ย่อย</v>
          </cell>
          <cell r="G1399">
            <v>2009</v>
          </cell>
        </row>
        <row r="1400">
          <cell r="A1400" t="str">
            <v>ไหลแอดจาย อินเตอร์เทรด</v>
          </cell>
          <cell r="B1400" t="str">
            <v>Process-PC</v>
          </cell>
          <cell r="C1400">
            <v>39981</v>
          </cell>
          <cell r="D1400">
            <v>9.44</v>
          </cell>
          <cell r="E1400" t="str">
            <v>Process Scrap</v>
          </cell>
          <cell r="F1400" t="str">
            <v>สมจิตร ระยอง</v>
          </cell>
          <cell r="G1400">
            <v>2009</v>
          </cell>
        </row>
        <row r="1401">
          <cell r="A1401" t="str">
            <v>ฮีดากาโยโก เอ็นเตอร์ไพรส์</v>
          </cell>
          <cell r="B1401" t="str">
            <v>Bundle # 1</v>
          </cell>
          <cell r="C1401">
            <v>39981</v>
          </cell>
          <cell r="D1401">
            <v>12.33</v>
          </cell>
          <cell r="E1401" t="str">
            <v>Bundle # I(Local)</v>
          </cell>
          <cell r="F1401" t="str">
            <v>ฮีดากา โยโก (D)</v>
          </cell>
          <cell r="G1401">
            <v>2009</v>
          </cell>
        </row>
        <row r="1402">
          <cell r="A1402" t="str">
            <v>กรวัชร ปากพนัง</v>
          </cell>
          <cell r="B1402" t="str">
            <v>BUNDLE  - SY</v>
          </cell>
          <cell r="C1402">
            <v>39981</v>
          </cell>
          <cell r="D1402">
            <v>11.08</v>
          </cell>
          <cell r="E1402" t="str">
            <v>BUNDLE SY</v>
          </cell>
          <cell r="F1402" t="str">
            <v>กรวัชร ปากพนัง</v>
          </cell>
          <cell r="G1402">
            <v>2009</v>
          </cell>
        </row>
        <row r="1403">
          <cell r="A1403" t="str">
            <v>ไหลแอดจาย อินเตอร์เทรด</v>
          </cell>
          <cell r="B1403" t="str">
            <v>BUNDLE  - SY</v>
          </cell>
          <cell r="C1403">
            <v>39981</v>
          </cell>
          <cell r="D1403">
            <v>30.9</v>
          </cell>
          <cell r="E1403" t="str">
            <v>BUNDLE SY</v>
          </cell>
          <cell r="F1403" t="str">
            <v>ท่าทองค้าของเก่า</v>
          </cell>
          <cell r="G1403">
            <v>2009</v>
          </cell>
        </row>
        <row r="1404">
          <cell r="A1404" t="str">
            <v>กรวัชร ปากพนัง</v>
          </cell>
          <cell r="B1404" t="str">
            <v>BUNDLE  - SY</v>
          </cell>
          <cell r="C1404">
            <v>39981</v>
          </cell>
          <cell r="D1404">
            <v>13.86</v>
          </cell>
          <cell r="E1404" t="str">
            <v>BUNDLE SY</v>
          </cell>
          <cell r="F1404" t="str">
            <v>กรวัชร ปากพนัง</v>
          </cell>
          <cell r="G1404">
            <v>2009</v>
          </cell>
        </row>
        <row r="1405">
          <cell r="A1405" t="str">
            <v>กรวัชร ปากพนัง</v>
          </cell>
          <cell r="B1405" t="str">
            <v>BUNDLE  - SY</v>
          </cell>
          <cell r="C1405">
            <v>39981</v>
          </cell>
          <cell r="D1405">
            <v>12.24</v>
          </cell>
          <cell r="E1405" t="str">
            <v>BUNDLE SY</v>
          </cell>
          <cell r="F1405" t="str">
            <v>กรวัชร ปากพนัง</v>
          </cell>
          <cell r="G1405">
            <v>2009</v>
          </cell>
        </row>
        <row r="1406">
          <cell r="A1406" t="str">
            <v>ลีซิง สตีล</v>
          </cell>
          <cell r="B1406" t="str">
            <v>F scrap Local2</v>
          </cell>
          <cell r="C1406">
            <v>39981</v>
          </cell>
          <cell r="D1406">
            <v>12.82</v>
          </cell>
          <cell r="E1406" t="str">
            <v>Local 2</v>
          </cell>
          <cell r="F1406" t="str">
            <v>ลีซิงสตีล</v>
          </cell>
          <cell r="G1406">
            <v>2009</v>
          </cell>
        </row>
        <row r="1407">
          <cell r="A1407" t="str">
            <v>กรวัชร ปากพนัง</v>
          </cell>
          <cell r="B1407" t="str">
            <v>BUNDLE  - SY</v>
          </cell>
          <cell r="C1407">
            <v>39981</v>
          </cell>
          <cell r="D1407">
            <v>15.69</v>
          </cell>
          <cell r="E1407" t="str">
            <v>BUNDLE SY</v>
          </cell>
          <cell r="F1407" t="str">
            <v>กรวัชร ปากพนัง</v>
          </cell>
          <cell r="G1407">
            <v>2009</v>
          </cell>
        </row>
        <row r="1408">
          <cell r="A1408" t="str">
            <v>น่ำเซ้งค้าเหล็ก</v>
          </cell>
          <cell r="B1408" t="str">
            <v>Process-PC</v>
          </cell>
          <cell r="C1408">
            <v>39981</v>
          </cell>
          <cell r="D1408">
            <v>12.81</v>
          </cell>
          <cell r="E1408" t="str">
            <v>Process Scrap</v>
          </cell>
          <cell r="F1408" t="str">
            <v>บ้านบึงอินดัสตรีส์</v>
          </cell>
          <cell r="G1408">
            <v>2009</v>
          </cell>
        </row>
        <row r="1409">
          <cell r="A1409" t="str">
            <v>ไหลแอดจาย อินเตอร์เทรด</v>
          </cell>
          <cell r="B1409" t="str">
            <v>BUNDLE  - SY</v>
          </cell>
          <cell r="C1409">
            <v>39981</v>
          </cell>
          <cell r="D1409">
            <v>16.440000000000001</v>
          </cell>
          <cell r="E1409" t="str">
            <v>BUNDLE SY</v>
          </cell>
          <cell r="F1409" t="str">
            <v>สวัสดิ์ สุราษฎร์ธานี</v>
          </cell>
          <cell r="G1409">
            <v>2009</v>
          </cell>
        </row>
        <row r="1410">
          <cell r="A1410" t="str">
            <v>กรวัชร ปากพนัง</v>
          </cell>
          <cell r="B1410" t="str">
            <v>BUNDLE  - SY</v>
          </cell>
          <cell r="C1410">
            <v>39981</v>
          </cell>
          <cell r="D1410">
            <v>13.56</v>
          </cell>
          <cell r="E1410" t="str">
            <v>BUNDLE SY</v>
          </cell>
          <cell r="F1410" t="str">
            <v>กรวัชร ปากพนัง</v>
          </cell>
          <cell r="G1410">
            <v>2009</v>
          </cell>
        </row>
        <row r="1411">
          <cell r="A1411" t="str">
            <v>ซัน สตีล แอนด์ เปเปอร์</v>
          </cell>
          <cell r="B1411" t="str">
            <v>A - Scrap</v>
          </cell>
          <cell r="C1411">
            <v>39981</v>
          </cell>
          <cell r="D1411">
            <v>24.09</v>
          </cell>
          <cell r="E1411" t="str">
            <v>Local 1</v>
          </cell>
          <cell r="F1411" t="str">
            <v>บางกอกรีไซเคิล</v>
          </cell>
          <cell r="G1411">
            <v>2009</v>
          </cell>
        </row>
        <row r="1412">
          <cell r="A1412" t="str">
            <v>ไหลแอดจาย อินเตอร์เทรด</v>
          </cell>
          <cell r="C1412">
            <v>39981</v>
          </cell>
          <cell r="D1412">
            <v>0</v>
          </cell>
          <cell r="F1412" t="str">
            <v>สมจิตร ระยอง</v>
          </cell>
          <cell r="G1412">
            <v>2009</v>
          </cell>
        </row>
        <row r="1413">
          <cell r="A1413" t="str">
            <v>กรัณย์ชัย สตีลเวิร์ค</v>
          </cell>
          <cell r="B1413" t="str">
            <v>Process-SS</v>
          </cell>
          <cell r="C1413">
            <v>39981</v>
          </cell>
          <cell r="D1413">
            <v>16.32</v>
          </cell>
          <cell r="E1413" t="str">
            <v>Special Scrap</v>
          </cell>
          <cell r="F1413" t="str">
            <v>ไทคูน (D)</v>
          </cell>
          <cell r="G1413">
            <v>2009</v>
          </cell>
        </row>
        <row r="1414">
          <cell r="A1414" t="str">
            <v>กรวัชร ปากพนัง</v>
          </cell>
          <cell r="B1414" t="str">
            <v>BUNDLE  - SY</v>
          </cell>
          <cell r="C1414">
            <v>39981</v>
          </cell>
          <cell r="D1414">
            <v>10.53</v>
          </cell>
          <cell r="E1414" t="str">
            <v>BUNDLE SY</v>
          </cell>
          <cell r="F1414" t="str">
            <v>กรวัชร ปากพนัง</v>
          </cell>
          <cell r="G1414">
            <v>2009</v>
          </cell>
        </row>
        <row r="1415">
          <cell r="A1415" t="str">
            <v>โกลด์ 2009</v>
          </cell>
          <cell r="B1415" t="str">
            <v>BUNDLE  - SY</v>
          </cell>
          <cell r="C1415">
            <v>39981</v>
          </cell>
          <cell r="D1415">
            <v>36.28</v>
          </cell>
          <cell r="E1415" t="str">
            <v>BUNDLE SY</v>
          </cell>
          <cell r="F1415" t="str">
            <v>โกลด์ 2009</v>
          </cell>
          <cell r="G1415">
            <v>2009</v>
          </cell>
        </row>
        <row r="1416">
          <cell r="A1416" t="str">
            <v>กรัณย์ชัย สตีลเวิร์ค</v>
          </cell>
          <cell r="B1416" t="str">
            <v>Process-SS</v>
          </cell>
          <cell r="C1416">
            <v>39981</v>
          </cell>
          <cell r="D1416">
            <v>13.6</v>
          </cell>
          <cell r="E1416" t="str">
            <v>Special Scrap</v>
          </cell>
          <cell r="F1416" t="str">
            <v>ไทคูน (D)</v>
          </cell>
          <cell r="G1416">
            <v>2009</v>
          </cell>
        </row>
        <row r="1417">
          <cell r="A1417" t="str">
            <v>กัณฑชัย เมทัล เวอร์ค</v>
          </cell>
          <cell r="B1417" t="str">
            <v>D - Scrap</v>
          </cell>
          <cell r="C1417">
            <v>39981</v>
          </cell>
          <cell r="D1417">
            <v>3.55</v>
          </cell>
          <cell r="E1417" t="str">
            <v>Local 2</v>
          </cell>
          <cell r="F1417" t="str">
            <v>คานทอง ชลบุรี</v>
          </cell>
          <cell r="G1417">
            <v>2009</v>
          </cell>
        </row>
        <row r="1418">
          <cell r="A1418" t="str">
            <v>กรัณย์ชัย สตีลเวิร์ค</v>
          </cell>
          <cell r="B1418" t="str">
            <v>Process-SS</v>
          </cell>
          <cell r="C1418">
            <v>39981</v>
          </cell>
          <cell r="D1418">
            <v>12.62</v>
          </cell>
          <cell r="E1418" t="str">
            <v>Special Scrap</v>
          </cell>
          <cell r="F1418" t="str">
            <v>ไทคูน (D)</v>
          </cell>
          <cell r="G1418">
            <v>2009</v>
          </cell>
        </row>
        <row r="1419">
          <cell r="A1419" t="str">
            <v>กรวัชร ปากพนัง</v>
          </cell>
          <cell r="B1419" t="str">
            <v>BUNDLE  - SY</v>
          </cell>
          <cell r="C1419">
            <v>39981</v>
          </cell>
          <cell r="D1419">
            <v>12.37</v>
          </cell>
          <cell r="E1419" t="str">
            <v>BUNDLE SY</v>
          </cell>
          <cell r="F1419" t="str">
            <v>กรวัชร ปากพนัง</v>
          </cell>
          <cell r="G1419">
            <v>2009</v>
          </cell>
        </row>
        <row r="1420">
          <cell r="A1420" t="str">
            <v>ฮีดากาโยโก เอ็นเตอร์ไพรส์</v>
          </cell>
          <cell r="B1420" t="str">
            <v>Bundle # 1</v>
          </cell>
          <cell r="C1420">
            <v>39981</v>
          </cell>
          <cell r="D1420">
            <v>13.84</v>
          </cell>
          <cell r="E1420" t="str">
            <v>Bundle # I(Local)</v>
          </cell>
          <cell r="F1420" t="str">
            <v>ฮีดากา โยโก (D)</v>
          </cell>
          <cell r="G1420">
            <v>2009</v>
          </cell>
        </row>
        <row r="1421">
          <cell r="A1421" t="str">
            <v>ฮีดากาโยโก เอ็นเตอร์ไพรส์</v>
          </cell>
          <cell r="B1421" t="str">
            <v>Bundle # 1</v>
          </cell>
          <cell r="C1421">
            <v>39981</v>
          </cell>
          <cell r="D1421">
            <v>14.17</v>
          </cell>
          <cell r="E1421" t="str">
            <v>Bundle # I(Local)</v>
          </cell>
          <cell r="F1421" t="str">
            <v>ฮีดากา โยโก (D)</v>
          </cell>
          <cell r="G1421">
            <v>2009</v>
          </cell>
        </row>
        <row r="1422">
          <cell r="A1422" t="str">
            <v>ฮีดากาโยโก เอ็นเตอร์ไพรส์</v>
          </cell>
          <cell r="B1422" t="str">
            <v>Process-PC</v>
          </cell>
          <cell r="C1422">
            <v>39981</v>
          </cell>
          <cell r="D1422">
            <v>14.38</v>
          </cell>
          <cell r="E1422" t="str">
            <v>Process Scrap</v>
          </cell>
          <cell r="F1422" t="str">
            <v>ฮีดากา โยโก (D)</v>
          </cell>
          <cell r="G1422">
            <v>2009</v>
          </cell>
        </row>
        <row r="1423">
          <cell r="A1423" t="str">
            <v>น่ำเซ้งค้าเหล็ก</v>
          </cell>
          <cell r="B1423" t="str">
            <v>D - Scrap</v>
          </cell>
          <cell r="C1423">
            <v>39981</v>
          </cell>
          <cell r="D1423">
            <v>6.98</v>
          </cell>
          <cell r="E1423" t="str">
            <v>Local 2</v>
          </cell>
          <cell r="F1423" t="str">
            <v>ขจรวิทย์ล็อคเวลล์</v>
          </cell>
          <cell r="G1423">
            <v>2009</v>
          </cell>
        </row>
        <row r="1424">
          <cell r="A1424" t="str">
            <v>กรวัชร ปากพนัง</v>
          </cell>
          <cell r="B1424" t="str">
            <v>BUNDLE  - SY</v>
          </cell>
          <cell r="C1424">
            <v>39981</v>
          </cell>
          <cell r="D1424">
            <v>13.25</v>
          </cell>
          <cell r="E1424" t="str">
            <v>BUNDLE SY</v>
          </cell>
          <cell r="F1424" t="str">
            <v>กรวัชร ปากพนัง</v>
          </cell>
          <cell r="G1424">
            <v>2009</v>
          </cell>
        </row>
        <row r="1425">
          <cell r="A1425" t="str">
            <v>น่ำเซ้งค้าเหล็ก</v>
          </cell>
          <cell r="B1425" t="str">
            <v>A - Scrap</v>
          </cell>
          <cell r="C1425">
            <v>39981</v>
          </cell>
          <cell r="D1425">
            <v>8.74</v>
          </cell>
          <cell r="E1425" t="str">
            <v>Local 1</v>
          </cell>
          <cell r="F1425" t="str">
            <v>ขจรวิทย์ล็อคเวลล์</v>
          </cell>
          <cell r="G1425">
            <v>2009</v>
          </cell>
        </row>
        <row r="1426">
          <cell r="A1426" t="str">
            <v>กรวัชร ปากพนัง</v>
          </cell>
          <cell r="B1426" t="str">
            <v>BUNDLE  - SY</v>
          </cell>
          <cell r="C1426">
            <v>39981</v>
          </cell>
          <cell r="D1426">
            <v>11.72</v>
          </cell>
          <cell r="E1426" t="str">
            <v>BUNDLE SY</v>
          </cell>
          <cell r="F1426" t="str">
            <v>กรวัชร ปากพนัง</v>
          </cell>
          <cell r="G1426">
            <v>2009</v>
          </cell>
        </row>
        <row r="1427">
          <cell r="A1427" t="str">
            <v>กัณฑชัย เมทัล เวอร์ค</v>
          </cell>
          <cell r="B1427" t="str">
            <v>X Scrap-L2</v>
          </cell>
          <cell r="C1427">
            <v>39981</v>
          </cell>
          <cell r="D1427">
            <v>15.09</v>
          </cell>
          <cell r="E1427" t="str">
            <v>Local 2</v>
          </cell>
          <cell r="F1427" t="str">
            <v>กอบชัยพาณิชย์ เชียงใหม่</v>
          </cell>
          <cell r="G1427">
            <v>2009</v>
          </cell>
        </row>
        <row r="1428">
          <cell r="A1428" t="str">
            <v>ฮีดากาโยโก เอ็นเตอร์ไพรส์</v>
          </cell>
          <cell r="B1428" t="str">
            <v>SHREDDED LOCAL</v>
          </cell>
          <cell r="C1428">
            <v>39981</v>
          </cell>
          <cell r="D1428">
            <v>13.22</v>
          </cell>
          <cell r="E1428" t="str">
            <v>SHREDDED LOCAL</v>
          </cell>
          <cell r="F1428" t="str">
            <v>ฮีดากา โยโก (D)</v>
          </cell>
          <cell r="G1428">
            <v>2009</v>
          </cell>
        </row>
        <row r="1429">
          <cell r="A1429" t="str">
            <v>กรวัชร ปากพนัง</v>
          </cell>
          <cell r="B1429" t="str">
            <v>BUNDLE  - SY</v>
          </cell>
          <cell r="C1429">
            <v>39981</v>
          </cell>
          <cell r="D1429">
            <v>12.79</v>
          </cell>
          <cell r="E1429" t="str">
            <v>BUNDLE SY</v>
          </cell>
          <cell r="F1429" t="str">
            <v>กรวัชร ปากพนัง</v>
          </cell>
          <cell r="G1429">
            <v>2009</v>
          </cell>
        </row>
        <row r="1430">
          <cell r="A1430" t="str">
            <v>ฮีดากาโยโก เอ็นเตอร์ไพรส์</v>
          </cell>
          <cell r="B1430" t="str">
            <v>SHREDDED LOCAL</v>
          </cell>
          <cell r="C1430">
            <v>39981</v>
          </cell>
          <cell r="D1430">
            <v>14.44</v>
          </cell>
          <cell r="E1430" t="str">
            <v>SHREDDED LOCAL</v>
          </cell>
          <cell r="F1430" t="str">
            <v>ฮีดากา โยโก (D)</v>
          </cell>
          <cell r="G1430">
            <v>2009</v>
          </cell>
        </row>
        <row r="1431">
          <cell r="A1431" t="str">
            <v>ซัน สตีล แอนด์ เปเปอร์</v>
          </cell>
          <cell r="B1431" t="str">
            <v>D - Scrap</v>
          </cell>
          <cell r="C1431">
            <v>39981</v>
          </cell>
          <cell r="D1431">
            <v>11.1</v>
          </cell>
          <cell r="E1431" t="str">
            <v>Local 2</v>
          </cell>
          <cell r="F1431" t="str">
            <v>รัตนาภรณ์(กิริมิตร-ระยอง)</v>
          </cell>
          <cell r="G1431">
            <v>2009</v>
          </cell>
        </row>
        <row r="1432">
          <cell r="A1432" t="str">
            <v>กรวัชร ปากพนัง</v>
          </cell>
          <cell r="B1432" t="str">
            <v>BUNDLE  - SY</v>
          </cell>
          <cell r="C1432">
            <v>39981</v>
          </cell>
          <cell r="D1432">
            <v>11.32</v>
          </cell>
          <cell r="E1432" t="str">
            <v>BUNDLE SY</v>
          </cell>
          <cell r="F1432" t="str">
            <v>กรวัชร ปากพนัง</v>
          </cell>
          <cell r="G1432">
            <v>2009</v>
          </cell>
        </row>
        <row r="1433">
          <cell r="A1433" t="str">
            <v>ฮีดากาโยโก เอ็นเตอร์ไพรส์</v>
          </cell>
          <cell r="B1433" t="str">
            <v>Process-SS</v>
          </cell>
          <cell r="C1433">
            <v>39981</v>
          </cell>
          <cell r="D1433">
            <v>14.33</v>
          </cell>
          <cell r="E1433" t="str">
            <v>Special Scrap</v>
          </cell>
          <cell r="F1433" t="str">
            <v>ฮีดากา โยโก (D)</v>
          </cell>
          <cell r="G1433">
            <v>2009</v>
          </cell>
        </row>
        <row r="1434">
          <cell r="A1434" t="str">
            <v>โพธิ์ทองค้าของเก่า</v>
          </cell>
          <cell r="B1434" t="str">
            <v>Y - Scrap</v>
          </cell>
          <cell r="C1434">
            <v>39981</v>
          </cell>
          <cell r="D1434">
            <v>20.23</v>
          </cell>
          <cell r="E1434" t="str">
            <v>Local 1</v>
          </cell>
          <cell r="F1434" t="str">
            <v>โพธิ์ทองค้าของเก่า</v>
          </cell>
          <cell r="G1434">
            <v>2009</v>
          </cell>
        </row>
        <row r="1435">
          <cell r="A1435" t="str">
            <v>ไหลแอดจาย อินเตอร์เทรด</v>
          </cell>
          <cell r="B1435" t="str">
            <v>Y - Scrap</v>
          </cell>
          <cell r="C1435">
            <v>39981</v>
          </cell>
          <cell r="D1435">
            <v>18.88</v>
          </cell>
          <cell r="E1435" t="str">
            <v>Local 1</v>
          </cell>
          <cell r="F1435" t="str">
            <v>สุพัตรา ระยอง</v>
          </cell>
          <cell r="G1435">
            <v>2009</v>
          </cell>
        </row>
        <row r="1436">
          <cell r="A1436" t="str">
            <v>สิงห์สยามสตีลเซอร์วิส</v>
          </cell>
          <cell r="B1436" t="str">
            <v>Process-PC</v>
          </cell>
          <cell r="C1436">
            <v>39981</v>
          </cell>
          <cell r="D1436">
            <v>12.6</v>
          </cell>
          <cell r="E1436" t="str">
            <v>Process Scrap</v>
          </cell>
          <cell r="F1436" t="str">
            <v>อาปิโก อมตะ ชลบุรี (D)</v>
          </cell>
          <cell r="G1436">
            <v>2009</v>
          </cell>
        </row>
        <row r="1437">
          <cell r="A1437" t="str">
            <v>กรวัชร ปากพนัง</v>
          </cell>
          <cell r="B1437" t="str">
            <v>B - Scrap</v>
          </cell>
          <cell r="C1437">
            <v>39981</v>
          </cell>
          <cell r="D1437">
            <v>8.4</v>
          </cell>
          <cell r="E1437" t="str">
            <v>Local 2</v>
          </cell>
          <cell r="F1437" t="str">
            <v>กรวัชร ปากพนัง</v>
          </cell>
          <cell r="G1437">
            <v>2009</v>
          </cell>
        </row>
        <row r="1438">
          <cell r="A1438" t="str">
            <v>ไหลแอดจาย อินเตอร์เทรด</v>
          </cell>
          <cell r="B1438" t="str">
            <v>Y - Scrap</v>
          </cell>
          <cell r="C1438">
            <v>39981</v>
          </cell>
          <cell r="D1438">
            <v>12.84</v>
          </cell>
          <cell r="E1438" t="str">
            <v>Local 1</v>
          </cell>
          <cell r="F1438" t="str">
            <v>สุพัตรา ระยอง</v>
          </cell>
          <cell r="G1438">
            <v>2009</v>
          </cell>
        </row>
        <row r="1439">
          <cell r="A1439" t="str">
            <v>กรัณย์ชัย สตีลเวิร์ค</v>
          </cell>
          <cell r="B1439" t="str">
            <v>Process-SS</v>
          </cell>
          <cell r="C1439">
            <v>39981</v>
          </cell>
          <cell r="D1439">
            <v>8.3000000000000007</v>
          </cell>
          <cell r="E1439" t="str">
            <v>Special Scrap</v>
          </cell>
          <cell r="F1439" t="str">
            <v>Excel metal forging(D)</v>
          </cell>
          <cell r="G1439">
            <v>2009</v>
          </cell>
        </row>
        <row r="1440">
          <cell r="A1440" t="str">
            <v>ไหลแอดจาย อินเตอร์เทรด</v>
          </cell>
          <cell r="B1440" t="str">
            <v>BUNDLE  - SY</v>
          </cell>
          <cell r="C1440">
            <v>39981</v>
          </cell>
          <cell r="D1440">
            <v>11.42</v>
          </cell>
          <cell r="E1440" t="str">
            <v>BUNDLE SY</v>
          </cell>
          <cell r="F1440" t="str">
            <v>สุขสวัสดิ์ อุบล</v>
          </cell>
          <cell r="G1440">
            <v>2009</v>
          </cell>
        </row>
        <row r="1441">
          <cell r="A1441" t="str">
            <v>โพธิ์ทองค้าของเก่า</v>
          </cell>
          <cell r="B1441" t="str">
            <v>X Scrap-L2</v>
          </cell>
          <cell r="C1441">
            <v>39981</v>
          </cell>
          <cell r="D1441">
            <v>14.24</v>
          </cell>
          <cell r="E1441" t="str">
            <v>Local 2</v>
          </cell>
          <cell r="F1441" t="str">
            <v>โพธิ์ทองค้าของเก่า</v>
          </cell>
          <cell r="G1441">
            <v>2009</v>
          </cell>
        </row>
        <row r="1442">
          <cell r="A1442" t="str">
            <v>กรวัชร ปากพนัง</v>
          </cell>
          <cell r="B1442" t="str">
            <v>C - Scrap</v>
          </cell>
          <cell r="C1442">
            <v>39981</v>
          </cell>
          <cell r="D1442">
            <v>13.83</v>
          </cell>
          <cell r="E1442" t="str">
            <v>Local 2</v>
          </cell>
          <cell r="F1442" t="str">
            <v>กรวัชร ปากพนัง</v>
          </cell>
          <cell r="G1442">
            <v>2009</v>
          </cell>
        </row>
        <row r="1443">
          <cell r="A1443" t="str">
            <v>ฮีดากาโยโก เอ็นเตอร์ไพรส์</v>
          </cell>
          <cell r="B1443" t="str">
            <v>Bundle # 1</v>
          </cell>
          <cell r="C1443">
            <v>39981</v>
          </cell>
          <cell r="D1443">
            <v>14.19</v>
          </cell>
          <cell r="E1443" t="str">
            <v>Bundle # I(Local)</v>
          </cell>
          <cell r="F1443" t="str">
            <v>ฮีดากา โยโก (D)</v>
          </cell>
          <cell r="G1443">
            <v>2009</v>
          </cell>
        </row>
        <row r="1444">
          <cell r="A1444" t="str">
            <v>กรัณย์ชัย สตีลเวิร์ค</v>
          </cell>
          <cell r="B1444" t="str">
            <v>Process-SS</v>
          </cell>
          <cell r="C1444">
            <v>39981</v>
          </cell>
          <cell r="D1444">
            <v>14.07</v>
          </cell>
          <cell r="E1444" t="str">
            <v>Special Scrap</v>
          </cell>
          <cell r="F1444" t="str">
            <v>ไทคูน (D)</v>
          </cell>
          <cell r="G1444">
            <v>2009</v>
          </cell>
        </row>
        <row r="1445">
          <cell r="A1445" t="str">
            <v>กรัณย์ชัย สตีลเวิร์ค</v>
          </cell>
          <cell r="B1445" t="str">
            <v>Y - Scrap</v>
          </cell>
          <cell r="C1445">
            <v>39981</v>
          </cell>
          <cell r="D1445">
            <v>20.27</v>
          </cell>
          <cell r="E1445" t="str">
            <v>Local 1</v>
          </cell>
          <cell r="F1445" t="str">
            <v>ไทคูน (D)</v>
          </cell>
          <cell r="G1445">
            <v>2009</v>
          </cell>
        </row>
        <row r="1446">
          <cell r="A1446" t="str">
            <v>กรวัชร ปากพนัง</v>
          </cell>
          <cell r="B1446" t="str">
            <v>F scrap Local2</v>
          </cell>
          <cell r="C1446">
            <v>39981</v>
          </cell>
          <cell r="D1446">
            <v>13.32</v>
          </cell>
          <cell r="E1446" t="str">
            <v>Local 2</v>
          </cell>
          <cell r="F1446" t="str">
            <v>กรวัชร ปากพนัง</v>
          </cell>
          <cell r="G1446">
            <v>2009</v>
          </cell>
        </row>
        <row r="1447">
          <cell r="A1447" t="str">
            <v>กรวัชร ปากพนัง</v>
          </cell>
          <cell r="B1447" t="str">
            <v>C - Scrap</v>
          </cell>
          <cell r="C1447">
            <v>39981</v>
          </cell>
          <cell r="D1447">
            <v>18.21</v>
          </cell>
          <cell r="E1447" t="str">
            <v>Local 2</v>
          </cell>
          <cell r="F1447" t="str">
            <v>กรวัชร ปากพนัง</v>
          </cell>
          <cell r="G1447">
            <v>2009</v>
          </cell>
        </row>
        <row r="1448">
          <cell r="A1448" t="str">
            <v>กรัณย์ชัย สตีลเวิร์ค</v>
          </cell>
          <cell r="B1448" t="str">
            <v>Process-SS</v>
          </cell>
          <cell r="C1448">
            <v>39981</v>
          </cell>
          <cell r="D1448">
            <v>13.29</v>
          </cell>
          <cell r="E1448" t="str">
            <v>Special Scrap</v>
          </cell>
          <cell r="F1448" t="str">
            <v>ไทคูน (D)</v>
          </cell>
          <cell r="G1448">
            <v>2009</v>
          </cell>
        </row>
        <row r="1449">
          <cell r="A1449" t="str">
            <v>สิงห์สยามสตีลเซอร์วิส</v>
          </cell>
          <cell r="B1449" t="str">
            <v>Process-PC</v>
          </cell>
          <cell r="C1449">
            <v>39981</v>
          </cell>
          <cell r="D1449">
            <v>12.67</v>
          </cell>
          <cell r="E1449" t="str">
            <v>Process Scrap</v>
          </cell>
          <cell r="F1449" t="str">
            <v>อาปิโก อมตะ ชลบุรี (D)</v>
          </cell>
          <cell r="G1449">
            <v>2009</v>
          </cell>
        </row>
        <row r="1450">
          <cell r="A1450" t="str">
            <v>พี แอนด์ เอ็ม รีไซเคิล</v>
          </cell>
          <cell r="B1450" t="str">
            <v>Process-PC</v>
          </cell>
          <cell r="C1450">
            <v>39981</v>
          </cell>
          <cell r="D1450">
            <v>6.8</v>
          </cell>
          <cell r="E1450" t="str">
            <v>Process Scrap</v>
          </cell>
          <cell r="F1450" t="str">
            <v>สยามลวดเหล็กอุตสาหกรรม (D)</v>
          </cell>
          <cell r="G1450">
            <v>2009</v>
          </cell>
        </row>
        <row r="1451">
          <cell r="A1451" t="str">
            <v>ไหลแอดจาย อินเตอร์เทรด</v>
          </cell>
          <cell r="B1451" t="str">
            <v>Y - Scrap</v>
          </cell>
          <cell r="C1451">
            <v>39981</v>
          </cell>
          <cell r="D1451">
            <v>14.3</v>
          </cell>
          <cell r="E1451" t="str">
            <v>Local 1</v>
          </cell>
          <cell r="F1451" t="str">
            <v>สมจิตร ระยอง</v>
          </cell>
          <cell r="G1451">
            <v>2009</v>
          </cell>
        </row>
        <row r="1452">
          <cell r="A1452" t="str">
            <v>โพธิ์ทองค้าของเก่า</v>
          </cell>
          <cell r="B1452" t="str">
            <v>B - Scrap</v>
          </cell>
          <cell r="C1452">
            <v>39981</v>
          </cell>
          <cell r="D1452">
            <v>5.87</v>
          </cell>
          <cell r="E1452" t="str">
            <v>Local 2</v>
          </cell>
          <cell r="F1452" t="str">
            <v>รุ่งเรืองกิจ</v>
          </cell>
          <cell r="G1452">
            <v>2009</v>
          </cell>
        </row>
        <row r="1453">
          <cell r="A1453" t="str">
            <v>ไหลแอดจาย อินเตอร์เทรด</v>
          </cell>
          <cell r="B1453" t="str">
            <v>D - Scrap</v>
          </cell>
          <cell r="C1453">
            <v>39981</v>
          </cell>
          <cell r="D1453">
            <v>10.53</v>
          </cell>
          <cell r="E1453" t="str">
            <v>Local 2</v>
          </cell>
          <cell r="F1453" t="str">
            <v>ไหลแอดจาย พานทอง ชล</v>
          </cell>
          <cell r="G1453">
            <v>2009</v>
          </cell>
        </row>
        <row r="1454">
          <cell r="A1454" t="str">
            <v>ไหลแอดจาย อินเตอร์เทรด</v>
          </cell>
          <cell r="B1454" t="str">
            <v>B - Scrap</v>
          </cell>
          <cell r="C1454">
            <v>39981</v>
          </cell>
          <cell r="D1454">
            <v>11.51</v>
          </cell>
          <cell r="E1454" t="str">
            <v>Local 2</v>
          </cell>
          <cell r="F1454" t="str">
            <v>ไหลแอดจาย พานทอง ชล</v>
          </cell>
          <cell r="G1454">
            <v>2009</v>
          </cell>
        </row>
        <row r="1455">
          <cell r="A1455" t="str">
            <v>ซัน สตีล แอนด์ เปเปอร์</v>
          </cell>
          <cell r="B1455" t="str">
            <v>C - Scrap</v>
          </cell>
          <cell r="C1455">
            <v>39981</v>
          </cell>
          <cell r="D1455">
            <v>12.13</v>
          </cell>
          <cell r="E1455" t="str">
            <v>Local 2</v>
          </cell>
          <cell r="F1455" t="str">
            <v>คนึงค้าของเก่า</v>
          </cell>
          <cell r="G1455">
            <v>2009</v>
          </cell>
        </row>
        <row r="1456">
          <cell r="A1456" t="str">
            <v>ขยะทอง เปเปอร์ แอนด์สตีล</v>
          </cell>
          <cell r="B1456" t="str">
            <v>BUNDLE  - SY</v>
          </cell>
          <cell r="C1456">
            <v>39981</v>
          </cell>
          <cell r="D1456">
            <v>15.17</v>
          </cell>
          <cell r="E1456" t="str">
            <v>BUNDLE SY</v>
          </cell>
          <cell r="F1456" t="str">
            <v>ขยะทอง บางพลี(ดีสมใจ)</v>
          </cell>
          <cell r="G1456">
            <v>2009</v>
          </cell>
        </row>
        <row r="1457">
          <cell r="A1457" t="str">
            <v>โกลด์ 2009</v>
          </cell>
          <cell r="B1457" t="str">
            <v>D - Scrap</v>
          </cell>
          <cell r="C1457">
            <v>39981</v>
          </cell>
          <cell r="D1457">
            <v>27.1</v>
          </cell>
          <cell r="E1457" t="str">
            <v>Local 2</v>
          </cell>
          <cell r="F1457" t="str">
            <v>ต้อมยิ่งเจริญทรัพย์</v>
          </cell>
          <cell r="G1457">
            <v>2009</v>
          </cell>
        </row>
        <row r="1458">
          <cell r="A1458" t="str">
            <v>ซัน สตีล แอนด์ เปเปอร์</v>
          </cell>
          <cell r="B1458" t="str">
            <v>D - Scrap</v>
          </cell>
          <cell r="C1458">
            <v>39981</v>
          </cell>
          <cell r="D1458">
            <v>12.81</v>
          </cell>
          <cell r="E1458" t="str">
            <v>Local 2</v>
          </cell>
          <cell r="F1458" t="str">
            <v>ณัฐพลค้าของเก่า</v>
          </cell>
          <cell r="G1458">
            <v>2009</v>
          </cell>
        </row>
        <row r="1459">
          <cell r="A1459" t="str">
            <v>ซัน สตีล แอนด์ เปเปอร์</v>
          </cell>
          <cell r="B1459" t="str">
            <v>BUNDLE  - SY</v>
          </cell>
          <cell r="C1459">
            <v>39982</v>
          </cell>
          <cell r="D1459">
            <v>27.84</v>
          </cell>
          <cell r="E1459" t="str">
            <v>BUNDLE SY</v>
          </cell>
          <cell r="F1459" t="str">
            <v>เอกพาณิชย์ ปราจีน</v>
          </cell>
          <cell r="G1459">
            <v>2009</v>
          </cell>
        </row>
        <row r="1460">
          <cell r="A1460" t="str">
            <v>ไหลแอดจาย อินเตอร์เทรด</v>
          </cell>
          <cell r="B1460" t="str">
            <v>BUNDLE  - SY</v>
          </cell>
          <cell r="C1460">
            <v>39982</v>
          </cell>
          <cell r="D1460">
            <v>30.63</v>
          </cell>
          <cell r="E1460" t="str">
            <v>BUNDLE SY</v>
          </cell>
          <cell r="F1460" t="str">
            <v>อรุณโรจน์ สกลนคร</v>
          </cell>
          <cell r="G1460">
            <v>2009</v>
          </cell>
        </row>
        <row r="1461">
          <cell r="A1461" t="str">
            <v>โพธิ์ทองค้าของเก่า</v>
          </cell>
          <cell r="B1461" t="str">
            <v>D - Scrap</v>
          </cell>
          <cell r="C1461">
            <v>39982</v>
          </cell>
          <cell r="D1461">
            <v>8.01</v>
          </cell>
          <cell r="E1461" t="str">
            <v>Local 2</v>
          </cell>
          <cell r="F1461" t="str">
            <v>โพธิ์ทองค้าของเก่า</v>
          </cell>
          <cell r="G1461">
            <v>2009</v>
          </cell>
        </row>
        <row r="1462">
          <cell r="A1462" t="str">
            <v>โพธิ์ทองค้าของเก่า</v>
          </cell>
          <cell r="B1462" t="str">
            <v>D - Scrap</v>
          </cell>
          <cell r="C1462">
            <v>39982</v>
          </cell>
          <cell r="D1462">
            <v>10.34</v>
          </cell>
          <cell r="E1462" t="str">
            <v>Local 2</v>
          </cell>
          <cell r="F1462" t="str">
            <v>โพธิ์ทองค้าของเก่า</v>
          </cell>
          <cell r="G1462">
            <v>2009</v>
          </cell>
        </row>
        <row r="1463">
          <cell r="A1463" t="str">
            <v>กัณฑชัย เมทัล เวอร์ค</v>
          </cell>
          <cell r="B1463" t="str">
            <v>B - Scrap</v>
          </cell>
          <cell r="C1463">
            <v>39982</v>
          </cell>
          <cell r="D1463">
            <v>11.31</v>
          </cell>
          <cell r="E1463" t="str">
            <v>Local 2</v>
          </cell>
          <cell r="F1463" t="str">
            <v>คานทอง ชลบุรี</v>
          </cell>
          <cell r="G1463">
            <v>2009</v>
          </cell>
        </row>
        <row r="1464">
          <cell r="A1464" t="str">
            <v>กัณฑชัย เมทัล เวอร์ค</v>
          </cell>
          <cell r="B1464" t="str">
            <v>B - Scrap</v>
          </cell>
          <cell r="C1464">
            <v>39982</v>
          </cell>
          <cell r="D1464">
            <v>13.05</v>
          </cell>
          <cell r="E1464" t="str">
            <v>Local 2</v>
          </cell>
          <cell r="F1464" t="str">
            <v>คานทอง ชลบุรี</v>
          </cell>
          <cell r="G1464">
            <v>2009</v>
          </cell>
        </row>
        <row r="1465">
          <cell r="A1465" t="str">
            <v>ซัน สตีล แอนด์ เปเปอร์</v>
          </cell>
          <cell r="B1465" t="str">
            <v>X Scrap-L2</v>
          </cell>
          <cell r="C1465">
            <v>39982</v>
          </cell>
          <cell r="D1465">
            <v>7.6</v>
          </cell>
          <cell r="E1465" t="str">
            <v>Local 2</v>
          </cell>
          <cell r="F1465" t="str">
            <v>บ้านโป่งรีไซเคิล</v>
          </cell>
          <cell r="G1465">
            <v>2009</v>
          </cell>
        </row>
        <row r="1466">
          <cell r="A1466" t="str">
            <v>ซัน สตีล แอนด์ เปเปอร์</v>
          </cell>
          <cell r="B1466" t="str">
            <v>BUNDLE  - SY</v>
          </cell>
          <cell r="C1466">
            <v>39982</v>
          </cell>
          <cell r="D1466">
            <v>14.4</v>
          </cell>
          <cell r="E1466" t="str">
            <v>BUNDLE SY</v>
          </cell>
          <cell r="F1466" t="str">
            <v>ปฏิมาค้าของเก่า อยุธยา</v>
          </cell>
          <cell r="G1466">
            <v>2009</v>
          </cell>
        </row>
        <row r="1467">
          <cell r="A1467" t="str">
            <v>ซัน สตีล แอนด์ เปเปอร์</v>
          </cell>
          <cell r="B1467" t="str">
            <v>BUNDLE  - SY</v>
          </cell>
          <cell r="C1467">
            <v>39982</v>
          </cell>
          <cell r="D1467">
            <v>35.119999999999997</v>
          </cell>
          <cell r="E1467" t="str">
            <v>BUNDLE SY</v>
          </cell>
          <cell r="F1467" t="str">
            <v>เอส.ซี.ค้าเหล็ก  กทม.</v>
          </cell>
          <cell r="G1467">
            <v>2009</v>
          </cell>
        </row>
        <row r="1468">
          <cell r="A1468" t="str">
            <v>ซัน สตีล แอนด์ เปเปอร์</v>
          </cell>
          <cell r="B1468" t="str">
            <v>A - Scrap</v>
          </cell>
          <cell r="C1468">
            <v>39982</v>
          </cell>
          <cell r="D1468">
            <v>12.97</v>
          </cell>
          <cell r="E1468" t="str">
            <v>Local 1</v>
          </cell>
          <cell r="F1468" t="str">
            <v>ปฏิมาค้าของเก่า อยุธยา</v>
          </cell>
          <cell r="G1468">
            <v>2009</v>
          </cell>
        </row>
        <row r="1469">
          <cell r="A1469" t="str">
            <v>เจแอนด์จา เซอร์วิส</v>
          </cell>
          <cell r="B1469" t="str">
            <v>BUNDLE  - SY</v>
          </cell>
          <cell r="C1469">
            <v>39982</v>
          </cell>
          <cell r="D1469">
            <v>28.06</v>
          </cell>
          <cell r="E1469" t="str">
            <v>BUNDLE SY</v>
          </cell>
          <cell r="F1469" t="str">
            <v>เจแอนด์จา เซอร์วิส</v>
          </cell>
          <cell r="G1469">
            <v>2009</v>
          </cell>
        </row>
        <row r="1470">
          <cell r="A1470" t="str">
            <v>ไหลแอดจาย อินเตอร์เทรด</v>
          </cell>
          <cell r="B1470" t="str">
            <v>BUNDLE  - SY</v>
          </cell>
          <cell r="C1470">
            <v>39982</v>
          </cell>
          <cell r="D1470">
            <v>16.05</v>
          </cell>
          <cell r="E1470" t="str">
            <v>BUNDLE SY</v>
          </cell>
          <cell r="F1470" t="str">
            <v>สวัสดิ์ สุราษฎร์ธานี</v>
          </cell>
          <cell r="G1470">
            <v>2009</v>
          </cell>
        </row>
        <row r="1471">
          <cell r="A1471" t="str">
            <v>กัณฑชัย เมทัล เวอร์ค</v>
          </cell>
          <cell r="B1471" t="str">
            <v>X Scrap-L2</v>
          </cell>
          <cell r="C1471">
            <v>39982</v>
          </cell>
          <cell r="D1471">
            <v>15.08</v>
          </cell>
          <cell r="E1471" t="str">
            <v>Local 2</v>
          </cell>
          <cell r="F1471" t="str">
            <v>ยิ่งรุ่งเรือง</v>
          </cell>
          <cell r="G1471">
            <v>2009</v>
          </cell>
        </row>
        <row r="1472">
          <cell r="A1472" t="str">
            <v>ไหลแอดจาย อินเตอร์เทรด</v>
          </cell>
          <cell r="B1472" t="str">
            <v>D - Scrap</v>
          </cell>
          <cell r="C1472">
            <v>39982</v>
          </cell>
          <cell r="D1472">
            <v>6.85</v>
          </cell>
          <cell r="E1472" t="str">
            <v>Local 2</v>
          </cell>
          <cell r="F1472" t="str">
            <v>อาร์กอนสตีล กทม.</v>
          </cell>
          <cell r="G1472">
            <v>2009</v>
          </cell>
        </row>
        <row r="1473">
          <cell r="A1473" t="str">
            <v>กรัณย์ชัย สตีลเวิร์ค</v>
          </cell>
          <cell r="B1473" t="str">
            <v>Process-PC</v>
          </cell>
          <cell r="C1473">
            <v>39982</v>
          </cell>
          <cell r="D1473">
            <v>18.89</v>
          </cell>
          <cell r="E1473" t="str">
            <v>Process Scrap</v>
          </cell>
          <cell r="F1473" t="str">
            <v>เค.เอช.เอ็ม(K.H.M.) สมุทรปราการ (D)</v>
          </cell>
          <cell r="G1473">
            <v>2009</v>
          </cell>
        </row>
        <row r="1474">
          <cell r="A1474" t="str">
            <v>ไหลแอดจาย อินเตอร์เทรด</v>
          </cell>
          <cell r="B1474" t="str">
            <v>M scrap</v>
          </cell>
          <cell r="C1474">
            <v>39982</v>
          </cell>
          <cell r="D1474">
            <v>9.25</v>
          </cell>
          <cell r="E1474" t="str">
            <v>Local 2</v>
          </cell>
          <cell r="F1474" t="str">
            <v>อาร์กอนสตีล กทม.</v>
          </cell>
          <cell r="G1474">
            <v>2009</v>
          </cell>
        </row>
        <row r="1475">
          <cell r="A1475" t="str">
            <v>ไหลแอดจาย อินเตอร์เทรด</v>
          </cell>
          <cell r="B1475" t="str">
            <v>Y - Scrap</v>
          </cell>
          <cell r="C1475">
            <v>39982</v>
          </cell>
          <cell r="D1475">
            <v>14.57</v>
          </cell>
          <cell r="E1475" t="str">
            <v>Local 1</v>
          </cell>
          <cell r="F1475" t="str">
            <v>สมจิตร ระยอง</v>
          </cell>
          <cell r="G1475">
            <v>2009</v>
          </cell>
        </row>
        <row r="1476">
          <cell r="A1476" t="str">
            <v>กัณฑชัย เมทัล เวอร์ค</v>
          </cell>
          <cell r="B1476" t="str">
            <v>B - Scrap</v>
          </cell>
          <cell r="C1476">
            <v>39982</v>
          </cell>
          <cell r="D1476">
            <v>10.050000000000001</v>
          </cell>
          <cell r="E1476" t="str">
            <v>Local 2</v>
          </cell>
          <cell r="F1476" t="str">
            <v>คานทอง ชลบุรี</v>
          </cell>
          <cell r="G1476">
            <v>2009</v>
          </cell>
        </row>
        <row r="1477">
          <cell r="A1477" t="str">
            <v>สิงห์สยามสตีลเซอร์วิส</v>
          </cell>
          <cell r="B1477" t="str">
            <v>Process-PC</v>
          </cell>
          <cell r="C1477">
            <v>39982</v>
          </cell>
          <cell r="D1477">
            <v>12.66</v>
          </cell>
          <cell r="E1477" t="str">
            <v>Process Scrap</v>
          </cell>
          <cell r="F1477" t="str">
            <v>อาปิโก อมตะ ชลบุรี (D)</v>
          </cell>
          <cell r="G1477">
            <v>2009</v>
          </cell>
        </row>
        <row r="1478">
          <cell r="A1478" t="str">
            <v>ไหลแอดจาย อินเตอร์เทรด</v>
          </cell>
          <cell r="B1478" t="str">
            <v>C - Scrap</v>
          </cell>
          <cell r="C1478">
            <v>39982</v>
          </cell>
          <cell r="D1478">
            <v>7.94</v>
          </cell>
          <cell r="E1478" t="str">
            <v>Local 2</v>
          </cell>
          <cell r="F1478" t="str">
            <v>ไหลแอดจาย พานทอง ชล</v>
          </cell>
          <cell r="G1478">
            <v>2009</v>
          </cell>
        </row>
        <row r="1479">
          <cell r="A1479" t="str">
            <v>ซัน สตีล แอนด์ เปเปอร์</v>
          </cell>
          <cell r="B1479" t="str">
            <v>X Scrap-L2</v>
          </cell>
          <cell r="C1479">
            <v>39982</v>
          </cell>
          <cell r="D1479">
            <v>27.08</v>
          </cell>
          <cell r="E1479" t="str">
            <v>Local 2</v>
          </cell>
          <cell r="F1479" t="str">
            <v>บ้านโป่งรีไซเคิล</v>
          </cell>
          <cell r="G1479">
            <v>2009</v>
          </cell>
        </row>
        <row r="1480">
          <cell r="A1480" t="str">
            <v>กรัณย์ชัย สตีลเวิร์ค</v>
          </cell>
          <cell r="B1480" t="str">
            <v>Process-SS</v>
          </cell>
          <cell r="C1480">
            <v>39982</v>
          </cell>
          <cell r="D1480">
            <v>15.77</v>
          </cell>
          <cell r="E1480" t="str">
            <v>Special Scrap</v>
          </cell>
          <cell r="F1480" t="str">
            <v>ไทคูน (D)</v>
          </cell>
          <cell r="G1480">
            <v>2009</v>
          </cell>
        </row>
        <row r="1481">
          <cell r="A1481" t="str">
            <v>ไหลแอดจาย อินเตอร์เทรด</v>
          </cell>
          <cell r="B1481" t="str">
            <v>D - Scrap</v>
          </cell>
          <cell r="C1481">
            <v>39982</v>
          </cell>
          <cell r="D1481">
            <v>10.01</v>
          </cell>
          <cell r="E1481" t="str">
            <v>Local 2</v>
          </cell>
          <cell r="F1481" t="str">
            <v>สุพัตรา ระยอง</v>
          </cell>
          <cell r="G1481">
            <v>2009</v>
          </cell>
        </row>
        <row r="1482">
          <cell r="A1482" t="str">
            <v>ฮีดากาโยโก เอ็นเตอร์ไพรส์</v>
          </cell>
          <cell r="B1482" t="str">
            <v>Process-SS</v>
          </cell>
          <cell r="C1482">
            <v>39982</v>
          </cell>
          <cell r="D1482">
            <v>14.09</v>
          </cell>
          <cell r="E1482" t="str">
            <v>Special Scrap</v>
          </cell>
          <cell r="F1482" t="str">
            <v>ฮีดากา โยโก (D)</v>
          </cell>
          <cell r="G1482">
            <v>2009</v>
          </cell>
        </row>
        <row r="1483">
          <cell r="A1483" t="str">
            <v>ฮีดากาโยโก เอ็นเตอร์ไพรส์</v>
          </cell>
          <cell r="B1483" t="str">
            <v>Bundle # 1</v>
          </cell>
          <cell r="C1483">
            <v>39982</v>
          </cell>
          <cell r="D1483">
            <v>13.95</v>
          </cell>
          <cell r="E1483" t="str">
            <v>Bundle # I(Local)</v>
          </cell>
          <cell r="F1483" t="str">
            <v>ฮีดากา โยโก (D)</v>
          </cell>
          <cell r="G1483">
            <v>2009</v>
          </cell>
        </row>
        <row r="1484">
          <cell r="A1484" t="str">
            <v>ฮีดากาโยโก เอ็นเตอร์ไพรส์</v>
          </cell>
          <cell r="B1484" t="str">
            <v>Bundle # 1</v>
          </cell>
          <cell r="C1484">
            <v>39982</v>
          </cell>
          <cell r="D1484">
            <v>14.25</v>
          </cell>
          <cell r="E1484" t="str">
            <v>Bundle # I(Local)</v>
          </cell>
          <cell r="F1484" t="str">
            <v>ฮีดากา โยโก (D)</v>
          </cell>
          <cell r="G1484">
            <v>2009</v>
          </cell>
        </row>
        <row r="1485">
          <cell r="A1485" t="str">
            <v>น่ำเซ้งค้าเหล็ก</v>
          </cell>
          <cell r="B1485" t="str">
            <v>D - Scrap</v>
          </cell>
          <cell r="C1485">
            <v>39982</v>
          </cell>
          <cell r="D1485">
            <v>4.1399999999999997</v>
          </cell>
          <cell r="E1485" t="str">
            <v>Local 2</v>
          </cell>
          <cell r="F1485" t="str">
            <v>ขจรวิทย์ล็อคเวลล์</v>
          </cell>
          <cell r="G1485">
            <v>2009</v>
          </cell>
        </row>
        <row r="1486">
          <cell r="A1486" t="str">
            <v>ฮีดากาโยโก เอ็นเตอร์ไพรส์</v>
          </cell>
          <cell r="B1486" t="str">
            <v>Process-SS</v>
          </cell>
          <cell r="C1486">
            <v>39982</v>
          </cell>
          <cell r="D1486">
            <v>13.77</v>
          </cell>
          <cell r="E1486" t="str">
            <v>Special Scrap</v>
          </cell>
          <cell r="F1486" t="str">
            <v>ฮีดากา โยโก (D)</v>
          </cell>
          <cell r="G1486">
            <v>2009</v>
          </cell>
        </row>
        <row r="1487">
          <cell r="A1487" t="str">
            <v>กรวัชร อินเตอร์เมทัล</v>
          </cell>
          <cell r="B1487" t="str">
            <v>D - Scrap</v>
          </cell>
          <cell r="C1487">
            <v>39982</v>
          </cell>
          <cell r="D1487">
            <v>12.43</v>
          </cell>
          <cell r="E1487" t="str">
            <v>Local 2</v>
          </cell>
          <cell r="F1487" t="str">
            <v>บัญชาค้าของเก่า</v>
          </cell>
          <cell r="G1487">
            <v>2009</v>
          </cell>
        </row>
        <row r="1488">
          <cell r="A1488" t="str">
            <v>ฮีดากาโยโก เอ็นเตอร์ไพรส์</v>
          </cell>
          <cell r="B1488" t="str">
            <v>SHREDDED LOCAL</v>
          </cell>
          <cell r="C1488">
            <v>39982</v>
          </cell>
          <cell r="D1488">
            <v>13.44</v>
          </cell>
          <cell r="E1488" t="str">
            <v>SHREDDED LOCAL</v>
          </cell>
          <cell r="F1488" t="str">
            <v>ฮีดากา โยโก (D)</v>
          </cell>
          <cell r="G1488">
            <v>2009</v>
          </cell>
        </row>
        <row r="1489">
          <cell r="A1489" t="str">
            <v>เอ็น.พี. โรจนะกิจ</v>
          </cell>
          <cell r="B1489" t="str">
            <v>Process-SS</v>
          </cell>
          <cell r="C1489">
            <v>39982</v>
          </cell>
          <cell r="D1489">
            <v>15.81</v>
          </cell>
          <cell r="E1489" t="str">
            <v>Special Scrap</v>
          </cell>
          <cell r="F1489" t="str">
            <v>ไอ ที ฟอร์จิ้ง (D)</v>
          </cell>
          <cell r="G1489">
            <v>2009</v>
          </cell>
        </row>
        <row r="1490">
          <cell r="A1490" t="str">
            <v>ฮีดากาโยโก เอ็นเตอร์ไพรส์</v>
          </cell>
          <cell r="B1490" t="str">
            <v>Bundle # 1</v>
          </cell>
          <cell r="C1490">
            <v>39982</v>
          </cell>
          <cell r="D1490">
            <v>13.7</v>
          </cell>
          <cell r="E1490" t="str">
            <v>Bundle # I(Local)</v>
          </cell>
          <cell r="F1490" t="str">
            <v>ฮีดากา โยโก (D)</v>
          </cell>
          <cell r="G1490">
            <v>2009</v>
          </cell>
        </row>
        <row r="1491">
          <cell r="A1491" t="str">
            <v>กรัณย์ชัย สตีลเวิร์ค</v>
          </cell>
          <cell r="B1491" t="str">
            <v>Process-SS</v>
          </cell>
          <cell r="C1491">
            <v>39982</v>
          </cell>
          <cell r="D1491">
            <v>16.850000000000001</v>
          </cell>
          <cell r="E1491" t="str">
            <v>Special Scrap</v>
          </cell>
          <cell r="F1491" t="str">
            <v>ไทคูน (D)</v>
          </cell>
          <cell r="G1491">
            <v>2009</v>
          </cell>
        </row>
        <row r="1492">
          <cell r="A1492" t="str">
            <v>กรัณย์ชัย สตีลเวิร์ค</v>
          </cell>
          <cell r="B1492" t="str">
            <v>Process-SS</v>
          </cell>
          <cell r="C1492">
            <v>39982</v>
          </cell>
          <cell r="D1492">
            <v>11.3</v>
          </cell>
          <cell r="E1492" t="str">
            <v>Special Scrap</v>
          </cell>
          <cell r="F1492" t="str">
            <v>ไทคูน (D)</v>
          </cell>
          <cell r="G1492">
            <v>2009</v>
          </cell>
        </row>
        <row r="1493">
          <cell r="A1493" t="str">
            <v>ฮีดากาโยโก เอ็นเตอร์ไพรส์</v>
          </cell>
          <cell r="B1493" t="str">
            <v>SHREDDED LOCAL</v>
          </cell>
          <cell r="C1493">
            <v>39982</v>
          </cell>
          <cell r="D1493">
            <v>13.07</v>
          </cell>
          <cell r="E1493" t="str">
            <v>SHREDDED LOCAL</v>
          </cell>
          <cell r="F1493" t="str">
            <v>ฮีดากา โยโก (D)</v>
          </cell>
          <cell r="G1493">
            <v>2009</v>
          </cell>
        </row>
        <row r="1494">
          <cell r="A1494" t="str">
            <v>กรวัชร อินเตอร์เมทัล</v>
          </cell>
          <cell r="B1494" t="str">
            <v>D - Scrap</v>
          </cell>
          <cell r="C1494">
            <v>39982</v>
          </cell>
          <cell r="D1494">
            <v>14.09</v>
          </cell>
          <cell r="E1494" t="str">
            <v>Local 2</v>
          </cell>
          <cell r="F1494" t="str">
            <v>บัญชาค้าของเก่า</v>
          </cell>
          <cell r="G1494">
            <v>2009</v>
          </cell>
        </row>
        <row r="1495">
          <cell r="A1495" t="str">
            <v>โพธิ์ทองค้าของเก่า</v>
          </cell>
          <cell r="B1495" t="str">
            <v>Y - Scrap</v>
          </cell>
          <cell r="C1495">
            <v>39982</v>
          </cell>
          <cell r="D1495">
            <v>9.52</v>
          </cell>
          <cell r="E1495" t="str">
            <v>Local 1</v>
          </cell>
          <cell r="F1495" t="str">
            <v>ยิ่งเจริญ ระยอง</v>
          </cell>
          <cell r="G1495">
            <v>2009</v>
          </cell>
        </row>
        <row r="1496">
          <cell r="A1496" t="str">
            <v>ซัน สตีล แอนด์ เปเปอร์</v>
          </cell>
          <cell r="B1496" t="str">
            <v>Y - Scrap</v>
          </cell>
          <cell r="C1496">
            <v>39982</v>
          </cell>
          <cell r="D1496">
            <v>10.220000000000001</v>
          </cell>
          <cell r="E1496" t="str">
            <v>Local 1</v>
          </cell>
          <cell r="F1496" t="str">
            <v>บางกอกรีไซเคิล</v>
          </cell>
          <cell r="G1496">
            <v>2009</v>
          </cell>
        </row>
        <row r="1497">
          <cell r="A1497" t="str">
            <v>ไหลแอดจาย อินเตอร์เทรด</v>
          </cell>
          <cell r="B1497" t="str">
            <v>Y - Scrap</v>
          </cell>
          <cell r="C1497">
            <v>39982</v>
          </cell>
          <cell r="D1497">
            <v>10.63</v>
          </cell>
          <cell r="E1497" t="str">
            <v>Local 1</v>
          </cell>
          <cell r="F1497" t="str">
            <v>สมจิตร ระยอง</v>
          </cell>
          <cell r="G1497">
            <v>2009</v>
          </cell>
        </row>
        <row r="1498">
          <cell r="A1498" t="str">
            <v>กรวัชร อินเตอร์เมทัล</v>
          </cell>
          <cell r="B1498" t="str">
            <v>D - Scrap</v>
          </cell>
          <cell r="C1498">
            <v>39982</v>
          </cell>
          <cell r="D1498">
            <v>15.3</v>
          </cell>
          <cell r="E1498" t="str">
            <v>Local 2</v>
          </cell>
          <cell r="F1498" t="str">
            <v>เจริญไพศาลทุ่งสง จำกัด</v>
          </cell>
          <cell r="G1498">
            <v>2009</v>
          </cell>
        </row>
        <row r="1499">
          <cell r="A1499" t="str">
            <v>กรัณย์ชัย สตีลเวิร์ค</v>
          </cell>
          <cell r="B1499" t="str">
            <v>Y - Scrap</v>
          </cell>
          <cell r="C1499">
            <v>39982</v>
          </cell>
          <cell r="D1499">
            <v>18.23</v>
          </cell>
          <cell r="E1499" t="str">
            <v>Local 1</v>
          </cell>
          <cell r="F1499" t="str">
            <v>ไทคูน (D)</v>
          </cell>
          <cell r="G1499">
            <v>2009</v>
          </cell>
        </row>
        <row r="1500">
          <cell r="A1500" t="str">
            <v>กรัณย์ชัย สตีลเวิร์ค</v>
          </cell>
          <cell r="B1500" t="str">
            <v>Process-PC</v>
          </cell>
          <cell r="C1500">
            <v>39982</v>
          </cell>
          <cell r="D1500">
            <v>15.73</v>
          </cell>
          <cell r="E1500" t="str">
            <v>Process Scrap</v>
          </cell>
          <cell r="F1500" t="str">
            <v>เอส.พี.เมทัล(S.P.Metal) (D)</v>
          </cell>
          <cell r="G1500">
            <v>2009</v>
          </cell>
        </row>
        <row r="1501">
          <cell r="A1501" t="str">
            <v>ไหลแอดจาย อินเตอร์เทรด</v>
          </cell>
          <cell r="B1501" t="str">
            <v>Y - Scrap</v>
          </cell>
          <cell r="C1501">
            <v>39982</v>
          </cell>
          <cell r="D1501">
            <v>32.200000000000003</v>
          </cell>
          <cell r="E1501" t="str">
            <v>Local 1</v>
          </cell>
          <cell r="F1501" t="str">
            <v>สมจิตร ระยอง</v>
          </cell>
          <cell r="G1501">
            <v>2009</v>
          </cell>
        </row>
        <row r="1502">
          <cell r="A1502" t="str">
            <v>สิงห์สยามสตีลเซอร์วิส</v>
          </cell>
          <cell r="B1502" t="str">
            <v>Process-SS</v>
          </cell>
          <cell r="C1502">
            <v>39982</v>
          </cell>
          <cell r="D1502">
            <v>11.18</v>
          </cell>
          <cell r="E1502" t="str">
            <v>Special Scrap</v>
          </cell>
          <cell r="F1502" t="str">
            <v>อาปิโก อมตะ ชลบุรี (D)</v>
          </cell>
          <cell r="G1502">
            <v>2009</v>
          </cell>
        </row>
        <row r="1503">
          <cell r="A1503" t="str">
            <v>กรัณย์ชัย สตีลเวิร์ค</v>
          </cell>
          <cell r="B1503" t="str">
            <v>Process-SS</v>
          </cell>
          <cell r="C1503">
            <v>39982</v>
          </cell>
          <cell r="D1503">
            <v>16.97</v>
          </cell>
          <cell r="E1503" t="str">
            <v>Special Scrap</v>
          </cell>
          <cell r="F1503" t="str">
            <v>ไทคูน (D)</v>
          </cell>
          <cell r="G1503">
            <v>2009</v>
          </cell>
        </row>
        <row r="1504">
          <cell r="A1504" t="str">
            <v>กรัณย์ชัย สตีลเวิร์ค</v>
          </cell>
          <cell r="B1504" t="str">
            <v>Process-SS</v>
          </cell>
          <cell r="C1504">
            <v>39982</v>
          </cell>
          <cell r="D1504">
            <v>15.79</v>
          </cell>
          <cell r="E1504" t="str">
            <v>Special Scrap</v>
          </cell>
          <cell r="F1504" t="str">
            <v>ไทคูน (D)</v>
          </cell>
          <cell r="G1504">
            <v>2009</v>
          </cell>
        </row>
        <row r="1505">
          <cell r="A1505" t="str">
            <v>น่ำเซ้งค้าเหล็ก</v>
          </cell>
          <cell r="B1505" t="str">
            <v>Process-SS</v>
          </cell>
          <cell r="C1505">
            <v>39982</v>
          </cell>
          <cell r="D1505">
            <v>9.39</v>
          </cell>
          <cell r="E1505" t="str">
            <v>Special Scrap</v>
          </cell>
          <cell r="F1505" t="str">
            <v>ขจรวิทย์ล็อคเวลล์</v>
          </cell>
          <cell r="G1505">
            <v>2009</v>
          </cell>
        </row>
        <row r="1506">
          <cell r="A1506" t="str">
            <v>โพธิ์ทองค้าของเก่า</v>
          </cell>
          <cell r="B1506" t="str">
            <v>Y - Scrap</v>
          </cell>
          <cell r="C1506">
            <v>39982</v>
          </cell>
          <cell r="D1506">
            <v>9.6199999999999992</v>
          </cell>
          <cell r="E1506" t="str">
            <v>Local 1</v>
          </cell>
          <cell r="F1506" t="str">
            <v>รุ่งเรืองกิจ</v>
          </cell>
          <cell r="G1506">
            <v>2009</v>
          </cell>
        </row>
        <row r="1507">
          <cell r="A1507" t="str">
            <v>ไหลแอดจาย อินเตอร์เทรด</v>
          </cell>
          <cell r="B1507" t="str">
            <v>D - Scrap</v>
          </cell>
          <cell r="C1507">
            <v>39982</v>
          </cell>
          <cell r="D1507">
            <v>13.12</v>
          </cell>
          <cell r="E1507" t="str">
            <v>Local 2</v>
          </cell>
          <cell r="F1507" t="str">
            <v>ไหลแอดจาย พานทอง ชล</v>
          </cell>
          <cell r="G1507">
            <v>2009</v>
          </cell>
        </row>
        <row r="1508">
          <cell r="A1508" t="str">
            <v>กรัณย์ชัย สตีลเวิร์ค</v>
          </cell>
          <cell r="B1508" t="str">
            <v>Y - Scrap</v>
          </cell>
          <cell r="C1508">
            <v>39982</v>
          </cell>
          <cell r="D1508">
            <v>11.7</v>
          </cell>
          <cell r="E1508" t="str">
            <v>Local 1</v>
          </cell>
          <cell r="F1508" t="str">
            <v>ศรีราชา คอนสตรัคชั่น (1994)(D)</v>
          </cell>
          <cell r="G1508">
            <v>2009</v>
          </cell>
        </row>
        <row r="1509">
          <cell r="A1509" t="str">
            <v>กรัณย์ชัย สตีลเวิร์ค</v>
          </cell>
          <cell r="B1509" t="str">
            <v>A - Scrap</v>
          </cell>
          <cell r="C1509">
            <v>39982</v>
          </cell>
          <cell r="D1509">
            <v>21.88</v>
          </cell>
          <cell r="E1509" t="str">
            <v>Local 1</v>
          </cell>
          <cell r="F1509" t="str">
            <v>ศรีราชา คอนสตรัคชั่น (1994)(D)</v>
          </cell>
          <cell r="G1509">
            <v>2009</v>
          </cell>
        </row>
        <row r="1510">
          <cell r="A1510" t="str">
            <v>ไหลแอดจาย อินเตอร์เทรด</v>
          </cell>
          <cell r="B1510" t="str">
            <v>D - Scrap</v>
          </cell>
          <cell r="C1510">
            <v>39982</v>
          </cell>
          <cell r="D1510">
            <v>6.66</v>
          </cell>
          <cell r="E1510" t="str">
            <v>Local 2</v>
          </cell>
          <cell r="F1510" t="str">
            <v>ไหลแอดจาย พานทอง ชล</v>
          </cell>
          <cell r="G1510">
            <v>2009</v>
          </cell>
        </row>
        <row r="1511">
          <cell r="A1511" t="str">
            <v>กรวัชร อินเตอร์เมทัล</v>
          </cell>
          <cell r="B1511" t="str">
            <v>X Scrap-L2</v>
          </cell>
          <cell r="C1511">
            <v>39982</v>
          </cell>
          <cell r="D1511">
            <v>15.65</v>
          </cell>
          <cell r="E1511" t="str">
            <v>Local 2</v>
          </cell>
          <cell r="F1511" t="str">
            <v>เจริญไพศาลทุ่งสง จำกัด</v>
          </cell>
          <cell r="G1511">
            <v>2009</v>
          </cell>
        </row>
        <row r="1512">
          <cell r="A1512" t="str">
            <v>ทับทิมดี สตีล</v>
          </cell>
          <cell r="B1512" t="str">
            <v>A - Scrap</v>
          </cell>
          <cell r="C1512">
            <v>39982</v>
          </cell>
          <cell r="D1512">
            <v>15.58</v>
          </cell>
          <cell r="E1512" t="str">
            <v>Local 1</v>
          </cell>
          <cell r="F1512" t="str">
            <v>ทับทิมดี สตีล</v>
          </cell>
          <cell r="G1512">
            <v>2009</v>
          </cell>
        </row>
        <row r="1513">
          <cell r="A1513" t="str">
            <v>ขยะทอง เปเปอร์ แอนด์สตีล</v>
          </cell>
          <cell r="B1513" t="str">
            <v>BUNDLE  - SY</v>
          </cell>
          <cell r="C1513">
            <v>39982</v>
          </cell>
          <cell r="D1513">
            <v>12.79</v>
          </cell>
          <cell r="E1513" t="str">
            <v>BUNDLE SY</v>
          </cell>
          <cell r="F1513" t="str">
            <v>ขยะทอง บางพลี(ดีสมใจ)</v>
          </cell>
          <cell r="G1513">
            <v>2009</v>
          </cell>
        </row>
        <row r="1514">
          <cell r="A1514" t="str">
            <v>ขยะทอง เปเปอร์ แอนด์สตีล</v>
          </cell>
          <cell r="B1514" t="str">
            <v>Process-PC</v>
          </cell>
          <cell r="C1514">
            <v>39982</v>
          </cell>
          <cell r="D1514">
            <v>14.89</v>
          </cell>
          <cell r="E1514" t="str">
            <v>Process Scrap</v>
          </cell>
          <cell r="F1514" t="str">
            <v>ขยะทอง บางพลี(ดีสมใจ)</v>
          </cell>
          <cell r="G1514">
            <v>2009</v>
          </cell>
        </row>
        <row r="1515">
          <cell r="A1515" t="str">
            <v>ไหลแอดจาย อินเตอร์เทรด</v>
          </cell>
          <cell r="B1515" t="str">
            <v>BUNDLE  - SY</v>
          </cell>
          <cell r="C1515">
            <v>39982</v>
          </cell>
          <cell r="D1515">
            <v>18.420000000000002</v>
          </cell>
          <cell r="E1515" t="str">
            <v>BUNDLE SY</v>
          </cell>
          <cell r="F1515" t="str">
            <v>สมศักดิ์ สุโขทัย</v>
          </cell>
          <cell r="G1515">
            <v>2009</v>
          </cell>
        </row>
        <row r="1516">
          <cell r="A1516" t="str">
            <v>ไหลแอดจาย อินเตอร์เทรด</v>
          </cell>
          <cell r="B1516" t="str">
            <v>D - Scrap</v>
          </cell>
          <cell r="C1516">
            <v>39982</v>
          </cell>
          <cell r="D1516">
            <v>3.17</v>
          </cell>
          <cell r="E1516" t="str">
            <v>Local 2</v>
          </cell>
          <cell r="F1516" t="str">
            <v>ไหลแอดจาย พานทอง ชล</v>
          </cell>
          <cell r="G1516">
            <v>2009</v>
          </cell>
        </row>
        <row r="1517">
          <cell r="A1517" t="str">
            <v>ไหลแอดจาย อินเตอร์เทรด</v>
          </cell>
          <cell r="B1517" t="str">
            <v>D - Scrap</v>
          </cell>
          <cell r="C1517">
            <v>39982</v>
          </cell>
          <cell r="D1517">
            <v>3.88</v>
          </cell>
          <cell r="E1517" t="str">
            <v>Local 2</v>
          </cell>
          <cell r="F1517" t="str">
            <v>ไหลแอดจาย พานทอง ชล</v>
          </cell>
          <cell r="G1517">
            <v>2009</v>
          </cell>
        </row>
        <row r="1518">
          <cell r="A1518" t="str">
            <v>ซัน สตีล แอนด์ เปเปอร์</v>
          </cell>
          <cell r="B1518" t="str">
            <v>Y - Scrap</v>
          </cell>
          <cell r="C1518">
            <v>39982</v>
          </cell>
          <cell r="D1518">
            <v>15.62</v>
          </cell>
          <cell r="E1518" t="str">
            <v>Local 1</v>
          </cell>
          <cell r="F1518" t="str">
            <v>บางกอกรีไซเคิล</v>
          </cell>
          <cell r="G1518">
            <v>2009</v>
          </cell>
        </row>
        <row r="1519">
          <cell r="A1519" t="str">
            <v>ซัน สตีล แอนด์ เปเปอร์</v>
          </cell>
          <cell r="B1519" t="str">
            <v>BUNDLE  - SY</v>
          </cell>
          <cell r="C1519">
            <v>39983</v>
          </cell>
          <cell r="D1519">
            <v>32.07</v>
          </cell>
          <cell r="E1519" t="str">
            <v>BUNDLE SY</v>
          </cell>
          <cell r="F1519" t="str">
            <v>เอส.ซี.ค้าเหล็ก  กทม.</v>
          </cell>
          <cell r="G1519">
            <v>2009</v>
          </cell>
        </row>
        <row r="1520">
          <cell r="A1520" t="str">
            <v>ซัน สตีล แอนด์ เปเปอร์</v>
          </cell>
          <cell r="B1520" t="str">
            <v>X Scrap-L2</v>
          </cell>
          <cell r="C1520">
            <v>39983</v>
          </cell>
          <cell r="D1520">
            <v>11.53</v>
          </cell>
          <cell r="E1520" t="str">
            <v>Local 2</v>
          </cell>
          <cell r="F1520" t="str">
            <v>เจิมเจริญทรัพย์ คลอง 8</v>
          </cell>
          <cell r="G1520">
            <v>2009</v>
          </cell>
        </row>
        <row r="1521">
          <cell r="A1521" t="str">
            <v>เจแอนด์จา เซอร์วิส</v>
          </cell>
          <cell r="B1521" t="str">
            <v>BUNDLE  - SY</v>
          </cell>
          <cell r="C1521">
            <v>39983</v>
          </cell>
          <cell r="D1521">
            <v>29.19</v>
          </cell>
          <cell r="E1521" t="str">
            <v>BUNDLE SY</v>
          </cell>
          <cell r="F1521" t="str">
            <v>เจแอนด์จา เซอร์วิส</v>
          </cell>
          <cell r="G1521">
            <v>2009</v>
          </cell>
        </row>
        <row r="1522">
          <cell r="A1522" t="str">
            <v>กรวัชร อินเตอร์เมทัล</v>
          </cell>
          <cell r="B1522" t="str">
            <v>X Scrap-L2</v>
          </cell>
          <cell r="C1522">
            <v>39983</v>
          </cell>
          <cell r="D1522">
            <v>15.21</v>
          </cell>
          <cell r="E1522" t="str">
            <v>Local 2</v>
          </cell>
          <cell r="F1522" t="str">
            <v>ป.ปาทานสตีล(อนันต์)</v>
          </cell>
          <cell r="G1522">
            <v>2009</v>
          </cell>
        </row>
        <row r="1523">
          <cell r="A1523" t="str">
            <v>ไหลแอดจาย อินเตอร์เทรด</v>
          </cell>
          <cell r="B1523" t="str">
            <v>BUNDLE  - SY</v>
          </cell>
          <cell r="C1523">
            <v>39983</v>
          </cell>
          <cell r="D1523">
            <v>16.559999999999999</v>
          </cell>
          <cell r="E1523" t="str">
            <v>BUNDLE SY</v>
          </cell>
          <cell r="F1523" t="str">
            <v>ย่อย</v>
          </cell>
          <cell r="G1523">
            <v>2009</v>
          </cell>
        </row>
        <row r="1524">
          <cell r="A1524" t="str">
            <v>ไหลแอดจาย อินเตอร์เทรด</v>
          </cell>
          <cell r="B1524" t="str">
            <v>BUNDLE  - SY</v>
          </cell>
          <cell r="C1524">
            <v>39983</v>
          </cell>
          <cell r="D1524">
            <v>16.34</v>
          </cell>
          <cell r="E1524" t="str">
            <v>BUNDLE SY</v>
          </cell>
          <cell r="F1524" t="str">
            <v>ย่อย</v>
          </cell>
          <cell r="G1524">
            <v>2009</v>
          </cell>
        </row>
        <row r="1525">
          <cell r="A1525" t="str">
            <v>ไหลแอดจาย อินเตอร์เทรด</v>
          </cell>
          <cell r="B1525" t="str">
            <v>D - Scrap</v>
          </cell>
          <cell r="C1525">
            <v>39983</v>
          </cell>
          <cell r="D1525">
            <v>14.21</v>
          </cell>
          <cell r="E1525" t="str">
            <v>Local 2</v>
          </cell>
          <cell r="F1525" t="str">
            <v>ว.นวกิจ บุรีรัมย์</v>
          </cell>
          <cell r="G1525">
            <v>2009</v>
          </cell>
        </row>
        <row r="1526">
          <cell r="A1526" t="str">
            <v>ไหลแอดจาย อินเตอร์เทรด</v>
          </cell>
          <cell r="B1526" t="str">
            <v>D - Scrap</v>
          </cell>
          <cell r="C1526">
            <v>39983</v>
          </cell>
          <cell r="D1526">
            <v>7.96</v>
          </cell>
          <cell r="E1526" t="str">
            <v>Local 2</v>
          </cell>
          <cell r="F1526" t="str">
            <v>อาร์กอนสตีล กทม.</v>
          </cell>
          <cell r="G1526">
            <v>2009</v>
          </cell>
        </row>
        <row r="1527">
          <cell r="A1527" t="str">
            <v>ซัน สตีล แอนด์ เปเปอร์</v>
          </cell>
          <cell r="B1527" t="str">
            <v>M scrap</v>
          </cell>
          <cell r="C1527">
            <v>39983</v>
          </cell>
          <cell r="D1527">
            <v>9.36</v>
          </cell>
          <cell r="E1527" t="str">
            <v>Local 2</v>
          </cell>
          <cell r="F1527" t="str">
            <v>บางกอกรีไซเคิล</v>
          </cell>
          <cell r="G1527">
            <v>2009</v>
          </cell>
        </row>
        <row r="1528">
          <cell r="A1528" t="str">
            <v>ไหลแอดจาย อินเตอร์เทรด</v>
          </cell>
          <cell r="B1528" t="str">
            <v>Y - Scrap</v>
          </cell>
          <cell r="C1528">
            <v>39983</v>
          </cell>
          <cell r="D1528">
            <v>16.579999999999998</v>
          </cell>
          <cell r="E1528" t="str">
            <v>Local 1</v>
          </cell>
          <cell r="F1528" t="str">
            <v>ย่อย</v>
          </cell>
          <cell r="G1528">
            <v>2009</v>
          </cell>
        </row>
        <row r="1529">
          <cell r="A1529" t="str">
            <v>กรวัชร อินเตอร์เมทัล</v>
          </cell>
          <cell r="B1529" t="str">
            <v>D - Scrap</v>
          </cell>
          <cell r="C1529">
            <v>39983</v>
          </cell>
          <cell r="D1529">
            <v>14.55</v>
          </cell>
          <cell r="E1529" t="str">
            <v>Local 2</v>
          </cell>
          <cell r="F1529" t="str">
            <v>อันดามัน หาดใหญ่</v>
          </cell>
          <cell r="G1529">
            <v>2009</v>
          </cell>
        </row>
        <row r="1530">
          <cell r="A1530" t="str">
            <v>กัณฑชัย เมทัล เวอร์ค</v>
          </cell>
          <cell r="B1530" t="str">
            <v>D - Scrap</v>
          </cell>
          <cell r="C1530">
            <v>39983</v>
          </cell>
          <cell r="D1530">
            <v>9.42</v>
          </cell>
          <cell r="E1530" t="str">
            <v>Local 2</v>
          </cell>
          <cell r="F1530" t="str">
            <v>คานทอง ชลบุรี</v>
          </cell>
          <cell r="G1530">
            <v>2009</v>
          </cell>
        </row>
        <row r="1531">
          <cell r="A1531" t="str">
            <v>กรวัชร อินเตอร์เมทัล</v>
          </cell>
          <cell r="B1531" t="str">
            <v>BUNDLE  - SY</v>
          </cell>
          <cell r="C1531">
            <v>39983</v>
          </cell>
          <cell r="D1531">
            <v>14.91</v>
          </cell>
          <cell r="E1531" t="str">
            <v>BUNDLE SY</v>
          </cell>
          <cell r="F1531" t="str">
            <v>บัญชาค้าของเก่า</v>
          </cell>
          <cell r="G1531">
            <v>2009</v>
          </cell>
        </row>
        <row r="1532">
          <cell r="A1532" t="str">
            <v>ไหลแอดจาย อินเตอร์เทรด</v>
          </cell>
          <cell r="B1532" t="str">
            <v>Y - Scrap</v>
          </cell>
          <cell r="C1532">
            <v>39983</v>
          </cell>
          <cell r="D1532">
            <v>24.52</v>
          </cell>
          <cell r="E1532" t="str">
            <v>Local 1</v>
          </cell>
          <cell r="F1532" t="str">
            <v>สมจิตร ระยอง</v>
          </cell>
          <cell r="G1532">
            <v>2009</v>
          </cell>
        </row>
        <row r="1533">
          <cell r="A1533" t="str">
            <v>สิงห์สยามสตีลเซอร์วิส</v>
          </cell>
          <cell r="B1533" t="str">
            <v>Process-SS</v>
          </cell>
          <cell r="C1533">
            <v>39983</v>
          </cell>
          <cell r="D1533">
            <v>12.61</v>
          </cell>
          <cell r="E1533" t="str">
            <v>Special Scrap</v>
          </cell>
          <cell r="F1533" t="str">
            <v>อาปิโก อมตะ ชลบุรี (D)</v>
          </cell>
          <cell r="G1533">
            <v>2009</v>
          </cell>
        </row>
        <row r="1534">
          <cell r="A1534" t="str">
            <v>ฮีดากาโยโก เอ็นเตอร์ไพรส์</v>
          </cell>
          <cell r="B1534" t="str">
            <v>Bundle # 1</v>
          </cell>
          <cell r="C1534">
            <v>39983</v>
          </cell>
          <cell r="D1534">
            <v>13.48</v>
          </cell>
          <cell r="E1534" t="str">
            <v>Bundle # I(Local)</v>
          </cell>
          <cell r="F1534" t="str">
            <v>ฮีดากา โยโก (D)</v>
          </cell>
          <cell r="G1534">
            <v>2009</v>
          </cell>
        </row>
        <row r="1535">
          <cell r="A1535" t="str">
            <v>กรัณย์ชัย สตีลเวิร์ค</v>
          </cell>
          <cell r="B1535" t="str">
            <v>Y - Scrap</v>
          </cell>
          <cell r="C1535">
            <v>39983</v>
          </cell>
          <cell r="D1535">
            <v>19.43</v>
          </cell>
          <cell r="E1535" t="str">
            <v>Local 1</v>
          </cell>
          <cell r="F1535" t="str">
            <v>ไทคูน (D)</v>
          </cell>
          <cell r="G1535">
            <v>2009</v>
          </cell>
        </row>
        <row r="1536">
          <cell r="A1536" t="str">
            <v>ไหลแอดจาย อินเตอร์เทรด</v>
          </cell>
          <cell r="B1536" t="str">
            <v>Y - Scrap</v>
          </cell>
          <cell r="C1536">
            <v>39983</v>
          </cell>
          <cell r="D1536">
            <v>13.34</v>
          </cell>
          <cell r="E1536" t="str">
            <v>Local 1</v>
          </cell>
          <cell r="F1536" t="str">
            <v>สมจิตร ระยอง</v>
          </cell>
          <cell r="G1536">
            <v>2009</v>
          </cell>
        </row>
        <row r="1537">
          <cell r="A1537" t="str">
            <v>กรัณย์ชัย สตีลเวิร์ค</v>
          </cell>
          <cell r="B1537" t="str">
            <v>Process-SS</v>
          </cell>
          <cell r="C1537">
            <v>39983</v>
          </cell>
          <cell r="D1537">
            <v>15.52</v>
          </cell>
          <cell r="E1537" t="str">
            <v>Special Scrap</v>
          </cell>
          <cell r="F1537" t="str">
            <v>ไทคูน (D)</v>
          </cell>
          <cell r="G1537">
            <v>2009</v>
          </cell>
        </row>
        <row r="1538">
          <cell r="A1538" t="str">
            <v>ไหลแอดจาย อินเตอร์เทรด</v>
          </cell>
          <cell r="B1538" t="str">
            <v>BUNDLE  - SY</v>
          </cell>
          <cell r="C1538">
            <v>39983</v>
          </cell>
          <cell r="D1538">
            <v>16.12</v>
          </cell>
          <cell r="E1538" t="str">
            <v>BUNDLE SY</v>
          </cell>
          <cell r="F1538" t="str">
            <v>ย่อย</v>
          </cell>
          <cell r="G1538">
            <v>2009</v>
          </cell>
        </row>
        <row r="1539">
          <cell r="A1539" t="str">
            <v>ฮีดากาโยโก เอ็นเตอร์ไพรส์</v>
          </cell>
          <cell r="B1539" t="str">
            <v>Bundle # 1</v>
          </cell>
          <cell r="C1539">
            <v>39983</v>
          </cell>
          <cell r="D1539">
            <v>14.37</v>
          </cell>
          <cell r="E1539" t="str">
            <v>Bundle # I(Local)</v>
          </cell>
          <cell r="F1539" t="str">
            <v>ฮีดากา โยโก (D)</v>
          </cell>
          <cell r="G1539">
            <v>2009</v>
          </cell>
        </row>
        <row r="1540">
          <cell r="A1540" t="str">
            <v>กรัณย์ชัย สตีลเวิร์ค</v>
          </cell>
          <cell r="B1540" t="str">
            <v>Process-SS</v>
          </cell>
          <cell r="C1540">
            <v>39983</v>
          </cell>
          <cell r="D1540">
            <v>15.52</v>
          </cell>
          <cell r="E1540" t="str">
            <v>Special Scrap</v>
          </cell>
          <cell r="F1540" t="str">
            <v>ไทคูน (D)</v>
          </cell>
          <cell r="G1540">
            <v>2009</v>
          </cell>
        </row>
        <row r="1541">
          <cell r="A1541" t="str">
            <v>ฮีดากาโยโก เอ็นเตอร์ไพรส์</v>
          </cell>
          <cell r="B1541" t="str">
            <v>SHREDDED LOCAL</v>
          </cell>
          <cell r="C1541">
            <v>39983</v>
          </cell>
          <cell r="D1541">
            <v>14.24</v>
          </cell>
          <cell r="E1541" t="str">
            <v>SHREDDED LOCAL</v>
          </cell>
          <cell r="F1541" t="str">
            <v>ฮีดากา โยโก (D)</v>
          </cell>
          <cell r="G1541">
            <v>2009</v>
          </cell>
        </row>
        <row r="1542">
          <cell r="A1542" t="str">
            <v>ไหลแอดจาย อินเตอร์เทรด</v>
          </cell>
          <cell r="B1542" t="str">
            <v>Y - Scrap</v>
          </cell>
          <cell r="C1542">
            <v>39983</v>
          </cell>
          <cell r="D1542">
            <v>16.489999999999998</v>
          </cell>
          <cell r="E1542" t="str">
            <v>Local 1</v>
          </cell>
          <cell r="F1542" t="str">
            <v>สมจิตร ระยอง</v>
          </cell>
          <cell r="G1542">
            <v>2009</v>
          </cell>
        </row>
        <row r="1543">
          <cell r="A1543" t="str">
            <v>ฮีดากาโยโก เอ็นเตอร์ไพรส์</v>
          </cell>
          <cell r="B1543" t="str">
            <v>Bundle # 1</v>
          </cell>
          <cell r="C1543">
            <v>39983</v>
          </cell>
          <cell r="D1543">
            <v>13.8</v>
          </cell>
          <cell r="E1543" t="str">
            <v>Bundle # I(Local)</v>
          </cell>
          <cell r="F1543" t="str">
            <v>ฮีดากา โยโก (D)</v>
          </cell>
          <cell r="G1543">
            <v>2009</v>
          </cell>
        </row>
        <row r="1544">
          <cell r="A1544" t="str">
            <v>ฮีดากาโยโก เอ็นเตอร์ไพรส์</v>
          </cell>
          <cell r="B1544" t="str">
            <v>Bundle # 1</v>
          </cell>
          <cell r="C1544">
            <v>39983</v>
          </cell>
          <cell r="D1544">
            <v>14.15</v>
          </cell>
          <cell r="E1544" t="str">
            <v>Bundle # I(Local)</v>
          </cell>
          <cell r="F1544" t="str">
            <v>ฮีดากา โยโก (D)</v>
          </cell>
          <cell r="G1544">
            <v>2009</v>
          </cell>
        </row>
        <row r="1545">
          <cell r="A1545" t="str">
            <v>ฮีดากาโยโก เอ็นเตอร์ไพรส์</v>
          </cell>
          <cell r="B1545" t="str">
            <v>Process-SS</v>
          </cell>
          <cell r="C1545">
            <v>39983</v>
          </cell>
          <cell r="D1545">
            <v>13.42</v>
          </cell>
          <cell r="E1545" t="str">
            <v>Special Scrap</v>
          </cell>
          <cell r="F1545" t="str">
            <v>ฮีดากา โยโก (D)</v>
          </cell>
          <cell r="G1545">
            <v>2009</v>
          </cell>
        </row>
        <row r="1546">
          <cell r="A1546" t="str">
            <v>ฮีดากาโยโก เอ็นเตอร์ไพรส์</v>
          </cell>
          <cell r="B1546" t="str">
            <v>SHREDDED LOCAL</v>
          </cell>
          <cell r="C1546">
            <v>39983</v>
          </cell>
          <cell r="D1546">
            <v>13.92</v>
          </cell>
          <cell r="E1546" t="str">
            <v>SHREDDED LOCAL</v>
          </cell>
          <cell r="F1546" t="str">
            <v>ฮีดากา โยโก (D)</v>
          </cell>
          <cell r="G1546">
            <v>2009</v>
          </cell>
        </row>
        <row r="1547">
          <cell r="A1547" t="str">
            <v>ไหลแอดจาย อินเตอร์เทรด</v>
          </cell>
          <cell r="B1547" t="str">
            <v>F scrap Local2</v>
          </cell>
          <cell r="C1547">
            <v>39983</v>
          </cell>
          <cell r="D1547">
            <v>28.6</v>
          </cell>
          <cell r="E1547" t="str">
            <v>Local 2</v>
          </cell>
          <cell r="F1547" t="str">
            <v>ท่าทองค้าของเก่า</v>
          </cell>
          <cell r="G1547">
            <v>2009</v>
          </cell>
        </row>
        <row r="1548">
          <cell r="A1548" t="str">
            <v>ไหลแอดจาย อินเตอร์เทรด</v>
          </cell>
          <cell r="B1548" t="str">
            <v>X Scrap-L2</v>
          </cell>
          <cell r="C1548">
            <v>39983</v>
          </cell>
          <cell r="D1548">
            <v>12.75</v>
          </cell>
          <cell r="E1548" t="str">
            <v>Local 2</v>
          </cell>
          <cell r="F1548" t="str">
            <v>มณีพาณิชย์</v>
          </cell>
          <cell r="G1548">
            <v>2009</v>
          </cell>
        </row>
        <row r="1549">
          <cell r="A1549" t="str">
            <v>ฮีดากาโยโก เอ็นเตอร์ไพรส์</v>
          </cell>
          <cell r="B1549" t="str">
            <v>Process-SS</v>
          </cell>
          <cell r="C1549">
            <v>39983</v>
          </cell>
          <cell r="D1549">
            <v>13.25</v>
          </cell>
          <cell r="E1549" t="str">
            <v>Special Scrap</v>
          </cell>
          <cell r="F1549" t="str">
            <v>ฮีดากา โยโก (D)</v>
          </cell>
          <cell r="G1549">
            <v>2009</v>
          </cell>
        </row>
        <row r="1550">
          <cell r="A1550" t="str">
            <v>ซัน สตีล แอนด์ เปเปอร์</v>
          </cell>
          <cell r="B1550" t="str">
            <v>D - Scrap</v>
          </cell>
          <cell r="C1550">
            <v>39983</v>
          </cell>
          <cell r="D1550">
            <v>15.09</v>
          </cell>
          <cell r="E1550" t="str">
            <v>Local 2</v>
          </cell>
          <cell r="F1550" t="str">
            <v>รัตนาภรณ์(กิริมิตร-ระยอง)</v>
          </cell>
          <cell r="G1550">
            <v>2009</v>
          </cell>
        </row>
        <row r="1551">
          <cell r="A1551" t="str">
            <v>ไหลแอดจาย อินเตอร์เทรด</v>
          </cell>
          <cell r="B1551" t="str">
            <v>Y - Scrap</v>
          </cell>
          <cell r="C1551">
            <v>39983</v>
          </cell>
          <cell r="D1551">
            <v>14.47</v>
          </cell>
          <cell r="E1551" t="str">
            <v>Local 1</v>
          </cell>
          <cell r="F1551" t="str">
            <v>สมจิตร ระยอง</v>
          </cell>
          <cell r="G1551">
            <v>2009</v>
          </cell>
        </row>
        <row r="1552">
          <cell r="A1552" t="str">
            <v>สิงห์สยามสตีลเซอร์วิส</v>
          </cell>
          <cell r="B1552" t="str">
            <v>Process-PC</v>
          </cell>
          <cell r="C1552">
            <v>39983</v>
          </cell>
          <cell r="D1552">
            <v>10.94</v>
          </cell>
          <cell r="E1552" t="str">
            <v>Process Scrap</v>
          </cell>
          <cell r="F1552" t="str">
            <v>อาปิโก อมตะ ชลบุรี (D)</v>
          </cell>
          <cell r="G1552">
            <v>2009</v>
          </cell>
        </row>
        <row r="1553">
          <cell r="A1553" t="str">
            <v>สิงห์สยามสตีลเซอร์วิส</v>
          </cell>
          <cell r="B1553" t="str">
            <v>Process-PC</v>
          </cell>
          <cell r="C1553">
            <v>39983</v>
          </cell>
          <cell r="D1553">
            <v>12.87</v>
          </cell>
          <cell r="E1553" t="str">
            <v>Process Scrap</v>
          </cell>
          <cell r="F1553" t="str">
            <v>อาปิโก อมตะ ชลบุรี (D)</v>
          </cell>
          <cell r="G1553">
            <v>2009</v>
          </cell>
        </row>
        <row r="1554">
          <cell r="A1554" t="str">
            <v>ไหลแอดจาย อินเตอร์เทรด</v>
          </cell>
          <cell r="B1554" t="str">
            <v>Y - Scrap</v>
          </cell>
          <cell r="C1554">
            <v>39983</v>
          </cell>
          <cell r="D1554">
            <v>12.75</v>
          </cell>
          <cell r="E1554" t="str">
            <v>Local 1</v>
          </cell>
          <cell r="F1554" t="str">
            <v>ไหลแอดจาย พานทอง ชล</v>
          </cell>
          <cell r="G1554">
            <v>2009</v>
          </cell>
        </row>
        <row r="1555">
          <cell r="A1555" t="str">
            <v>กรัณย์ชัย สตีลเวิร์ค</v>
          </cell>
          <cell r="B1555" t="str">
            <v>Y - Scrap</v>
          </cell>
          <cell r="C1555">
            <v>39983</v>
          </cell>
          <cell r="D1555">
            <v>25</v>
          </cell>
          <cell r="E1555" t="str">
            <v>Local 1</v>
          </cell>
          <cell r="F1555" t="str">
            <v>ศรีราชา คอนสตรัคชั่น (1994)(D)</v>
          </cell>
          <cell r="G1555">
            <v>2009</v>
          </cell>
        </row>
        <row r="1556">
          <cell r="A1556" t="str">
            <v>กรัณย์ชัย สตีลเวิร์ค</v>
          </cell>
          <cell r="B1556" t="str">
            <v>Y - Scrap</v>
          </cell>
          <cell r="C1556">
            <v>39983</v>
          </cell>
          <cell r="D1556">
            <v>19.829999999999998</v>
          </cell>
          <cell r="E1556" t="str">
            <v>Local 1</v>
          </cell>
          <cell r="F1556" t="str">
            <v>ศรีราชา คอนสตรัคชั่น (1994)(D)</v>
          </cell>
          <cell r="G1556">
            <v>2009</v>
          </cell>
        </row>
        <row r="1557">
          <cell r="A1557" t="str">
            <v>กัณฑชัย เมทัล เวอร์ค</v>
          </cell>
          <cell r="B1557" t="str">
            <v>C - Scrap</v>
          </cell>
          <cell r="C1557">
            <v>39983</v>
          </cell>
          <cell r="D1557">
            <v>14.96</v>
          </cell>
          <cell r="E1557" t="str">
            <v>Local 2</v>
          </cell>
          <cell r="F1557" t="str">
            <v>คานทอง ชลบุรี</v>
          </cell>
          <cell r="G1557">
            <v>2009</v>
          </cell>
        </row>
        <row r="1558">
          <cell r="A1558" t="str">
            <v>สิงห์สยามสตีลเซอร์วิส</v>
          </cell>
          <cell r="B1558" t="str">
            <v>Process-SS</v>
          </cell>
          <cell r="C1558">
            <v>39983</v>
          </cell>
          <cell r="D1558">
            <v>11.79</v>
          </cell>
          <cell r="E1558" t="str">
            <v>Special Scrap</v>
          </cell>
          <cell r="F1558" t="str">
            <v>อาปิโก อมตะ ชลบุรี (D)</v>
          </cell>
          <cell r="G1558">
            <v>2009</v>
          </cell>
        </row>
        <row r="1559">
          <cell r="A1559" t="str">
            <v>ไหลแอดจาย อินเตอร์เทรด</v>
          </cell>
          <cell r="B1559" t="str">
            <v>BUNDLE  - SY</v>
          </cell>
          <cell r="C1559">
            <v>39983</v>
          </cell>
          <cell r="D1559">
            <v>15.69</v>
          </cell>
          <cell r="E1559" t="str">
            <v>BUNDLE SY</v>
          </cell>
          <cell r="F1559" t="str">
            <v>เมืองพลค้าของเก่า บุรีรัมย์</v>
          </cell>
          <cell r="G1559">
            <v>2009</v>
          </cell>
        </row>
        <row r="1560">
          <cell r="A1560" t="str">
            <v>ไหลแอดจาย อินเตอร์เทรด</v>
          </cell>
          <cell r="B1560" t="str">
            <v>BUNDLE  - SY</v>
          </cell>
          <cell r="C1560">
            <v>39983</v>
          </cell>
          <cell r="D1560">
            <v>29.89</v>
          </cell>
          <cell r="E1560" t="str">
            <v>BUNDLE SY</v>
          </cell>
          <cell r="F1560" t="str">
            <v>เมืองพลค้าของเก่า บุรีรัมย์</v>
          </cell>
          <cell r="G1560">
            <v>2009</v>
          </cell>
        </row>
        <row r="1561">
          <cell r="A1561" t="str">
            <v>โพธิ์ทองค้าของเก่า</v>
          </cell>
          <cell r="B1561" t="str">
            <v>C - Scrap</v>
          </cell>
          <cell r="C1561">
            <v>39983</v>
          </cell>
          <cell r="D1561">
            <v>4.6900000000000004</v>
          </cell>
          <cell r="E1561" t="str">
            <v>Local 2</v>
          </cell>
          <cell r="F1561" t="str">
            <v>รุ่งเรืองกิจ</v>
          </cell>
          <cell r="G1561">
            <v>2009</v>
          </cell>
        </row>
        <row r="1562">
          <cell r="A1562" t="str">
            <v>ไหลแอดจาย อินเตอร์เทรด</v>
          </cell>
          <cell r="B1562" t="str">
            <v>D - Scrap</v>
          </cell>
          <cell r="C1562">
            <v>39983</v>
          </cell>
          <cell r="D1562">
            <v>12.91</v>
          </cell>
          <cell r="E1562" t="str">
            <v>Local 2</v>
          </cell>
          <cell r="F1562" t="str">
            <v>สมเกียรติ เมืองพล</v>
          </cell>
          <cell r="G1562">
            <v>2009</v>
          </cell>
        </row>
        <row r="1563">
          <cell r="A1563" t="str">
            <v>ขยะทอง เปเปอร์ แอนด์สตีล</v>
          </cell>
          <cell r="B1563" t="str">
            <v>BUNDLE  - SY</v>
          </cell>
          <cell r="C1563">
            <v>39983</v>
          </cell>
          <cell r="D1563">
            <v>14.06</v>
          </cell>
          <cell r="E1563" t="str">
            <v>BUNDLE SY</v>
          </cell>
          <cell r="F1563" t="str">
            <v>ขยะทอง สุวินทวงศ์</v>
          </cell>
          <cell r="G1563">
            <v>2009</v>
          </cell>
        </row>
        <row r="1564">
          <cell r="A1564" t="str">
            <v>ขยะทอง เปเปอร์ แอนด์สตีล</v>
          </cell>
          <cell r="B1564" t="str">
            <v>Process-PC</v>
          </cell>
          <cell r="C1564">
            <v>39983</v>
          </cell>
          <cell r="D1564">
            <v>8.4600000000000009</v>
          </cell>
          <cell r="E1564" t="str">
            <v>Process Scrap</v>
          </cell>
          <cell r="F1564" t="str">
            <v>ขยะทอง บางพลี(ดีสมใจ)</v>
          </cell>
          <cell r="G1564">
            <v>2009</v>
          </cell>
        </row>
        <row r="1565">
          <cell r="A1565" t="str">
            <v>กัณฑชัย เมทัล เวอร์ค</v>
          </cell>
          <cell r="B1565" t="str">
            <v>D - Scrap</v>
          </cell>
          <cell r="C1565">
            <v>39983</v>
          </cell>
          <cell r="D1565">
            <v>13.15</v>
          </cell>
          <cell r="E1565" t="str">
            <v>Local 2</v>
          </cell>
          <cell r="F1565" t="str">
            <v>คานทอง ชลบุรี</v>
          </cell>
          <cell r="G1565">
            <v>2009</v>
          </cell>
        </row>
        <row r="1566">
          <cell r="A1566" t="str">
            <v>น่ำเซ้งค้าเหล็ก</v>
          </cell>
          <cell r="B1566" t="str">
            <v>D - Scrap</v>
          </cell>
          <cell r="C1566">
            <v>39983</v>
          </cell>
          <cell r="D1566">
            <v>4.3099999999999996</v>
          </cell>
          <cell r="E1566" t="str">
            <v>Local 2</v>
          </cell>
          <cell r="F1566" t="str">
            <v>ขจรวิทย์ล็อคเวลล์</v>
          </cell>
          <cell r="G1566">
            <v>2009</v>
          </cell>
        </row>
        <row r="1567">
          <cell r="A1567" t="str">
            <v>กรัณย์ชัย สตีลเวิร์ค</v>
          </cell>
          <cell r="B1567" t="str">
            <v>Y - Scrap</v>
          </cell>
          <cell r="C1567">
            <v>39983</v>
          </cell>
          <cell r="D1567">
            <v>13.61</v>
          </cell>
          <cell r="E1567" t="str">
            <v>Local 1</v>
          </cell>
          <cell r="F1567" t="str">
            <v>ยูโรเทค เอ็นจิเนียริ่ง (D)</v>
          </cell>
          <cell r="G1567">
            <v>2009</v>
          </cell>
        </row>
        <row r="1568">
          <cell r="A1568" t="str">
            <v>ไหลแอดจาย อินเตอร์เทรด</v>
          </cell>
          <cell r="B1568" t="str">
            <v>BUNDLE  - SY</v>
          </cell>
          <cell r="C1568">
            <v>39984</v>
          </cell>
          <cell r="D1568">
            <v>16.29</v>
          </cell>
          <cell r="E1568" t="str">
            <v>BUNDLE SY</v>
          </cell>
          <cell r="F1568" t="str">
            <v>ย่อย</v>
          </cell>
          <cell r="G1568">
            <v>2009</v>
          </cell>
        </row>
        <row r="1569">
          <cell r="A1569" t="str">
            <v>ซัน สตีล แอนด์ เปเปอร์</v>
          </cell>
          <cell r="B1569" t="str">
            <v>Y - Scrap</v>
          </cell>
          <cell r="C1569">
            <v>39984</v>
          </cell>
          <cell r="D1569">
            <v>12.16</v>
          </cell>
          <cell r="E1569" t="str">
            <v>Local 1</v>
          </cell>
          <cell r="F1569" t="str">
            <v>บางกอกรีไซเคิล</v>
          </cell>
          <cell r="G1569">
            <v>2009</v>
          </cell>
        </row>
        <row r="1570">
          <cell r="A1570" t="str">
            <v>ซัน สตีล แอนด์ เปเปอร์</v>
          </cell>
          <cell r="B1570" t="str">
            <v>BUNDLE  - SY</v>
          </cell>
          <cell r="C1570">
            <v>39984</v>
          </cell>
          <cell r="D1570">
            <v>27.17</v>
          </cell>
          <cell r="E1570" t="str">
            <v>BUNDLE SY</v>
          </cell>
          <cell r="F1570" t="str">
            <v>เอส.ซี.ค้าเหล็ก  กทม.</v>
          </cell>
          <cell r="G1570">
            <v>2009</v>
          </cell>
        </row>
        <row r="1571">
          <cell r="A1571" t="str">
            <v>ซัน สตีล แอนด์ เปเปอร์</v>
          </cell>
          <cell r="B1571" t="str">
            <v>BUNDLE  - SY</v>
          </cell>
          <cell r="C1571">
            <v>39984</v>
          </cell>
          <cell r="D1571">
            <v>30.57</v>
          </cell>
          <cell r="E1571" t="str">
            <v>BUNDLE SY</v>
          </cell>
          <cell r="F1571" t="str">
            <v>เอส.ซี.ค้าเหล็ก  กทม.</v>
          </cell>
          <cell r="G1571">
            <v>2009</v>
          </cell>
        </row>
        <row r="1572">
          <cell r="A1572" t="str">
            <v>เจแอนด์จา เซอร์วิส</v>
          </cell>
          <cell r="B1572" t="str">
            <v>BUNDLE  - SY</v>
          </cell>
          <cell r="C1572">
            <v>39984</v>
          </cell>
          <cell r="D1572">
            <v>27.8</v>
          </cell>
          <cell r="E1572" t="str">
            <v>BUNDLE SY</v>
          </cell>
          <cell r="F1572" t="str">
            <v>เจแอนด์จา เซอร์วิส</v>
          </cell>
          <cell r="G1572">
            <v>2009</v>
          </cell>
        </row>
        <row r="1573">
          <cell r="A1573" t="str">
            <v>ซัน สตีล แอนด์ เปเปอร์</v>
          </cell>
          <cell r="B1573" t="str">
            <v>D - Scrap</v>
          </cell>
          <cell r="C1573">
            <v>39984</v>
          </cell>
          <cell r="D1573">
            <v>14.94</v>
          </cell>
          <cell r="E1573" t="str">
            <v>Local 2</v>
          </cell>
          <cell r="F1573" t="str">
            <v>คนึงค้าของเก่า</v>
          </cell>
          <cell r="G1573">
            <v>2009</v>
          </cell>
        </row>
        <row r="1574">
          <cell r="A1574" t="str">
            <v>ซัน สตีล แอนด์ เปเปอร์</v>
          </cell>
          <cell r="B1574" t="str">
            <v>B - Scrap</v>
          </cell>
          <cell r="C1574">
            <v>39984</v>
          </cell>
          <cell r="D1574">
            <v>16.18</v>
          </cell>
          <cell r="E1574" t="str">
            <v>Local 2</v>
          </cell>
          <cell r="F1574" t="str">
            <v>บางกอกรีไซเคิล</v>
          </cell>
          <cell r="G1574">
            <v>2009</v>
          </cell>
        </row>
        <row r="1575">
          <cell r="A1575" t="str">
            <v>ซัน สตีล แอนด์ เปเปอร์</v>
          </cell>
          <cell r="B1575" t="str">
            <v>B - Scrap</v>
          </cell>
          <cell r="C1575">
            <v>39984</v>
          </cell>
          <cell r="D1575">
            <v>14.03</v>
          </cell>
          <cell r="E1575" t="str">
            <v>Local 2</v>
          </cell>
          <cell r="F1575" t="str">
            <v>เอส.ซี.ค้าเหล็ก  กทม.</v>
          </cell>
          <cell r="G1575">
            <v>2009</v>
          </cell>
        </row>
        <row r="1576">
          <cell r="A1576" t="str">
            <v>ขยะทอง เปเปอร์ แอนด์สตีล</v>
          </cell>
          <cell r="B1576" t="str">
            <v>A - Scrap</v>
          </cell>
          <cell r="C1576">
            <v>39984</v>
          </cell>
          <cell r="D1576">
            <v>15.47</v>
          </cell>
          <cell r="E1576" t="str">
            <v>Local 1</v>
          </cell>
          <cell r="F1576" t="str">
            <v>ขยะทอง สุวินทวงศ์</v>
          </cell>
          <cell r="G1576">
            <v>2009</v>
          </cell>
        </row>
        <row r="1577">
          <cell r="A1577" t="str">
            <v>กรัณย์ชัย สตีลเวิร์ค</v>
          </cell>
          <cell r="B1577" t="str">
            <v>Process-PC</v>
          </cell>
          <cell r="C1577">
            <v>39984</v>
          </cell>
          <cell r="D1577">
            <v>17.52</v>
          </cell>
          <cell r="E1577" t="str">
            <v>Process Scrap</v>
          </cell>
          <cell r="F1577" t="str">
            <v>จันทร์ทิพย์ อุตสาหกรรม (D)</v>
          </cell>
          <cell r="G1577">
            <v>2009</v>
          </cell>
        </row>
        <row r="1578">
          <cell r="A1578" t="str">
            <v>ซัน สตีล แอนด์ เปเปอร์</v>
          </cell>
          <cell r="B1578" t="str">
            <v>Y - Scrap</v>
          </cell>
          <cell r="C1578">
            <v>39984</v>
          </cell>
          <cell r="D1578">
            <v>13.07</v>
          </cell>
          <cell r="E1578" t="str">
            <v>Local 1</v>
          </cell>
          <cell r="F1578" t="str">
            <v>ปอ.พาณิชย์ 5</v>
          </cell>
          <cell r="G1578">
            <v>2009</v>
          </cell>
        </row>
        <row r="1579">
          <cell r="A1579" t="str">
            <v>กรวัชร อินเตอร์เมทัล</v>
          </cell>
          <cell r="B1579" t="str">
            <v>C - Scrap</v>
          </cell>
          <cell r="C1579">
            <v>39984</v>
          </cell>
          <cell r="D1579">
            <v>13.49</v>
          </cell>
          <cell r="E1579" t="str">
            <v>Local 2</v>
          </cell>
          <cell r="F1579" t="str">
            <v>เพชรจู ค้าของเก่า</v>
          </cell>
          <cell r="G1579">
            <v>2009</v>
          </cell>
        </row>
        <row r="1580">
          <cell r="A1580" t="str">
            <v>ไหลแอดจาย อินเตอร์เทรด</v>
          </cell>
          <cell r="B1580" t="str">
            <v>Y - Scrap</v>
          </cell>
          <cell r="C1580">
            <v>39984</v>
          </cell>
          <cell r="D1580">
            <v>16.239999999999998</v>
          </cell>
          <cell r="E1580" t="str">
            <v>Local 1</v>
          </cell>
          <cell r="F1580" t="str">
            <v>ย่อย</v>
          </cell>
          <cell r="G1580">
            <v>2009</v>
          </cell>
        </row>
        <row r="1581">
          <cell r="A1581" t="str">
            <v>ไหลแอดจาย อินเตอร์เทรด</v>
          </cell>
          <cell r="B1581" t="str">
            <v>D - Scrap</v>
          </cell>
          <cell r="C1581">
            <v>39984</v>
          </cell>
          <cell r="D1581">
            <v>7.07</v>
          </cell>
          <cell r="E1581" t="str">
            <v>Local 2</v>
          </cell>
          <cell r="F1581" t="str">
            <v>อาร์กอนสตีล กทม.</v>
          </cell>
          <cell r="G1581">
            <v>2009</v>
          </cell>
        </row>
        <row r="1582">
          <cell r="A1582" t="str">
            <v>ไหลแอดจาย อินเตอร์เทรด</v>
          </cell>
          <cell r="B1582" t="str">
            <v>D - Scrap</v>
          </cell>
          <cell r="C1582">
            <v>39984</v>
          </cell>
          <cell r="D1582">
            <v>12.66</v>
          </cell>
          <cell r="E1582" t="str">
            <v>Local 2</v>
          </cell>
          <cell r="F1582" t="str">
            <v>ไหลแอดจาย พานทอง ชล</v>
          </cell>
          <cell r="G1582">
            <v>2009</v>
          </cell>
        </row>
        <row r="1583">
          <cell r="A1583" t="str">
            <v>สิงห์สยามสตีลเซอร์วิส</v>
          </cell>
          <cell r="B1583" t="str">
            <v>Process-SS</v>
          </cell>
          <cell r="C1583">
            <v>39984</v>
          </cell>
          <cell r="D1583">
            <v>12.59</v>
          </cell>
          <cell r="E1583" t="str">
            <v>Special Scrap</v>
          </cell>
          <cell r="F1583" t="str">
            <v>อาปิโก อมตะ ชลบุรี (D)</v>
          </cell>
          <cell r="G1583">
            <v>2009</v>
          </cell>
        </row>
        <row r="1584">
          <cell r="A1584" t="str">
            <v>โพธิ์ทองค้าของเก่า</v>
          </cell>
          <cell r="B1584" t="str">
            <v>X Scrap-L2</v>
          </cell>
          <cell r="C1584">
            <v>39984</v>
          </cell>
          <cell r="D1584">
            <v>14.37</v>
          </cell>
          <cell r="E1584" t="str">
            <v>Local 2</v>
          </cell>
          <cell r="F1584" t="str">
            <v>โพธิ์ทองค้าของเก่า</v>
          </cell>
          <cell r="G1584">
            <v>2009</v>
          </cell>
        </row>
        <row r="1585">
          <cell r="A1585" t="str">
            <v>ซัน สตีล แอนด์ เปเปอร์</v>
          </cell>
          <cell r="B1585" t="str">
            <v>F scrap Local2</v>
          </cell>
          <cell r="C1585">
            <v>39984</v>
          </cell>
          <cell r="D1585">
            <v>15.41</v>
          </cell>
          <cell r="E1585" t="str">
            <v>Local 2</v>
          </cell>
          <cell r="F1585" t="str">
            <v>ลูกแก้วกลาส</v>
          </cell>
          <cell r="G1585">
            <v>2009</v>
          </cell>
        </row>
        <row r="1586">
          <cell r="A1586" t="str">
            <v>กรวัชร อินเตอร์เมทัล</v>
          </cell>
          <cell r="B1586" t="str">
            <v>A - Scrap</v>
          </cell>
          <cell r="C1586">
            <v>39984</v>
          </cell>
          <cell r="D1586">
            <v>14.99</v>
          </cell>
          <cell r="E1586" t="str">
            <v>Local 1</v>
          </cell>
          <cell r="F1586" t="str">
            <v>บัญชาค้าของเก่า</v>
          </cell>
          <cell r="G1586">
            <v>2009</v>
          </cell>
        </row>
        <row r="1587">
          <cell r="A1587" t="str">
            <v>ไหลแอดจาย อินเตอร์เทรด</v>
          </cell>
          <cell r="B1587" t="str">
            <v>Y - Scrap</v>
          </cell>
          <cell r="C1587">
            <v>39984</v>
          </cell>
          <cell r="D1587">
            <v>13.02</v>
          </cell>
          <cell r="E1587" t="str">
            <v>Local 1</v>
          </cell>
          <cell r="F1587" t="str">
            <v>ไหลแอดจาย พานทอง ชล</v>
          </cell>
          <cell r="G1587">
            <v>2009</v>
          </cell>
        </row>
        <row r="1588">
          <cell r="A1588" t="str">
            <v>ฮีดากาโยโก เอ็นเตอร์ไพรส์</v>
          </cell>
          <cell r="B1588" t="str">
            <v>Bundle # 1</v>
          </cell>
          <cell r="C1588">
            <v>39984</v>
          </cell>
          <cell r="D1588">
            <v>13.69</v>
          </cell>
          <cell r="E1588" t="str">
            <v>Bundle # I(Local)</v>
          </cell>
          <cell r="F1588" t="str">
            <v>ฮีดากา โยโก (D)</v>
          </cell>
          <cell r="G1588">
            <v>2009</v>
          </cell>
        </row>
        <row r="1589">
          <cell r="A1589" t="str">
            <v>ซัน สตีล แอนด์ เปเปอร์</v>
          </cell>
          <cell r="B1589" t="str">
            <v>BUNDLE  - SY</v>
          </cell>
          <cell r="C1589">
            <v>39984</v>
          </cell>
          <cell r="D1589">
            <v>18.920000000000002</v>
          </cell>
          <cell r="E1589" t="str">
            <v>BUNDLE SY</v>
          </cell>
          <cell r="F1589" t="str">
            <v>ลูกแก้วกลาส</v>
          </cell>
          <cell r="G1589">
            <v>2009</v>
          </cell>
        </row>
        <row r="1590">
          <cell r="A1590" t="str">
            <v>น่ำเซ้งค้าเหล็ก</v>
          </cell>
          <cell r="B1590" t="str">
            <v>D - Scrap</v>
          </cell>
          <cell r="C1590">
            <v>39984</v>
          </cell>
          <cell r="D1590">
            <v>4.6500000000000004</v>
          </cell>
          <cell r="E1590" t="str">
            <v>Local 2</v>
          </cell>
          <cell r="F1590" t="str">
            <v>ขจรวิทย์ล็อคเวลล์</v>
          </cell>
          <cell r="G1590">
            <v>2009</v>
          </cell>
        </row>
        <row r="1591">
          <cell r="A1591" t="str">
            <v>ฮีดากาโยโก เอ็นเตอร์ไพรส์</v>
          </cell>
          <cell r="B1591" t="str">
            <v>SHREDDED LOCAL</v>
          </cell>
          <cell r="C1591">
            <v>39984</v>
          </cell>
          <cell r="D1591">
            <v>14.14</v>
          </cell>
          <cell r="E1591" t="str">
            <v>SHREDDED LOCAL</v>
          </cell>
          <cell r="F1591" t="str">
            <v>ฮีดากา โยโก (D)</v>
          </cell>
          <cell r="G1591">
            <v>2009</v>
          </cell>
        </row>
        <row r="1592">
          <cell r="A1592" t="str">
            <v>ฮีดากาโยโก เอ็นเตอร์ไพรส์</v>
          </cell>
          <cell r="B1592" t="str">
            <v>Process-SS</v>
          </cell>
          <cell r="C1592">
            <v>39984</v>
          </cell>
          <cell r="D1592">
            <v>14.22</v>
          </cell>
          <cell r="E1592" t="str">
            <v>Special Scrap</v>
          </cell>
          <cell r="F1592" t="str">
            <v>ฮีดากา โยโก (D)</v>
          </cell>
          <cell r="G1592">
            <v>2009</v>
          </cell>
        </row>
        <row r="1593">
          <cell r="A1593" t="str">
            <v>กัณฑชัย เมทัล เวอร์ค</v>
          </cell>
          <cell r="B1593" t="str">
            <v>D - Scrap</v>
          </cell>
          <cell r="C1593">
            <v>39984</v>
          </cell>
          <cell r="D1593">
            <v>4.3499999999999996</v>
          </cell>
          <cell r="E1593" t="str">
            <v>Local 2</v>
          </cell>
          <cell r="F1593" t="str">
            <v>คานทอง ชลบุรี</v>
          </cell>
          <cell r="G1593">
            <v>2009</v>
          </cell>
        </row>
        <row r="1594">
          <cell r="A1594" t="str">
            <v>ฮีดากาโยโก เอ็นเตอร์ไพรส์</v>
          </cell>
          <cell r="B1594" t="str">
            <v>Bundle # 1</v>
          </cell>
          <cell r="C1594">
            <v>39984</v>
          </cell>
          <cell r="D1594">
            <v>14.38</v>
          </cell>
          <cell r="E1594" t="str">
            <v>Bundle # I(Local)</v>
          </cell>
          <cell r="F1594" t="str">
            <v>ฮีดากา โยโก (D)</v>
          </cell>
          <cell r="G1594">
            <v>2009</v>
          </cell>
        </row>
        <row r="1595">
          <cell r="A1595" t="str">
            <v>ฮีดากาโยโก เอ็นเตอร์ไพรส์</v>
          </cell>
          <cell r="B1595" t="str">
            <v>Bundle # 1</v>
          </cell>
          <cell r="C1595">
            <v>39984</v>
          </cell>
          <cell r="D1595">
            <v>13.02</v>
          </cell>
          <cell r="E1595" t="str">
            <v>Bundle # I(Local)</v>
          </cell>
          <cell r="F1595" t="str">
            <v>ฮีดากา โยโก (D)</v>
          </cell>
          <cell r="G1595">
            <v>2009</v>
          </cell>
        </row>
        <row r="1596">
          <cell r="A1596" t="str">
            <v>ฮีดากาโยโก เอ็นเตอร์ไพรส์</v>
          </cell>
          <cell r="B1596" t="str">
            <v>Bundle # 1</v>
          </cell>
          <cell r="C1596">
            <v>39984</v>
          </cell>
          <cell r="D1596">
            <v>13.23</v>
          </cell>
          <cell r="E1596" t="str">
            <v>Bundle # I(Local)</v>
          </cell>
          <cell r="F1596" t="str">
            <v>ฮีดากา โยโก (D)</v>
          </cell>
          <cell r="G1596">
            <v>2009</v>
          </cell>
        </row>
        <row r="1597">
          <cell r="A1597" t="str">
            <v>ฮีดากาโยโก เอ็นเตอร์ไพรส์</v>
          </cell>
          <cell r="B1597" t="str">
            <v>Process-SS</v>
          </cell>
          <cell r="C1597">
            <v>39984</v>
          </cell>
          <cell r="D1597">
            <v>14.44</v>
          </cell>
          <cell r="E1597" t="str">
            <v>Special Scrap</v>
          </cell>
          <cell r="F1597" t="str">
            <v>ฮีดากา โยโก (D)</v>
          </cell>
          <cell r="G1597">
            <v>2009</v>
          </cell>
        </row>
        <row r="1598">
          <cell r="A1598" t="str">
            <v>สิงห์สยามสตีลเซอร์วิส</v>
          </cell>
          <cell r="B1598" t="str">
            <v>Process-SS</v>
          </cell>
          <cell r="C1598">
            <v>39984</v>
          </cell>
          <cell r="D1598">
            <v>12.52</v>
          </cell>
          <cell r="E1598" t="str">
            <v>Special Scrap</v>
          </cell>
          <cell r="F1598" t="str">
            <v>อาปิโก อมตะ ชลบุรี (D)</v>
          </cell>
          <cell r="G1598">
            <v>2009</v>
          </cell>
        </row>
        <row r="1599">
          <cell r="A1599" t="str">
            <v>สิงห์สยามสตีลเซอร์วิส</v>
          </cell>
          <cell r="B1599" t="str">
            <v>Process-SS</v>
          </cell>
          <cell r="C1599">
            <v>39984</v>
          </cell>
          <cell r="D1599">
            <v>12.55</v>
          </cell>
          <cell r="E1599" t="str">
            <v>Special Scrap</v>
          </cell>
          <cell r="F1599" t="str">
            <v>อาปิโก อมตะ ชลบุรี (D)</v>
          </cell>
          <cell r="G1599">
            <v>2009</v>
          </cell>
        </row>
        <row r="1600">
          <cell r="A1600" t="str">
            <v>ฮีดากาโยโก เอ็นเตอร์ไพรส์</v>
          </cell>
          <cell r="B1600" t="str">
            <v>SHREDDED LOCAL</v>
          </cell>
          <cell r="C1600">
            <v>39984</v>
          </cell>
          <cell r="D1600">
            <v>13.44</v>
          </cell>
          <cell r="E1600" t="str">
            <v>SHREDDED LOCAL</v>
          </cell>
          <cell r="F1600" t="str">
            <v>ฮีดากา โยโก (D)</v>
          </cell>
          <cell r="G1600">
            <v>2009</v>
          </cell>
        </row>
        <row r="1601">
          <cell r="A1601" t="str">
            <v>สิงห์สยามสตีลเซอร์วิส</v>
          </cell>
          <cell r="B1601" t="str">
            <v>Process-SS</v>
          </cell>
          <cell r="C1601">
            <v>39984</v>
          </cell>
          <cell r="D1601">
            <v>10.49</v>
          </cell>
          <cell r="E1601" t="str">
            <v>Special Scrap</v>
          </cell>
          <cell r="F1601" t="str">
            <v>อาปิโก อมตะ ชลบุรี (D)</v>
          </cell>
          <cell r="G1601">
            <v>2009</v>
          </cell>
        </row>
        <row r="1602">
          <cell r="A1602" t="str">
            <v>ไหลแอดจาย อินเตอร์เทรด</v>
          </cell>
          <cell r="B1602" t="str">
            <v>C - Scrap</v>
          </cell>
          <cell r="C1602">
            <v>39984</v>
          </cell>
          <cell r="D1602">
            <v>9.1999999999999993</v>
          </cell>
          <cell r="E1602" t="str">
            <v>Local 2</v>
          </cell>
          <cell r="F1602" t="str">
            <v>ไหลแอดจาย พานทอง ชล</v>
          </cell>
          <cell r="G1602">
            <v>2009</v>
          </cell>
        </row>
        <row r="1603">
          <cell r="A1603" t="str">
            <v>โพธิ์ทองค้าของเก่า</v>
          </cell>
          <cell r="B1603" t="str">
            <v>B - Scrap</v>
          </cell>
          <cell r="C1603">
            <v>39984</v>
          </cell>
          <cell r="D1603">
            <v>9.61</v>
          </cell>
          <cell r="E1603" t="str">
            <v>Local 2</v>
          </cell>
          <cell r="F1603" t="str">
            <v>โพธิ์ทองค้าของเก่า</v>
          </cell>
          <cell r="G1603">
            <v>2009</v>
          </cell>
        </row>
        <row r="1604">
          <cell r="A1604" t="str">
            <v>กรัณย์ชัย สตีลเวิร์ค</v>
          </cell>
          <cell r="B1604" t="str">
            <v>A - Scrap</v>
          </cell>
          <cell r="C1604">
            <v>39984</v>
          </cell>
          <cell r="D1604">
            <v>21.68</v>
          </cell>
          <cell r="E1604" t="str">
            <v>Local 1</v>
          </cell>
          <cell r="F1604" t="str">
            <v>ศรีราชา คอนสตรัคชั่น (1994)(D)</v>
          </cell>
          <cell r="G1604">
            <v>2009</v>
          </cell>
        </row>
        <row r="1605">
          <cell r="A1605" t="str">
            <v>ไหลแอดจาย อินเตอร์เทรด</v>
          </cell>
          <cell r="B1605" t="str">
            <v>BUNDLE  - SY</v>
          </cell>
          <cell r="C1605">
            <v>39984</v>
          </cell>
          <cell r="D1605">
            <v>29.71</v>
          </cell>
          <cell r="E1605" t="str">
            <v>BUNDLE SY</v>
          </cell>
          <cell r="F1605" t="str">
            <v>ดอยสเก็ดค้าของเก่า</v>
          </cell>
          <cell r="G1605">
            <v>2009</v>
          </cell>
        </row>
        <row r="1606">
          <cell r="A1606" t="str">
            <v>เอื้อวิทยา</v>
          </cell>
          <cell r="B1606" t="str">
            <v>A - Scrap</v>
          </cell>
          <cell r="C1606">
            <v>39984</v>
          </cell>
          <cell r="D1606">
            <v>13.58</v>
          </cell>
          <cell r="E1606" t="str">
            <v>Local 1</v>
          </cell>
          <cell r="F1606" t="str">
            <v>เอื้อวิทยา (D)</v>
          </cell>
          <cell r="G1606">
            <v>2009</v>
          </cell>
        </row>
        <row r="1607">
          <cell r="A1607" t="str">
            <v>เอื้อวิทยา</v>
          </cell>
          <cell r="B1607" t="str">
            <v>B - Scrap</v>
          </cell>
          <cell r="C1607">
            <v>39984</v>
          </cell>
          <cell r="D1607">
            <v>11.03</v>
          </cell>
          <cell r="E1607" t="str">
            <v>Local 2</v>
          </cell>
          <cell r="F1607" t="str">
            <v>เอื้อวิทยา (D)</v>
          </cell>
          <cell r="G1607">
            <v>2009</v>
          </cell>
        </row>
        <row r="1608">
          <cell r="A1608" t="str">
            <v>กัณฑชัย เมทัล เวอร์ค</v>
          </cell>
          <cell r="B1608" t="str">
            <v>C - Scrap</v>
          </cell>
          <cell r="C1608">
            <v>39984</v>
          </cell>
          <cell r="D1608">
            <v>10.89</v>
          </cell>
          <cell r="E1608" t="str">
            <v>Local 2</v>
          </cell>
          <cell r="F1608" t="str">
            <v>คานทอง ชลบุรี</v>
          </cell>
          <cell r="G1608">
            <v>2009</v>
          </cell>
        </row>
        <row r="1609">
          <cell r="A1609" t="str">
            <v>ไหลแอดจาย อินเตอร์เทรด</v>
          </cell>
          <cell r="B1609" t="str">
            <v>Y - Scrap</v>
          </cell>
          <cell r="C1609">
            <v>39984</v>
          </cell>
          <cell r="D1609">
            <v>20.91</v>
          </cell>
          <cell r="E1609" t="str">
            <v>Local 1</v>
          </cell>
          <cell r="F1609" t="str">
            <v>สมจิตร ระยอง</v>
          </cell>
          <cell r="G1609">
            <v>2009</v>
          </cell>
        </row>
        <row r="1610">
          <cell r="A1610" t="str">
            <v>ซัน สตีล แอนด์ เปเปอร์</v>
          </cell>
          <cell r="B1610" t="str">
            <v>BUNDLE  - SY</v>
          </cell>
          <cell r="C1610">
            <v>39984</v>
          </cell>
          <cell r="D1610">
            <v>16.63</v>
          </cell>
          <cell r="E1610" t="str">
            <v>BUNDLE SY</v>
          </cell>
          <cell r="F1610" t="str">
            <v>เอส.ซี.ค้าเหล็ก  กทม.</v>
          </cell>
          <cell r="G1610">
            <v>2009</v>
          </cell>
        </row>
        <row r="1611">
          <cell r="A1611" t="str">
            <v>กรัณย์ชัย สตีลเวิร์ค</v>
          </cell>
          <cell r="B1611" t="str">
            <v>Bundle # 1</v>
          </cell>
          <cell r="C1611">
            <v>39984</v>
          </cell>
          <cell r="D1611">
            <v>40.03</v>
          </cell>
          <cell r="E1611" t="str">
            <v>Bundle # I(Local)</v>
          </cell>
          <cell r="F1611" t="str">
            <v>Metalic Coil Center(D)</v>
          </cell>
          <cell r="G1611">
            <v>2009</v>
          </cell>
        </row>
        <row r="1612">
          <cell r="A1612" t="str">
            <v>กรัณย์ชัย สตีลเวิร์ค</v>
          </cell>
          <cell r="B1612" t="str">
            <v>Bundle # 1</v>
          </cell>
          <cell r="C1612">
            <v>39984</v>
          </cell>
          <cell r="D1612">
            <v>18.45</v>
          </cell>
          <cell r="E1612" t="str">
            <v>Bundle # I(Local)</v>
          </cell>
          <cell r="F1612" t="str">
            <v>Metalic Coil Center(D)</v>
          </cell>
          <cell r="G1612">
            <v>2009</v>
          </cell>
        </row>
        <row r="1613">
          <cell r="A1613" t="str">
            <v>ไหลแอดจาย อินเตอร์เทรด</v>
          </cell>
          <cell r="B1613" t="str">
            <v>X Scrap-L2</v>
          </cell>
          <cell r="C1613">
            <v>39984</v>
          </cell>
          <cell r="D1613">
            <v>9.9</v>
          </cell>
          <cell r="E1613" t="str">
            <v>Local 2</v>
          </cell>
          <cell r="F1613" t="str">
            <v>สุจินต์ ระยอง</v>
          </cell>
          <cell r="G1613">
            <v>2009</v>
          </cell>
        </row>
        <row r="1614">
          <cell r="A1614" t="str">
            <v>ขยะทอง เปเปอร์ แอนด์สตีล</v>
          </cell>
          <cell r="B1614" t="str">
            <v>BUNDLE  - SY</v>
          </cell>
          <cell r="C1614">
            <v>39984</v>
          </cell>
          <cell r="D1614">
            <v>17.98</v>
          </cell>
          <cell r="E1614" t="str">
            <v>BUNDLE SY</v>
          </cell>
          <cell r="F1614" t="str">
            <v>ขยะทอง บางพลี(ดีสมใจ)</v>
          </cell>
          <cell r="G1614">
            <v>2009</v>
          </cell>
        </row>
        <row r="1615">
          <cell r="A1615" t="str">
            <v>ไหลแอดจาย อินเตอร์เทรด</v>
          </cell>
          <cell r="B1615" t="str">
            <v>C - Scrap</v>
          </cell>
          <cell r="C1615">
            <v>39985</v>
          </cell>
          <cell r="D1615">
            <v>6.65</v>
          </cell>
          <cell r="E1615" t="str">
            <v>Local 2</v>
          </cell>
          <cell r="F1615" t="str">
            <v>ไหลแอดจาย พานทอง ชล</v>
          </cell>
          <cell r="G1615">
            <v>2009</v>
          </cell>
        </row>
        <row r="1616">
          <cell r="A1616" t="str">
            <v>ซัน สตีล แอนด์ เปเปอร์</v>
          </cell>
          <cell r="B1616" t="str">
            <v>BUNDLE  - SY</v>
          </cell>
          <cell r="C1616">
            <v>39985</v>
          </cell>
          <cell r="D1616">
            <v>30.17</v>
          </cell>
          <cell r="E1616" t="str">
            <v>BUNDLE SY</v>
          </cell>
          <cell r="F1616" t="str">
            <v>ปฏิมาค้าของเก่า อยุธยา</v>
          </cell>
          <cell r="G1616">
            <v>2009</v>
          </cell>
        </row>
        <row r="1617">
          <cell r="A1617" t="str">
            <v>กรัณย์ชัย สตีลเวิร์ค</v>
          </cell>
          <cell r="B1617" t="str">
            <v>Process-PC</v>
          </cell>
          <cell r="C1617">
            <v>39985</v>
          </cell>
          <cell r="D1617">
            <v>39.28</v>
          </cell>
          <cell r="E1617" t="str">
            <v>Process Scrap</v>
          </cell>
          <cell r="F1617" t="str">
            <v>จันทร์ทิพย์ อุตสาหกรรม (D)</v>
          </cell>
          <cell r="G1617">
            <v>2009</v>
          </cell>
        </row>
        <row r="1618">
          <cell r="A1618" t="str">
            <v>เจแอนด์จา เซอร์วิส</v>
          </cell>
          <cell r="B1618" t="str">
            <v>B - Scrap</v>
          </cell>
          <cell r="C1618">
            <v>39985</v>
          </cell>
          <cell r="D1618">
            <v>29.54</v>
          </cell>
          <cell r="E1618" t="str">
            <v>Local 2</v>
          </cell>
          <cell r="F1618" t="str">
            <v>เจแอนด์จา เซอร์วิส</v>
          </cell>
          <cell r="G1618">
            <v>2009</v>
          </cell>
        </row>
        <row r="1619">
          <cell r="A1619" t="str">
            <v>ไหลแอดจาย อินเตอร์เทรด</v>
          </cell>
          <cell r="B1619" t="str">
            <v>D - Scrap</v>
          </cell>
          <cell r="C1619">
            <v>39985</v>
          </cell>
          <cell r="D1619">
            <v>7.08</v>
          </cell>
          <cell r="E1619" t="str">
            <v>Local 2</v>
          </cell>
          <cell r="F1619" t="str">
            <v>อาร์กอนสตีล กทม.</v>
          </cell>
          <cell r="G1619">
            <v>2009</v>
          </cell>
        </row>
        <row r="1620">
          <cell r="A1620" t="str">
            <v>ไหลแอดจาย อินเตอร์เทรด</v>
          </cell>
          <cell r="B1620" t="str">
            <v>X Scrap-L2</v>
          </cell>
          <cell r="C1620">
            <v>39985</v>
          </cell>
          <cell r="D1620">
            <v>10.83</v>
          </cell>
          <cell r="E1620" t="str">
            <v>Local 2</v>
          </cell>
          <cell r="F1620" t="str">
            <v>สุจินต์ ระยอง</v>
          </cell>
          <cell r="G1620">
            <v>2009</v>
          </cell>
        </row>
        <row r="1621">
          <cell r="A1621" t="str">
            <v>ขยะทอง เปเปอร์ แอนด์สตีล</v>
          </cell>
          <cell r="B1621" t="str">
            <v>BUNDLE  - SY</v>
          </cell>
          <cell r="C1621">
            <v>39985</v>
          </cell>
          <cell r="D1621">
            <v>15.52</v>
          </cell>
          <cell r="E1621" t="str">
            <v>BUNDLE SY</v>
          </cell>
          <cell r="F1621" t="str">
            <v>ขยะทอง สุวินทวงศ์</v>
          </cell>
          <cell r="G1621">
            <v>2009</v>
          </cell>
        </row>
        <row r="1622">
          <cell r="A1622" t="str">
            <v>ไหลแอดจาย อินเตอร์เทรด</v>
          </cell>
          <cell r="C1622">
            <v>39985</v>
          </cell>
          <cell r="D1622">
            <v>0</v>
          </cell>
          <cell r="F1622" t="str">
            <v>สวัสดิ์ สุราษฎร์ธานี</v>
          </cell>
          <cell r="G1622">
            <v>2009</v>
          </cell>
        </row>
        <row r="1623">
          <cell r="A1623" t="str">
            <v>ไหลแอดจาย อินเตอร์เทรด</v>
          </cell>
          <cell r="B1623" t="str">
            <v>D - Scrap</v>
          </cell>
          <cell r="C1623">
            <v>39985</v>
          </cell>
          <cell r="D1623">
            <v>9.67</v>
          </cell>
          <cell r="E1623" t="str">
            <v>Local 2</v>
          </cell>
          <cell r="F1623" t="str">
            <v>ไหลแอดจาย บางพลี</v>
          </cell>
          <cell r="G1623">
            <v>2009</v>
          </cell>
        </row>
        <row r="1624">
          <cell r="A1624" t="str">
            <v>ไหลแอดจาย อินเตอร์เทรด</v>
          </cell>
          <cell r="B1624" t="str">
            <v>BUNDLE  - SY</v>
          </cell>
          <cell r="C1624">
            <v>39985</v>
          </cell>
          <cell r="D1624">
            <v>14.87</v>
          </cell>
          <cell r="E1624" t="str">
            <v>BUNDLE SY</v>
          </cell>
          <cell r="F1624" t="str">
            <v>ย่อย</v>
          </cell>
          <cell r="G1624">
            <v>2009</v>
          </cell>
        </row>
        <row r="1625">
          <cell r="A1625" t="str">
            <v>ไหลแอดจาย อินเตอร์เทรด</v>
          </cell>
          <cell r="B1625" t="str">
            <v>D - Scrap</v>
          </cell>
          <cell r="C1625">
            <v>39985</v>
          </cell>
          <cell r="D1625">
            <v>6.53</v>
          </cell>
          <cell r="E1625" t="str">
            <v>Local 2</v>
          </cell>
          <cell r="F1625" t="str">
            <v>สมจิตร ระยอง</v>
          </cell>
          <cell r="G1625">
            <v>2009</v>
          </cell>
        </row>
        <row r="1626">
          <cell r="A1626" t="str">
            <v>ไหลแอดจาย อินเตอร์เทรด</v>
          </cell>
          <cell r="B1626" t="str">
            <v>BUNDLE  - SY</v>
          </cell>
          <cell r="C1626">
            <v>39985</v>
          </cell>
          <cell r="D1626">
            <v>14.3</v>
          </cell>
          <cell r="E1626" t="str">
            <v>BUNDLE SY</v>
          </cell>
          <cell r="F1626" t="str">
            <v>ย่อย</v>
          </cell>
          <cell r="G1626">
            <v>2009</v>
          </cell>
        </row>
        <row r="1627">
          <cell r="A1627" t="str">
            <v>ไหลแอดจาย อินเตอร์เทรด</v>
          </cell>
          <cell r="B1627" t="str">
            <v>C - Scrap</v>
          </cell>
          <cell r="C1627">
            <v>39985</v>
          </cell>
          <cell r="D1627">
            <v>14</v>
          </cell>
          <cell r="E1627" t="str">
            <v>Local 2</v>
          </cell>
          <cell r="F1627" t="str">
            <v>ไหลแอดจาย พานทอง ชล</v>
          </cell>
          <cell r="G1627">
            <v>2009</v>
          </cell>
        </row>
        <row r="1628">
          <cell r="A1628" t="str">
            <v>พี แอนด์ เอ็ม รีไซเคิล</v>
          </cell>
          <cell r="B1628" t="str">
            <v>Process-PC</v>
          </cell>
          <cell r="C1628">
            <v>39985</v>
          </cell>
          <cell r="D1628">
            <v>29.77</v>
          </cell>
          <cell r="E1628" t="str">
            <v>Process Scrap</v>
          </cell>
          <cell r="F1628" t="str">
            <v>อีจิซเทค(D)</v>
          </cell>
          <cell r="G1628">
            <v>2009</v>
          </cell>
        </row>
        <row r="1629">
          <cell r="A1629" t="str">
            <v>ไหลแอดจาย อินเตอร์เทรด</v>
          </cell>
          <cell r="B1629" t="str">
            <v>Y - Scrap</v>
          </cell>
          <cell r="C1629">
            <v>39985</v>
          </cell>
          <cell r="D1629">
            <v>19.18</v>
          </cell>
          <cell r="E1629" t="str">
            <v>Local 1</v>
          </cell>
          <cell r="F1629" t="str">
            <v>สมจิตร ระยอง</v>
          </cell>
          <cell r="G1629">
            <v>2009</v>
          </cell>
        </row>
        <row r="1630">
          <cell r="A1630" t="str">
            <v>ซัน สตีล แอนด์ เปเปอร์</v>
          </cell>
          <cell r="B1630" t="str">
            <v>B - Scrap</v>
          </cell>
          <cell r="C1630">
            <v>39985</v>
          </cell>
          <cell r="D1630">
            <v>27.1</v>
          </cell>
          <cell r="E1630" t="str">
            <v>Local 2</v>
          </cell>
          <cell r="F1630" t="str">
            <v>คนึงค้าของเก่า</v>
          </cell>
          <cell r="G1630">
            <v>2009</v>
          </cell>
        </row>
        <row r="1631">
          <cell r="A1631" t="str">
            <v>ไหลแอดจาย อินเตอร์เทรด</v>
          </cell>
          <cell r="B1631" t="str">
            <v>Y - Scrap</v>
          </cell>
          <cell r="C1631">
            <v>39985</v>
          </cell>
          <cell r="D1631">
            <v>5.46</v>
          </cell>
          <cell r="E1631" t="str">
            <v>Local 1</v>
          </cell>
          <cell r="F1631" t="str">
            <v>สมจิตร ระยอง</v>
          </cell>
          <cell r="G1631">
            <v>2009</v>
          </cell>
        </row>
        <row r="1632">
          <cell r="A1632" t="str">
            <v>ไหลแอดจาย อินเตอร์เทรด</v>
          </cell>
          <cell r="B1632" t="str">
            <v>BUNDLE  - SY</v>
          </cell>
          <cell r="C1632">
            <v>39985</v>
          </cell>
          <cell r="D1632">
            <v>15.7</v>
          </cell>
          <cell r="E1632" t="str">
            <v>BUNDLE SY</v>
          </cell>
          <cell r="F1632" t="str">
            <v>ย่อย</v>
          </cell>
          <cell r="G1632">
            <v>2009</v>
          </cell>
        </row>
        <row r="1633">
          <cell r="A1633" t="str">
            <v>ไหลแอดจาย อินเตอร์เทรด</v>
          </cell>
          <cell r="B1633" t="str">
            <v>D - Scrap</v>
          </cell>
          <cell r="C1633">
            <v>39985</v>
          </cell>
          <cell r="D1633">
            <v>9.7799999999999994</v>
          </cell>
          <cell r="E1633" t="str">
            <v>Local 2</v>
          </cell>
          <cell r="F1633" t="str">
            <v>สุจินต์ ระยอง</v>
          </cell>
          <cell r="G1633">
            <v>2009</v>
          </cell>
        </row>
        <row r="1634">
          <cell r="A1634" t="str">
            <v>ไหลแอดจาย อินเตอร์เทรด</v>
          </cell>
          <cell r="B1634" t="str">
            <v>BUNDLE  - SY</v>
          </cell>
          <cell r="C1634">
            <v>39985</v>
          </cell>
          <cell r="D1634">
            <v>15.43</v>
          </cell>
          <cell r="E1634" t="str">
            <v>BUNDLE SY</v>
          </cell>
          <cell r="F1634" t="str">
            <v>เมืองพลค้าของเก่า บุรีรัมย์</v>
          </cell>
          <cell r="G1634">
            <v>2009</v>
          </cell>
        </row>
        <row r="1635">
          <cell r="A1635" t="str">
            <v>ไหลแอดจาย อินเตอร์เทรด</v>
          </cell>
          <cell r="B1635" t="str">
            <v>Y - Scrap</v>
          </cell>
          <cell r="C1635">
            <v>39985</v>
          </cell>
          <cell r="D1635">
            <v>21.08</v>
          </cell>
          <cell r="E1635" t="str">
            <v>Local 1</v>
          </cell>
          <cell r="F1635" t="str">
            <v>สมจิตร ระยอง</v>
          </cell>
          <cell r="G1635">
            <v>2009</v>
          </cell>
        </row>
        <row r="1636">
          <cell r="A1636" t="str">
            <v>ไหลแอดจาย อินเตอร์เทรด</v>
          </cell>
          <cell r="B1636" t="str">
            <v>F scrap Local2</v>
          </cell>
          <cell r="C1636">
            <v>39985</v>
          </cell>
          <cell r="D1636">
            <v>13.62</v>
          </cell>
          <cell r="E1636" t="str">
            <v>Local 2</v>
          </cell>
          <cell r="F1636" t="str">
            <v>เมืองพลค้าของเก่า บุรีรัมย์</v>
          </cell>
          <cell r="G1636">
            <v>2009</v>
          </cell>
        </row>
        <row r="1637">
          <cell r="A1637" t="str">
            <v>ซัน สตีล แอนด์ เปเปอร์</v>
          </cell>
          <cell r="B1637" t="str">
            <v>X Scrap-L2</v>
          </cell>
          <cell r="C1637">
            <v>39985</v>
          </cell>
          <cell r="D1637">
            <v>14.62</v>
          </cell>
          <cell r="E1637" t="str">
            <v>Local 2</v>
          </cell>
          <cell r="F1637" t="str">
            <v>ปอ.พาณิชย์ 5</v>
          </cell>
          <cell r="G1637">
            <v>2009</v>
          </cell>
        </row>
        <row r="1638">
          <cell r="A1638" t="str">
            <v>ซัน สตีล แอนด์ เปเปอร์</v>
          </cell>
          <cell r="B1638" t="str">
            <v>A - Scrap</v>
          </cell>
          <cell r="C1638">
            <v>39985</v>
          </cell>
          <cell r="D1638">
            <v>12.38</v>
          </cell>
          <cell r="E1638" t="str">
            <v>Local 1</v>
          </cell>
          <cell r="F1638" t="str">
            <v>ปอ.พาณิชย์ 5</v>
          </cell>
          <cell r="G1638">
            <v>2009</v>
          </cell>
        </row>
        <row r="1639">
          <cell r="A1639" t="str">
            <v>ไหลแอดจาย อินเตอร์เทรด</v>
          </cell>
          <cell r="B1639" t="str">
            <v>D - Scrap</v>
          </cell>
          <cell r="C1639">
            <v>39985</v>
          </cell>
          <cell r="D1639">
            <v>10.210000000000001</v>
          </cell>
          <cell r="E1639" t="str">
            <v>Local 2</v>
          </cell>
          <cell r="F1639" t="str">
            <v>อาร์กอนสตีล กทม.</v>
          </cell>
          <cell r="G1639">
            <v>2009</v>
          </cell>
        </row>
        <row r="1640">
          <cell r="A1640" t="str">
            <v>ไหลแอดจาย อินเตอร์เทรด</v>
          </cell>
          <cell r="B1640" t="str">
            <v>D - Scrap</v>
          </cell>
          <cell r="C1640">
            <v>39985</v>
          </cell>
          <cell r="D1640">
            <v>7.21</v>
          </cell>
          <cell r="E1640" t="str">
            <v>Local 2</v>
          </cell>
          <cell r="F1640" t="str">
            <v>ไหลแอดจาย พานทอง ชล</v>
          </cell>
          <cell r="G1640">
            <v>2009</v>
          </cell>
        </row>
        <row r="1641">
          <cell r="A1641" t="str">
            <v>ไหลแอดจาย อินเตอร์เทรด</v>
          </cell>
          <cell r="B1641" t="str">
            <v>C - Scrap</v>
          </cell>
          <cell r="C1641">
            <v>39985</v>
          </cell>
          <cell r="D1641">
            <v>11.54</v>
          </cell>
          <cell r="E1641" t="str">
            <v>Local 2</v>
          </cell>
          <cell r="F1641" t="str">
            <v>อาร์กอนสตีล กทม.</v>
          </cell>
          <cell r="G1641">
            <v>2009</v>
          </cell>
        </row>
        <row r="1642">
          <cell r="A1642" t="str">
            <v>ทับทิมดี สตีล</v>
          </cell>
          <cell r="B1642" t="str">
            <v>X Scrap-L2</v>
          </cell>
          <cell r="C1642">
            <v>39986</v>
          </cell>
          <cell r="D1642">
            <v>11.8</v>
          </cell>
          <cell r="E1642" t="str">
            <v>Local 2</v>
          </cell>
          <cell r="F1642" t="str">
            <v>ทับทิมดี สตีล</v>
          </cell>
          <cell r="G1642">
            <v>2009</v>
          </cell>
        </row>
        <row r="1643">
          <cell r="A1643" t="str">
            <v>ไหลแอดจาย อินเตอร์เทรด</v>
          </cell>
          <cell r="B1643" t="str">
            <v>Y - Scrap</v>
          </cell>
          <cell r="C1643">
            <v>39986</v>
          </cell>
          <cell r="D1643">
            <v>15.34</v>
          </cell>
          <cell r="E1643" t="str">
            <v>Local 1</v>
          </cell>
          <cell r="F1643" t="str">
            <v>อาร์กอนสตีล กทม.</v>
          </cell>
          <cell r="G1643">
            <v>2009</v>
          </cell>
        </row>
        <row r="1644">
          <cell r="A1644" t="str">
            <v>กรวัชร อินเตอร์เมทัล</v>
          </cell>
          <cell r="B1644" t="str">
            <v>X Scrap-L2</v>
          </cell>
          <cell r="C1644">
            <v>39986</v>
          </cell>
          <cell r="D1644">
            <v>15</v>
          </cell>
          <cell r="E1644" t="str">
            <v>Local 2</v>
          </cell>
          <cell r="F1644" t="str">
            <v>ป.ปาทานสตีล(อนันต์)</v>
          </cell>
          <cell r="G1644">
            <v>2009</v>
          </cell>
        </row>
        <row r="1645">
          <cell r="A1645" t="str">
            <v>กรวัชร อินเตอร์เมทัล</v>
          </cell>
          <cell r="B1645" t="str">
            <v>X Scrap-L2</v>
          </cell>
          <cell r="C1645">
            <v>39986</v>
          </cell>
          <cell r="D1645">
            <v>15.28</v>
          </cell>
          <cell r="E1645" t="str">
            <v>Local 2</v>
          </cell>
          <cell r="F1645" t="str">
            <v>ป.ปาทานสตีล(อนันต์)</v>
          </cell>
          <cell r="G1645">
            <v>2009</v>
          </cell>
        </row>
        <row r="1646">
          <cell r="A1646" t="str">
            <v>กรวัชร อินเตอร์เมทัล</v>
          </cell>
          <cell r="B1646" t="str">
            <v>A - Scrap</v>
          </cell>
          <cell r="C1646">
            <v>39986</v>
          </cell>
          <cell r="D1646">
            <v>15.15</v>
          </cell>
          <cell r="E1646" t="str">
            <v>Local 1</v>
          </cell>
          <cell r="F1646" t="str">
            <v>ป.ปาทานสตีล(อนันต์)</v>
          </cell>
          <cell r="G1646">
            <v>2009</v>
          </cell>
        </row>
        <row r="1647">
          <cell r="A1647" t="str">
            <v>กัณฑชัย เมทัล เวอร์ค</v>
          </cell>
          <cell r="B1647" t="str">
            <v>A - Scrap</v>
          </cell>
          <cell r="C1647">
            <v>39986</v>
          </cell>
          <cell r="D1647">
            <v>23.39</v>
          </cell>
          <cell r="E1647" t="str">
            <v>Local 1</v>
          </cell>
          <cell r="F1647" t="str">
            <v>คานทอง ชลบุรี</v>
          </cell>
          <cell r="G1647">
            <v>2009</v>
          </cell>
        </row>
        <row r="1648">
          <cell r="A1648" t="str">
            <v>ไหลแอดจาย อินเตอร์เทรด</v>
          </cell>
          <cell r="B1648" t="str">
            <v>D - Scrap</v>
          </cell>
          <cell r="C1648">
            <v>39986</v>
          </cell>
          <cell r="D1648">
            <v>6.64</v>
          </cell>
          <cell r="E1648" t="str">
            <v>Local 2</v>
          </cell>
          <cell r="F1648" t="str">
            <v>อาร์กอนสตีล กทม.</v>
          </cell>
          <cell r="G1648">
            <v>2009</v>
          </cell>
        </row>
        <row r="1649">
          <cell r="A1649" t="str">
            <v>กรัณย์ชัย สตีลเวิร์ค</v>
          </cell>
          <cell r="B1649" t="str">
            <v>A - Scrap</v>
          </cell>
          <cell r="C1649">
            <v>39986</v>
          </cell>
          <cell r="D1649">
            <v>14.02</v>
          </cell>
          <cell r="E1649" t="str">
            <v>Local 1</v>
          </cell>
          <cell r="F1649" t="str">
            <v>ยูโรเทค เอ็นจิเนียริ่ง (D)</v>
          </cell>
          <cell r="G1649">
            <v>2009</v>
          </cell>
        </row>
        <row r="1650">
          <cell r="A1650" t="str">
            <v>ซัน สตีล แอนด์ เปเปอร์</v>
          </cell>
          <cell r="B1650" t="str">
            <v>BUNDLE  - SY</v>
          </cell>
          <cell r="C1650">
            <v>39986</v>
          </cell>
          <cell r="D1650">
            <v>30.92</v>
          </cell>
          <cell r="E1650" t="str">
            <v>BUNDLE SY</v>
          </cell>
          <cell r="F1650" t="str">
            <v>เอส.ซี.ค้าเหล็ก  กทม.</v>
          </cell>
          <cell r="G1650">
            <v>2009</v>
          </cell>
        </row>
        <row r="1651">
          <cell r="A1651" t="str">
            <v>ไหลแอดจาย อินเตอร์เทรด</v>
          </cell>
          <cell r="B1651" t="str">
            <v>BUNDLE  - SY</v>
          </cell>
          <cell r="C1651">
            <v>39986</v>
          </cell>
          <cell r="D1651">
            <v>16.309999999999999</v>
          </cell>
          <cell r="E1651" t="str">
            <v>BUNDLE SY</v>
          </cell>
          <cell r="F1651" t="str">
            <v>สวัสดิ์ สุราษฎร์ธานี</v>
          </cell>
          <cell r="G1651">
            <v>2009</v>
          </cell>
        </row>
        <row r="1652">
          <cell r="A1652" t="str">
            <v>ซัน สตีล แอนด์ เปเปอร์</v>
          </cell>
          <cell r="B1652" t="str">
            <v>BUNDLE  - SY</v>
          </cell>
          <cell r="C1652">
            <v>39986</v>
          </cell>
          <cell r="D1652">
            <v>29.48</v>
          </cell>
          <cell r="E1652" t="str">
            <v>BUNDLE SY</v>
          </cell>
          <cell r="F1652" t="str">
            <v>เอส.ซี.ค้าเหล็ก  กทม.</v>
          </cell>
          <cell r="G1652">
            <v>2009</v>
          </cell>
        </row>
        <row r="1653">
          <cell r="A1653" t="str">
            <v>ฮีดากาโยโก เอ็นเตอร์ไพรส์</v>
          </cell>
          <cell r="B1653" t="str">
            <v>Bundle # 1</v>
          </cell>
          <cell r="C1653">
            <v>39986</v>
          </cell>
          <cell r="D1653">
            <v>13.71</v>
          </cell>
          <cell r="E1653" t="str">
            <v>Bundle # I(Local)</v>
          </cell>
          <cell r="F1653" t="str">
            <v>ฮีดากา โยโก (D)</v>
          </cell>
          <cell r="G1653">
            <v>2009</v>
          </cell>
        </row>
        <row r="1654">
          <cell r="A1654" t="str">
            <v>ฮีดากาโยโก เอ็นเตอร์ไพรส์</v>
          </cell>
          <cell r="B1654" t="str">
            <v>Bundle # 1</v>
          </cell>
          <cell r="C1654">
            <v>39986</v>
          </cell>
          <cell r="D1654">
            <v>14.27</v>
          </cell>
          <cell r="E1654" t="str">
            <v>Bundle # I(Local)</v>
          </cell>
          <cell r="F1654" t="str">
            <v>ฮีดากา โยโก (D)</v>
          </cell>
          <cell r="G1654">
            <v>2009</v>
          </cell>
        </row>
        <row r="1655">
          <cell r="A1655" t="str">
            <v>ซัน สตีล แอนด์ เปเปอร์</v>
          </cell>
          <cell r="B1655" t="str">
            <v>D - Scrap</v>
          </cell>
          <cell r="C1655">
            <v>39986</v>
          </cell>
          <cell r="D1655">
            <v>6.81</v>
          </cell>
          <cell r="E1655" t="str">
            <v>Local 2</v>
          </cell>
          <cell r="F1655" t="str">
            <v>บี.เอ็ม.สตีล</v>
          </cell>
          <cell r="G1655">
            <v>2009</v>
          </cell>
        </row>
        <row r="1656">
          <cell r="A1656" t="str">
            <v>ฮีดากาโยโก เอ็นเตอร์ไพรส์</v>
          </cell>
          <cell r="C1656">
            <v>39986</v>
          </cell>
          <cell r="D1656">
            <v>0</v>
          </cell>
          <cell r="F1656" t="str">
            <v>ฮีดากา โยโก (D)</v>
          </cell>
          <cell r="G1656">
            <v>2009</v>
          </cell>
        </row>
        <row r="1657">
          <cell r="A1657" t="str">
            <v>ฮีดากาโยโก เอ็นเตอร์ไพรส์</v>
          </cell>
          <cell r="B1657" t="str">
            <v>SHREDDED LOCAL</v>
          </cell>
          <cell r="C1657">
            <v>39986</v>
          </cell>
          <cell r="D1657">
            <v>13.25</v>
          </cell>
          <cell r="E1657" t="str">
            <v>SHREDDED LOCAL</v>
          </cell>
          <cell r="F1657" t="str">
            <v>ฮีดากา โยโก (D)</v>
          </cell>
          <cell r="G1657">
            <v>2009</v>
          </cell>
        </row>
        <row r="1658">
          <cell r="A1658" t="str">
            <v>ฮีดากาโยโก เอ็นเตอร์ไพรส์</v>
          </cell>
          <cell r="B1658" t="str">
            <v>SHREDDED LOCAL</v>
          </cell>
          <cell r="C1658">
            <v>39986</v>
          </cell>
          <cell r="D1658">
            <v>13.46</v>
          </cell>
          <cell r="E1658" t="str">
            <v>SHREDDED LOCAL</v>
          </cell>
          <cell r="F1658" t="str">
            <v>ฮีดากา โยโก (D)</v>
          </cell>
          <cell r="G1658">
            <v>2009</v>
          </cell>
        </row>
        <row r="1659">
          <cell r="A1659" t="str">
            <v>ฮีดากาโยโก เอ็นเตอร์ไพรส์</v>
          </cell>
          <cell r="C1659">
            <v>39986</v>
          </cell>
          <cell r="D1659">
            <v>0</v>
          </cell>
          <cell r="F1659" t="str">
            <v>ฮีดากา โยโก (D)</v>
          </cell>
          <cell r="G1659">
            <v>2009</v>
          </cell>
        </row>
        <row r="1660">
          <cell r="A1660" t="str">
            <v>ฮีดากาโยโก เอ็นเตอร์ไพรส์</v>
          </cell>
          <cell r="B1660" t="str">
            <v>Bundle # 1</v>
          </cell>
          <cell r="C1660">
            <v>39986</v>
          </cell>
          <cell r="D1660">
            <v>13.45</v>
          </cell>
          <cell r="E1660" t="str">
            <v>Bundle # I(Local)</v>
          </cell>
          <cell r="F1660" t="str">
            <v>ฮีดากา โยโก (D)</v>
          </cell>
          <cell r="G1660">
            <v>2009</v>
          </cell>
        </row>
        <row r="1661">
          <cell r="A1661" t="str">
            <v>ฮีดากาโยโก เอ็นเตอร์ไพรส์</v>
          </cell>
          <cell r="B1661" t="str">
            <v>Bundle # 1</v>
          </cell>
          <cell r="C1661">
            <v>39986</v>
          </cell>
          <cell r="D1661">
            <v>13.33</v>
          </cell>
          <cell r="E1661" t="str">
            <v>Bundle # I(Local)</v>
          </cell>
          <cell r="F1661" t="str">
            <v>ฮีดากา โยโก (D)</v>
          </cell>
          <cell r="G1661">
            <v>2009</v>
          </cell>
        </row>
        <row r="1662">
          <cell r="A1662" t="str">
            <v>เอ็น.พี. โรจนะกิจ</v>
          </cell>
          <cell r="B1662" t="str">
            <v>Process-SS</v>
          </cell>
          <cell r="C1662">
            <v>39986</v>
          </cell>
          <cell r="D1662">
            <v>14.43</v>
          </cell>
          <cell r="E1662" t="str">
            <v>Special Scrap</v>
          </cell>
          <cell r="F1662" t="str">
            <v>ไอ ที ฟอร์จิ้ง (D)</v>
          </cell>
          <cell r="G1662">
            <v>2009</v>
          </cell>
        </row>
        <row r="1663">
          <cell r="A1663" t="str">
            <v>ฮีดากาโยโก เอ็นเตอร์ไพรส์</v>
          </cell>
          <cell r="B1663" t="str">
            <v>Process-SS</v>
          </cell>
          <cell r="C1663">
            <v>39986</v>
          </cell>
          <cell r="D1663">
            <v>14.5</v>
          </cell>
          <cell r="E1663" t="str">
            <v>Special Scrap</v>
          </cell>
          <cell r="F1663" t="str">
            <v>ฮีดากา โยโก (D)</v>
          </cell>
          <cell r="G1663">
            <v>2009</v>
          </cell>
        </row>
        <row r="1664">
          <cell r="A1664" t="str">
            <v>ฮีดากาโยโก เอ็นเตอร์ไพรส์</v>
          </cell>
          <cell r="B1664" t="str">
            <v>Process-SS</v>
          </cell>
          <cell r="C1664">
            <v>39986</v>
          </cell>
          <cell r="D1664">
            <v>14.44</v>
          </cell>
          <cell r="E1664" t="str">
            <v>Special Scrap</v>
          </cell>
          <cell r="F1664" t="str">
            <v>ฮีดากา โยโก (D)</v>
          </cell>
          <cell r="G1664">
            <v>2009</v>
          </cell>
        </row>
        <row r="1665">
          <cell r="A1665" t="str">
            <v>ไหลแอดจาย อินเตอร์เทรด</v>
          </cell>
          <cell r="B1665" t="str">
            <v>X Scrap-L2</v>
          </cell>
          <cell r="C1665">
            <v>39986</v>
          </cell>
          <cell r="D1665">
            <v>14.46</v>
          </cell>
          <cell r="E1665" t="str">
            <v>Local 2</v>
          </cell>
          <cell r="F1665" t="str">
            <v>สุขสวัสดิ์ อุบล</v>
          </cell>
          <cell r="G1665">
            <v>2009</v>
          </cell>
        </row>
        <row r="1666">
          <cell r="A1666" t="str">
            <v>กรัณย์ชัย สตีลเวิร์ค</v>
          </cell>
          <cell r="B1666" t="str">
            <v>Process-PC</v>
          </cell>
          <cell r="C1666">
            <v>39986</v>
          </cell>
          <cell r="D1666">
            <v>17.98</v>
          </cell>
          <cell r="E1666" t="str">
            <v>Process Scrap</v>
          </cell>
          <cell r="F1666" t="str">
            <v>ลาดกระบัง สตีล (D)</v>
          </cell>
          <cell r="G1666">
            <v>2009</v>
          </cell>
        </row>
        <row r="1667">
          <cell r="A1667" t="str">
            <v>กรัณย์ชัย สตีลเวิร์ค</v>
          </cell>
          <cell r="B1667" t="str">
            <v>Process-PC</v>
          </cell>
          <cell r="C1667">
            <v>39986</v>
          </cell>
          <cell r="D1667">
            <v>20.36</v>
          </cell>
          <cell r="E1667" t="str">
            <v>Process Scrap</v>
          </cell>
          <cell r="F1667" t="str">
            <v>เอส.พี.เมทัล(S.P.Metal) (D)</v>
          </cell>
          <cell r="G1667">
            <v>2009</v>
          </cell>
        </row>
        <row r="1668">
          <cell r="A1668" t="str">
            <v>กรัณย์ชัย สตีลเวิร์ค</v>
          </cell>
          <cell r="B1668" t="str">
            <v>Y - Scrap</v>
          </cell>
          <cell r="C1668">
            <v>39987</v>
          </cell>
          <cell r="D1668">
            <v>11.37</v>
          </cell>
          <cell r="E1668" t="str">
            <v>Local 1</v>
          </cell>
          <cell r="F1668" t="str">
            <v>ยูโรเทค เอ็นจิเนียริ่ง (D)</v>
          </cell>
          <cell r="G1668">
            <v>2009</v>
          </cell>
        </row>
        <row r="1669">
          <cell r="A1669" t="str">
            <v>ซัน สตีล แอนด์ เปเปอร์</v>
          </cell>
          <cell r="B1669" t="str">
            <v>C - Scrap</v>
          </cell>
          <cell r="C1669">
            <v>39987</v>
          </cell>
          <cell r="D1669">
            <v>16.739999999999998</v>
          </cell>
          <cell r="E1669" t="str">
            <v>Local 2</v>
          </cell>
          <cell r="F1669" t="str">
            <v>เอส.ซี.ค้าเหล็ก  กทม.</v>
          </cell>
          <cell r="G1669">
            <v>2009</v>
          </cell>
        </row>
        <row r="1670">
          <cell r="A1670" t="str">
            <v>ซัน สตีล แอนด์ เปเปอร์</v>
          </cell>
          <cell r="B1670" t="str">
            <v>X Scrap-L2</v>
          </cell>
          <cell r="C1670">
            <v>39987</v>
          </cell>
          <cell r="D1670">
            <v>7.55</v>
          </cell>
          <cell r="E1670" t="str">
            <v>Local 2</v>
          </cell>
          <cell r="F1670" t="str">
            <v>บ้านโป่งรีไซเคิล</v>
          </cell>
          <cell r="G1670">
            <v>2009</v>
          </cell>
        </row>
        <row r="1671">
          <cell r="A1671" t="str">
            <v>กัณฑชัย เมทัล เวอร์ค</v>
          </cell>
          <cell r="B1671" t="str">
            <v>D - Scrap</v>
          </cell>
          <cell r="C1671">
            <v>39987</v>
          </cell>
          <cell r="D1671">
            <v>6.33</v>
          </cell>
          <cell r="E1671" t="str">
            <v>Local 2</v>
          </cell>
          <cell r="F1671" t="str">
            <v>สยามมิตร สตีลรีไซเคิล นนทบุรี</v>
          </cell>
          <cell r="G1671">
            <v>2009</v>
          </cell>
        </row>
        <row r="1672">
          <cell r="A1672" t="str">
            <v>ซัน สตีล แอนด์ เปเปอร์</v>
          </cell>
          <cell r="B1672" t="str">
            <v>M scrap</v>
          </cell>
          <cell r="C1672">
            <v>39987</v>
          </cell>
          <cell r="D1672">
            <v>10.18</v>
          </cell>
          <cell r="E1672" t="str">
            <v>Local 2</v>
          </cell>
          <cell r="F1672" t="str">
            <v>บางกอกรีไซเคิล</v>
          </cell>
          <cell r="G1672">
            <v>2009</v>
          </cell>
        </row>
        <row r="1673">
          <cell r="A1673" t="str">
            <v>ไหลแอดจาย อินเตอร์เทรด</v>
          </cell>
          <cell r="B1673" t="str">
            <v>D - Scrap</v>
          </cell>
          <cell r="C1673">
            <v>39987</v>
          </cell>
          <cell r="D1673">
            <v>28.07</v>
          </cell>
          <cell r="E1673" t="str">
            <v>Local 2</v>
          </cell>
          <cell r="F1673" t="str">
            <v>พี.เอ็น.รีไซเคิล</v>
          </cell>
          <cell r="G1673">
            <v>2009</v>
          </cell>
        </row>
        <row r="1674">
          <cell r="A1674" t="str">
            <v>ชัยการณ์ สตีล เวอร์ค</v>
          </cell>
          <cell r="B1674" t="str">
            <v>BUNDLE  - SY</v>
          </cell>
          <cell r="C1674">
            <v>39987</v>
          </cell>
          <cell r="D1674">
            <v>17.260000000000002</v>
          </cell>
          <cell r="E1674" t="str">
            <v>BUNDLE SY</v>
          </cell>
          <cell r="F1674" t="str">
            <v>แสงทองชัย สตีล(ชัญญา)</v>
          </cell>
          <cell r="G1674">
            <v>2009</v>
          </cell>
        </row>
        <row r="1675">
          <cell r="A1675" t="str">
            <v>ขยะทอง เปเปอร์ แอนด์สตีล</v>
          </cell>
          <cell r="B1675" t="str">
            <v>Process-PC</v>
          </cell>
          <cell r="C1675">
            <v>39987</v>
          </cell>
          <cell r="D1675">
            <v>14.47</v>
          </cell>
          <cell r="E1675" t="str">
            <v>Process Scrap</v>
          </cell>
          <cell r="F1675" t="str">
            <v>ขยะทอง สุวินทวงศ์</v>
          </cell>
          <cell r="G1675">
            <v>2009</v>
          </cell>
        </row>
        <row r="1676">
          <cell r="A1676" t="str">
            <v>ซัน สตีล แอนด์ เปเปอร์</v>
          </cell>
          <cell r="B1676" t="str">
            <v>BUNDLE  - SY</v>
          </cell>
          <cell r="C1676">
            <v>39987</v>
          </cell>
          <cell r="D1676">
            <v>32.340000000000003</v>
          </cell>
          <cell r="E1676" t="str">
            <v>BUNDLE SY</v>
          </cell>
          <cell r="F1676" t="str">
            <v>เอส.ซี.ค้าเหล็ก  กทม.</v>
          </cell>
          <cell r="G1676">
            <v>2009</v>
          </cell>
        </row>
        <row r="1677">
          <cell r="A1677" t="str">
            <v>ซัน สตีล แอนด์ เปเปอร์</v>
          </cell>
          <cell r="B1677" t="str">
            <v>D - Scrap</v>
          </cell>
          <cell r="C1677">
            <v>39987</v>
          </cell>
          <cell r="D1677">
            <v>8.2899999999999991</v>
          </cell>
          <cell r="E1677" t="str">
            <v>Local 2</v>
          </cell>
          <cell r="F1677" t="str">
            <v>พรรณิภาดา ค้าของเก่า</v>
          </cell>
          <cell r="G1677">
            <v>2009</v>
          </cell>
        </row>
        <row r="1678">
          <cell r="A1678" t="str">
            <v>พี แอนด์ เอ็ม รีไซเคิล</v>
          </cell>
          <cell r="B1678" t="str">
            <v>Process-SS</v>
          </cell>
          <cell r="C1678">
            <v>39987</v>
          </cell>
          <cell r="D1678">
            <v>12.62</v>
          </cell>
          <cell r="E1678" t="str">
            <v>Special Scrap</v>
          </cell>
          <cell r="F1678" t="str">
            <v>เซ็นทรัล พรีซีขั่น(D)</v>
          </cell>
          <cell r="G1678">
            <v>2009</v>
          </cell>
        </row>
        <row r="1679">
          <cell r="A1679" t="str">
            <v>ไหลแอดจาย อินเตอร์เทรด</v>
          </cell>
          <cell r="B1679" t="str">
            <v>D - Scrap</v>
          </cell>
          <cell r="C1679">
            <v>39987</v>
          </cell>
          <cell r="D1679">
            <v>8.0500000000000007</v>
          </cell>
          <cell r="E1679" t="str">
            <v>Local 2</v>
          </cell>
          <cell r="F1679" t="str">
            <v>อาร์กอนสตีล กทม.</v>
          </cell>
          <cell r="G1679">
            <v>2009</v>
          </cell>
        </row>
        <row r="1680">
          <cell r="A1680" t="str">
            <v>ซัน สตีล แอนด์ เปเปอร์</v>
          </cell>
          <cell r="B1680" t="str">
            <v>BUNDLE  - SY</v>
          </cell>
          <cell r="C1680">
            <v>39987</v>
          </cell>
          <cell r="D1680">
            <v>16.22</v>
          </cell>
          <cell r="E1680" t="str">
            <v>BUNDLE SY</v>
          </cell>
          <cell r="F1680" t="str">
            <v>ปฏิมาค้าของเก่า อยุธยา</v>
          </cell>
          <cell r="G1680">
            <v>2009</v>
          </cell>
        </row>
        <row r="1681">
          <cell r="A1681" t="str">
            <v>ซัน สตีล แอนด์ เปเปอร์</v>
          </cell>
          <cell r="B1681" t="str">
            <v>C - Scrap</v>
          </cell>
          <cell r="C1681">
            <v>39987</v>
          </cell>
          <cell r="D1681">
            <v>14.34</v>
          </cell>
          <cell r="E1681" t="str">
            <v>Local 2</v>
          </cell>
          <cell r="F1681" t="str">
            <v>ปฏิมาค้าของเก่า อยุธยา</v>
          </cell>
          <cell r="G1681">
            <v>2009</v>
          </cell>
        </row>
        <row r="1682">
          <cell r="A1682" t="str">
            <v>ซัน สตีล แอนด์ เปเปอร์</v>
          </cell>
          <cell r="B1682" t="str">
            <v>M scrap</v>
          </cell>
          <cell r="C1682">
            <v>39987</v>
          </cell>
          <cell r="D1682">
            <v>10.73</v>
          </cell>
          <cell r="E1682" t="str">
            <v>Local 2</v>
          </cell>
          <cell r="F1682" t="str">
            <v>บางกอกรีไซเคิล</v>
          </cell>
          <cell r="G1682">
            <v>2009</v>
          </cell>
        </row>
        <row r="1683">
          <cell r="A1683" t="str">
            <v>ไหลแอดจาย อินเตอร์เทรด</v>
          </cell>
          <cell r="B1683" t="str">
            <v>Y - Scrap</v>
          </cell>
          <cell r="C1683">
            <v>39987</v>
          </cell>
          <cell r="D1683">
            <v>20.77</v>
          </cell>
          <cell r="E1683" t="str">
            <v>Local 1</v>
          </cell>
          <cell r="F1683" t="str">
            <v>สมจิตร ระยอง</v>
          </cell>
          <cell r="G1683">
            <v>2009</v>
          </cell>
        </row>
        <row r="1684">
          <cell r="A1684" t="str">
            <v>ซัน สตีล แอนด์ เปเปอร์</v>
          </cell>
          <cell r="B1684" t="str">
            <v>BUNDLE  - SY</v>
          </cell>
          <cell r="C1684">
            <v>39987</v>
          </cell>
          <cell r="D1684">
            <v>32.869999999999997</v>
          </cell>
          <cell r="E1684" t="str">
            <v>BUNDLE SY</v>
          </cell>
          <cell r="F1684" t="str">
            <v>เอส.ซี.ค้าเหล็ก  กทม.</v>
          </cell>
          <cell r="G1684">
            <v>2009</v>
          </cell>
        </row>
        <row r="1685">
          <cell r="A1685" t="str">
            <v>ไหลแอดจาย อินเตอร์เทรด</v>
          </cell>
          <cell r="B1685" t="str">
            <v>BUNDLE  - SY</v>
          </cell>
          <cell r="C1685">
            <v>39987</v>
          </cell>
          <cell r="D1685">
            <v>18.559999999999999</v>
          </cell>
          <cell r="E1685" t="str">
            <v>BUNDLE SY</v>
          </cell>
          <cell r="F1685" t="str">
            <v>สมบัติ ลพบุรี</v>
          </cell>
          <cell r="G1685">
            <v>2009</v>
          </cell>
        </row>
        <row r="1686">
          <cell r="A1686" t="str">
            <v>ฮีดากาโยโก เอ็นเตอร์ไพรส์</v>
          </cell>
          <cell r="B1686" t="str">
            <v>Bundle # 1</v>
          </cell>
          <cell r="C1686">
            <v>39987</v>
          </cell>
          <cell r="D1686">
            <v>13.82</v>
          </cell>
          <cell r="E1686" t="str">
            <v>Bundle # I(Local)</v>
          </cell>
          <cell r="F1686" t="str">
            <v>ฮีดากา โยโก (D)</v>
          </cell>
          <cell r="G1686">
            <v>2009</v>
          </cell>
        </row>
        <row r="1687">
          <cell r="A1687" t="str">
            <v>ไหลแอดจาย อินเตอร์เทรด</v>
          </cell>
          <cell r="B1687" t="str">
            <v>Y - Scrap</v>
          </cell>
          <cell r="C1687">
            <v>39987</v>
          </cell>
          <cell r="D1687">
            <v>12.48</v>
          </cell>
          <cell r="E1687" t="str">
            <v>Local 1</v>
          </cell>
          <cell r="F1687" t="str">
            <v>ไหลแอดจาย พานทอง ชล</v>
          </cell>
          <cell r="G1687">
            <v>2009</v>
          </cell>
        </row>
        <row r="1688">
          <cell r="A1688" t="str">
            <v>ซัน สตีล แอนด์ เปเปอร์</v>
          </cell>
          <cell r="B1688" t="str">
            <v>D - Scrap</v>
          </cell>
          <cell r="C1688">
            <v>39987</v>
          </cell>
          <cell r="D1688">
            <v>11.42</v>
          </cell>
          <cell r="E1688" t="str">
            <v>Local 2</v>
          </cell>
          <cell r="F1688" t="str">
            <v>รัตนาภรณ์(กิริมิตร-ระยอง)</v>
          </cell>
          <cell r="G1688">
            <v>2009</v>
          </cell>
        </row>
        <row r="1689">
          <cell r="A1689" t="str">
            <v>ไหลแอดจาย อินเตอร์เทรด</v>
          </cell>
          <cell r="B1689" t="str">
            <v>D - Scrap</v>
          </cell>
          <cell r="C1689">
            <v>39987</v>
          </cell>
          <cell r="D1689">
            <v>6.19</v>
          </cell>
          <cell r="E1689" t="str">
            <v>Local 2</v>
          </cell>
          <cell r="F1689" t="str">
            <v>สมจิตร ระยอง</v>
          </cell>
          <cell r="G1689">
            <v>2009</v>
          </cell>
        </row>
        <row r="1690">
          <cell r="A1690" t="str">
            <v>ไหลแอดจาย อินเตอร์เทรด</v>
          </cell>
          <cell r="B1690" t="str">
            <v>D - Scrap</v>
          </cell>
          <cell r="C1690">
            <v>39987</v>
          </cell>
          <cell r="D1690">
            <v>8.48</v>
          </cell>
          <cell r="E1690" t="str">
            <v>Local 2</v>
          </cell>
          <cell r="F1690" t="str">
            <v>ไหลแอดจาย พานทอง ชล</v>
          </cell>
          <cell r="G1690">
            <v>2009</v>
          </cell>
        </row>
        <row r="1691">
          <cell r="A1691" t="str">
            <v>ฮีดากาโยโก เอ็นเตอร์ไพรส์</v>
          </cell>
          <cell r="B1691" t="str">
            <v>SHREDDED LOCAL</v>
          </cell>
          <cell r="C1691">
            <v>39987</v>
          </cell>
          <cell r="D1691">
            <v>13.44</v>
          </cell>
          <cell r="E1691" t="str">
            <v>SHREDDED LOCAL</v>
          </cell>
          <cell r="F1691" t="str">
            <v>ฮีดากา โยโก (D)</v>
          </cell>
          <cell r="G1691">
            <v>2009</v>
          </cell>
        </row>
        <row r="1692">
          <cell r="A1692" t="str">
            <v>ฮีดากาโยโก เอ็นเตอร์ไพรส์</v>
          </cell>
          <cell r="B1692" t="str">
            <v>Bundle # 1</v>
          </cell>
          <cell r="C1692">
            <v>39987</v>
          </cell>
          <cell r="D1692">
            <v>14.44</v>
          </cell>
          <cell r="E1692" t="str">
            <v>Bundle # I(Local)</v>
          </cell>
          <cell r="F1692" t="str">
            <v>ฮีดากา โยโก (D)</v>
          </cell>
          <cell r="G1692">
            <v>2009</v>
          </cell>
        </row>
        <row r="1693">
          <cell r="A1693" t="str">
            <v>ฮีดากาโยโก เอ็นเตอร์ไพรส์</v>
          </cell>
          <cell r="B1693" t="str">
            <v>SHREDDED LOCAL</v>
          </cell>
          <cell r="C1693">
            <v>39987</v>
          </cell>
          <cell r="D1693">
            <v>13.78</v>
          </cell>
          <cell r="E1693" t="str">
            <v>SHREDDED LOCAL</v>
          </cell>
          <cell r="F1693" t="str">
            <v>ฮีดากา โยโก (D)</v>
          </cell>
          <cell r="G1693">
            <v>2009</v>
          </cell>
        </row>
        <row r="1694">
          <cell r="A1694" t="str">
            <v>ซัน สตีล แอนด์ เปเปอร์</v>
          </cell>
          <cell r="B1694" t="str">
            <v>D - Scrap</v>
          </cell>
          <cell r="C1694">
            <v>39987</v>
          </cell>
          <cell r="D1694">
            <v>5.81</v>
          </cell>
          <cell r="E1694" t="str">
            <v>Local 2</v>
          </cell>
          <cell r="F1694" t="str">
            <v>บี.เอ็ม.สตีล</v>
          </cell>
          <cell r="G1694">
            <v>2009</v>
          </cell>
        </row>
        <row r="1695">
          <cell r="A1695" t="str">
            <v>ไหลแอดจาย อินเตอร์เทรด</v>
          </cell>
          <cell r="B1695" t="str">
            <v>D - Scrap</v>
          </cell>
          <cell r="C1695">
            <v>39987</v>
          </cell>
          <cell r="D1695">
            <v>4.37</v>
          </cell>
          <cell r="E1695" t="str">
            <v>Local 2</v>
          </cell>
          <cell r="F1695" t="str">
            <v>สุพัตรา ระยอง</v>
          </cell>
          <cell r="G1695">
            <v>2009</v>
          </cell>
        </row>
        <row r="1696">
          <cell r="A1696" t="str">
            <v>โพธิ์ทองค้าของเก่า</v>
          </cell>
          <cell r="B1696" t="str">
            <v>BUNDLE  - SY</v>
          </cell>
          <cell r="C1696">
            <v>39987</v>
          </cell>
          <cell r="D1696">
            <v>14.15</v>
          </cell>
          <cell r="E1696" t="str">
            <v>BUNDLE SY</v>
          </cell>
          <cell r="F1696" t="str">
            <v>โพธิ์ทองค้าของเก่า</v>
          </cell>
          <cell r="G1696">
            <v>2009</v>
          </cell>
        </row>
        <row r="1697">
          <cell r="A1697" t="str">
            <v>ไหลแอดจาย อินเตอร์เทรด</v>
          </cell>
          <cell r="B1697" t="str">
            <v>D - Scrap</v>
          </cell>
          <cell r="C1697">
            <v>39987</v>
          </cell>
          <cell r="D1697">
            <v>5.17</v>
          </cell>
          <cell r="E1697" t="str">
            <v>Local 2</v>
          </cell>
          <cell r="F1697" t="str">
            <v>สุพัตรา ระยอง</v>
          </cell>
          <cell r="G1697">
            <v>2009</v>
          </cell>
        </row>
        <row r="1698">
          <cell r="A1698" t="str">
            <v>กัณฑชัย เมทัล เวอร์ค</v>
          </cell>
          <cell r="B1698" t="str">
            <v>BUNDLE  - SY</v>
          </cell>
          <cell r="C1698">
            <v>39987</v>
          </cell>
          <cell r="D1698">
            <v>14.98</v>
          </cell>
          <cell r="E1698" t="str">
            <v>BUNDLE SY</v>
          </cell>
          <cell r="F1698" t="str">
            <v>กอบชัยพาณิชย์ เชียงใหม่</v>
          </cell>
          <cell r="G1698">
            <v>2009</v>
          </cell>
        </row>
        <row r="1699">
          <cell r="A1699" t="str">
            <v>ฮีดากาโยโก เอ็นเตอร์ไพรส์</v>
          </cell>
          <cell r="B1699" t="str">
            <v>Process-SS</v>
          </cell>
          <cell r="C1699">
            <v>39987</v>
          </cell>
          <cell r="D1699">
            <v>27.14</v>
          </cell>
          <cell r="E1699" t="str">
            <v>Special Scrap</v>
          </cell>
          <cell r="F1699" t="str">
            <v>ฮีดากา โยโก (D)</v>
          </cell>
          <cell r="G1699">
            <v>2009</v>
          </cell>
        </row>
        <row r="1700">
          <cell r="A1700" t="str">
            <v>โพธิ์ทองค้าของเก่า</v>
          </cell>
          <cell r="B1700" t="str">
            <v>X Scrap-L2</v>
          </cell>
          <cell r="C1700">
            <v>39987</v>
          </cell>
          <cell r="D1700">
            <v>10.39</v>
          </cell>
          <cell r="E1700" t="str">
            <v>Local 2</v>
          </cell>
          <cell r="F1700" t="str">
            <v>โพธิ์ทองค้าของเก่า</v>
          </cell>
          <cell r="G1700">
            <v>2009</v>
          </cell>
        </row>
        <row r="1701">
          <cell r="A1701" t="str">
            <v>ไหลแอดจาย อินเตอร์เทรด</v>
          </cell>
          <cell r="B1701" t="str">
            <v>D - Scrap</v>
          </cell>
          <cell r="C1701">
            <v>39987</v>
          </cell>
          <cell r="D1701">
            <v>10.01</v>
          </cell>
          <cell r="E1701" t="str">
            <v>Local 2</v>
          </cell>
          <cell r="F1701" t="str">
            <v>สมจิตร ระยอง</v>
          </cell>
          <cell r="G1701">
            <v>2009</v>
          </cell>
        </row>
        <row r="1702">
          <cell r="A1702" t="str">
            <v>ไหลแอดจาย อินเตอร์เทรด</v>
          </cell>
          <cell r="B1702" t="str">
            <v>Y - Scrap</v>
          </cell>
          <cell r="C1702">
            <v>39987</v>
          </cell>
          <cell r="D1702">
            <v>18.7</v>
          </cell>
          <cell r="E1702" t="str">
            <v>Local 1</v>
          </cell>
          <cell r="F1702" t="str">
            <v>สมจิตร ระยอง</v>
          </cell>
          <cell r="G1702">
            <v>2009</v>
          </cell>
        </row>
        <row r="1703">
          <cell r="A1703" t="str">
            <v>ไหลแอดจาย อินเตอร์เทรด</v>
          </cell>
          <cell r="B1703" t="str">
            <v>D - Scrap</v>
          </cell>
          <cell r="C1703">
            <v>39987</v>
          </cell>
          <cell r="D1703">
            <v>6.65</v>
          </cell>
          <cell r="E1703" t="str">
            <v>Local 2</v>
          </cell>
          <cell r="F1703" t="str">
            <v>ไหลแอดจาย พานทอง ชล</v>
          </cell>
          <cell r="G1703">
            <v>2009</v>
          </cell>
        </row>
        <row r="1704">
          <cell r="A1704" t="str">
            <v>ฮีดากาโยโก เอ็นเตอร์ไพรส์</v>
          </cell>
          <cell r="B1704" t="str">
            <v>Bundle # 1</v>
          </cell>
          <cell r="C1704">
            <v>39987</v>
          </cell>
          <cell r="D1704">
            <v>14.28</v>
          </cell>
          <cell r="E1704" t="str">
            <v>Bundle # I(Local)</v>
          </cell>
          <cell r="F1704" t="str">
            <v>ฮีดากา โยโก (D)</v>
          </cell>
          <cell r="G1704">
            <v>2009</v>
          </cell>
        </row>
        <row r="1705">
          <cell r="A1705" t="str">
            <v>ไหลแอดจาย อินเตอร์เทรด</v>
          </cell>
          <cell r="B1705" t="str">
            <v>Y - Scrap</v>
          </cell>
          <cell r="C1705">
            <v>39987</v>
          </cell>
          <cell r="D1705">
            <v>14.34</v>
          </cell>
          <cell r="E1705" t="str">
            <v>Local 1</v>
          </cell>
          <cell r="F1705" t="str">
            <v>ไหลแอดจาย พานทอง ชล</v>
          </cell>
          <cell r="G1705">
            <v>2009</v>
          </cell>
        </row>
        <row r="1706">
          <cell r="A1706" t="str">
            <v>ไหลแอดจาย อินเตอร์เทรด</v>
          </cell>
          <cell r="B1706" t="str">
            <v>Y - Scrap</v>
          </cell>
          <cell r="C1706">
            <v>39987</v>
          </cell>
          <cell r="D1706">
            <v>17.920000000000002</v>
          </cell>
          <cell r="E1706" t="str">
            <v>Local 1</v>
          </cell>
          <cell r="F1706" t="str">
            <v>สุพัตรา ระยอง</v>
          </cell>
          <cell r="G1706">
            <v>2009</v>
          </cell>
        </row>
        <row r="1707">
          <cell r="A1707" t="str">
            <v>พี แอนด์ เอ็ม รีไซเคิล</v>
          </cell>
          <cell r="B1707" t="str">
            <v>Process-PC</v>
          </cell>
          <cell r="C1707">
            <v>39987</v>
          </cell>
          <cell r="D1707">
            <v>15.68</v>
          </cell>
          <cell r="E1707" t="str">
            <v>Process Scrap</v>
          </cell>
          <cell r="F1707" t="str">
            <v>เค เอส เค ออโต้พาร์ท(D)</v>
          </cell>
          <cell r="G1707">
            <v>2009</v>
          </cell>
        </row>
        <row r="1708">
          <cell r="A1708" t="str">
            <v>โกลด์ 2009</v>
          </cell>
          <cell r="B1708" t="str">
            <v>X Scrap-L2</v>
          </cell>
          <cell r="C1708">
            <v>39987</v>
          </cell>
          <cell r="D1708">
            <v>10.63</v>
          </cell>
          <cell r="E1708" t="str">
            <v>Local 2</v>
          </cell>
          <cell r="F1708" t="str">
            <v>ชัยยุทธค้าของเก่า</v>
          </cell>
          <cell r="G1708">
            <v>2009</v>
          </cell>
        </row>
        <row r="1709">
          <cell r="A1709" t="str">
            <v>ไหลแอดจาย อินเตอร์เทรด</v>
          </cell>
          <cell r="B1709" t="str">
            <v>B - Scrap</v>
          </cell>
          <cell r="C1709">
            <v>39987</v>
          </cell>
          <cell r="D1709">
            <v>18.41</v>
          </cell>
          <cell r="E1709" t="str">
            <v>Local 2</v>
          </cell>
          <cell r="F1709" t="str">
            <v>สมศักดิ์ สุโขทัย</v>
          </cell>
          <cell r="G1709">
            <v>2009</v>
          </cell>
        </row>
        <row r="1710">
          <cell r="A1710" t="str">
            <v>โกลด์ 2009</v>
          </cell>
          <cell r="B1710" t="str">
            <v>D - Scrap</v>
          </cell>
          <cell r="C1710">
            <v>39987</v>
          </cell>
          <cell r="D1710">
            <v>27.45</v>
          </cell>
          <cell r="E1710" t="str">
            <v>Local 2</v>
          </cell>
          <cell r="F1710" t="str">
            <v>ต้อมยิ่งเจริญทรัพย์</v>
          </cell>
          <cell r="G1710">
            <v>2009</v>
          </cell>
        </row>
        <row r="1711">
          <cell r="A1711" t="str">
            <v>ไหลแอดจาย อินเตอร์เทรด</v>
          </cell>
          <cell r="B1711" t="str">
            <v>BUNDLE  - SY</v>
          </cell>
          <cell r="C1711">
            <v>39987</v>
          </cell>
          <cell r="D1711">
            <v>18.97</v>
          </cell>
          <cell r="E1711" t="str">
            <v>BUNDLE SY</v>
          </cell>
          <cell r="F1711" t="str">
            <v>สมศักดิ์ สุโขทัย</v>
          </cell>
          <cell r="G1711">
            <v>2009</v>
          </cell>
        </row>
        <row r="1712">
          <cell r="A1712" t="str">
            <v>น่ำเซ้งค้าเหล็ก</v>
          </cell>
          <cell r="B1712" t="str">
            <v>Process-SS</v>
          </cell>
          <cell r="C1712">
            <v>39987</v>
          </cell>
          <cell r="D1712">
            <v>29.07</v>
          </cell>
          <cell r="E1712" t="str">
            <v>Special Scrap</v>
          </cell>
          <cell r="F1712" t="str">
            <v>น่ำเซ้งกิ่งแก้ว</v>
          </cell>
          <cell r="G1712">
            <v>2009</v>
          </cell>
        </row>
        <row r="1713">
          <cell r="A1713" t="str">
            <v>โพธิ์ทองค้าของเก่า</v>
          </cell>
          <cell r="B1713" t="str">
            <v>D - Scrap</v>
          </cell>
          <cell r="C1713">
            <v>39987</v>
          </cell>
          <cell r="D1713">
            <v>9.59</v>
          </cell>
          <cell r="E1713" t="str">
            <v>Local 2</v>
          </cell>
          <cell r="F1713" t="str">
            <v>โพธิ์ทองค้าของเก่า</v>
          </cell>
          <cell r="G1713">
            <v>2009</v>
          </cell>
        </row>
        <row r="1714">
          <cell r="A1714" t="str">
            <v>ไหลแอดจาย อินเตอร์เทรด</v>
          </cell>
          <cell r="B1714" t="str">
            <v>D - Scrap</v>
          </cell>
          <cell r="C1714">
            <v>39987</v>
          </cell>
          <cell r="D1714">
            <v>4</v>
          </cell>
          <cell r="E1714" t="str">
            <v>Local 2</v>
          </cell>
          <cell r="F1714" t="str">
            <v>ไหลแอดจาย พานทอง ชล</v>
          </cell>
          <cell r="G1714">
            <v>2009</v>
          </cell>
        </row>
        <row r="1715">
          <cell r="A1715" t="str">
            <v>ไหลแอดจาย อินเตอร์เทรด</v>
          </cell>
          <cell r="B1715" t="str">
            <v>C - Scrap</v>
          </cell>
          <cell r="C1715">
            <v>39987</v>
          </cell>
          <cell r="D1715">
            <v>14.14</v>
          </cell>
          <cell r="E1715" t="str">
            <v>Local 2</v>
          </cell>
          <cell r="F1715" t="str">
            <v>สมจิตร ระยอง</v>
          </cell>
          <cell r="G1715">
            <v>2009</v>
          </cell>
        </row>
        <row r="1716">
          <cell r="A1716" t="str">
            <v>ไหลแอดจาย อินเตอร์เทรด</v>
          </cell>
          <cell r="B1716" t="str">
            <v>D - Scrap</v>
          </cell>
          <cell r="C1716">
            <v>39987</v>
          </cell>
          <cell r="D1716">
            <v>3.57</v>
          </cell>
          <cell r="E1716" t="str">
            <v>Local 2</v>
          </cell>
          <cell r="F1716" t="str">
            <v>ไหลแอดจาย พานทอง ชล</v>
          </cell>
          <cell r="G1716">
            <v>2009</v>
          </cell>
        </row>
        <row r="1717">
          <cell r="A1717" t="str">
            <v>น่ำเซ้งค้าเหล็ก</v>
          </cell>
          <cell r="B1717" t="str">
            <v>D - Scrap</v>
          </cell>
          <cell r="C1717">
            <v>39987</v>
          </cell>
          <cell r="D1717">
            <v>5.91</v>
          </cell>
          <cell r="E1717" t="str">
            <v>Local 2</v>
          </cell>
          <cell r="F1717" t="str">
            <v>ขจรวิทย์ล็อคเวลล์</v>
          </cell>
          <cell r="G1717">
            <v>2009</v>
          </cell>
        </row>
        <row r="1718">
          <cell r="A1718" t="str">
            <v>ขยะทอง เปเปอร์ แอนด์สตีล</v>
          </cell>
          <cell r="B1718" t="str">
            <v>BUNDLE  - SY</v>
          </cell>
          <cell r="C1718">
            <v>39987</v>
          </cell>
          <cell r="D1718">
            <v>16.43</v>
          </cell>
          <cell r="E1718" t="str">
            <v>BUNDLE SY</v>
          </cell>
          <cell r="F1718" t="str">
            <v>ขยะทอง บางพลี(ดีสมใจ)</v>
          </cell>
          <cell r="G1718">
            <v>2009</v>
          </cell>
        </row>
        <row r="1719">
          <cell r="A1719" t="str">
            <v>ไหลแอดจาย อินเตอร์เทรด</v>
          </cell>
          <cell r="B1719" t="str">
            <v>D - Scrap</v>
          </cell>
          <cell r="C1719">
            <v>39987</v>
          </cell>
          <cell r="D1719">
            <v>1.17</v>
          </cell>
          <cell r="E1719" t="str">
            <v>Local 2</v>
          </cell>
          <cell r="F1719" t="str">
            <v>ไหลแอดจาย พานทอง ชล</v>
          </cell>
          <cell r="G1719">
            <v>2009</v>
          </cell>
        </row>
        <row r="1720">
          <cell r="A1720" t="str">
            <v>โพธิ์ทองค้าของเก่า</v>
          </cell>
          <cell r="B1720" t="str">
            <v>X Scrap-L2</v>
          </cell>
          <cell r="C1720">
            <v>39987</v>
          </cell>
          <cell r="D1720">
            <v>10.87</v>
          </cell>
          <cell r="E1720" t="str">
            <v>Local 2</v>
          </cell>
          <cell r="F1720" t="str">
            <v>โพธิ์ทองค้าของเก่า</v>
          </cell>
          <cell r="G1720">
            <v>2009</v>
          </cell>
        </row>
        <row r="1721">
          <cell r="A1721" t="str">
            <v>ไหลแอดจาย อินเตอร์เทรด</v>
          </cell>
          <cell r="B1721" t="str">
            <v>Y - Scrap</v>
          </cell>
          <cell r="C1721">
            <v>39987</v>
          </cell>
          <cell r="D1721">
            <v>14.09</v>
          </cell>
          <cell r="E1721" t="str">
            <v>Local 1</v>
          </cell>
          <cell r="F1721" t="str">
            <v>ไหลแอดจาย บางพลี</v>
          </cell>
          <cell r="G1721">
            <v>2009</v>
          </cell>
        </row>
        <row r="1722">
          <cell r="A1722" t="str">
            <v>ไหลแอดจาย อินเตอร์เทรด</v>
          </cell>
          <cell r="B1722" t="str">
            <v>Y - Scrap</v>
          </cell>
          <cell r="C1722">
            <v>39987</v>
          </cell>
          <cell r="D1722">
            <v>14.08</v>
          </cell>
          <cell r="E1722" t="str">
            <v>Local 1</v>
          </cell>
          <cell r="F1722" t="str">
            <v>ไหลแอดจาย บางพลี</v>
          </cell>
          <cell r="G1722">
            <v>2009</v>
          </cell>
        </row>
        <row r="1723">
          <cell r="A1723" t="str">
            <v>ขยะทอง เปเปอร์ แอนด์สตีล</v>
          </cell>
          <cell r="B1723" t="str">
            <v>BUNDLE  - SY</v>
          </cell>
          <cell r="C1723">
            <v>39987</v>
          </cell>
          <cell r="D1723">
            <v>16.170000000000002</v>
          </cell>
          <cell r="E1723" t="str">
            <v>BUNDLE SY</v>
          </cell>
          <cell r="F1723" t="str">
            <v>ขยะทอง บางพลี(ดีสมใจ)</v>
          </cell>
          <cell r="G1723">
            <v>2009</v>
          </cell>
        </row>
        <row r="1724">
          <cell r="A1724" t="str">
            <v>โพธิ์ทองค้าของเก่า</v>
          </cell>
          <cell r="B1724" t="str">
            <v>D - Scrap</v>
          </cell>
          <cell r="C1724">
            <v>39987</v>
          </cell>
          <cell r="D1724">
            <v>8.9600000000000009</v>
          </cell>
          <cell r="E1724" t="str">
            <v>Local 2</v>
          </cell>
          <cell r="F1724" t="str">
            <v>ส.เฮงดี</v>
          </cell>
          <cell r="G1724">
            <v>2009</v>
          </cell>
        </row>
        <row r="1725">
          <cell r="A1725" t="str">
            <v>ชัยการณ์ สตีล เวอร์ค</v>
          </cell>
          <cell r="B1725" t="str">
            <v>BUNDLE  - SY</v>
          </cell>
          <cell r="C1725">
            <v>39987</v>
          </cell>
          <cell r="D1725">
            <v>18.239999999999998</v>
          </cell>
          <cell r="E1725" t="str">
            <v>BUNDLE SY</v>
          </cell>
          <cell r="F1725" t="str">
            <v>แสงทองชัย สตีล(ชัญญา)</v>
          </cell>
          <cell r="G1725">
            <v>2009</v>
          </cell>
        </row>
        <row r="1726">
          <cell r="A1726" t="str">
            <v>ไหลแอดจาย อินเตอร์เทรด</v>
          </cell>
          <cell r="B1726" t="str">
            <v>Process-PC</v>
          </cell>
          <cell r="C1726">
            <v>39987</v>
          </cell>
          <cell r="D1726">
            <v>8.7899999999999991</v>
          </cell>
          <cell r="E1726" t="str">
            <v>Process Scrap</v>
          </cell>
          <cell r="F1726" t="str">
            <v>ไหลแอดจาย พานทอง ชล</v>
          </cell>
          <cell r="G1726">
            <v>2009</v>
          </cell>
        </row>
        <row r="1727">
          <cell r="A1727" t="str">
            <v>โกลด์ 2009</v>
          </cell>
          <cell r="B1727" t="str">
            <v>D - Scrap</v>
          </cell>
          <cell r="C1727">
            <v>39988</v>
          </cell>
          <cell r="D1727">
            <v>29.84</v>
          </cell>
          <cell r="E1727" t="str">
            <v>Local 2</v>
          </cell>
          <cell r="F1727" t="str">
            <v>ต้อมยิ่งเจริญทรัพย์</v>
          </cell>
          <cell r="G1727">
            <v>2009</v>
          </cell>
        </row>
        <row r="1728">
          <cell r="A1728" t="str">
            <v>ไหลแอดจาย อินเตอร์เทรด</v>
          </cell>
          <cell r="B1728" t="str">
            <v>Process-PC</v>
          </cell>
          <cell r="C1728">
            <v>39988</v>
          </cell>
          <cell r="D1728">
            <v>27.96</v>
          </cell>
          <cell r="E1728" t="str">
            <v>Process Scrap</v>
          </cell>
          <cell r="F1728" t="str">
            <v>Central metal Thailand (D)</v>
          </cell>
          <cell r="G1728">
            <v>2009</v>
          </cell>
        </row>
        <row r="1729">
          <cell r="A1729" t="str">
            <v>ไหลแอดจาย อินเตอร์เทรด</v>
          </cell>
          <cell r="B1729" t="str">
            <v>D - Scrap</v>
          </cell>
          <cell r="C1729">
            <v>39988</v>
          </cell>
          <cell r="D1729">
            <v>7.93</v>
          </cell>
          <cell r="E1729" t="str">
            <v>Local 2</v>
          </cell>
          <cell r="F1729" t="str">
            <v>ไหลแอดจาย พานทอง ชล</v>
          </cell>
          <cell r="G1729">
            <v>2009</v>
          </cell>
        </row>
        <row r="1730">
          <cell r="A1730" t="str">
            <v>ไหลแอดจาย อินเตอร์เทรด</v>
          </cell>
          <cell r="B1730" t="str">
            <v>D - Scrap</v>
          </cell>
          <cell r="C1730">
            <v>39988</v>
          </cell>
          <cell r="D1730">
            <v>29.4</v>
          </cell>
          <cell r="E1730" t="str">
            <v>Local 2</v>
          </cell>
          <cell r="F1730" t="str">
            <v>ทรัพย์ทวี สระแก้ว</v>
          </cell>
          <cell r="G1730">
            <v>2009</v>
          </cell>
        </row>
        <row r="1731">
          <cell r="A1731" t="str">
            <v>ชัยการณ์ สตีล เวอร์ค</v>
          </cell>
          <cell r="B1731" t="str">
            <v>BUNDLE  - SY</v>
          </cell>
          <cell r="C1731">
            <v>39988</v>
          </cell>
          <cell r="D1731">
            <v>33.28</v>
          </cell>
          <cell r="E1731" t="str">
            <v>BUNDLE SY</v>
          </cell>
          <cell r="F1731" t="str">
            <v>แสงทองชัย สตีล(ชัญญา)</v>
          </cell>
          <cell r="G1731">
            <v>2009</v>
          </cell>
        </row>
        <row r="1732">
          <cell r="A1732" t="str">
            <v>ซัน สตีล แอนด์ เปเปอร์</v>
          </cell>
          <cell r="B1732" t="str">
            <v>X Scrap-L2</v>
          </cell>
          <cell r="C1732">
            <v>39988</v>
          </cell>
          <cell r="D1732">
            <v>3.53</v>
          </cell>
          <cell r="E1732" t="str">
            <v>Local 2</v>
          </cell>
          <cell r="F1732" t="str">
            <v>บ้านโป่งรีไซเคิล</v>
          </cell>
          <cell r="G1732">
            <v>2009</v>
          </cell>
        </row>
        <row r="1733">
          <cell r="A1733" t="str">
            <v>กัณฑชัย เมทัล เวอร์ค</v>
          </cell>
          <cell r="B1733" t="str">
            <v>A - Scrap</v>
          </cell>
          <cell r="C1733">
            <v>39988</v>
          </cell>
          <cell r="D1733">
            <v>40.479999999999997</v>
          </cell>
          <cell r="E1733" t="str">
            <v>Local 1</v>
          </cell>
          <cell r="F1733" t="str">
            <v>คานทอง ชลบุรี</v>
          </cell>
          <cell r="G1733">
            <v>2009</v>
          </cell>
        </row>
        <row r="1734">
          <cell r="A1734" t="str">
            <v>เจแอนด์จา เซอร์วิส</v>
          </cell>
          <cell r="B1734" t="str">
            <v>A - Scrap</v>
          </cell>
          <cell r="C1734">
            <v>39988</v>
          </cell>
          <cell r="D1734">
            <v>29.33</v>
          </cell>
          <cell r="E1734" t="str">
            <v>Local 1</v>
          </cell>
          <cell r="F1734" t="str">
            <v>เจแอนด์จา เซอร์วิส</v>
          </cell>
          <cell r="G1734">
            <v>2009</v>
          </cell>
        </row>
        <row r="1735">
          <cell r="A1735" t="str">
            <v>กัณฑชัย เมทัล เวอร์ค</v>
          </cell>
          <cell r="B1735" t="str">
            <v>X Scrap-L2</v>
          </cell>
          <cell r="C1735">
            <v>39988</v>
          </cell>
          <cell r="D1735">
            <v>14.6</v>
          </cell>
          <cell r="E1735" t="str">
            <v>Local 2</v>
          </cell>
          <cell r="F1735" t="str">
            <v>ช.วิลัยค้าเหล็ก</v>
          </cell>
          <cell r="G1735">
            <v>2009</v>
          </cell>
        </row>
        <row r="1736">
          <cell r="A1736" t="str">
            <v>ซัน สตีล แอนด์ เปเปอร์</v>
          </cell>
          <cell r="B1736" t="str">
            <v>D - Scrap</v>
          </cell>
          <cell r="C1736">
            <v>39988</v>
          </cell>
          <cell r="D1736">
            <v>14.22</v>
          </cell>
          <cell r="E1736" t="str">
            <v>Local 2</v>
          </cell>
          <cell r="F1736" t="str">
            <v>คนึงค้าของเก่า</v>
          </cell>
          <cell r="G1736">
            <v>2009</v>
          </cell>
        </row>
        <row r="1737">
          <cell r="A1737" t="str">
            <v>กัณฑชัย เมทัล เวอร์ค</v>
          </cell>
          <cell r="B1737" t="str">
            <v>X Scrap-L2</v>
          </cell>
          <cell r="C1737">
            <v>39988</v>
          </cell>
          <cell r="D1737">
            <v>15.97</v>
          </cell>
          <cell r="E1737" t="str">
            <v>Local 2</v>
          </cell>
          <cell r="F1737" t="str">
            <v>ช.วิลัยค้าเหล็ก</v>
          </cell>
          <cell r="G1737">
            <v>2009</v>
          </cell>
        </row>
        <row r="1738">
          <cell r="A1738" t="str">
            <v>ซัน สตีล แอนด์ เปเปอร์</v>
          </cell>
          <cell r="B1738" t="str">
            <v>BUNDLE  - SY</v>
          </cell>
          <cell r="C1738">
            <v>39988</v>
          </cell>
          <cell r="D1738">
            <v>29.05</v>
          </cell>
          <cell r="E1738" t="str">
            <v>BUNDLE SY</v>
          </cell>
          <cell r="F1738" t="str">
            <v>เอส.ซี.ค้าเหล็ก  กทม.</v>
          </cell>
          <cell r="G1738">
            <v>2009</v>
          </cell>
        </row>
        <row r="1739">
          <cell r="A1739" t="str">
            <v>กัณฑชัย เมทัล เวอร์ค</v>
          </cell>
          <cell r="B1739" t="str">
            <v>B - Scrap</v>
          </cell>
          <cell r="C1739">
            <v>39988</v>
          </cell>
          <cell r="D1739">
            <v>11.19</v>
          </cell>
          <cell r="E1739" t="str">
            <v>Local 2</v>
          </cell>
          <cell r="F1739" t="str">
            <v>คานทอง ชลบุรี</v>
          </cell>
          <cell r="G1739">
            <v>2009</v>
          </cell>
        </row>
        <row r="1740">
          <cell r="A1740" t="str">
            <v>ไหลแอดจาย อินเตอร์เทรด</v>
          </cell>
          <cell r="B1740" t="str">
            <v>X Scrap-L2</v>
          </cell>
          <cell r="C1740">
            <v>39988</v>
          </cell>
          <cell r="D1740">
            <v>6.3</v>
          </cell>
          <cell r="E1740" t="str">
            <v>Local 2</v>
          </cell>
          <cell r="F1740" t="str">
            <v>สุจินต์ ระยอง</v>
          </cell>
          <cell r="G1740">
            <v>2009</v>
          </cell>
        </row>
        <row r="1741">
          <cell r="A1741" t="str">
            <v>น่ำเซ้งค้าเหล็ก</v>
          </cell>
          <cell r="B1741" t="str">
            <v>Process-SS</v>
          </cell>
          <cell r="C1741">
            <v>39988</v>
          </cell>
          <cell r="D1741">
            <v>14.38</v>
          </cell>
          <cell r="E1741" t="str">
            <v>Special Scrap</v>
          </cell>
          <cell r="F1741" t="str">
            <v>บ้านบึงอินดัสตรีส์</v>
          </cell>
          <cell r="G1741">
            <v>2009</v>
          </cell>
        </row>
        <row r="1742">
          <cell r="A1742" t="str">
            <v>ไหลแอดจาย อินเตอร์เทรด</v>
          </cell>
          <cell r="B1742" t="str">
            <v>BUNDLE  - SY</v>
          </cell>
          <cell r="C1742">
            <v>39988</v>
          </cell>
          <cell r="D1742">
            <v>14.96</v>
          </cell>
          <cell r="E1742" t="str">
            <v>BUNDLE SY</v>
          </cell>
          <cell r="F1742" t="str">
            <v>สมศักดิ์ สุโขทัย</v>
          </cell>
          <cell r="G1742">
            <v>2009</v>
          </cell>
        </row>
        <row r="1743">
          <cell r="A1743" t="str">
            <v>ไหลแอดจาย อินเตอร์เทรด</v>
          </cell>
          <cell r="B1743" t="str">
            <v>Y - Scrap</v>
          </cell>
          <cell r="C1743">
            <v>39988</v>
          </cell>
          <cell r="D1743">
            <v>11.92</v>
          </cell>
          <cell r="E1743" t="str">
            <v>Local 1</v>
          </cell>
          <cell r="F1743" t="str">
            <v>ไหลแอดจาย บางพลี</v>
          </cell>
          <cell r="G1743">
            <v>2009</v>
          </cell>
        </row>
        <row r="1744">
          <cell r="A1744" t="str">
            <v>ไหลแอดจาย อินเตอร์เทรด</v>
          </cell>
          <cell r="B1744" t="str">
            <v>M scrap</v>
          </cell>
          <cell r="C1744">
            <v>39988</v>
          </cell>
          <cell r="D1744">
            <v>8.67</v>
          </cell>
          <cell r="E1744" t="str">
            <v>Local 2</v>
          </cell>
          <cell r="F1744" t="str">
            <v>อาร์กอนสตีล กทม.</v>
          </cell>
          <cell r="G1744">
            <v>2009</v>
          </cell>
        </row>
        <row r="1745">
          <cell r="A1745" t="str">
            <v>ไหลแอดจาย อินเตอร์เทรด</v>
          </cell>
          <cell r="B1745" t="str">
            <v>D - Scrap</v>
          </cell>
          <cell r="C1745">
            <v>39988</v>
          </cell>
          <cell r="D1745">
            <v>7.15</v>
          </cell>
          <cell r="E1745" t="str">
            <v>Local 2</v>
          </cell>
          <cell r="F1745" t="str">
            <v>อาร์กอนสตีล กทม.</v>
          </cell>
          <cell r="G1745">
            <v>2009</v>
          </cell>
        </row>
        <row r="1746">
          <cell r="A1746" t="str">
            <v>เกษม โลจิสทิค</v>
          </cell>
          <cell r="B1746" t="str">
            <v>Y - Scrap</v>
          </cell>
          <cell r="C1746">
            <v>39988</v>
          </cell>
          <cell r="D1746">
            <v>2.83</v>
          </cell>
          <cell r="E1746" t="str">
            <v>Local 1</v>
          </cell>
          <cell r="F1746" t="str">
            <v>เกษม โลจิสทิค</v>
          </cell>
          <cell r="G1746">
            <v>2009</v>
          </cell>
        </row>
        <row r="1747">
          <cell r="A1747" t="str">
            <v>ไหลแอดจาย อินเตอร์เทรด</v>
          </cell>
          <cell r="B1747" t="str">
            <v>BUNDLE  - SY</v>
          </cell>
          <cell r="C1747">
            <v>39988</v>
          </cell>
          <cell r="D1747">
            <v>33.29</v>
          </cell>
          <cell r="E1747" t="str">
            <v>BUNDLE SY</v>
          </cell>
          <cell r="F1747" t="str">
            <v>สมบัติ ลพบุรี</v>
          </cell>
          <cell r="G1747">
            <v>2009</v>
          </cell>
        </row>
        <row r="1748">
          <cell r="A1748" t="str">
            <v>ไหลแอดจาย อินเตอร์เทรด</v>
          </cell>
          <cell r="B1748" t="str">
            <v>D - Scrap</v>
          </cell>
          <cell r="C1748">
            <v>39988</v>
          </cell>
          <cell r="D1748">
            <v>15.09</v>
          </cell>
          <cell r="E1748" t="str">
            <v>Local 2</v>
          </cell>
          <cell r="F1748" t="str">
            <v>สุขสวัสดิ์ อุบล</v>
          </cell>
          <cell r="G1748">
            <v>2009</v>
          </cell>
        </row>
        <row r="1749">
          <cell r="A1749" t="str">
            <v>น่ำเซ้งค้าเหล็ก</v>
          </cell>
          <cell r="B1749" t="str">
            <v>Y - Scrap</v>
          </cell>
          <cell r="C1749">
            <v>39988</v>
          </cell>
          <cell r="D1749">
            <v>14.73</v>
          </cell>
          <cell r="E1749" t="str">
            <v>Local 1</v>
          </cell>
          <cell r="F1749" t="str">
            <v>ขจรวิทย์ล็อคเวลล์</v>
          </cell>
          <cell r="G1749">
            <v>2009</v>
          </cell>
        </row>
        <row r="1750">
          <cell r="A1750" t="str">
            <v>ไหลแอดจาย อินเตอร์เทรด</v>
          </cell>
          <cell r="B1750" t="str">
            <v>BUNDLE  - SY</v>
          </cell>
          <cell r="C1750">
            <v>39988</v>
          </cell>
          <cell r="D1750">
            <v>15.19</v>
          </cell>
          <cell r="E1750" t="str">
            <v>BUNDLE SY</v>
          </cell>
          <cell r="F1750" t="str">
            <v>พัลลภ แพร่</v>
          </cell>
          <cell r="G1750">
            <v>2009</v>
          </cell>
        </row>
        <row r="1751">
          <cell r="A1751" t="str">
            <v>ฮีดากาโยโก เอ็นเตอร์ไพรส์</v>
          </cell>
          <cell r="B1751" t="str">
            <v>Bundle # 1</v>
          </cell>
          <cell r="C1751">
            <v>39988</v>
          </cell>
          <cell r="D1751">
            <v>13.74</v>
          </cell>
          <cell r="E1751" t="str">
            <v>Bundle # I(Local)</v>
          </cell>
          <cell r="F1751" t="str">
            <v>ฮีดากา โยโก (D)</v>
          </cell>
          <cell r="G1751">
            <v>2009</v>
          </cell>
        </row>
        <row r="1752">
          <cell r="A1752" t="str">
            <v>ไหลแอดจาย อินเตอร์เทรด</v>
          </cell>
          <cell r="B1752" t="str">
            <v>BUNDLE  - SY</v>
          </cell>
          <cell r="C1752">
            <v>39988</v>
          </cell>
          <cell r="D1752">
            <v>29.88</v>
          </cell>
          <cell r="E1752" t="str">
            <v>BUNDLE SY</v>
          </cell>
          <cell r="F1752" t="str">
            <v>พัลลภ แพร่</v>
          </cell>
          <cell r="G1752">
            <v>2009</v>
          </cell>
        </row>
        <row r="1753">
          <cell r="A1753" t="str">
            <v>ไหลแอดจาย อินเตอร์เทรด</v>
          </cell>
          <cell r="B1753" t="str">
            <v>BUNDLE  - SY</v>
          </cell>
          <cell r="C1753">
            <v>39988</v>
          </cell>
          <cell r="D1753">
            <v>22.35</v>
          </cell>
          <cell r="E1753" t="str">
            <v>BUNDLE SY</v>
          </cell>
          <cell r="F1753" t="str">
            <v>ท่าทองค้าของเก่า</v>
          </cell>
          <cell r="G1753">
            <v>2009</v>
          </cell>
        </row>
        <row r="1754">
          <cell r="A1754" t="str">
            <v>โพธิ์ทองค้าของเก่า</v>
          </cell>
          <cell r="B1754" t="str">
            <v>X Scrap-L2</v>
          </cell>
          <cell r="C1754">
            <v>39988</v>
          </cell>
          <cell r="D1754">
            <v>14.05</v>
          </cell>
          <cell r="E1754" t="str">
            <v>Local 2</v>
          </cell>
          <cell r="F1754" t="str">
            <v>โพธิ์ทองค้าของเก่า</v>
          </cell>
          <cell r="G1754">
            <v>2009</v>
          </cell>
        </row>
        <row r="1755">
          <cell r="A1755" t="str">
            <v>ไหลแอดจาย อินเตอร์เทรด</v>
          </cell>
          <cell r="B1755" t="str">
            <v>BUNDLE  - SY</v>
          </cell>
          <cell r="C1755">
            <v>39988</v>
          </cell>
          <cell r="D1755">
            <v>27.4</v>
          </cell>
          <cell r="E1755" t="str">
            <v>BUNDLE SY</v>
          </cell>
          <cell r="F1755" t="str">
            <v>พัลลภ แพร่</v>
          </cell>
          <cell r="G1755">
            <v>2009</v>
          </cell>
        </row>
        <row r="1756">
          <cell r="A1756" t="str">
            <v>ลีซิง สตีล</v>
          </cell>
          <cell r="B1756" t="str">
            <v>BUNDLE  - SY</v>
          </cell>
          <cell r="C1756">
            <v>39988</v>
          </cell>
          <cell r="D1756">
            <v>13.03</v>
          </cell>
          <cell r="E1756" t="str">
            <v>BUNDLE SY</v>
          </cell>
          <cell r="F1756" t="str">
            <v>ลีซิงสตีล</v>
          </cell>
          <cell r="G1756">
            <v>2009</v>
          </cell>
        </row>
        <row r="1757">
          <cell r="A1757" t="str">
            <v>ซัน สตีล แอนด์ เปเปอร์</v>
          </cell>
          <cell r="B1757" t="str">
            <v>F scrap Local2</v>
          </cell>
          <cell r="C1757">
            <v>39988</v>
          </cell>
          <cell r="D1757">
            <v>14.55</v>
          </cell>
          <cell r="E1757" t="str">
            <v>Local 2</v>
          </cell>
          <cell r="F1757" t="str">
            <v>ลูกแก้วกลาส</v>
          </cell>
          <cell r="G1757">
            <v>2009</v>
          </cell>
        </row>
        <row r="1758">
          <cell r="A1758" t="str">
            <v>ไหลแอดจาย อินเตอร์เทรด</v>
          </cell>
          <cell r="B1758" t="str">
            <v>Y - Scrap</v>
          </cell>
          <cell r="C1758">
            <v>39988</v>
          </cell>
          <cell r="D1758">
            <v>17.2</v>
          </cell>
          <cell r="E1758" t="str">
            <v>Local 1</v>
          </cell>
          <cell r="F1758" t="str">
            <v>สุพัตรา ระยอง</v>
          </cell>
          <cell r="G1758">
            <v>2009</v>
          </cell>
        </row>
        <row r="1759">
          <cell r="A1759" t="str">
            <v>ไหลแอดจาย อินเตอร์เทรด</v>
          </cell>
          <cell r="B1759" t="str">
            <v>A - Scrap</v>
          </cell>
          <cell r="C1759">
            <v>39988</v>
          </cell>
          <cell r="D1759">
            <v>10.66</v>
          </cell>
          <cell r="E1759" t="str">
            <v>Local 1</v>
          </cell>
          <cell r="F1759" t="str">
            <v>ไหลแอดจาย พานทอง ชล</v>
          </cell>
          <cell r="G1759">
            <v>2009</v>
          </cell>
        </row>
        <row r="1760">
          <cell r="A1760" t="str">
            <v>ซัน สตีล แอนด์ เปเปอร์</v>
          </cell>
          <cell r="B1760" t="str">
            <v>B - Scrap</v>
          </cell>
          <cell r="C1760">
            <v>39988</v>
          </cell>
          <cell r="D1760">
            <v>19.190000000000001</v>
          </cell>
          <cell r="E1760" t="str">
            <v>Local 2</v>
          </cell>
          <cell r="F1760" t="str">
            <v>เอส.ซี.ค้าเหล็ก  กทม.</v>
          </cell>
          <cell r="G1760">
            <v>2009</v>
          </cell>
        </row>
        <row r="1761">
          <cell r="A1761" t="str">
            <v>ฮีดากาโยโก เอ็นเตอร์ไพรส์</v>
          </cell>
          <cell r="B1761" t="str">
            <v>Bundle # 1</v>
          </cell>
          <cell r="C1761">
            <v>39988</v>
          </cell>
          <cell r="D1761">
            <v>14.35</v>
          </cell>
          <cell r="E1761" t="str">
            <v>Bundle # I(Local)</v>
          </cell>
          <cell r="F1761" t="str">
            <v>ฮีดากา โยโก (D)</v>
          </cell>
          <cell r="G1761">
            <v>2009</v>
          </cell>
        </row>
        <row r="1762">
          <cell r="A1762" t="str">
            <v>ซัน สตีล แอนด์ เปเปอร์</v>
          </cell>
          <cell r="B1762" t="str">
            <v>B - Scrap</v>
          </cell>
          <cell r="C1762">
            <v>39988</v>
          </cell>
          <cell r="D1762">
            <v>12.91</v>
          </cell>
          <cell r="E1762" t="str">
            <v>Local 2</v>
          </cell>
          <cell r="F1762" t="str">
            <v>ลูกแก้วกลาส</v>
          </cell>
          <cell r="G1762">
            <v>2009</v>
          </cell>
        </row>
        <row r="1763">
          <cell r="A1763" t="str">
            <v>เอ็น.พี. โรจนะกิจ</v>
          </cell>
          <cell r="B1763" t="str">
            <v>Process-SS</v>
          </cell>
          <cell r="C1763">
            <v>39988</v>
          </cell>
          <cell r="D1763">
            <v>14.48</v>
          </cell>
          <cell r="E1763" t="str">
            <v>Special Scrap</v>
          </cell>
          <cell r="F1763" t="str">
            <v>ไอ ที ฟอร์จิ้ง (D)</v>
          </cell>
          <cell r="G1763">
            <v>2009</v>
          </cell>
        </row>
        <row r="1764">
          <cell r="A1764" t="str">
            <v>ฮีดากาโยโก เอ็นเตอร์ไพรส์</v>
          </cell>
          <cell r="B1764" t="str">
            <v>Bundle # 1</v>
          </cell>
          <cell r="C1764">
            <v>39988</v>
          </cell>
          <cell r="D1764">
            <v>13.33</v>
          </cell>
          <cell r="E1764" t="str">
            <v>Bundle # I(Local)</v>
          </cell>
          <cell r="F1764" t="str">
            <v>ฮีดากา โยโก (D)</v>
          </cell>
          <cell r="G1764">
            <v>2009</v>
          </cell>
        </row>
        <row r="1765">
          <cell r="A1765" t="str">
            <v>ฮีดากาโยโก เอ็นเตอร์ไพรส์</v>
          </cell>
          <cell r="B1765" t="str">
            <v>Process-SS</v>
          </cell>
          <cell r="C1765">
            <v>39988</v>
          </cell>
          <cell r="D1765">
            <v>27.52</v>
          </cell>
          <cell r="E1765" t="str">
            <v>Special Scrap</v>
          </cell>
          <cell r="F1765" t="str">
            <v>ฮีดากา โยโก (D)</v>
          </cell>
          <cell r="G1765">
            <v>2009</v>
          </cell>
        </row>
        <row r="1766">
          <cell r="A1766" t="str">
            <v>สิงห์สยามสตีลเซอร์วิส</v>
          </cell>
          <cell r="B1766" t="str">
            <v>Process-SS</v>
          </cell>
          <cell r="C1766">
            <v>39988</v>
          </cell>
          <cell r="D1766">
            <v>12.51</v>
          </cell>
          <cell r="E1766" t="str">
            <v>Special Scrap</v>
          </cell>
          <cell r="F1766" t="str">
            <v>อาปิโก อมตะ ชลบุรี (D)</v>
          </cell>
          <cell r="G1766">
            <v>2009</v>
          </cell>
        </row>
        <row r="1767">
          <cell r="A1767" t="str">
            <v>ฮีดากาโยโก เอ็นเตอร์ไพรส์</v>
          </cell>
          <cell r="B1767" t="str">
            <v>Bundle # 1</v>
          </cell>
          <cell r="C1767">
            <v>39988</v>
          </cell>
          <cell r="D1767">
            <v>13.06</v>
          </cell>
          <cell r="E1767" t="str">
            <v>Bundle # I(Local)</v>
          </cell>
          <cell r="F1767" t="str">
            <v>ฮีดากา โยโก (D)</v>
          </cell>
          <cell r="G1767">
            <v>2009</v>
          </cell>
        </row>
        <row r="1768">
          <cell r="A1768" t="str">
            <v>โกลด์ 2009</v>
          </cell>
          <cell r="B1768" t="str">
            <v>BUNDLE  - SY</v>
          </cell>
          <cell r="C1768">
            <v>39988</v>
          </cell>
          <cell r="D1768">
            <v>39.47</v>
          </cell>
          <cell r="E1768" t="str">
            <v>BUNDLE SY</v>
          </cell>
          <cell r="F1768" t="str">
            <v>โกลด์ 2009</v>
          </cell>
          <cell r="G1768">
            <v>2009</v>
          </cell>
        </row>
        <row r="1769">
          <cell r="A1769" t="str">
            <v>ไหลแอดจาย อินเตอร์เทรด</v>
          </cell>
          <cell r="B1769" t="str">
            <v>D - Scrap</v>
          </cell>
          <cell r="C1769">
            <v>39988</v>
          </cell>
          <cell r="D1769">
            <v>7.6</v>
          </cell>
          <cell r="E1769" t="str">
            <v>Local 2</v>
          </cell>
          <cell r="F1769" t="str">
            <v>ไหลแอดจาย พานทอง ชล</v>
          </cell>
          <cell r="G1769">
            <v>2009</v>
          </cell>
        </row>
        <row r="1770">
          <cell r="A1770" t="str">
            <v>สิงห์สยามสตีลเซอร์วิส</v>
          </cell>
          <cell r="B1770" t="str">
            <v>Process-PC</v>
          </cell>
          <cell r="C1770">
            <v>39988</v>
          </cell>
          <cell r="D1770">
            <v>12.46</v>
          </cell>
          <cell r="E1770" t="str">
            <v>Process Scrap</v>
          </cell>
          <cell r="F1770" t="str">
            <v>อาปิโก อมตะ ชลบุรี (D)</v>
          </cell>
          <cell r="G1770">
            <v>2009</v>
          </cell>
        </row>
        <row r="1771">
          <cell r="A1771" t="str">
            <v>ไหลแอดจาย อินเตอร์เทรด</v>
          </cell>
          <cell r="B1771" t="str">
            <v>D - Scrap</v>
          </cell>
          <cell r="C1771">
            <v>39988</v>
          </cell>
          <cell r="D1771">
            <v>15.38</v>
          </cell>
          <cell r="E1771" t="str">
            <v>Local 2</v>
          </cell>
          <cell r="F1771" t="str">
            <v>ราษีรีไซเคิล</v>
          </cell>
          <cell r="G1771">
            <v>2009</v>
          </cell>
        </row>
        <row r="1772">
          <cell r="A1772" t="str">
            <v>ฮีดากาโยโก เอ็นเตอร์ไพรส์</v>
          </cell>
          <cell r="B1772" t="str">
            <v>SHREDDED LOCAL</v>
          </cell>
          <cell r="C1772">
            <v>39988</v>
          </cell>
          <cell r="D1772">
            <v>27.58</v>
          </cell>
          <cell r="E1772" t="str">
            <v>SHREDDED LOCAL</v>
          </cell>
          <cell r="F1772" t="str">
            <v>ฮีดากา โยโก (D)</v>
          </cell>
          <cell r="G1772">
            <v>2009</v>
          </cell>
        </row>
        <row r="1773">
          <cell r="A1773" t="str">
            <v>ไหลแอดจาย อินเตอร์เทรด</v>
          </cell>
          <cell r="B1773" t="str">
            <v>D - Scrap</v>
          </cell>
          <cell r="C1773">
            <v>39988</v>
          </cell>
          <cell r="D1773">
            <v>11.02</v>
          </cell>
          <cell r="E1773" t="str">
            <v>Local 2</v>
          </cell>
          <cell r="F1773" t="str">
            <v>สมจิตร ระยอง</v>
          </cell>
          <cell r="G1773">
            <v>2009</v>
          </cell>
        </row>
        <row r="1774">
          <cell r="A1774" t="str">
            <v>โกลด์ 2009</v>
          </cell>
          <cell r="B1774" t="str">
            <v>BUNDLE  - SY</v>
          </cell>
          <cell r="C1774">
            <v>39988</v>
          </cell>
          <cell r="D1774">
            <v>38.94</v>
          </cell>
          <cell r="E1774" t="str">
            <v>BUNDLE SY</v>
          </cell>
          <cell r="F1774" t="str">
            <v>โกลด์ 2009</v>
          </cell>
          <cell r="G1774">
            <v>2009</v>
          </cell>
        </row>
        <row r="1775">
          <cell r="A1775" t="str">
            <v>ไหลแอดจาย อินเตอร์เทรด</v>
          </cell>
          <cell r="B1775" t="str">
            <v>D - Scrap</v>
          </cell>
          <cell r="C1775">
            <v>39988</v>
          </cell>
          <cell r="D1775">
            <v>10.67</v>
          </cell>
          <cell r="E1775" t="str">
            <v>Local 2</v>
          </cell>
          <cell r="F1775" t="str">
            <v>ไหลแอดจาย พานทอง ชล</v>
          </cell>
          <cell r="G1775">
            <v>2009</v>
          </cell>
        </row>
        <row r="1776">
          <cell r="A1776" t="str">
            <v>ไหลแอดจาย อินเตอร์เทรด</v>
          </cell>
          <cell r="B1776" t="str">
            <v>BUNDLE  - SY</v>
          </cell>
          <cell r="C1776">
            <v>39988</v>
          </cell>
          <cell r="D1776">
            <v>33.369999999999997</v>
          </cell>
          <cell r="E1776" t="str">
            <v>BUNDLE SY</v>
          </cell>
          <cell r="F1776" t="str">
            <v>จึงจิบเชียง อุดร</v>
          </cell>
          <cell r="G1776">
            <v>2009</v>
          </cell>
        </row>
        <row r="1777">
          <cell r="A1777" t="str">
            <v>โพธิ์ทองค้าของเก่า</v>
          </cell>
          <cell r="B1777" t="str">
            <v>BUNDLE  - SY</v>
          </cell>
          <cell r="C1777">
            <v>39988</v>
          </cell>
          <cell r="D1777">
            <v>13.82</v>
          </cell>
          <cell r="E1777" t="str">
            <v>BUNDLE SY</v>
          </cell>
          <cell r="F1777" t="str">
            <v>โพธิ์ทองค้าของเก่า</v>
          </cell>
          <cell r="G1777">
            <v>2009</v>
          </cell>
        </row>
        <row r="1778">
          <cell r="A1778" t="str">
            <v>ไหลแอดจาย อินเตอร์เทรด</v>
          </cell>
          <cell r="B1778" t="str">
            <v>D - Scrap</v>
          </cell>
          <cell r="C1778">
            <v>39988</v>
          </cell>
          <cell r="D1778">
            <v>28.98</v>
          </cell>
          <cell r="E1778" t="str">
            <v>Local 2</v>
          </cell>
          <cell r="F1778" t="str">
            <v>สุขสวัสดิ์ อุบล</v>
          </cell>
          <cell r="G1778">
            <v>2009</v>
          </cell>
        </row>
        <row r="1779">
          <cell r="A1779" t="str">
            <v>ชัยการณ์ สตีล เวอร์ค</v>
          </cell>
          <cell r="B1779" t="str">
            <v>BUNDLE  - SY</v>
          </cell>
          <cell r="C1779">
            <v>39988</v>
          </cell>
          <cell r="D1779">
            <v>17.12</v>
          </cell>
          <cell r="E1779" t="str">
            <v>BUNDLE SY</v>
          </cell>
          <cell r="F1779" t="str">
            <v>แสงทองชัย สตีล(ชัญญา)</v>
          </cell>
          <cell r="G1779">
            <v>2009</v>
          </cell>
        </row>
        <row r="1780">
          <cell r="A1780" t="str">
            <v>น่ำเซ้งค้าเหล็ก</v>
          </cell>
          <cell r="B1780" t="str">
            <v>Process-PC</v>
          </cell>
          <cell r="C1780">
            <v>39988</v>
          </cell>
          <cell r="D1780">
            <v>13.82</v>
          </cell>
          <cell r="E1780" t="str">
            <v>Process Scrap</v>
          </cell>
          <cell r="F1780" t="str">
            <v>น่ำเซ้งกิ่งแก้ว</v>
          </cell>
          <cell r="G1780">
            <v>2009</v>
          </cell>
        </row>
        <row r="1781">
          <cell r="A1781" t="str">
            <v>ไหลแอดจาย อินเตอร์เทรด</v>
          </cell>
          <cell r="B1781" t="str">
            <v>Y - Scrap</v>
          </cell>
          <cell r="C1781">
            <v>39988</v>
          </cell>
          <cell r="D1781">
            <v>13.72</v>
          </cell>
          <cell r="E1781" t="str">
            <v>Local 1</v>
          </cell>
          <cell r="F1781" t="str">
            <v>ไหลแอดจาย พานทอง ชล</v>
          </cell>
          <cell r="G1781">
            <v>2009</v>
          </cell>
        </row>
        <row r="1782">
          <cell r="A1782" t="str">
            <v>โกลด์ 2009</v>
          </cell>
          <cell r="B1782" t="str">
            <v>Y - Scrap</v>
          </cell>
          <cell r="C1782">
            <v>39988</v>
          </cell>
          <cell r="D1782">
            <v>14.05</v>
          </cell>
          <cell r="E1782" t="str">
            <v>Local 1</v>
          </cell>
          <cell r="F1782" t="str">
            <v>ชัยยุทธค้าของเก่า</v>
          </cell>
          <cell r="G1782">
            <v>2009</v>
          </cell>
        </row>
        <row r="1783">
          <cell r="A1783" t="str">
            <v>โกลด์ 2009</v>
          </cell>
          <cell r="B1783" t="str">
            <v>D - Scrap</v>
          </cell>
          <cell r="C1783">
            <v>39988</v>
          </cell>
          <cell r="D1783">
            <v>27.47</v>
          </cell>
          <cell r="E1783" t="str">
            <v>Local 2</v>
          </cell>
          <cell r="F1783" t="str">
            <v>ต้อมยิ่งเจริญทรัพย์</v>
          </cell>
          <cell r="G1783">
            <v>2009</v>
          </cell>
        </row>
        <row r="1784">
          <cell r="A1784" t="str">
            <v>ไหลแอดจาย อินเตอร์เทรด</v>
          </cell>
          <cell r="B1784" t="str">
            <v>D - Scrap</v>
          </cell>
          <cell r="C1784">
            <v>39988</v>
          </cell>
          <cell r="D1784">
            <v>11.92</v>
          </cell>
          <cell r="E1784" t="str">
            <v>Local 2</v>
          </cell>
          <cell r="F1784" t="str">
            <v>ไหลแอดจาย พานทอง ชล</v>
          </cell>
          <cell r="G1784">
            <v>2009</v>
          </cell>
        </row>
        <row r="1785">
          <cell r="A1785" t="str">
            <v>ซัน สตีล แอนด์ เปเปอร์</v>
          </cell>
          <cell r="B1785" t="str">
            <v>Y - Scrap</v>
          </cell>
          <cell r="C1785">
            <v>39988</v>
          </cell>
          <cell r="D1785">
            <v>12.9</v>
          </cell>
          <cell r="E1785" t="str">
            <v>Local 1</v>
          </cell>
          <cell r="F1785" t="str">
            <v>บางกอกรีไซเคิล</v>
          </cell>
          <cell r="G1785">
            <v>2009</v>
          </cell>
        </row>
        <row r="1786">
          <cell r="A1786" t="str">
            <v>โพธิ์ทองค้าของเก่า</v>
          </cell>
          <cell r="B1786" t="str">
            <v>Y - Scrap</v>
          </cell>
          <cell r="C1786">
            <v>39988</v>
          </cell>
          <cell r="D1786">
            <v>11.26</v>
          </cell>
          <cell r="E1786" t="str">
            <v>Local 1</v>
          </cell>
          <cell r="F1786" t="str">
            <v>รุ่งเรืองกิจ</v>
          </cell>
          <cell r="G1786">
            <v>2009</v>
          </cell>
        </row>
        <row r="1787">
          <cell r="A1787" t="str">
            <v>โกลด์ 2009</v>
          </cell>
          <cell r="B1787" t="str">
            <v>D - Scrap</v>
          </cell>
          <cell r="C1787">
            <v>39988</v>
          </cell>
          <cell r="D1787">
            <v>27.23</v>
          </cell>
          <cell r="E1787" t="str">
            <v>Local 2</v>
          </cell>
          <cell r="F1787" t="str">
            <v>ต้อมยิ่งเจริญทรัพย์</v>
          </cell>
          <cell r="G1787">
            <v>2009</v>
          </cell>
        </row>
        <row r="1788">
          <cell r="A1788" t="str">
            <v>ไหลแอดจาย อินเตอร์เทรด</v>
          </cell>
          <cell r="B1788" t="str">
            <v>D - Scrap</v>
          </cell>
          <cell r="C1788">
            <v>39988</v>
          </cell>
          <cell r="D1788">
            <v>4.08</v>
          </cell>
          <cell r="E1788" t="str">
            <v>Local 2</v>
          </cell>
          <cell r="F1788" t="str">
            <v>ไหลแอดจาย พานทอง ชล</v>
          </cell>
          <cell r="G1788">
            <v>2009</v>
          </cell>
        </row>
        <row r="1789">
          <cell r="A1789" t="str">
            <v>ขยะทอง เปเปอร์ แอนด์สตีล</v>
          </cell>
          <cell r="B1789" t="str">
            <v>BUNDLE  - SY</v>
          </cell>
          <cell r="C1789">
            <v>39988</v>
          </cell>
          <cell r="D1789">
            <v>16.3</v>
          </cell>
          <cell r="E1789" t="str">
            <v>BUNDLE SY</v>
          </cell>
          <cell r="F1789" t="str">
            <v>ขยะทอง บางพลี(ดีสมใจ)</v>
          </cell>
          <cell r="G1789">
            <v>2009</v>
          </cell>
        </row>
        <row r="1790">
          <cell r="A1790" t="str">
            <v>ขยะทอง เปเปอร์ แอนด์สตีล</v>
          </cell>
          <cell r="B1790" t="str">
            <v>BUNDLE  - SY</v>
          </cell>
          <cell r="C1790">
            <v>39988</v>
          </cell>
          <cell r="D1790">
            <v>14.26</v>
          </cell>
          <cell r="E1790" t="str">
            <v>BUNDLE SY</v>
          </cell>
          <cell r="F1790" t="str">
            <v>ขยะทอง สุวินทวงศ์</v>
          </cell>
          <cell r="G1790">
            <v>2009</v>
          </cell>
        </row>
        <row r="1791">
          <cell r="A1791" t="str">
            <v>น่ำเซ้งค้าเหล็ก</v>
          </cell>
          <cell r="B1791" t="str">
            <v>D - Scrap</v>
          </cell>
          <cell r="C1791">
            <v>39988</v>
          </cell>
          <cell r="D1791">
            <v>5.55</v>
          </cell>
          <cell r="E1791" t="str">
            <v>Local 2</v>
          </cell>
          <cell r="F1791" t="str">
            <v>ขจรวิทย์ล็อคเวลล์</v>
          </cell>
          <cell r="G1791">
            <v>2009</v>
          </cell>
        </row>
        <row r="1792">
          <cell r="A1792" t="str">
            <v>ไหลแอดจาย อินเตอร์เทรด</v>
          </cell>
          <cell r="B1792" t="str">
            <v>BUNDLE  - SY</v>
          </cell>
          <cell r="C1792">
            <v>39988</v>
          </cell>
          <cell r="D1792">
            <v>30.61</v>
          </cell>
          <cell r="E1792" t="str">
            <v>BUNDLE SY</v>
          </cell>
          <cell r="F1792" t="str">
            <v>อรุณโรจน์ สกลนคร</v>
          </cell>
          <cell r="G1792">
            <v>2009</v>
          </cell>
        </row>
        <row r="1793">
          <cell r="A1793" t="str">
            <v>ไหลแอดจาย อินเตอร์เทรด</v>
          </cell>
          <cell r="B1793" t="str">
            <v>X Scrap-L2</v>
          </cell>
          <cell r="C1793">
            <v>39988</v>
          </cell>
          <cell r="D1793">
            <v>17.23</v>
          </cell>
          <cell r="E1793" t="str">
            <v>Local 2</v>
          </cell>
          <cell r="F1793" t="str">
            <v>ไหลแอดจาย พานทอง ชล</v>
          </cell>
          <cell r="G1793">
            <v>2009</v>
          </cell>
        </row>
        <row r="1794">
          <cell r="A1794" t="str">
            <v>โกลด์ 2009</v>
          </cell>
          <cell r="B1794" t="str">
            <v>BUNDLE  - SY</v>
          </cell>
          <cell r="C1794">
            <v>39989</v>
          </cell>
          <cell r="D1794">
            <v>36.36</v>
          </cell>
          <cell r="E1794" t="str">
            <v>BUNDLE SY</v>
          </cell>
          <cell r="F1794" t="str">
            <v>โกลด์ 2009</v>
          </cell>
          <cell r="G1794">
            <v>2009</v>
          </cell>
        </row>
        <row r="1795">
          <cell r="A1795" t="str">
            <v>ซัน สตีล แอนด์ เปเปอร์</v>
          </cell>
          <cell r="B1795" t="str">
            <v>BUNDLE  - SY</v>
          </cell>
          <cell r="C1795">
            <v>39989</v>
          </cell>
          <cell r="D1795">
            <v>28.52</v>
          </cell>
          <cell r="E1795" t="str">
            <v>BUNDLE SY</v>
          </cell>
          <cell r="F1795" t="str">
            <v>ปฏิมาค้าของเก่า อยุธยา</v>
          </cell>
          <cell r="G1795">
            <v>2009</v>
          </cell>
        </row>
        <row r="1796">
          <cell r="A1796" t="str">
            <v>โกลด์ 2009</v>
          </cell>
          <cell r="B1796" t="str">
            <v>BUNDLE  - SY</v>
          </cell>
          <cell r="C1796">
            <v>39989</v>
          </cell>
          <cell r="D1796">
            <v>31.21</v>
          </cell>
          <cell r="E1796" t="str">
            <v>BUNDLE SY</v>
          </cell>
          <cell r="F1796" t="str">
            <v>โกลด์ 2009</v>
          </cell>
          <cell r="G1796">
            <v>2009</v>
          </cell>
        </row>
        <row r="1797">
          <cell r="A1797" t="str">
            <v>โกลด์ 2009</v>
          </cell>
          <cell r="B1797" t="str">
            <v>C - Scrap</v>
          </cell>
          <cell r="C1797">
            <v>39989</v>
          </cell>
          <cell r="D1797">
            <v>11.44</v>
          </cell>
          <cell r="E1797" t="str">
            <v>Local 2</v>
          </cell>
          <cell r="F1797" t="str">
            <v>พงษ์เจริญค้าของเก่า ชลบุรี</v>
          </cell>
          <cell r="G1797">
            <v>2009</v>
          </cell>
        </row>
        <row r="1798">
          <cell r="A1798" t="str">
            <v>โกลด์ 2009</v>
          </cell>
          <cell r="B1798" t="str">
            <v>C - Scrap</v>
          </cell>
          <cell r="C1798">
            <v>39989</v>
          </cell>
          <cell r="D1798">
            <v>9.26</v>
          </cell>
          <cell r="E1798" t="str">
            <v>Local 2</v>
          </cell>
          <cell r="F1798" t="str">
            <v>พงษ์เจริญค้าของเก่า ชลบุรี</v>
          </cell>
          <cell r="G1798">
            <v>2009</v>
          </cell>
        </row>
        <row r="1799">
          <cell r="A1799" t="str">
            <v>ซัน สตีล แอนด์ เปเปอร์</v>
          </cell>
          <cell r="B1799" t="str">
            <v>Y - Scrap</v>
          </cell>
          <cell r="C1799">
            <v>39989</v>
          </cell>
          <cell r="D1799">
            <v>12.12</v>
          </cell>
          <cell r="E1799" t="str">
            <v>Local 1</v>
          </cell>
          <cell r="F1799" t="str">
            <v>ปฏิมาค้าของเก่า อยุธยา</v>
          </cell>
          <cell r="G1799">
            <v>2009</v>
          </cell>
        </row>
        <row r="1800">
          <cell r="A1800" t="str">
            <v>น่ำเซ้งค้าเหล็ก</v>
          </cell>
          <cell r="C1800">
            <v>39989</v>
          </cell>
          <cell r="D1800">
            <v>0</v>
          </cell>
          <cell r="F1800" t="str">
            <v>ขจรวิทย์ล็อคเวลล์</v>
          </cell>
          <cell r="G1800">
            <v>2009</v>
          </cell>
        </row>
        <row r="1801">
          <cell r="A1801" t="str">
            <v>เจแอนด์จา เซอร์วิส</v>
          </cell>
          <cell r="B1801" t="str">
            <v>BUNDLE  - SY</v>
          </cell>
          <cell r="C1801">
            <v>39989</v>
          </cell>
          <cell r="D1801">
            <v>29.45</v>
          </cell>
          <cell r="E1801" t="str">
            <v>BUNDLE SY</v>
          </cell>
          <cell r="F1801" t="str">
            <v>เจแอนด์จา เซอร์วิส</v>
          </cell>
          <cell r="G1801">
            <v>2009</v>
          </cell>
        </row>
        <row r="1802">
          <cell r="A1802" t="str">
            <v>น่ำเซ้งค้าเหล็ก</v>
          </cell>
          <cell r="B1802" t="str">
            <v>D - Scrap</v>
          </cell>
          <cell r="C1802">
            <v>39989</v>
          </cell>
          <cell r="D1802">
            <v>15.29</v>
          </cell>
          <cell r="E1802" t="str">
            <v>Local 2</v>
          </cell>
          <cell r="F1802" t="str">
            <v>ขจรวิทย์ล็อคเวลล์</v>
          </cell>
          <cell r="G1802">
            <v>2009</v>
          </cell>
        </row>
        <row r="1803">
          <cell r="A1803" t="str">
            <v>ไหลแอดจาย อินเตอร์เทรด</v>
          </cell>
          <cell r="B1803" t="str">
            <v>B - Scrap</v>
          </cell>
          <cell r="C1803">
            <v>39989</v>
          </cell>
          <cell r="D1803">
            <v>15.8</v>
          </cell>
          <cell r="E1803" t="str">
            <v>Local 2</v>
          </cell>
          <cell r="F1803" t="str">
            <v>จึงจิบเชียง อุดร</v>
          </cell>
          <cell r="G1803">
            <v>2009</v>
          </cell>
        </row>
        <row r="1804">
          <cell r="A1804" t="str">
            <v>ไหลแอดจาย อินเตอร์เทรด</v>
          </cell>
          <cell r="B1804" t="str">
            <v>Y - Scrap</v>
          </cell>
          <cell r="C1804">
            <v>39989</v>
          </cell>
          <cell r="D1804">
            <v>16.64</v>
          </cell>
          <cell r="E1804" t="str">
            <v>Local 1</v>
          </cell>
          <cell r="F1804" t="str">
            <v>สวัสดิ์ สุราษฎร์ธานี</v>
          </cell>
          <cell r="G1804">
            <v>2009</v>
          </cell>
        </row>
        <row r="1805">
          <cell r="A1805" t="str">
            <v>ชัยการณ์ สตีล เวอร์ค</v>
          </cell>
          <cell r="B1805" t="str">
            <v>Y - Scrap</v>
          </cell>
          <cell r="C1805">
            <v>39989</v>
          </cell>
          <cell r="D1805">
            <v>16.57</v>
          </cell>
          <cell r="E1805" t="str">
            <v>Local 1</v>
          </cell>
          <cell r="F1805" t="str">
            <v>ไทยฐามณี</v>
          </cell>
          <cell r="G1805">
            <v>2009</v>
          </cell>
        </row>
        <row r="1806">
          <cell r="A1806" t="str">
            <v>ไหลแอดจาย อินเตอร์เทรด</v>
          </cell>
          <cell r="B1806" t="str">
            <v>D - Scrap</v>
          </cell>
          <cell r="C1806">
            <v>39989</v>
          </cell>
          <cell r="D1806">
            <v>3.05</v>
          </cell>
          <cell r="E1806" t="str">
            <v>Local 2</v>
          </cell>
          <cell r="F1806" t="str">
            <v>ไหลแอดจาย พานทอง ชล</v>
          </cell>
          <cell r="G1806">
            <v>2009</v>
          </cell>
        </row>
        <row r="1807">
          <cell r="A1807" t="str">
            <v>กัณฑชัย เมทัล เวอร์ค</v>
          </cell>
          <cell r="B1807" t="str">
            <v>Y - Scrap</v>
          </cell>
          <cell r="C1807">
            <v>39989</v>
          </cell>
          <cell r="D1807">
            <v>15.43</v>
          </cell>
          <cell r="E1807" t="str">
            <v>Local 1</v>
          </cell>
          <cell r="F1807" t="str">
            <v>สยามมิตร สตีลรีไซเคิล นนทบุรี</v>
          </cell>
          <cell r="G1807">
            <v>2009</v>
          </cell>
        </row>
        <row r="1808">
          <cell r="A1808" t="str">
            <v>ไหลแอดจาย อินเตอร์เทรด</v>
          </cell>
          <cell r="B1808" t="str">
            <v>D - Scrap</v>
          </cell>
          <cell r="C1808">
            <v>39989</v>
          </cell>
          <cell r="D1808">
            <v>8.35</v>
          </cell>
          <cell r="E1808" t="str">
            <v>Local 2</v>
          </cell>
          <cell r="F1808" t="str">
            <v>สุจินต์ ระยอง</v>
          </cell>
          <cell r="G1808">
            <v>2009</v>
          </cell>
        </row>
        <row r="1809">
          <cell r="A1809" t="str">
            <v>ซัน สตีล แอนด์ เปเปอร์</v>
          </cell>
          <cell r="B1809" t="str">
            <v>BUNDLE  - SY</v>
          </cell>
          <cell r="C1809">
            <v>39989</v>
          </cell>
          <cell r="D1809">
            <v>15.99</v>
          </cell>
          <cell r="E1809" t="str">
            <v>BUNDLE SY</v>
          </cell>
          <cell r="F1809" t="str">
            <v>เอส.ซี.ค้าเหล็ก  กทม.</v>
          </cell>
          <cell r="G1809">
            <v>2009</v>
          </cell>
        </row>
        <row r="1810">
          <cell r="A1810" t="str">
            <v>ไหลแอดจาย อินเตอร์เทรด</v>
          </cell>
          <cell r="B1810" t="str">
            <v>D - Scrap</v>
          </cell>
          <cell r="C1810">
            <v>39989</v>
          </cell>
          <cell r="D1810">
            <v>6.48</v>
          </cell>
          <cell r="E1810" t="str">
            <v>Local 2</v>
          </cell>
          <cell r="F1810" t="str">
            <v>อาร์กอนสตีล กทม.</v>
          </cell>
          <cell r="G1810">
            <v>2009</v>
          </cell>
        </row>
        <row r="1811">
          <cell r="A1811" t="str">
            <v>กัณฑชัย เมทัล เวอร์ค</v>
          </cell>
          <cell r="B1811" t="str">
            <v>Y - Scrap</v>
          </cell>
          <cell r="C1811">
            <v>39989</v>
          </cell>
          <cell r="D1811">
            <v>17.89</v>
          </cell>
          <cell r="E1811" t="str">
            <v>Local 1</v>
          </cell>
          <cell r="F1811" t="str">
            <v>ยิ่งรุ่งเรือง</v>
          </cell>
          <cell r="G1811">
            <v>2009</v>
          </cell>
        </row>
        <row r="1812">
          <cell r="A1812" t="str">
            <v>ซัน สตีล แอนด์ เปเปอร์</v>
          </cell>
          <cell r="B1812" t="str">
            <v>M scrap</v>
          </cell>
          <cell r="C1812">
            <v>39989</v>
          </cell>
          <cell r="D1812">
            <v>15.71</v>
          </cell>
          <cell r="E1812" t="str">
            <v>Local 2</v>
          </cell>
          <cell r="F1812" t="str">
            <v>บางกอกรีไซเคิล</v>
          </cell>
          <cell r="G1812">
            <v>2009</v>
          </cell>
        </row>
        <row r="1813">
          <cell r="A1813" t="str">
            <v>ซัน สตีล แอนด์ เปเปอร์</v>
          </cell>
          <cell r="B1813" t="str">
            <v>Y - Scrap</v>
          </cell>
          <cell r="C1813">
            <v>39989</v>
          </cell>
          <cell r="D1813">
            <v>7.71</v>
          </cell>
          <cell r="E1813" t="str">
            <v>Local 1</v>
          </cell>
          <cell r="F1813" t="str">
            <v>บ้านโป่งรีไซเคิล</v>
          </cell>
          <cell r="G1813">
            <v>2009</v>
          </cell>
        </row>
        <row r="1814">
          <cell r="A1814" t="str">
            <v>กัณฑชัย เมทัล เวอร์ค</v>
          </cell>
          <cell r="B1814" t="str">
            <v>B - Scrap</v>
          </cell>
          <cell r="C1814">
            <v>39989</v>
          </cell>
          <cell r="D1814">
            <v>12.26</v>
          </cell>
          <cell r="E1814" t="str">
            <v>Local 2</v>
          </cell>
          <cell r="F1814" t="str">
            <v>ทรัพย์โสภณ</v>
          </cell>
          <cell r="G1814">
            <v>2009</v>
          </cell>
        </row>
        <row r="1815">
          <cell r="A1815" t="str">
            <v>ชัยการณ์ สตีล เวอร์ค</v>
          </cell>
          <cell r="B1815" t="str">
            <v>BUNDLE  - SY</v>
          </cell>
          <cell r="C1815">
            <v>39989</v>
          </cell>
          <cell r="D1815">
            <v>16.829999999999998</v>
          </cell>
          <cell r="E1815" t="str">
            <v>BUNDLE SY</v>
          </cell>
          <cell r="F1815" t="str">
            <v>แสงทองชัย สตีล(ชัญญา)</v>
          </cell>
          <cell r="G1815">
            <v>2009</v>
          </cell>
        </row>
        <row r="1816">
          <cell r="A1816" t="str">
            <v>กัณฑชัย เมทัล เวอร์ค</v>
          </cell>
          <cell r="B1816" t="str">
            <v>Y - Scrap</v>
          </cell>
          <cell r="C1816">
            <v>39989</v>
          </cell>
          <cell r="D1816">
            <v>16.39</v>
          </cell>
          <cell r="E1816" t="str">
            <v>Local 1</v>
          </cell>
          <cell r="F1816" t="str">
            <v>ทรัพย์โสภณ</v>
          </cell>
          <cell r="G1816">
            <v>2009</v>
          </cell>
        </row>
        <row r="1817">
          <cell r="A1817" t="str">
            <v>ไหลแอดจาย อินเตอร์เทรด</v>
          </cell>
          <cell r="B1817" t="str">
            <v>A - Scrap</v>
          </cell>
          <cell r="C1817">
            <v>39989</v>
          </cell>
          <cell r="D1817">
            <v>10.49</v>
          </cell>
          <cell r="E1817" t="str">
            <v>Local 1</v>
          </cell>
          <cell r="F1817" t="str">
            <v>อาร์กอนสตีล กทม.</v>
          </cell>
          <cell r="G1817">
            <v>2009</v>
          </cell>
        </row>
        <row r="1818">
          <cell r="A1818" t="str">
            <v>ไหลแอดจาย อินเตอร์เทรด</v>
          </cell>
          <cell r="B1818" t="str">
            <v>BUNDLE  - SY</v>
          </cell>
          <cell r="C1818">
            <v>39989</v>
          </cell>
          <cell r="D1818">
            <v>26.09</v>
          </cell>
          <cell r="E1818" t="str">
            <v>BUNDLE SY</v>
          </cell>
          <cell r="F1818" t="str">
            <v>สมบัติ ลพบุรี</v>
          </cell>
          <cell r="G1818">
            <v>2009</v>
          </cell>
        </row>
        <row r="1819">
          <cell r="A1819" t="str">
            <v>กัณฑชัย เมทัล เวอร์ค</v>
          </cell>
          <cell r="B1819" t="str">
            <v>Y - Scrap</v>
          </cell>
          <cell r="C1819">
            <v>39989</v>
          </cell>
          <cell r="D1819">
            <v>19.559999999999999</v>
          </cell>
          <cell r="E1819" t="str">
            <v>Local 1</v>
          </cell>
          <cell r="F1819" t="str">
            <v>ทรัพย์โสภณ</v>
          </cell>
          <cell r="G1819">
            <v>2009</v>
          </cell>
        </row>
        <row r="1820">
          <cell r="A1820" t="str">
            <v>ชัยการณ์ สตีล เวอร์ค</v>
          </cell>
          <cell r="B1820" t="str">
            <v>X Scrap-L2</v>
          </cell>
          <cell r="C1820">
            <v>39989</v>
          </cell>
          <cell r="D1820">
            <v>26.64</v>
          </cell>
          <cell r="E1820" t="str">
            <v>Local 2</v>
          </cell>
          <cell r="F1820" t="str">
            <v>แสงทองชัย สตีล(ชัญญา)</v>
          </cell>
          <cell r="G1820">
            <v>2009</v>
          </cell>
        </row>
        <row r="1821">
          <cell r="A1821" t="str">
            <v>ฮีดากาโยโก เอ็นเตอร์ไพรส์</v>
          </cell>
          <cell r="B1821" t="str">
            <v>Bundle # 1</v>
          </cell>
          <cell r="C1821">
            <v>39989</v>
          </cell>
          <cell r="D1821">
            <v>13.69</v>
          </cell>
          <cell r="E1821" t="str">
            <v>Bundle # I(Local)</v>
          </cell>
          <cell r="F1821" t="str">
            <v>ฮีดากา โยโก (D)</v>
          </cell>
          <cell r="G1821">
            <v>2009</v>
          </cell>
        </row>
        <row r="1822">
          <cell r="A1822" t="str">
            <v>ซัน สตีล แอนด์ เปเปอร์</v>
          </cell>
          <cell r="B1822" t="str">
            <v>A - Scrap</v>
          </cell>
          <cell r="C1822">
            <v>39989</v>
          </cell>
          <cell r="D1822">
            <v>7.24</v>
          </cell>
          <cell r="E1822" t="str">
            <v>Local 1</v>
          </cell>
          <cell r="F1822" t="str">
            <v>รัตนาภรณ์(กิริมิตร-ระยอง)</v>
          </cell>
          <cell r="G1822">
            <v>2009</v>
          </cell>
        </row>
        <row r="1823">
          <cell r="A1823" t="str">
            <v>ลีซิง สตีล</v>
          </cell>
          <cell r="B1823" t="str">
            <v>Y - Scrap</v>
          </cell>
          <cell r="C1823">
            <v>39989</v>
          </cell>
          <cell r="D1823">
            <v>2.46</v>
          </cell>
          <cell r="E1823" t="str">
            <v>Local 1</v>
          </cell>
          <cell r="F1823" t="str">
            <v>ลีซิงสตีล</v>
          </cell>
          <cell r="G1823">
            <v>2009</v>
          </cell>
        </row>
        <row r="1824">
          <cell r="A1824" t="str">
            <v>สิงห์สยามสตีลเซอร์วิส</v>
          </cell>
          <cell r="B1824" t="str">
            <v>Process-PC</v>
          </cell>
          <cell r="C1824">
            <v>39989</v>
          </cell>
          <cell r="D1824">
            <v>12.54</v>
          </cell>
          <cell r="E1824" t="str">
            <v>Process Scrap</v>
          </cell>
          <cell r="F1824" t="str">
            <v>อาปิโก อมตะ ชลบุรี (D)</v>
          </cell>
          <cell r="G1824">
            <v>2009</v>
          </cell>
        </row>
        <row r="1825">
          <cell r="A1825" t="str">
            <v>ไหลแอดจาย อินเตอร์เทรด</v>
          </cell>
          <cell r="B1825" t="str">
            <v>D - Scrap</v>
          </cell>
          <cell r="C1825">
            <v>39989</v>
          </cell>
          <cell r="D1825">
            <v>7.12</v>
          </cell>
          <cell r="E1825" t="str">
            <v>Local 2</v>
          </cell>
          <cell r="F1825" t="str">
            <v>ไหลแอดจาย พานทอง ชล</v>
          </cell>
          <cell r="G1825">
            <v>2009</v>
          </cell>
        </row>
        <row r="1826">
          <cell r="A1826" t="str">
            <v>เกษม โลจิสทิค</v>
          </cell>
          <cell r="B1826" t="str">
            <v>Y - Scrap</v>
          </cell>
          <cell r="C1826">
            <v>39989</v>
          </cell>
          <cell r="D1826">
            <v>9.09</v>
          </cell>
          <cell r="E1826" t="str">
            <v>Local 1</v>
          </cell>
          <cell r="F1826" t="str">
            <v>เกษม โลจิสทิค</v>
          </cell>
          <cell r="G1826">
            <v>2009</v>
          </cell>
        </row>
        <row r="1827">
          <cell r="A1827" t="str">
            <v>ซัน สตีล แอนด์ เปเปอร์</v>
          </cell>
          <cell r="B1827" t="str">
            <v>BUNDLE  - SY</v>
          </cell>
          <cell r="C1827">
            <v>39989</v>
          </cell>
          <cell r="D1827">
            <v>26.9</v>
          </cell>
          <cell r="E1827" t="str">
            <v>BUNDLE SY</v>
          </cell>
          <cell r="F1827" t="str">
            <v>เอส.ซี.ค้าเหล็ก  กทม.</v>
          </cell>
          <cell r="G1827">
            <v>2009</v>
          </cell>
        </row>
        <row r="1828">
          <cell r="A1828" t="str">
            <v>ฮีดากาโยโก เอ็นเตอร์ไพรส์</v>
          </cell>
          <cell r="B1828" t="str">
            <v>Process-SS</v>
          </cell>
          <cell r="C1828">
            <v>39989</v>
          </cell>
          <cell r="D1828">
            <v>13.42</v>
          </cell>
          <cell r="E1828" t="str">
            <v>Special Scrap</v>
          </cell>
          <cell r="F1828" t="str">
            <v>ฮีดากา โยโก (D)</v>
          </cell>
          <cell r="G1828">
            <v>2009</v>
          </cell>
        </row>
        <row r="1829">
          <cell r="A1829" t="str">
            <v>ฮีดากาโยโก เอ็นเตอร์ไพรส์</v>
          </cell>
          <cell r="B1829" t="str">
            <v>SHREDDED LOCAL</v>
          </cell>
          <cell r="C1829">
            <v>39989</v>
          </cell>
          <cell r="D1829">
            <v>13.25</v>
          </cell>
          <cell r="E1829" t="str">
            <v>SHREDDED LOCAL</v>
          </cell>
          <cell r="F1829" t="str">
            <v>ฮีดากา โยโก (D)</v>
          </cell>
          <cell r="G1829">
            <v>2009</v>
          </cell>
        </row>
        <row r="1830">
          <cell r="A1830" t="str">
            <v>ฮีดากาโยโก เอ็นเตอร์ไพรส์</v>
          </cell>
          <cell r="B1830" t="str">
            <v>Bundle # 1</v>
          </cell>
          <cell r="C1830">
            <v>39989</v>
          </cell>
          <cell r="D1830">
            <v>13.7</v>
          </cell>
          <cell r="E1830" t="str">
            <v>Bundle # I(Local)</v>
          </cell>
          <cell r="F1830" t="str">
            <v>ฮีดากา โยโก (D)</v>
          </cell>
          <cell r="G1830">
            <v>2009</v>
          </cell>
        </row>
        <row r="1831">
          <cell r="A1831" t="str">
            <v>กัณฑชัย เมทัล เวอร์ค</v>
          </cell>
          <cell r="B1831" t="str">
            <v>Y - Scrap</v>
          </cell>
          <cell r="C1831">
            <v>39989</v>
          </cell>
          <cell r="D1831">
            <v>14.49</v>
          </cell>
          <cell r="E1831" t="str">
            <v>Local 1</v>
          </cell>
          <cell r="F1831" t="str">
            <v>ทรัพย์โสภณ</v>
          </cell>
          <cell r="G1831">
            <v>2009</v>
          </cell>
        </row>
        <row r="1832">
          <cell r="A1832" t="str">
            <v>ไหลแอดจาย อินเตอร์เทรด</v>
          </cell>
          <cell r="B1832" t="str">
            <v>Y - Scrap</v>
          </cell>
          <cell r="C1832">
            <v>39989</v>
          </cell>
          <cell r="D1832">
            <v>14.81</v>
          </cell>
          <cell r="E1832" t="str">
            <v>Local 1</v>
          </cell>
          <cell r="F1832" t="str">
            <v>สมจิตร ระยอง</v>
          </cell>
          <cell r="G1832">
            <v>2009</v>
          </cell>
        </row>
        <row r="1833">
          <cell r="A1833" t="str">
            <v>ลีซิง สตีล</v>
          </cell>
          <cell r="B1833" t="str">
            <v>Y - Scrap</v>
          </cell>
          <cell r="C1833">
            <v>39989</v>
          </cell>
          <cell r="D1833">
            <v>9.94</v>
          </cell>
          <cell r="E1833" t="str">
            <v>Local 1</v>
          </cell>
          <cell r="F1833" t="str">
            <v>ลีซิงสตีล</v>
          </cell>
          <cell r="G1833">
            <v>2009</v>
          </cell>
        </row>
        <row r="1834">
          <cell r="A1834" t="str">
            <v>โพธิ์ทองค้าของเก่า</v>
          </cell>
          <cell r="B1834" t="str">
            <v>A - Scrap</v>
          </cell>
          <cell r="C1834">
            <v>39989</v>
          </cell>
          <cell r="D1834">
            <v>6.19</v>
          </cell>
          <cell r="E1834" t="str">
            <v>Local 1</v>
          </cell>
          <cell r="F1834" t="str">
            <v>ยิ่งเจริญ ระยอง</v>
          </cell>
          <cell r="G1834">
            <v>2009</v>
          </cell>
        </row>
        <row r="1835">
          <cell r="A1835" t="str">
            <v>ซัน สตีล แอนด์ เปเปอร์</v>
          </cell>
          <cell r="B1835" t="str">
            <v>D - Scrap</v>
          </cell>
          <cell r="C1835">
            <v>39989</v>
          </cell>
          <cell r="D1835">
            <v>6.6</v>
          </cell>
          <cell r="E1835" t="str">
            <v>Local 2</v>
          </cell>
          <cell r="F1835" t="str">
            <v>บี.เอ็ม.สตีล</v>
          </cell>
          <cell r="G1835">
            <v>2009</v>
          </cell>
        </row>
        <row r="1836">
          <cell r="A1836" t="str">
            <v>ฮีดากาโยโก เอ็นเตอร์ไพรส์</v>
          </cell>
          <cell r="B1836" t="str">
            <v>Bundle # 1</v>
          </cell>
          <cell r="C1836">
            <v>39989</v>
          </cell>
          <cell r="D1836">
            <v>13.78</v>
          </cell>
          <cell r="E1836" t="str">
            <v>Bundle # I(Local)</v>
          </cell>
          <cell r="F1836" t="str">
            <v>ฮีดากา โยโก (D)</v>
          </cell>
          <cell r="G1836">
            <v>2009</v>
          </cell>
        </row>
        <row r="1837">
          <cell r="A1837" t="str">
            <v>ฮีดากาโยโก เอ็นเตอร์ไพรส์</v>
          </cell>
          <cell r="B1837" t="str">
            <v>Bundle # 1</v>
          </cell>
          <cell r="C1837">
            <v>39989</v>
          </cell>
          <cell r="D1837">
            <v>14.4</v>
          </cell>
          <cell r="E1837" t="str">
            <v>Bundle # I(Local)</v>
          </cell>
          <cell r="F1837" t="str">
            <v>ฮีดากา โยโก (D)</v>
          </cell>
          <cell r="G1837">
            <v>2009</v>
          </cell>
        </row>
        <row r="1838">
          <cell r="A1838" t="str">
            <v>สิงห์สยามสตีลเซอร์วิส</v>
          </cell>
          <cell r="B1838" t="str">
            <v>Process-PC</v>
          </cell>
          <cell r="C1838">
            <v>39989</v>
          </cell>
          <cell r="D1838">
            <v>12.64</v>
          </cell>
          <cell r="E1838" t="str">
            <v>Process Scrap</v>
          </cell>
          <cell r="F1838" t="str">
            <v>อาปิโก อมตะ ชลบุรี (D)</v>
          </cell>
          <cell r="G1838">
            <v>2009</v>
          </cell>
        </row>
        <row r="1839">
          <cell r="A1839" t="str">
            <v>กรวัชร อินเตอร์เมทัล</v>
          </cell>
          <cell r="B1839" t="str">
            <v>X Scrap-L2</v>
          </cell>
          <cell r="C1839">
            <v>39989</v>
          </cell>
          <cell r="D1839">
            <v>21.73</v>
          </cell>
          <cell r="E1839" t="str">
            <v>Local 2</v>
          </cell>
          <cell r="F1839" t="str">
            <v>ป.ปาทานสตีล(อนันต์)</v>
          </cell>
          <cell r="G1839">
            <v>2009</v>
          </cell>
        </row>
        <row r="1840">
          <cell r="A1840" t="str">
            <v>ซัน สตีล แอนด์ เปเปอร์</v>
          </cell>
          <cell r="B1840" t="str">
            <v>D - Scrap</v>
          </cell>
          <cell r="C1840">
            <v>39989</v>
          </cell>
          <cell r="D1840">
            <v>9.93</v>
          </cell>
          <cell r="E1840" t="str">
            <v>Local 2</v>
          </cell>
          <cell r="F1840" t="str">
            <v>รัตนาภรณ์(กิริมิตร-ระยอง)</v>
          </cell>
          <cell r="G1840">
            <v>2009</v>
          </cell>
        </row>
        <row r="1841">
          <cell r="A1841" t="str">
            <v>ไหลแอดจาย อินเตอร์เทรด</v>
          </cell>
          <cell r="B1841" t="str">
            <v>D - Scrap</v>
          </cell>
          <cell r="C1841">
            <v>39989</v>
          </cell>
          <cell r="D1841">
            <v>9.92</v>
          </cell>
          <cell r="E1841" t="str">
            <v>Local 2</v>
          </cell>
          <cell r="F1841" t="str">
            <v>ไหลแอดจาย พานทอง ชล</v>
          </cell>
          <cell r="G1841">
            <v>2009</v>
          </cell>
        </row>
        <row r="1842">
          <cell r="A1842" t="str">
            <v>กรวัชร อินเตอร์เมทัล</v>
          </cell>
          <cell r="B1842" t="str">
            <v>X Scrap-L2</v>
          </cell>
          <cell r="C1842">
            <v>39989</v>
          </cell>
          <cell r="D1842">
            <v>15.79</v>
          </cell>
          <cell r="E1842" t="str">
            <v>Local 2</v>
          </cell>
          <cell r="F1842" t="str">
            <v>ป.ปาทานสตีล(อนันต์)</v>
          </cell>
          <cell r="G1842">
            <v>2009</v>
          </cell>
        </row>
        <row r="1843">
          <cell r="A1843" t="str">
            <v>ซัน สตีล แอนด์ เปเปอร์</v>
          </cell>
          <cell r="B1843" t="str">
            <v>B - Scrap</v>
          </cell>
          <cell r="C1843">
            <v>39989</v>
          </cell>
          <cell r="D1843">
            <v>10.32</v>
          </cell>
          <cell r="E1843" t="str">
            <v>Local 2</v>
          </cell>
          <cell r="F1843" t="str">
            <v>บางกอกรีไซเคิล</v>
          </cell>
          <cell r="G1843">
            <v>2009</v>
          </cell>
        </row>
        <row r="1844">
          <cell r="A1844" t="str">
            <v>ไหลแอดจาย อินเตอร์เทรด</v>
          </cell>
          <cell r="B1844" t="str">
            <v>BUNDLE  - SY</v>
          </cell>
          <cell r="C1844">
            <v>39989</v>
          </cell>
          <cell r="D1844">
            <v>29.53</v>
          </cell>
          <cell r="E1844" t="str">
            <v>BUNDLE SY</v>
          </cell>
          <cell r="F1844" t="str">
            <v>เมืองพลค้าของเก่า บุรีรัมย์</v>
          </cell>
          <cell r="G1844">
            <v>2009</v>
          </cell>
        </row>
        <row r="1845">
          <cell r="A1845" t="str">
            <v>สิงห์สยามสตีลเซอร์วิส</v>
          </cell>
          <cell r="B1845" t="str">
            <v>Process-SS</v>
          </cell>
          <cell r="C1845">
            <v>39989</v>
          </cell>
          <cell r="D1845">
            <v>12.43</v>
          </cell>
          <cell r="E1845" t="str">
            <v>Special Scrap</v>
          </cell>
          <cell r="F1845" t="str">
            <v>อาปิโก อมตะ ชลบุรี (D)</v>
          </cell>
          <cell r="G1845">
            <v>2009</v>
          </cell>
        </row>
        <row r="1846">
          <cell r="A1846" t="str">
            <v>ซัน สตีล แอนด์ เปเปอร์</v>
          </cell>
          <cell r="B1846" t="str">
            <v>BUNDLE  - SY</v>
          </cell>
          <cell r="C1846">
            <v>39989</v>
          </cell>
          <cell r="D1846">
            <v>24.82</v>
          </cell>
          <cell r="E1846" t="str">
            <v>BUNDLE SY</v>
          </cell>
          <cell r="F1846" t="str">
            <v>เอกพาณิชย์ ปราจีน</v>
          </cell>
          <cell r="G1846">
            <v>2009</v>
          </cell>
        </row>
        <row r="1847">
          <cell r="A1847" t="str">
            <v>ซัน สตีล แอนด์ เปเปอร์</v>
          </cell>
          <cell r="B1847" t="str">
            <v>A - Scrap</v>
          </cell>
          <cell r="C1847">
            <v>39989</v>
          </cell>
          <cell r="D1847">
            <v>8.43</v>
          </cell>
          <cell r="E1847" t="str">
            <v>Local 1</v>
          </cell>
          <cell r="F1847" t="str">
            <v>ปฏิมาค้าของเก่า อยุธยา</v>
          </cell>
          <cell r="G1847">
            <v>2009</v>
          </cell>
        </row>
        <row r="1848">
          <cell r="A1848" t="str">
            <v>โกลด์ 2009</v>
          </cell>
          <cell r="B1848" t="str">
            <v>A - Scrap</v>
          </cell>
          <cell r="C1848">
            <v>39989</v>
          </cell>
          <cell r="D1848">
            <v>16.13</v>
          </cell>
          <cell r="E1848" t="str">
            <v>Local 1</v>
          </cell>
          <cell r="F1848" t="str">
            <v>พรไพศาล เลย</v>
          </cell>
          <cell r="G1848">
            <v>2009</v>
          </cell>
        </row>
        <row r="1849">
          <cell r="A1849" t="str">
            <v>เอ็น.พี. โรจนะกิจ</v>
          </cell>
          <cell r="B1849" t="str">
            <v>Process-SS</v>
          </cell>
          <cell r="C1849">
            <v>39989</v>
          </cell>
          <cell r="D1849">
            <v>13.26</v>
          </cell>
          <cell r="E1849" t="str">
            <v>Special Scrap</v>
          </cell>
          <cell r="F1849" t="str">
            <v>ไอ ที ฟอร์จิ้ง (D)</v>
          </cell>
          <cell r="G1849">
            <v>2009</v>
          </cell>
        </row>
        <row r="1850">
          <cell r="A1850" t="str">
            <v>น่ำเซ้งค้าเหล็ก</v>
          </cell>
          <cell r="B1850" t="str">
            <v>D - Scrap</v>
          </cell>
          <cell r="C1850">
            <v>39989</v>
          </cell>
          <cell r="D1850">
            <v>3.62</v>
          </cell>
          <cell r="E1850" t="str">
            <v>Local 2</v>
          </cell>
          <cell r="F1850" t="str">
            <v>ขจรวิทย์ล็อคเวลล์</v>
          </cell>
          <cell r="G1850">
            <v>2009</v>
          </cell>
        </row>
        <row r="1851">
          <cell r="A1851" t="str">
            <v>โพธิ์ทองค้าของเก่า</v>
          </cell>
          <cell r="B1851" t="str">
            <v>Y - Scrap</v>
          </cell>
          <cell r="C1851">
            <v>39989</v>
          </cell>
          <cell r="D1851">
            <v>5.48</v>
          </cell>
          <cell r="E1851" t="str">
            <v>Local 1</v>
          </cell>
          <cell r="F1851" t="str">
            <v>รุ่งเรืองกิจ</v>
          </cell>
          <cell r="G1851">
            <v>2009</v>
          </cell>
        </row>
        <row r="1852">
          <cell r="A1852" t="str">
            <v>ไหลแอดจาย อินเตอร์เทรด</v>
          </cell>
          <cell r="B1852" t="str">
            <v>BUNDLE  - SY</v>
          </cell>
          <cell r="C1852">
            <v>39989</v>
          </cell>
          <cell r="D1852">
            <v>15.23</v>
          </cell>
          <cell r="E1852" t="str">
            <v>BUNDLE SY</v>
          </cell>
          <cell r="F1852" t="str">
            <v>สวัสดิ์ สุราษฎร์ธานี</v>
          </cell>
          <cell r="G1852">
            <v>2009</v>
          </cell>
        </row>
        <row r="1853">
          <cell r="A1853" t="str">
            <v>ซัน สตีล แอนด์ เปเปอร์</v>
          </cell>
          <cell r="B1853" t="str">
            <v>Y - Scrap</v>
          </cell>
          <cell r="C1853">
            <v>39989</v>
          </cell>
          <cell r="D1853">
            <v>4.91</v>
          </cell>
          <cell r="E1853" t="str">
            <v>Local 1</v>
          </cell>
          <cell r="F1853" t="str">
            <v>บางกอกรีไซเคิล</v>
          </cell>
          <cell r="G1853">
            <v>2009</v>
          </cell>
        </row>
        <row r="1854">
          <cell r="A1854" t="str">
            <v>ซัน สตีล แอนด์ เปเปอร์</v>
          </cell>
          <cell r="B1854" t="str">
            <v>Y - Scrap</v>
          </cell>
          <cell r="C1854">
            <v>39989</v>
          </cell>
          <cell r="D1854">
            <v>8.7799999999999994</v>
          </cell>
          <cell r="E1854" t="str">
            <v>Local 1</v>
          </cell>
          <cell r="F1854" t="str">
            <v>บางกอกรีไซเคิล</v>
          </cell>
          <cell r="G1854">
            <v>2009</v>
          </cell>
        </row>
        <row r="1855">
          <cell r="A1855" t="str">
            <v>ซัน สตีล แอนด์ เปเปอร์</v>
          </cell>
          <cell r="B1855" t="str">
            <v>M scrap</v>
          </cell>
          <cell r="C1855">
            <v>39989</v>
          </cell>
          <cell r="D1855">
            <v>8.57</v>
          </cell>
          <cell r="E1855" t="str">
            <v>Local 2</v>
          </cell>
          <cell r="F1855" t="str">
            <v>บางกอกรีไซเคิล</v>
          </cell>
          <cell r="G1855">
            <v>2009</v>
          </cell>
        </row>
        <row r="1856">
          <cell r="A1856" t="str">
            <v>เกษม โลจิสทิค</v>
          </cell>
          <cell r="B1856" t="str">
            <v>Y - Scrap</v>
          </cell>
          <cell r="C1856">
            <v>39989</v>
          </cell>
          <cell r="D1856">
            <v>7.56</v>
          </cell>
          <cell r="E1856" t="str">
            <v>Local 1</v>
          </cell>
          <cell r="F1856" t="str">
            <v>เกษม โลจิสทิค</v>
          </cell>
          <cell r="G1856">
            <v>2009</v>
          </cell>
        </row>
        <row r="1857">
          <cell r="A1857" t="str">
            <v>ไหลแอดจาย อินเตอร์เทรด</v>
          </cell>
          <cell r="B1857" t="str">
            <v>C - Scrap</v>
          </cell>
          <cell r="C1857">
            <v>39989</v>
          </cell>
          <cell r="D1857">
            <v>13.96</v>
          </cell>
          <cell r="E1857" t="str">
            <v>Local 2</v>
          </cell>
          <cell r="F1857" t="str">
            <v>ไหลแอดจาย พานทอง ชล</v>
          </cell>
          <cell r="G1857">
            <v>2009</v>
          </cell>
        </row>
        <row r="1858">
          <cell r="A1858" t="str">
            <v>น่ำเซ้งค้าเหล็ก</v>
          </cell>
          <cell r="B1858" t="str">
            <v>Process-PC</v>
          </cell>
          <cell r="C1858">
            <v>39989</v>
          </cell>
          <cell r="D1858">
            <v>13.77</v>
          </cell>
          <cell r="E1858" t="str">
            <v>Process Scrap</v>
          </cell>
          <cell r="F1858" t="str">
            <v>น่ำเซ้งกิ่งแก้ว</v>
          </cell>
          <cell r="G1858">
            <v>2009</v>
          </cell>
        </row>
        <row r="1859">
          <cell r="A1859" t="str">
            <v>ซัน สตีล แอนด์ เปเปอร์</v>
          </cell>
          <cell r="B1859" t="str">
            <v>Y - Scrap</v>
          </cell>
          <cell r="C1859">
            <v>39989</v>
          </cell>
          <cell r="D1859">
            <v>29.92</v>
          </cell>
          <cell r="E1859" t="str">
            <v>Local 1</v>
          </cell>
          <cell r="F1859" t="str">
            <v>ต.นิยมไทย</v>
          </cell>
          <cell r="G1859">
            <v>2009</v>
          </cell>
        </row>
        <row r="1860">
          <cell r="A1860" t="str">
            <v>ไหลแอดจาย อินเตอร์เทรด</v>
          </cell>
          <cell r="B1860" t="str">
            <v>A - Scrap</v>
          </cell>
          <cell r="C1860">
            <v>39989</v>
          </cell>
          <cell r="D1860">
            <v>5.58</v>
          </cell>
          <cell r="E1860" t="str">
            <v>Local 1</v>
          </cell>
          <cell r="F1860" t="str">
            <v>สมจิตร ระยอง</v>
          </cell>
          <cell r="G1860">
            <v>2009</v>
          </cell>
        </row>
        <row r="1861">
          <cell r="A1861" t="str">
            <v>ซัน สตีล แอนด์ เปเปอร์</v>
          </cell>
          <cell r="B1861" t="str">
            <v>BUNDLE  - SY</v>
          </cell>
          <cell r="C1861">
            <v>39989</v>
          </cell>
          <cell r="D1861">
            <v>26.41</v>
          </cell>
          <cell r="E1861" t="str">
            <v>BUNDLE SY</v>
          </cell>
          <cell r="F1861" t="str">
            <v>ต.นิยมไทย</v>
          </cell>
          <cell r="G1861">
            <v>2009</v>
          </cell>
        </row>
        <row r="1862">
          <cell r="A1862" t="str">
            <v>ไหลแอดจาย อินเตอร์เทรด</v>
          </cell>
          <cell r="B1862" t="str">
            <v>BUNDLE  - SY</v>
          </cell>
          <cell r="C1862">
            <v>39989</v>
          </cell>
          <cell r="D1862">
            <v>29.54</v>
          </cell>
          <cell r="E1862" t="str">
            <v>BUNDLE SY</v>
          </cell>
          <cell r="F1862" t="str">
            <v>ดอยสเก็ดค้าของเก่า</v>
          </cell>
          <cell r="G1862">
            <v>2009</v>
          </cell>
        </row>
        <row r="1863">
          <cell r="A1863" t="str">
            <v>ไหลแอดจาย อินเตอร์เทรด</v>
          </cell>
          <cell r="B1863" t="str">
            <v>BUNDLE  - SY</v>
          </cell>
          <cell r="C1863">
            <v>39989</v>
          </cell>
          <cell r="D1863">
            <v>11.21</v>
          </cell>
          <cell r="E1863" t="str">
            <v>BUNDLE SY</v>
          </cell>
          <cell r="F1863" t="str">
            <v>สุขสวัสดิ์ อุบล</v>
          </cell>
          <cell r="G1863">
            <v>2009</v>
          </cell>
        </row>
        <row r="1864">
          <cell r="A1864" t="str">
            <v>ไหลแอดจาย อินเตอร์เทรด</v>
          </cell>
          <cell r="B1864" t="str">
            <v>D - Scrap</v>
          </cell>
          <cell r="C1864">
            <v>39989</v>
          </cell>
          <cell r="D1864">
            <v>12.12</v>
          </cell>
          <cell r="E1864" t="str">
            <v>Local 2</v>
          </cell>
          <cell r="F1864" t="str">
            <v>ไหลแอดจาย พานทอง ชล</v>
          </cell>
          <cell r="G1864">
            <v>2009</v>
          </cell>
        </row>
        <row r="1865">
          <cell r="A1865" t="str">
            <v>ซัน สตีล แอนด์ เปเปอร์</v>
          </cell>
          <cell r="B1865" t="str">
            <v>Y - Scrap</v>
          </cell>
          <cell r="C1865">
            <v>39989</v>
          </cell>
          <cell r="D1865">
            <v>3.36</v>
          </cell>
          <cell r="E1865" t="str">
            <v>Local 1</v>
          </cell>
          <cell r="F1865" t="str">
            <v>บี.เอ็ม.สตีล</v>
          </cell>
          <cell r="G1865">
            <v>2009</v>
          </cell>
        </row>
        <row r="1866">
          <cell r="A1866" t="str">
            <v>ซัน สตีล แอนด์ เปเปอร์</v>
          </cell>
          <cell r="B1866" t="str">
            <v>A - Scrap</v>
          </cell>
          <cell r="C1866">
            <v>39989</v>
          </cell>
          <cell r="D1866">
            <v>10.19</v>
          </cell>
          <cell r="E1866" t="str">
            <v>Local 1</v>
          </cell>
          <cell r="F1866" t="str">
            <v>ปฏิมาค้าของเก่า อยุธยา</v>
          </cell>
          <cell r="G1866">
            <v>2009</v>
          </cell>
        </row>
        <row r="1867">
          <cell r="A1867" t="str">
            <v>โพธิ์ทองค้าของเก่า</v>
          </cell>
          <cell r="B1867" t="str">
            <v>B - Scrap</v>
          </cell>
          <cell r="C1867">
            <v>39989</v>
          </cell>
          <cell r="D1867">
            <v>4.7699999999999996</v>
          </cell>
          <cell r="E1867" t="str">
            <v>Local 2</v>
          </cell>
          <cell r="F1867" t="str">
            <v>รุ่งเรืองกิจ</v>
          </cell>
          <cell r="G1867">
            <v>2009</v>
          </cell>
        </row>
        <row r="1868">
          <cell r="A1868" t="str">
            <v>ไหลแอดจาย อินเตอร์เทรด</v>
          </cell>
          <cell r="B1868" t="str">
            <v>D - Scrap</v>
          </cell>
          <cell r="C1868">
            <v>39989</v>
          </cell>
          <cell r="D1868">
            <v>5.7</v>
          </cell>
          <cell r="E1868" t="str">
            <v>Local 2</v>
          </cell>
          <cell r="F1868" t="str">
            <v>ไหลแอดจาย พานทอง ชล</v>
          </cell>
          <cell r="G1868">
            <v>2009</v>
          </cell>
        </row>
        <row r="1869">
          <cell r="A1869" t="str">
            <v>ไทยเฮอร์ริค</v>
          </cell>
          <cell r="B1869" t="str">
            <v>Y - Scrap</v>
          </cell>
          <cell r="C1869">
            <v>39989</v>
          </cell>
          <cell r="D1869">
            <v>13.48</v>
          </cell>
          <cell r="E1869" t="str">
            <v>Local 1</v>
          </cell>
          <cell r="F1869" t="str">
            <v>ไทยเฮอร์ริค ปราจีน (D)</v>
          </cell>
          <cell r="G1869">
            <v>2009</v>
          </cell>
        </row>
        <row r="1870">
          <cell r="A1870" t="str">
            <v>น่ำเซ้งค้าเหล็ก</v>
          </cell>
          <cell r="B1870" t="str">
            <v>Process-SS</v>
          </cell>
          <cell r="C1870">
            <v>39989</v>
          </cell>
          <cell r="D1870">
            <v>12.95</v>
          </cell>
          <cell r="E1870" t="str">
            <v>Special Scrap</v>
          </cell>
          <cell r="F1870" t="str">
            <v>บ้านบึงอินดัสตรีส์</v>
          </cell>
          <cell r="G1870">
            <v>2009</v>
          </cell>
        </row>
        <row r="1871">
          <cell r="A1871" t="str">
            <v>ขยะทอง เปเปอร์ แอนด์สตีล</v>
          </cell>
          <cell r="B1871" t="str">
            <v>BUNDLE  - SY</v>
          </cell>
          <cell r="C1871">
            <v>39989</v>
          </cell>
          <cell r="D1871">
            <v>16.670000000000002</v>
          </cell>
          <cell r="E1871" t="str">
            <v>BUNDLE SY</v>
          </cell>
          <cell r="F1871" t="str">
            <v>ขยะทอง บางพลี(ดีสมใจ)</v>
          </cell>
          <cell r="G1871">
            <v>2009</v>
          </cell>
        </row>
        <row r="1872">
          <cell r="A1872" t="str">
            <v>กรวัชร อินเตอร์เมทัล</v>
          </cell>
          <cell r="B1872" t="str">
            <v>X Scrap-L2</v>
          </cell>
          <cell r="C1872">
            <v>39989</v>
          </cell>
          <cell r="D1872">
            <v>15.69</v>
          </cell>
          <cell r="E1872" t="str">
            <v>Local 2</v>
          </cell>
          <cell r="F1872" t="str">
            <v>ป.ปาทานสตีล(อนันต์)</v>
          </cell>
          <cell r="G1872">
            <v>2009</v>
          </cell>
        </row>
        <row r="1873">
          <cell r="A1873" t="str">
            <v>น่ำเซ้งค้าเหล็ก</v>
          </cell>
          <cell r="B1873" t="str">
            <v>D - Scrap</v>
          </cell>
          <cell r="C1873">
            <v>39989</v>
          </cell>
          <cell r="D1873">
            <v>8.23</v>
          </cell>
          <cell r="E1873" t="str">
            <v>Local 2</v>
          </cell>
          <cell r="F1873" t="str">
            <v>ขจรวิทย์ล็อคเวลล์</v>
          </cell>
          <cell r="G1873">
            <v>2009</v>
          </cell>
        </row>
        <row r="1874">
          <cell r="A1874" t="str">
            <v>น่ำเซ้งค้าเหล็ก</v>
          </cell>
          <cell r="B1874" t="str">
            <v>D - Scrap</v>
          </cell>
          <cell r="C1874">
            <v>39989</v>
          </cell>
          <cell r="D1874">
            <v>7.44</v>
          </cell>
          <cell r="E1874" t="str">
            <v>Local 2</v>
          </cell>
          <cell r="F1874" t="str">
            <v>ขจรวิทย์ล็อคเวลล์</v>
          </cell>
          <cell r="G1874">
            <v>2009</v>
          </cell>
        </row>
        <row r="1875">
          <cell r="A1875" t="str">
            <v>โพธิ์ทองค้าของเก่า</v>
          </cell>
          <cell r="B1875" t="str">
            <v>Y - Scrap</v>
          </cell>
          <cell r="C1875">
            <v>39990</v>
          </cell>
          <cell r="D1875">
            <v>9.8000000000000007</v>
          </cell>
          <cell r="E1875" t="str">
            <v>Local 1</v>
          </cell>
          <cell r="F1875" t="str">
            <v>โพธิ์ทองค้าของเก่า</v>
          </cell>
          <cell r="G1875">
            <v>2009</v>
          </cell>
        </row>
        <row r="1876">
          <cell r="A1876" t="str">
            <v>โพธิ์ทองค้าของเก่า</v>
          </cell>
          <cell r="B1876" t="str">
            <v>D - Scrap</v>
          </cell>
          <cell r="C1876">
            <v>39990</v>
          </cell>
          <cell r="D1876">
            <v>10.84</v>
          </cell>
          <cell r="E1876" t="str">
            <v>Local 2</v>
          </cell>
          <cell r="F1876" t="str">
            <v>โพธิ์ทองค้าของเก่า</v>
          </cell>
          <cell r="G1876">
            <v>2009</v>
          </cell>
        </row>
        <row r="1877">
          <cell r="A1877" t="str">
            <v>ไหลแอดจาย อินเตอร์เทรด</v>
          </cell>
          <cell r="B1877" t="str">
            <v>BUNDLE  - SY</v>
          </cell>
          <cell r="C1877">
            <v>39990</v>
          </cell>
          <cell r="D1877">
            <v>33.46</v>
          </cell>
          <cell r="E1877" t="str">
            <v>BUNDLE SY</v>
          </cell>
          <cell r="F1877" t="str">
            <v>จึงจิบเชียง อุดร</v>
          </cell>
          <cell r="G1877">
            <v>2009</v>
          </cell>
        </row>
        <row r="1878">
          <cell r="A1878" t="str">
            <v>ขยะทอง เปเปอร์ แอนด์สตีล</v>
          </cell>
          <cell r="B1878" t="str">
            <v>Process-PC</v>
          </cell>
          <cell r="C1878">
            <v>39990</v>
          </cell>
          <cell r="D1878">
            <v>19.57</v>
          </cell>
          <cell r="E1878" t="str">
            <v>Process Scrap</v>
          </cell>
          <cell r="F1878" t="str">
            <v>ขยะทอง สุวินทวงศ์</v>
          </cell>
          <cell r="G1878">
            <v>2009</v>
          </cell>
        </row>
        <row r="1879">
          <cell r="A1879" t="str">
            <v>ซัน สตีล แอนด์ เปเปอร์</v>
          </cell>
          <cell r="B1879" t="str">
            <v>BUNDLE  - SY</v>
          </cell>
          <cell r="C1879">
            <v>39990</v>
          </cell>
          <cell r="D1879">
            <v>28.69</v>
          </cell>
          <cell r="E1879" t="str">
            <v>BUNDLE SY</v>
          </cell>
          <cell r="F1879" t="str">
            <v>เอกพาณิชย์ ปราจีน</v>
          </cell>
          <cell r="G1879">
            <v>2009</v>
          </cell>
        </row>
        <row r="1880">
          <cell r="A1880" t="str">
            <v>ไหลแอดจาย อินเตอร์เทรด</v>
          </cell>
          <cell r="B1880" t="str">
            <v>A - Scrap</v>
          </cell>
          <cell r="C1880">
            <v>39990</v>
          </cell>
          <cell r="D1880">
            <v>28.13</v>
          </cell>
          <cell r="E1880" t="str">
            <v>Local 1</v>
          </cell>
          <cell r="F1880" t="str">
            <v>สมจิตร ระยอง</v>
          </cell>
          <cell r="G1880">
            <v>2009</v>
          </cell>
        </row>
        <row r="1881">
          <cell r="A1881" t="str">
            <v>ไหลแอดจาย อินเตอร์เทรด</v>
          </cell>
          <cell r="B1881" t="str">
            <v>D - Scrap</v>
          </cell>
          <cell r="C1881">
            <v>39990</v>
          </cell>
          <cell r="D1881">
            <v>3.81</v>
          </cell>
          <cell r="E1881" t="str">
            <v>Local 2</v>
          </cell>
          <cell r="F1881" t="str">
            <v>ไหลแอดจาย พานทอง ชล</v>
          </cell>
          <cell r="G1881">
            <v>2009</v>
          </cell>
        </row>
        <row r="1882">
          <cell r="A1882" t="str">
            <v>กัณฑชัย เมทัล เวอร์ค</v>
          </cell>
          <cell r="B1882" t="str">
            <v>X Scrap-L2</v>
          </cell>
          <cell r="C1882">
            <v>39990</v>
          </cell>
          <cell r="D1882">
            <v>30.83</v>
          </cell>
          <cell r="E1882" t="str">
            <v>Local 2</v>
          </cell>
          <cell r="F1882" t="str">
            <v>นายกริช มาแสงสา ตาก</v>
          </cell>
          <cell r="G1882">
            <v>2009</v>
          </cell>
        </row>
        <row r="1883">
          <cell r="A1883" t="str">
            <v>น่ำเซ้งค้าเหล็ก</v>
          </cell>
          <cell r="B1883" t="str">
            <v>Y - Scrap</v>
          </cell>
          <cell r="C1883">
            <v>39990</v>
          </cell>
          <cell r="D1883">
            <v>12.65</v>
          </cell>
          <cell r="E1883" t="str">
            <v>Local 1</v>
          </cell>
          <cell r="F1883" t="str">
            <v>ขจรวิทย์ล็อคเวลล์</v>
          </cell>
          <cell r="G1883">
            <v>2009</v>
          </cell>
        </row>
        <row r="1884">
          <cell r="A1884" t="str">
            <v>โกลด์ 2009</v>
          </cell>
          <cell r="B1884" t="str">
            <v>Y - Scrap</v>
          </cell>
          <cell r="C1884">
            <v>39990</v>
          </cell>
          <cell r="D1884">
            <v>16.79</v>
          </cell>
          <cell r="E1884" t="str">
            <v>Local 1</v>
          </cell>
          <cell r="F1884" t="str">
            <v>พงษ์เจริญค้าของเก่า ชลบุรี</v>
          </cell>
          <cell r="G1884">
            <v>2009</v>
          </cell>
        </row>
        <row r="1885">
          <cell r="A1885" t="str">
            <v>โกลด์ 2009</v>
          </cell>
          <cell r="B1885" t="str">
            <v>C - Scrap</v>
          </cell>
          <cell r="C1885">
            <v>39990</v>
          </cell>
          <cell r="D1885">
            <v>10</v>
          </cell>
          <cell r="E1885" t="str">
            <v>Local 2</v>
          </cell>
          <cell r="F1885" t="str">
            <v>พงษ์เจริญค้าของเก่า ชลบุรี</v>
          </cell>
          <cell r="G1885">
            <v>2009</v>
          </cell>
        </row>
        <row r="1886">
          <cell r="A1886" t="str">
            <v>กรวัชร อินเตอร์เมทัล</v>
          </cell>
          <cell r="B1886" t="str">
            <v>X Scrap-L2</v>
          </cell>
          <cell r="C1886">
            <v>39990</v>
          </cell>
          <cell r="D1886">
            <v>20.68</v>
          </cell>
          <cell r="E1886" t="str">
            <v>Local 2</v>
          </cell>
          <cell r="F1886" t="str">
            <v>ป.ปาทานสตีล(อนันต์)</v>
          </cell>
          <cell r="G1886">
            <v>2009</v>
          </cell>
        </row>
        <row r="1887">
          <cell r="A1887" t="str">
            <v>กรัณย์ชัย สตีลเวิร์ค</v>
          </cell>
          <cell r="B1887" t="str">
            <v>Process-PC</v>
          </cell>
          <cell r="C1887">
            <v>39990</v>
          </cell>
          <cell r="D1887">
            <v>14.37</v>
          </cell>
          <cell r="E1887" t="str">
            <v>Process Scrap</v>
          </cell>
          <cell r="F1887" t="str">
            <v>ธรรมรักษ์ ออโต้ พาร์ท (D)</v>
          </cell>
          <cell r="G1887">
            <v>2009</v>
          </cell>
        </row>
        <row r="1888">
          <cell r="A1888" t="str">
            <v>ชัยการณ์ สตีล เวอร์ค</v>
          </cell>
          <cell r="B1888" t="str">
            <v>Y - Scrap</v>
          </cell>
          <cell r="C1888">
            <v>39990</v>
          </cell>
          <cell r="D1888">
            <v>16.79</v>
          </cell>
          <cell r="E1888" t="str">
            <v>Local 1</v>
          </cell>
          <cell r="F1888" t="str">
            <v>แสงทองชัย สตีล(ชัญญา)</v>
          </cell>
          <cell r="G1888">
            <v>2009</v>
          </cell>
        </row>
        <row r="1889">
          <cell r="A1889" t="str">
            <v>ซัน สตีล แอนด์ เปเปอร์</v>
          </cell>
          <cell r="B1889" t="str">
            <v>D - Scrap</v>
          </cell>
          <cell r="C1889">
            <v>39990</v>
          </cell>
          <cell r="D1889">
            <v>19.18</v>
          </cell>
          <cell r="E1889" t="str">
            <v>Local 2</v>
          </cell>
          <cell r="F1889" t="str">
            <v>ชัยเจริญบางใหญ่</v>
          </cell>
          <cell r="G1889">
            <v>2009</v>
          </cell>
        </row>
        <row r="1890">
          <cell r="A1890" t="str">
            <v>ขยะทอง เปเปอร์ แอนด์สตีล</v>
          </cell>
          <cell r="B1890" t="str">
            <v>Process-PC</v>
          </cell>
          <cell r="C1890">
            <v>39990</v>
          </cell>
          <cell r="D1890">
            <v>15.6</v>
          </cell>
          <cell r="E1890" t="str">
            <v>Process Scrap</v>
          </cell>
          <cell r="F1890" t="str">
            <v>ขยะทอง สุวินทวงศ์</v>
          </cell>
          <cell r="G1890">
            <v>2009</v>
          </cell>
        </row>
        <row r="1891">
          <cell r="A1891" t="str">
            <v>กรัณย์ชัย สตีลเวิร์ค</v>
          </cell>
          <cell r="B1891" t="str">
            <v>Process-PC</v>
          </cell>
          <cell r="C1891">
            <v>39990</v>
          </cell>
          <cell r="D1891">
            <v>16.149999999999999</v>
          </cell>
          <cell r="E1891" t="str">
            <v>Process Scrap</v>
          </cell>
          <cell r="F1891" t="str">
            <v>ธรรมรักษ์ ออโต้ พาร์ท (D)</v>
          </cell>
          <cell r="G1891">
            <v>2009</v>
          </cell>
        </row>
        <row r="1892">
          <cell r="A1892" t="str">
            <v>เจแอนด์จา เซอร์วิส</v>
          </cell>
          <cell r="B1892" t="str">
            <v>BUNDLE  - SY</v>
          </cell>
          <cell r="C1892">
            <v>39990</v>
          </cell>
          <cell r="D1892">
            <v>29.1</v>
          </cell>
          <cell r="E1892" t="str">
            <v>BUNDLE SY</v>
          </cell>
          <cell r="F1892" t="str">
            <v>เจแอนด์จา เซอร์วิส</v>
          </cell>
          <cell r="G1892">
            <v>2009</v>
          </cell>
        </row>
        <row r="1893">
          <cell r="A1893" t="str">
            <v>กรัณย์ชัย สตีลเวิร์ค</v>
          </cell>
          <cell r="B1893" t="str">
            <v>Process-PC</v>
          </cell>
          <cell r="C1893">
            <v>39990</v>
          </cell>
          <cell r="D1893">
            <v>26.25</v>
          </cell>
          <cell r="E1893" t="str">
            <v>Process Scrap</v>
          </cell>
          <cell r="F1893" t="str">
            <v>ธรรมรักษ์ ออโต้ พาร์ท (D)</v>
          </cell>
          <cell r="G1893">
            <v>2009</v>
          </cell>
        </row>
        <row r="1894">
          <cell r="A1894" t="str">
            <v>โรงงานอัดกระดาษศิลาลอย</v>
          </cell>
          <cell r="B1894" t="str">
            <v>X Scrap-L2</v>
          </cell>
          <cell r="C1894">
            <v>39990</v>
          </cell>
          <cell r="D1894">
            <v>14.04</v>
          </cell>
          <cell r="E1894" t="str">
            <v>Local 2</v>
          </cell>
          <cell r="F1894" t="str">
            <v>โรงงานอัดกระดาษศิลาลอย</v>
          </cell>
          <cell r="G1894">
            <v>2009</v>
          </cell>
        </row>
        <row r="1895">
          <cell r="A1895" t="str">
            <v>กัณฑชัย เมทัล เวอร์ค</v>
          </cell>
          <cell r="B1895" t="str">
            <v>X Scrap-L2</v>
          </cell>
          <cell r="C1895">
            <v>39990</v>
          </cell>
          <cell r="D1895">
            <v>15.91</v>
          </cell>
          <cell r="E1895" t="str">
            <v>Local 2</v>
          </cell>
          <cell r="F1895" t="str">
            <v>ช.วิลัยค้าเหล็ก</v>
          </cell>
          <cell r="G1895">
            <v>2009</v>
          </cell>
        </row>
        <row r="1896">
          <cell r="A1896" t="str">
            <v>ชัยการณ์ สตีล เวอร์ค</v>
          </cell>
          <cell r="B1896" t="str">
            <v>BUNDLE  - SY</v>
          </cell>
          <cell r="C1896">
            <v>39990</v>
          </cell>
          <cell r="D1896">
            <v>28.9</v>
          </cell>
          <cell r="E1896" t="str">
            <v>BUNDLE SY</v>
          </cell>
          <cell r="F1896" t="str">
            <v>แสงทองชัย สตีล(ชัญญา)</v>
          </cell>
          <cell r="G1896">
            <v>2009</v>
          </cell>
        </row>
        <row r="1897">
          <cell r="A1897" t="str">
            <v>กรัณย์ชัย สตีลเวิร์ค</v>
          </cell>
          <cell r="B1897" t="str">
            <v>Process-PC</v>
          </cell>
          <cell r="C1897">
            <v>39990</v>
          </cell>
          <cell r="D1897">
            <v>15.47</v>
          </cell>
          <cell r="E1897" t="str">
            <v>Process Scrap</v>
          </cell>
          <cell r="F1897" t="str">
            <v>บางกอก เมทัล เวอร์ค(D)</v>
          </cell>
          <cell r="G1897">
            <v>2009</v>
          </cell>
        </row>
        <row r="1898">
          <cell r="A1898" t="str">
            <v>กัณฑชัย เมทัล เวอร์ค</v>
          </cell>
          <cell r="B1898" t="str">
            <v>X Scrap-L2</v>
          </cell>
          <cell r="C1898">
            <v>39990</v>
          </cell>
          <cell r="D1898">
            <v>14.96</v>
          </cell>
          <cell r="E1898" t="str">
            <v>Local 2</v>
          </cell>
          <cell r="F1898" t="str">
            <v>ช.วิลัยค้าเหล็ก</v>
          </cell>
          <cell r="G1898">
            <v>2009</v>
          </cell>
        </row>
        <row r="1899">
          <cell r="A1899" t="str">
            <v>ซัน สตีล แอนด์ เปเปอร์</v>
          </cell>
          <cell r="B1899" t="str">
            <v>Y - Scrap</v>
          </cell>
          <cell r="C1899">
            <v>39990</v>
          </cell>
          <cell r="D1899">
            <v>7.57</v>
          </cell>
          <cell r="E1899" t="str">
            <v>Local 1</v>
          </cell>
          <cell r="F1899" t="str">
            <v>รัตนาภรณ์(กิริมิตร-ระยอง)</v>
          </cell>
          <cell r="G1899">
            <v>2009</v>
          </cell>
        </row>
        <row r="1900">
          <cell r="A1900" t="str">
            <v>ซัน สตีล แอนด์ เปเปอร์</v>
          </cell>
          <cell r="B1900" t="str">
            <v>BUNDLE  - SY</v>
          </cell>
          <cell r="C1900">
            <v>39990</v>
          </cell>
          <cell r="D1900">
            <v>29.28</v>
          </cell>
          <cell r="E1900" t="str">
            <v>BUNDLE SY</v>
          </cell>
          <cell r="F1900" t="str">
            <v>เอส.ซี.ค้าเหล็ก  กทม.</v>
          </cell>
          <cell r="G1900">
            <v>2009</v>
          </cell>
        </row>
        <row r="1901">
          <cell r="A1901" t="str">
            <v>ไหลแอดจาย อินเตอร์เทรด</v>
          </cell>
          <cell r="B1901" t="str">
            <v>D - Scrap</v>
          </cell>
          <cell r="C1901">
            <v>39990</v>
          </cell>
          <cell r="D1901">
            <v>9.4499999999999993</v>
          </cell>
          <cell r="E1901" t="str">
            <v>Local 2</v>
          </cell>
          <cell r="F1901" t="str">
            <v>สุจินต์ ระยอง</v>
          </cell>
          <cell r="G1901">
            <v>2009</v>
          </cell>
        </row>
        <row r="1902">
          <cell r="A1902" t="str">
            <v>ซัน สตีล แอนด์ เปเปอร์</v>
          </cell>
          <cell r="B1902" t="str">
            <v>B - Scrap</v>
          </cell>
          <cell r="C1902">
            <v>39990</v>
          </cell>
          <cell r="D1902">
            <v>12.15</v>
          </cell>
          <cell r="E1902" t="str">
            <v>Local 2</v>
          </cell>
          <cell r="F1902" t="str">
            <v>บางกอกรีไซเคิล</v>
          </cell>
          <cell r="G1902">
            <v>2009</v>
          </cell>
        </row>
        <row r="1903">
          <cell r="A1903" t="str">
            <v>ซัน สตีล แอนด์ เปเปอร์</v>
          </cell>
          <cell r="B1903" t="str">
            <v>B - Scrap</v>
          </cell>
          <cell r="C1903">
            <v>39990</v>
          </cell>
          <cell r="D1903">
            <v>8.48</v>
          </cell>
          <cell r="E1903" t="str">
            <v>Local 2</v>
          </cell>
          <cell r="F1903" t="str">
            <v>บางกอกรีไซเคิล</v>
          </cell>
          <cell r="G1903">
            <v>2009</v>
          </cell>
        </row>
        <row r="1904">
          <cell r="A1904" t="str">
            <v>กรวัชร อินเตอร์เมทัล</v>
          </cell>
          <cell r="B1904" t="str">
            <v>D - Scrap</v>
          </cell>
          <cell r="C1904">
            <v>39990</v>
          </cell>
          <cell r="D1904">
            <v>15.14</v>
          </cell>
          <cell r="E1904" t="str">
            <v>Local 2</v>
          </cell>
          <cell r="F1904" t="str">
            <v>อันดามัน หาดใหญ่</v>
          </cell>
          <cell r="G1904">
            <v>2009</v>
          </cell>
        </row>
        <row r="1905">
          <cell r="A1905" t="str">
            <v>ไหลแอดจาย อินเตอร์เทรด</v>
          </cell>
          <cell r="B1905" t="str">
            <v>M scrap</v>
          </cell>
          <cell r="C1905">
            <v>39990</v>
          </cell>
          <cell r="D1905">
            <v>18.7</v>
          </cell>
          <cell r="E1905" t="str">
            <v>Local 2</v>
          </cell>
          <cell r="F1905" t="str">
            <v>สมบัติ ลพบุรี</v>
          </cell>
          <cell r="G1905">
            <v>2009</v>
          </cell>
        </row>
        <row r="1906">
          <cell r="A1906" t="str">
            <v>ซัน สตีล แอนด์ เปเปอร์</v>
          </cell>
          <cell r="B1906" t="str">
            <v>BUNDLE  - SY</v>
          </cell>
          <cell r="C1906">
            <v>39990</v>
          </cell>
          <cell r="D1906">
            <v>13.81</v>
          </cell>
          <cell r="E1906" t="str">
            <v>BUNDLE SY</v>
          </cell>
          <cell r="F1906" t="str">
            <v>ปฏิมาค้าของเก่า อยุธยา</v>
          </cell>
          <cell r="G1906">
            <v>2009</v>
          </cell>
        </row>
        <row r="1907">
          <cell r="A1907" t="str">
            <v>โรงงานอัดกระดาษศิลาลอย</v>
          </cell>
          <cell r="B1907" t="str">
            <v>X Scrap-L2</v>
          </cell>
          <cell r="C1907">
            <v>39990</v>
          </cell>
          <cell r="D1907">
            <v>14.85</v>
          </cell>
          <cell r="E1907" t="str">
            <v>Local 2</v>
          </cell>
          <cell r="F1907" t="str">
            <v>โรงงานอัดกระดาษศิลาลอย</v>
          </cell>
          <cell r="G1907">
            <v>2009</v>
          </cell>
        </row>
        <row r="1908">
          <cell r="A1908" t="str">
            <v>ไหลแอดจาย อินเตอร์เทรด</v>
          </cell>
          <cell r="B1908" t="str">
            <v>D - Scrap</v>
          </cell>
          <cell r="C1908">
            <v>39990</v>
          </cell>
          <cell r="D1908">
            <v>17.350000000000001</v>
          </cell>
          <cell r="E1908" t="str">
            <v>Local 2</v>
          </cell>
          <cell r="F1908" t="str">
            <v>ไหลแอดจาย บางพลี</v>
          </cell>
          <cell r="G1908">
            <v>2009</v>
          </cell>
        </row>
        <row r="1909">
          <cell r="A1909" t="str">
            <v>โรงงานอัดกระดาษศิลาลอย</v>
          </cell>
          <cell r="B1909" t="str">
            <v>Y - Scrap</v>
          </cell>
          <cell r="C1909">
            <v>39990</v>
          </cell>
          <cell r="D1909">
            <v>15.55</v>
          </cell>
          <cell r="E1909" t="str">
            <v>Local 1</v>
          </cell>
          <cell r="F1909" t="str">
            <v>โรงงานอัดกระดาษศิลาลอย</v>
          </cell>
          <cell r="G1909">
            <v>2009</v>
          </cell>
        </row>
        <row r="1910">
          <cell r="A1910" t="str">
            <v>ไหลแอดจาย อินเตอร์เทรด</v>
          </cell>
          <cell r="B1910" t="str">
            <v>Y - Scrap</v>
          </cell>
          <cell r="C1910">
            <v>39990</v>
          </cell>
          <cell r="D1910">
            <v>13.7</v>
          </cell>
          <cell r="E1910" t="str">
            <v>Local 1</v>
          </cell>
          <cell r="F1910" t="str">
            <v>ไหลแอดจาย พานทอง ชล</v>
          </cell>
          <cell r="G1910">
            <v>2009</v>
          </cell>
        </row>
        <row r="1911">
          <cell r="A1911" t="str">
            <v>ซัน สตีล แอนด์ เปเปอร์</v>
          </cell>
          <cell r="B1911" t="str">
            <v>BUNDLE  - SY</v>
          </cell>
          <cell r="C1911">
            <v>39990</v>
          </cell>
          <cell r="D1911">
            <v>15.94</v>
          </cell>
          <cell r="E1911" t="str">
            <v>BUNDLE SY</v>
          </cell>
          <cell r="F1911" t="str">
            <v>เอส.ซี.ค้าเหล็ก  กทม.</v>
          </cell>
          <cell r="G1911">
            <v>2009</v>
          </cell>
        </row>
        <row r="1912">
          <cell r="A1912" t="str">
            <v>ซัน สตีล แอนด์ เปเปอร์</v>
          </cell>
          <cell r="B1912" t="str">
            <v>BUNDLE  - SY</v>
          </cell>
          <cell r="C1912">
            <v>39990</v>
          </cell>
          <cell r="D1912">
            <v>29.82</v>
          </cell>
          <cell r="E1912" t="str">
            <v>BUNDLE SY</v>
          </cell>
          <cell r="F1912" t="str">
            <v>เอส.ซี.ค้าเหล็ก  กทม.</v>
          </cell>
          <cell r="G1912">
            <v>2009</v>
          </cell>
        </row>
        <row r="1913">
          <cell r="A1913" t="str">
            <v>กรวัชร อินเตอร์เมทัล</v>
          </cell>
          <cell r="B1913" t="str">
            <v>Y - Scrap</v>
          </cell>
          <cell r="C1913">
            <v>39990</v>
          </cell>
          <cell r="D1913">
            <v>15.98</v>
          </cell>
          <cell r="E1913" t="str">
            <v>Local 1</v>
          </cell>
          <cell r="F1913" t="str">
            <v>เจริญไพศาลทุ่งสง จำกัด</v>
          </cell>
          <cell r="G1913">
            <v>2009</v>
          </cell>
        </row>
        <row r="1914">
          <cell r="A1914" t="str">
            <v>ไหลแอดจาย อินเตอร์เทรด</v>
          </cell>
          <cell r="B1914" t="str">
            <v>D - Scrap</v>
          </cell>
          <cell r="C1914">
            <v>39990</v>
          </cell>
          <cell r="D1914">
            <v>6.86</v>
          </cell>
          <cell r="E1914" t="str">
            <v>Local 2</v>
          </cell>
          <cell r="F1914" t="str">
            <v>อาร์กอนสตีล กทม.</v>
          </cell>
          <cell r="G1914">
            <v>2009</v>
          </cell>
        </row>
        <row r="1915">
          <cell r="A1915" t="str">
            <v>ซัน สตีล แอนด์ เปเปอร์</v>
          </cell>
          <cell r="B1915" t="str">
            <v>F scrap Local2</v>
          </cell>
          <cell r="C1915">
            <v>39990</v>
          </cell>
          <cell r="D1915">
            <v>13.76</v>
          </cell>
          <cell r="E1915" t="str">
            <v>Local 2</v>
          </cell>
          <cell r="F1915" t="str">
            <v>ปฏิมาค้าของเก่า อยุธยา</v>
          </cell>
          <cell r="G1915">
            <v>2009</v>
          </cell>
        </row>
        <row r="1916">
          <cell r="A1916" t="str">
            <v>กรัณย์ชัย สตีลเวิร์ค</v>
          </cell>
          <cell r="B1916" t="str">
            <v>Process-PC</v>
          </cell>
          <cell r="C1916">
            <v>39990</v>
          </cell>
          <cell r="D1916">
            <v>23.26</v>
          </cell>
          <cell r="E1916" t="str">
            <v>Process Scrap</v>
          </cell>
          <cell r="F1916" t="str">
            <v>บางกอก เมทัล เวอร์ค(D)</v>
          </cell>
          <cell r="G1916">
            <v>2009</v>
          </cell>
        </row>
        <row r="1917">
          <cell r="A1917" t="str">
            <v>ไหลแอดจาย อินเตอร์เทรด</v>
          </cell>
          <cell r="B1917" t="str">
            <v>D - Scrap</v>
          </cell>
          <cell r="C1917">
            <v>39990</v>
          </cell>
          <cell r="D1917">
            <v>28.41</v>
          </cell>
          <cell r="E1917" t="str">
            <v>Local 2</v>
          </cell>
          <cell r="F1917" t="str">
            <v>นพดลเดช นครราชสีมา</v>
          </cell>
          <cell r="G1917">
            <v>2009</v>
          </cell>
        </row>
        <row r="1918">
          <cell r="A1918" t="str">
            <v>กรวัชร อินเตอร์เมทัล</v>
          </cell>
          <cell r="B1918" t="str">
            <v>BUNDLE  - SY</v>
          </cell>
          <cell r="C1918">
            <v>39990</v>
          </cell>
          <cell r="D1918">
            <v>15.31</v>
          </cell>
          <cell r="E1918" t="str">
            <v>BUNDLE SY</v>
          </cell>
          <cell r="F1918" t="str">
            <v>บัญชาค้าของเก่า</v>
          </cell>
          <cell r="G1918">
            <v>2009</v>
          </cell>
        </row>
        <row r="1919">
          <cell r="A1919" t="str">
            <v>กัณฑชัย เมทัล เวอร์ค</v>
          </cell>
          <cell r="B1919" t="str">
            <v>Y - Scrap</v>
          </cell>
          <cell r="C1919">
            <v>39990</v>
          </cell>
          <cell r="D1919">
            <v>15.36</v>
          </cell>
          <cell r="E1919" t="str">
            <v>Local 1</v>
          </cell>
          <cell r="F1919" t="str">
            <v>สยามมิตร สตีลรีไซเคิล นนทบุรี</v>
          </cell>
          <cell r="G1919">
            <v>2009</v>
          </cell>
        </row>
        <row r="1920">
          <cell r="A1920" t="str">
            <v>ไหลแอดจาย อินเตอร์เทรด</v>
          </cell>
          <cell r="B1920" t="str">
            <v>C - Scrap</v>
          </cell>
          <cell r="C1920">
            <v>39990</v>
          </cell>
          <cell r="D1920">
            <v>14.56</v>
          </cell>
          <cell r="E1920" t="str">
            <v>Local 2</v>
          </cell>
          <cell r="F1920" t="str">
            <v>สุจินต์ ระยอง</v>
          </cell>
          <cell r="G1920">
            <v>2009</v>
          </cell>
        </row>
        <row r="1921">
          <cell r="A1921" t="str">
            <v>ไหลแอดจาย อินเตอร์เทรด</v>
          </cell>
          <cell r="B1921" t="str">
            <v>BUNDLE  - SY</v>
          </cell>
          <cell r="C1921">
            <v>39990</v>
          </cell>
          <cell r="D1921">
            <v>16.12</v>
          </cell>
          <cell r="E1921" t="str">
            <v>BUNDLE SY</v>
          </cell>
          <cell r="F1921" t="str">
            <v>ดอยสเก็ดค้าของเก่า</v>
          </cell>
          <cell r="G1921">
            <v>2009</v>
          </cell>
        </row>
        <row r="1922">
          <cell r="A1922" t="str">
            <v>ไหลแอดจาย อินเตอร์เทรด</v>
          </cell>
          <cell r="B1922" t="str">
            <v>C - Scrap</v>
          </cell>
          <cell r="C1922">
            <v>39990</v>
          </cell>
          <cell r="D1922">
            <v>10.01</v>
          </cell>
          <cell r="E1922" t="str">
            <v>Local 2</v>
          </cell>
          <cell r="F1922" t="str">
            <v>อาร์กอนสตีล กทม.</v>
          </cell>
          <cell r="G1922">
            <v>2009</v>
          </cell>
        </row>
        <row r="1923">
          <cell r="A1923" t="str">
            <v>กัณฑชัย เมทัล เวอร์ค</v>
          </cell>
          <cell r="B1923" t="str">
            <v>D - Scrap</v>
          </cell>
          <cell r="C1923">
            <v>39990</v>
          </cell>
          <cell r="D1923">
            <v>3.53</v>
          </cell>
          <cell r="E1923" t="str">
            <v>Local 2</v>
          </cell>
          <cell r="F1923" t="str">
            <v>คานทอง ชลบุรี</v>
          </cell>
          <cell r="G1923">
            <v>2009</v>
          </cell>
        </row>
        <row r="1924">
          <cell r="A1924" t="str">
            <v>สิงห์สยามสตีลเซอร์วิส</v>
          </cell>
          <cell r="B1924" t="str">
            <v>Process-SS</v>
          </cell>
          <cell r="C1924">
            <v>39990</v>
          </cell>
          <cell r="D1924">
            <v>12.59</v>
          </cell>
          <cell r="E1924" t="str">
            <v>Special Scrap</v>
          </cell>
          <cell r="F1924" t="str">
            <v>อาปิโก อมตะ ชลบุรี (D)</v>
          </cell>
          <cell r="G1924">
            <v>2009</v>
          </cell>
        </row>
        <row r="1925">
          <cell r="A1925" t="str">
            <v>กรวัชร อินเตอร์เมทัล</v>
          </cell>
          <cell r="B1925" t="str">
            <v>X Scrap-L2</v>
          </cell>
          <cell r="C1925">
            <v>39990</v>
          </cell>
          <cell r="D1925">
            <v>15.98</v>
          </cell>
          <cell r="E1925" t="str">
            <v>Local 2</v>
          </cell>
          <cell r="F1925" t="str">
            <v>เจริญไพศาล(MK) มั่งคั่งพาณิชย์</v>
          </cell>
          <cell r="G1925">
            <v>2009</v>
          </cell>
        </row>
        <row r="1926">
          <cell r="A1926" t="str">
            <v>กรวัชร อินเตอร์เมทัล</v>
          </cell>
          <cell r="B1926" t="str">
            <v>C - Scrap</v>
          </cell>
          <cell r="C1926">
            <v>39990</v>
          </cell>
          <cell r="D1926">
            <v>14.95</v>
          </cell>
          <cell r="E1926" t="str">
            <v>Local 2</v>
          </cell>
          <cell r="F1926" t="str">
            <v>เจริญไพศาลทุ่งสง จำกัด</v>
          </cell>
          <cell r="G1926">
            <v>2009</v>
          </cell>
        </row>
        <row r="1927">
          <cell r="A1927" t="str">
            <v>ไหลแอดจาย อินเตอร์เทรด</v>
          </cell>
          <cell r="B1927" t="str">
            <v>D - Scrap</v>
          </cell>
          <cell r="C1927">
            <v>39990</v>
          </cell>
          <cell r="D1927">
            <v>8.5</v>
          </cell>
          <cell r="E1927" t="str">
            <v>Local 2</v>
          </cell>
          <cell r="F1927" t="str">
            <v>สุพัตรา ระยอง</v>
          </cell>
          <cell r="G1927">
            <v>2009</v>
          </cell>
        </row>
        <row r="1928">
          <cell r="A1928" t="str">
            <v>น่ำเซ้งค้าเหล็ก</v>
          </cell>
          <cell r="B1928" t="str">
            <v>Process-PC</v>
          </cell>
          <cell r="C1928">
            <v>39990</v>
          </cell>
          <cell r="D1928">
            <v>13.43</v>
          </cell>
          <cell r="E1928" t="str">
            <v>Process Scrap</v>
          </cell>
          <cell r="F1928" t="str">
            <v>บ้านบึงอินดัสตรีส์</v>
          </cell>
          <cell r="G1928">
            <v>2009</v>
          </cell>
        </row>
        <row r="1929">
          <cell r="A1929" t="str">
            <v>กรวัชร อินเตอร์เมทัล</v>
          </cell>
          <cell r="B1929" t="str">
            <v>X Scrap-L2</v>
          </cell>
          <cell r="C1929">
            <v>39990</v>
          </cell>
          <cell r="D1929">
            <v>16.190000000000001</v>
          </cell>
          <cell r="E1929" t="str">
            <v>Local 2</v>
          </cell>
          <cell r="F1929" t="str">
            <v>เจริญไพศาล(MK) มั่งคั่งพาณิชย์</v>
          </cell>
          <cell r="G1929">
            <v>2009</v>
          </cell>
        </row>
        <row r="1930">
          <cell r="A1930" t="str">
            <v>โกลด์ 2009</v>
          </cell>
          <cell r="B1930" t="str">
            <v>BUNDLE  - SY</v>
          </cell>
          <cell r="C1930">
            <v>39990</v>
          </cell>
          <cell r="D1930">
            <v>34.11</v>
          </cell>
          <cell r="E1930" t="str">
            <v>BUNDLE SY</v>
          </cell>
          <cell r="F1930" t="str">
            <v>โกลด์ 2009</v>
          </cell>
          <cell r="G1930">
            <v>2009</v>
          </cell>
        </row>
        <row r="1931">
          <cell r="A1931" t="str">
            <v>กรวัชร อินเตอร์เมทัล</v>
          </cell>
          <cell r="B1931" t="str">
            <v>B - Scrap</v>
          </cell>
          <cell r="C1931">
            <v>39990</v>
          </cell>
          <cell r="D1931">
            <v>15.08</v>
          </cell>
          <cell r="E1931" t="str">
            <v>Local 2</v>
          </cell>
          <cell r="F1931" t="str">
            <v>บัญชาค้าของเก่า</v>
          </cell>
          <cell r="G1931">
            <v>2009</v>
          </cell>
        </row>
        <row r="1932">
          <cell r="A1932" t="str">
            <v>ฮีดากาโยโก เอ็นเตอร์ไพรส์</v>
          </cell>
          <cell r="B1932" t="str">
            <v>Bundle # 1</v>
          </cell>
          <cell r="C1932">
            <v>39990</v>
          </cell>
          <cell r="D1932">
            <v>14.08</v>
          </cell>
          <cell r="E1932" t="str">
            <v>Bundle # I(Local)</v>
          </cell>
          <cell r="F1932" t="str">
            <v>ฮีดากา โยโก (D)</v>
          </cell>
          <cell r="G1932">
            <v>2009</v>
          </cell>
        </row>
        <row r="1933">
          <cell r="A1933" t="str">
            <v>ฮีดากาโยโก เอ็นเตอร์ไพรส์</v>
          </cell>
          <cell r="B1933" t="str">
            <v>SHREDDED LOCAL</v>
          </cell>
          <cell r="C1933">
            <v>39990</v>
          </cell>
          <cell r="D1933">
            <v>13.26</v>
          </cell>
          <cell r="E1933" t="str">
            <v>SHREDDED LOCAL</v>
          </cell>
          <cell r="F1933" t="str">
            <v>ฮีดากา โยโก (D)</v>
          </cell>
          <cell r="G1933">
            <v>2009</v>
          </cell>
        </row>
        <row r="1934">
          <cell r="A1934" t="str">
            <v>กรวัชร อินเตอร์เมทัล</v>
          </cell>
          <cell r="B1934" t="str">
            <v>Y - Scrap</v>
          </cell>
          <cell r="C1934">
            <v>39990</v>
          </cell>
          <cell r="D1934">
            <v>18.52</v>
          </cell>
          <cell r="E1934" t="str">
            <v>Local 1</v>
          </cell>
          <cell r="F1934" t="str">
            <v>เจริญไพศาลทุ่งสง จำกัด</v>
          </cell>
          <cell r="G1934">
            <v>2009</v>
          </cell>
        </row>
        <row r="1935">
          <cell r="A1935" t="str">
            <v>ฮีดากาโยโก เอ็นเตอร์ไพรส์</v>
          </cell>
          <cell r="B1935" t="str">
            <v>Bundle # 1</v>
          </cell>
          <cell r="C1935">
            <v>39990</v>
          </cell>
          <cell r="D1935">
            <v>14.45</v>
          </cell>
          <cell r="E1935" t="str">
            <v>Bundle # I(Local)</v>
          </cell>
          <cell r="F1935" t="str">
            <v>ฮีดากา โยโก (D)</v>
          </cell>
          <cell r="G1935">
            <v>2009</v>
          </cell>
        </row>
        <row r="1936">
          <cell r="A1936" t="str">
            <v>โพธิ์ทองค้าของเก่า</v>
          </cell>
          <cell r="B1936" t="str">
            <v>D - Scrap</v>
          </cell>
          <cell r="C1936">
            <v>39990</v>
          </cell>
          <cell r="D1936">
            <v>6.9</v>
          </cell>
          <cell r="E1936" t="str">
            <v>Local 2</v>
          </cell>
          <cell r="F1936" t="str">
            <v>รุ่งเจริญ</v>
          </cell>
          <cell r="G1936">
            <v>2009</v>
          </cell>
        </row>
        <row r="1937">
          <cell r="A1937" t="str">
            <v>ฮีดากาโยโก เอ็นเตอร์ไพรส์</v>
          </cell>
          <cell r="B1937" t="str">
            <v>Process-SS</v>
          </cell>
          <cell r="C1937">
            <v>39990</v>
          </cell>
          <cell r="D1937">
            <v>13.17</v>
          </cell>
          <cell r="E1937" t="str">
            <v>Special Scrap</v>
          </cell>
          <cell r="F1937" t="str">
            <v>ฮีดากา โยโก (D)</v>
          </cell>
          <cell r="G1937">
            <v>2009</v>
          </cell>
        </row>
        <row r="1938">
          <cell r="A1938" t="str">
            <v>ฮีดากาโยโก เอ็นเตอร์ไพรส์</v>
          </cell>
          <cell r="B1938" t="str">
            <v>Bundle # 1</v>
          </cell>
          <cell r="C1938">
            <v>39990</v>
          </cell>
          <cell r="D1938">
            <v>14.23</v>
          </cell>
          <cell r="E1938" t="str">
            <v>Bundle # I(Local)</v>
          </cell>
          <cell r="F1938" t="str">
            <v>ฮีดากา โยโก (D)</v>
          </cell>
          <cell r="G1938">
            <v>2009</v>
          </cell>
        </row>
        <row r="1939">
          <cell r="A1939" t="str">
            <v>ไหลแอดจาย อินเตอร์เทรด</v>
          </cell>
          <cell r="B1939" t="str">
            <v>BUNDLE  - SY</v>
          </cell>
          <cell r="C1939">
            <v>39990</v>
          </cell>
          <cell r="D1939">
            <v>16.010000000000002</v>
          </cell>
          <cell r="E1939" t="str">
            <v>BUNDLE SY</v>
          </cell>
          <cell r="F1939" t="str">
            <v>สวัสดิ์ สุราษฎร์ธานี</v>
          </cell>
          <cell r="G1939">
            <v>2009</v>
          </cell>
        </row>
        <row r="1940">
          <cell r="A1940" t="str">
            <v>ไหลแอดจาย อินเตอร์เทรด</v>
          </cell>
          <cell r="B1940" t="str">
            <v>Y - Scrap</v>
          </cell>
          <cell r="C1940">
            <v>39990</v>
          </cell>
          <cell r="D1940">
            <v>21.07</v>
          </cell>
          <cell r="E1940" t="str">
            <v>Local 1</v>
          </cell>
          <cell r="F1940" t="str">
            <v>สมจิตร ระยอง</v>
          </cell>
          <cell r="G1940">
            <v>2009</v>
          </cell>
        </row>
        <row r="1941">
          <cell r="A1941" t="str">
            <v>สิงห์สยามสตีลเซอร์วิส</v>
          </cell>
          <cell r="B1941" t="str">
            <v>Process-PC</v>
          </cell>
          <cell r="C1941">
            <v>39990</v>
          </cell>
          <cell r="D1941">
            <v>12.65</v>
          </cell>
          <cell r="E1941" t="str">
            <v>Process Scrap</v>
          </cell>
          <cell r="F1941" t="str">
            <v>อาปิโก อมตะ ชลบุรี (D)</v>
          </cell>
          <cell r="G1941">
            <v>2009</v>
          </cell>
        </row>
        <row r="1942">
          <cell r="A1942" t="str">
            <v>ซัน สตีล แอนด์ เปเปอร์</v>
          </cell>
          <cell r="B1942" t="str">
            <v>A - Scrap</v>
          </cell>
          <cell r="C1942">
            <v>39990</v>
          </cell>
          <cell r="D1942">
            <v>7.21</v>
          </cell>
          <cell r="E1942" t="str">
            <v>Local 1</v>
          </cell>
          <cell r="F1942" t="str">
            <v>รัตนาภรณ์(กิริมิตร-ระยอง)</v>
          </cell>
          <cell r="G1942">
            <v>2009</v>
          </cell>
        </row>
        <row r="1943">
          <cell r="A1943" t="str">
            <v>ซัน สตีล แอนด์ เปเปอร์</v>
          </cell>
          <cell r="B1943" t="str">
            <v>C - Scrap</v>
          </cell>
          <cell r="C1943">
            <v>39990</v>
          </cell>
          <cell r="D1943">
            <v>10.34</v>
          </cell>
          <cell r="E1943" t="str">
            <v>Local 2</v>
          </cell>
          <cell r="F1943" t="str">
            <v>รัตนาภรณ์(กิริมิตร-ระยอง)</v>
          </cell>
          <cell r="G1943">
            <v>2009</v>
          </cell>
        </row>
        <row r="1944">
          <cell r="A1944" t="str">
            <v>กัณฑชัย เมทัล เวอร์ค</v>
          </cell>
          <cell r="B1944" t="str">
            <v>D - Scrap</v>
          </cell>
          <cell r="C1944">
            <v>39990</v>
          </cell>
          <cell r="D1944">
            <v>3.34</v>
          </cell>
          <cell r="E1944" t="str">
            <v>Local 2</v>
          </cell>
          <cell r="F1944" t="str">
            <v>คานทอง ชลบุรี</v>
          </cell>
          <cell r="G1944">
            <v>2009</v>
          </cell>
        </row>
        <row r="1945">
          <cell r="A1945" t="str">
            <v>สิงห์สยามสตีลเซอร์วิส</v>
          </cell>
          <cell r="B1945" t="str">
            <v>Process-SS</v>
          </cell>
          <cell r="C1945">
            <v>39990</v>
          </cell>
          <cell r="D1945">
            <v>11</v>
          </cell>
          <cell r="E1945" t="str">
            <v>Special Scrap</v>
          </cell>
          <cell r="F1945" t="str">
            <v>อาปิโก อมตะ ชลบุรี (D)</v>
          </cell>
          <cell r="G1945">
            <v>2009</v>
          </cell>
        </row>
        <row r="1946">
          <cell r="A1946" t="str">
            <v>กัณฑชัย เมทัล เวอร์ค</v>
          </cell>
          <cell r="B1946" t="str">
            <v>X Scrap-L2</v>
          </cell>
          <cell r="C1946">
            <v>39990</v>
          </cell>
          <cell r="D1946">
            <v>15.1</v>
          </cell>
          <cell r="E1946" t="str">
            <v>Local 2</v>
          </cell>
          <cell r="F1946" t="str">
            <v>กอบชัยพาณิชย์ เชียงใหม่</v>
          </cell>
          <cell r="G1946">
            <v>2009</v>
          </cell>
        </row>
        <row r="1947">
          <cell r="A1947" t="str">
            <v>ซัน สตีล แอนด์ เปเปอร์</v>
          </cell>
          <cell r="B1947" t="str">
            <v>D - Scrap</v>
          </cell>
          <cell r="C1947">
            <v>39990</v>
          </cell>
          <cell r="D1947">
            <v>16.670000000000002</v>
          </cell>
          <cell r="E1947" t="str">
            <v>Local 2</v>
          </cell>
          <cell r="F1947" t="str">
            <v>ปฏิมาค้าของเก่า อยุธยา</v>
          </cell>
          <cell r="G1947">
            <v>2009</v>
          </cell>
        </row>
        <row r="1948">
          <cell r="A1948" t="str">
            <v>กรัณย์ชัย สตีลเวิร์ค</v>
          </cell>
          <cell r="B1948" t="str">
            <v>Process-PC</v>
          </cell>
          <cell r="C1948">
            <v>39990</v>
          </cell>
          <cell r="D1948">
            <v>13.25</v>
          </cell>
          <cell r="E1948" t="str">
            <v>Process Scrap</v>
          </cell>
          <cell r="F1948" t="str">
            <v>ธรรมรักษ์ ออโต้ พาร์ท (D)</v>
          </cell>
          <cell r="G1948">
            <v>2009</v>
          </cell>
        </row>
        <row r="1949">
          <cell r="A1949" t="str">
            <v>น่ำเซ้งค้าเหล็ก</v>
          </cell>
          <cell r="B1949" t="str">
            <v>Process-PC</v>
          </cell>
          <cell r="C1949">
            <v>39990</v>
          </cell>
          <cell r="D1949">
            <v>13.89</v>
          </cell>
          <cell r="E1949" t="str">
            <v>Process Scrap</v>
          </cell>
          <cell r="F1949" t="str">
            <v>น่ำเซ้งกิ่งแก้ว</v>
          </cell>
          <cell r="G1949">
            <v>2009</v>
          </cell>
        </row>
        <row r="1950">
          <cell r="A1950" t="str">
            <v>ไหลแอดจาย อินเตอร์เทรด</v>
          </cell>
          <cell r="B1950" t="str">
            <v>BUNDLE  - SY</v>
          </cell>
          <cell r="C1950">
            <v>39990</v>
          </cell>
          <cell r="D1950">
            <v>16.739999999999998</v>
          </cell>
          <cell r="E1950" t="str">
            <v>BUNDLE SY</v>
          </cell>
          <cell r="F1950" t="str">
            <v>สุขสวัสดิ์ อุบล</v>
          </cell>
          <cell r="G1950">
            <v>2009</v>
          </cell>
        </row>
        <row r="1951">
          <cell r="A1951" t="str">
            <v>ซัน สตีล แอนด์ เปเปอร์</v>
          </cell>
          <cell r="B1951" t="str">
            <v>B - Scrap</v>
          </cell>
          <cell r="C1951">
            <v>39990</v>
          </cell>
          <cell r="D1951">
            <v>3.49</v>
          </cell>
          <cell r="E1951" t="str">
            <v>Local 2</v>
          </cell>
          <cell r="F1951" t="str">
            <v>บางกอกรีไซเคิล</v>
          </cell>
          <cell r="G1951">
            <v>2009</v>
          </cell>
        </row>
        <row r="1952">
          <cell r="A1952" t="str">
            <v>ซัน สตีล แอนด์ เปเปอร์</v>
          </cell>
          <cell r="B1952" t="str">
            <v>C - Scrap</v>
          </cell>
          <cell r="C1952">
            <v>39990</v>
          </cell>
          <cell r="D1952">
            <v>5.34</v>
          </cell>
          <cell r="E1952" t="str">
            <v>Local 2</v>
          </cell>
          <cell r="F1952" t="str">
            <v>บางกอกรีไซเคิล</v>
          </cell>
          <cell r="G1952">
            <v>2009</v>
          </cell>
        </row>
        <row r="1953">
          <cell r="A1953" t="str">
            <v>ซัน สตีล แอนด์ เปเปอร์</v>
          </cell>
          <cell r="B1953" t="str">
            <v>B - Scrap</v>
          </cell>
          <cell r="C1953">
            <v>39990</v>
          </cell>
          <cell r="D1953">
            <v>7.62</v>
          </cell>
          <cell r="E1953" t="str">
            <v>Local 2</v>
          </cell>
          <cell r="F1953" t="str">
            <v>บางกอกรีไซเคิล</v>
          </cell>
          <cell r="G1953">
            <v>2009</v>
          </cell>
        </row>
        <row r="1954">
          <cell r="A1954" t="str">
            <v>ซัน สตีล แอนด์ เปเปอร์</v>
          </cell>
          <cell r="B1954" t="str">
            <v>C - Scrap</v>
          </cell>
          <cell r="C1954">
            <v>39990</v>
          </cell>
          <cell r="D1954">
            <v>5.33</v>
          </cell>
          <cell r="E1954" t="str">
            <v>Local 2</v>
          </cell>
          <cell r="F1954" t="str">
            <v>บางกอกรีไซเคิล</v>
          </cell>
          <cell r="G1954">
            <v>2009</v>
          </cell>
        </row>
        <row r="1955">
          <cell r="A1955" t="str">
            <v>กรัณย์ชัย สตีลเวิร์ค</v>
          </cell>
          <cell r="B1955" t="str">
            <v>Process-SS</v>
          </cell>
          <cell r="C1955">
            <v>39990</v>
          </cell>
          <cell r="D1955">
            <v>16</v>
          </cell>
          <cell r="E1955" t="str">
            <v>Special Scrap</v>
          </cell>
          <cell r="F1955" t="str">
            <v>Excel metal forging(D)</v>
          </cell>
          <cell r="G1955">
            <v>2009</v>
          </cell>
        </row>
        <row r="1956">
          <cell r="A1956" t="str">
            <v>ไทยเฮอร์ริค</v>
          </cell>
          <cell r="B1956" t="str">
            <v>Y - Scrap</v>
          </cell>
          <cell r="C1956">
            <v>39990</v>
          </cell>
          <cell r="D1956">
            <v>12.84</v>
          </cell>
          <cell r="E1956" t="str">
            <v>Local 1</v>
          </cell>
          <cell r="F1956" t="str">
            <v>ไทยเฮอร์ริค ปราจีน (D)</v>
          </cell>
          <cell r="G1956">
            <v>2009</v>
          </cell>
        </row>
        <row r="1957">
          <cell r="A1957" t="str">
            <v>ไหลแอดจาย อินเตอร์เทรด</v>
          </cell>
          <cell r="B1957" t="str">
            <v>A - Scrap</v>
          </cell>
          <cell r="C1957">
            <v>39990</v>
          </cell>
          <cell r="D1957">
            <v>16.010000000000002</v>
          </cell>
          <cell r="E1957" t="str">
            <v>Local 1</v>
          </cell>
          <cell r="F1957" t="str">
            <v>ดีอาร์พี สตีล(D)</v>
          </cell>
          <cell r="G1957">
            <v>2009</v>
          </cell>
        </row>
        <row r="1958">
          <cell r="A1958" t="str">
            <v>ไหลแอดจาย อินเตอร์เทรด</v>
          </cell>
          <cell r="B1958" t="str">
            <v>Y - Scrap</v>
          </cell>
          <cell r="C1958">
            <v>39990</v>
          </cell>
          <cell r="D1958">
            <v>16.059999999999999</v>
          </cell>
          <cell r="E1958" t="str">
            <v>Local 1</v>
          </cell>
          <cell r="F1958" t="str">
            <v>ดีอาร์พี สตีล(D)</v>
          </cell>
          <cell r="G1958">
            <v>2009</v>
          </cell>
        </row>
        <row r="1959">
          <cell r="A1959" t="str">
            <v>โพธิ์ทองค้าของเก่า</v>
          </cell>
          <cell r="B1959" t="str">
            <v>Y - Scrap</v>
          </cell>
          <cell r="C1959">
            <v>39990</v>
          </cell>
          <cell r="D1959">
            <v>8.5500000000000007</v>
          </cell>
          <cell r="E1959" t="str">
            <v>Local 1</v>
          </cell>
          <cell r="F1959" t="str">
            <v>ยิ่งเจริญ ระยอง</v>
          </cell>
          <cell r="G1959">
            <v>2009</v>
          </cell>
        </row>
        <row r="1960">
          <cell r="A1960" t="str">
            <v>อ.รวมพาณิชย์</v>
          </cell>
          <cell r="B1960" t="str">
            <v>Y - Scrap</v>
          </cell>
          <cell r="C1960">
            <v>39990</v>
          </cell>
          <cell r="D1960">
            <v>9.92</v>
          </cell>
          <cell r="E1960" t="str">
            <v>Local 1</v>
          </cell>
          <cell r="F1960" t="str">
            <v>SYS 2</v>
          </cell>
          <cell r="G1960">
            <v>2009</v>
          </cell>
        </row>
        <row r="1961">
          <cell r="A1961" t="str">
            <v>อ.รวมพาณิชย์</v>
          </cell>
          <cell r="B1961" t="str">
            <v>Y - Scrap</v>
          </cell>
          <cell r="C1961">
            <v>39990</v>
          </cell>
          <cell r="D1961">
            <v>13.46</v>
          </cell>
          <cell r="E1961" t="str">
            <v>Local 1</v>
          </cell>
          <cell r="F1961" t="str">
            <v>SYS 2</v>
          </cell>
          <cell r="G1961">
            <v>2009</v>
          </cell>
        </row>
        <row r="1962">
          <cell r="A1962" t="str">
            <v>ซัน สตีล แอนด์ เปเปอร์</v>
          </cell>
          <cell r="B1962" t="str">
            <v>D - Scrap</v>
          </cell>
          <cell r="C1962">
            <v>39990</v>
          </cell>
          <cell r="D1962">
            <v>13.57</v>
          </cell>
          <cell r="E1962" t="str">
            <v>Local 2</v>
          </cell>
          <cell r="F1962" t="str">
            <v>ปฏิมาค้าของเก่า อยุธยา</v>
          </cell>
          <cell r="G1962">
            <v>2009</v>
          </cell>
        </row>
        <row r="1963">
          <cell r="A1963" t="str">
            <v>ไหลแอดจาย อินเตอร์เทรด</v>
          </cell>
          <cell r="B1963" t="str">
            <v>D - Scrap</v>
          </cell>
          <cell r="C1963">
            <v>39990</v>
          </cell>
          <cell r="D1963">
            <v>7.14</v>
          </cell>
          <cell r="E1963" t="str">
            <v>Local 2</v>
          </cell>
          <cell r="F1963" t="str">
            <v>สุพัตรา ระยอง</v>
          </cell>
          <cell r="G1963">
            <v>2009</v>
          </cell>
        </row>
        <row r="1964">
          <cell r="A1964" t="str">
            <v>ไหลแอดจาย อินเตอร์เทรด</v>
          </cell>
          <cell r="B1964" t="str">
            <v>Y - Scrap</v>
          </cell>
          <cell r="C1964">
            <v>39990</v>
          </cell>
          <cell r="D1964">
            <v>12.01</v>
          </cell>
          <cell r="E1964" t="str">
            <v>Local 1</v>
          </cell>
          <cell r="F1964" t="str">
            <v>สมจิตร ระยอง</v>
          </cell>
          <cell r="G1964">
            <v>2009</v>
          </cell>
        </row>
        <row r="1965">
          <cell r="A1965" t="str">
            <v>ไหลแอดจาย อินเตอร์เทรด</v>
          </cell>
          <cell r="B1965" t="str">
            <v>X Scrap-L2</v>
          </cell>
          <cell r="C1965">
            <v>39990</v>
          </cell>
          <cell r="D1965">
            <v>13.59</v>
          </cell>
          <cell r="E1965" t="str">
            <v>Local 2</v>
          </cell>
          <cell r="F1965" t="str">
            <v>ว.นวกิจ บุรีรัมย์</v>
          </cell>
          <cell r="G1965">
            <v>2009</v>
          </cell>
        </row>
        <row r="1966">
          <cell r="A1966" t="str">
            <v>ไหลแอดจาย อินเตอร์เทรด</v>
          </cell>
          <cell r="B1966" t="str">
            <v>D - Scrap</v>
          </cell>
          <cell r="C1966">
            <v>39990</v>
          </cell>
          <cell r="D1966">
            <v>11.37</v>
          </cell>
          <cell r="E1966" t="str">
            <v>Local 2</v>
          </cell>
          <cell r="F1966" t="str">
            <v>ไหลแอดจาย พานทอง ชล</v>
          </cell>
          <cell r="G1966">
            <v>2009</v>
          </cell>
        </row>
        <row r="1967">
          <cell r="A1967" t="str">
            <v>ไหลแอดจาย อินเตอร์เทรด</v>
          </cell>
          <cell r="B1967" t="str">
            <v>C - Scrap</v>
          </cell>
          <cell r="C1967">
            <v>39990</v>
          </cell>
          <cell r="D1967">
            <v>15.54</v>
          </cell>
          <cell r="E1967" t="str">
            <v>Local 2</v>
          </cell>
          <cell r="F1967" t="str">
            <v>สมจิตร ระยอง</v>
          </cell>
          <cell r="G1967">
            <v>2009</v>
          </cell>
        </row>
        <row r="1968">
          <cell r="A1968" t="str">
            <v>โพธิ์ทองค้าของเก่า</v>
          </cell>
          <cell r="B1968" t="str">
            <v>B - Scrap</v>
          </cell>
          <cell r="C1968">
            <v>39990</v>
          </cell>
          <cell r="D1968">
            <v>7.38</v>
          </cell>
          <cell r="E1968" t="str">
            <v>Local 2</v>
          </cell>
          <cell r="F1968" t="str">
            <v>รุ่งเรืองกิจ</v>
          </cell>
          <cell r="G1968">
            <v>2009</v>
          </cell>
        </row>
        <row r="1969">
          <cell r="A1969" t="str">
            <v>โกลด์ 2009</v>
          </cell>
          <cell r="B1969" t="str">
            <v>X Scrap-L2</v>
          </cell>
          <cell r="C1969">
            <v>39990</v>
          </cell>
          <cell r="D1969">
            <v>12.38</v>
          </cell>
          <cell r="E1969" t="str">
            <v>Local 2</v>
          </cell>
          <cell r="F1969" t="str">
            <v>ชัยยุทธค้าของเก่า</v>
          </cell>
          <cell r="G1969">
            <v>2009</v>
          </cell>
        </row>
        <row r="1970">
          <cell r="A1970" t="str">
            <v>ขยะทอง เปเปอร์ แอนด์สตีล</v>
          </cell>
          <cell r="B1970" t="str">
            <v>BUNDLE  - SY</v>
          </cell>
          <cell r="C1970">
            <v>39990</v>
          </cell>
          <cell r="D1970">
            <v>17.87</v>
          </cell>
          <cell r="E1970" t="str">
            <v>BUNDLE SY</v>
          </cell>
          <cell r="F1970" t="str">
            <v>ขยะทอง บางพลี(ดีสมใจ)</v>
          </cell>
          <cell r="G1970">
            <v>2009</v>
          </cell>
        </row>
        <row r="1971">
          <cell r="A1971" t="str">
            <v>ขยะทอง เปเปอร์ แอนด์สตีล</v>
          </cell>
          <cell r="B1971" t="str">
            <v>Y - Scrap</v>
          </cell>
          <cell r="C1971">
            <v>39990</v>
          </cell>
          <cell r="D1971">
            <v>12.03</v>
          </cell>
          <cell r="E1971" t="str">
            <v>Local 1</v>
          </cell>
          <cell r="F1971" t="str">
            <v>ขยะทอง บางพลี(ดีสมใจ)</v>
          </cell>
          <cell r="G1971">
            <v>2009</v>
          </cell>
        </row>
        <row r="1972">
          <cell r="A1972" t="str">
            <v>ซัน สตีล แอนด์ เปเปอร์</v>
          </cell>
          <cell r="B1972" t="str">
            <v>BUNDLE  - SY</v>
          </cell>
          <cell r="C1972">
            <v>39990</v>
          </cell>
          <cell r="D1972">
            <v>28.97</v>
          </cell>
          <cell r="E1972" t="str">
            <v>BUNDLE SY</v>
          </cell>
          <cell r="F1972" t="str">
            <v>เอกพาณิชย์ ปราจีน</v>
          </cell>
          <cell r="G1972">
            <v>2009</v>
          </cell>
        </row>
        <row r="1973">
          <cell r="A1973" t="str">
            <v>โพธิ์ทองค้าของเก่า</v>
          </cell>
          <cell r="B1973" t="str">
            <v>X Scrap-L2</v>
          </cell>
          <cell r="C1973">
            <v>39990</v>
          </cell>
          <cell r="D1973">
            <v>7.76</v>
          </cell>
          <cell r="E1973" t="str">
            <v>Local 2</v>
          </cell>
          <cell r="F1973" t="str">
            <v>ประพจน์ค้าของเก่า จันทบุรี</v>
          </cell>
          <cell r="G1973">
            <v>2009</v>
          </cell>
        </row>
        <row r="1974">
          <cell r="A1974" t="str">
            <v>ไหลแอดจาย อินเตอร์เทรด</v>
          </cell>
          <cell r="B1974" t="str">
            <v>D - Scrap</v>
          </cell>
          <cell r="C1974">
            <v>39990</v>
          </cell>
          <cell r="D1974">
            <v>8.75</v>
          </cell>
          <cell r="E1974" t="str">
            <v>Local 2</v>
          </cell>
          <cell r="F1974" t="str">
            <v>ไหลแอดจาย พานทอง ชล</v>
          </cell>
          <cell r="G1974">
            <v>2009</v>
          </cell>
        </row>
        <row r="1975">
          <cell r="A1975" t="str">
            <v>กัณฑชัย เมทัล เวอร์ค</v>
          </cell>
          <cell r="B1975" t="str">
            <v>D - Scrap</v>
          </cell>
          <cell r="C1975">
            <v>39991</v>
          </cell>
          <cell r="D1975">
            <v>10.130000000000001</v>
          </cell>
          <cell r="E1975" t="str">
            <v>Local 2</v>
          </cell>
          <cell r="F1975" t="str">
            <v>สยามมิตร สตีลรีไซเคิล นนทบุรี</v>
          </cell>
          <cell r="G1975">
            <v>2009</v>
          </cell>
        </row>
        <row r="1976">
          <cell r="A1976" t="str">
            <v>ซัน สตีล แอนด์ เปเปอร์</v>
          </cell>
          <cell r="B1976" t="str">
            <v>D - Scrap</v>
          </cell>
          <cell r="C1976">
            <v>39991</v>
          </cell>
          <cell r="D1976">
            <v>10.43</v>
          </cell>
          <cell r="E1976" t="str">
            <v>Local 2</v>
          </cell>
          <cell r="F1976" t="str">
            <v>บางกอกรีไซเคิล</v>
          </cell>
          <cell r="G1976">
            <v>2009</v>
          </cell>
        </row>
        <row r="1977">
          <cell r="A1977" t="str">
            <v>ไหลแอดจาย อินเตอร์เทรด</v>
          </cell>
          <cell r="B1977" t="str">
            <v>C - Scrap</v>
          </cell>
          <cell r="C1977">
            <v>39991</v>
          </cell>
          <cell r="D1977">
            <v>11.5</v>
          </cell>
          <cell r="E1977" t="str">
            <v>Local 2</v>
          </cell>
          <cell r="F1977" t="str">
            <v>ไหลแอดจาย พานทอง ชล</v>
          </cell>
          <cell r="G1977">
            <v>2009</v>
          </cell>
        </row>
        <row r="1978">
          <cell r="A1978" t="str">
            <v>กัณฑชัย เมทัล เวอร์ค</v>
          </cell>
          <cell r="B1978" t="str">
            <v>X Scrap-L2</v>
          </cell>
          <cell r="C1978">
            <v>39991</v>
          </cell>
          <cell r="D1978">
            <v>17.29</v>
          </cell>
          <cell r="E1978" t="str">
            <v>Local 2</v>
          </cell>
          <cell r="F1978" t="str">
            <v>สยามมิตร สตีลรีไซเคิล นนทบุรี</v>
          </cell>
          <cell r="G1978">
            <v>2009</v>
          </cell>
        </row>
        <row r="1979">
          <cell r="A1979" t="str">
            <v>กรัณย์ชัย สตีลเวิร์ค</v>
          </cell>
          <cell r="B1979" t="str">
            <v>Process-PC</v>
          </cell>
          <cell r="C1979">
            <v>39991</v>
          </cell>
          <cell r="D1979">
            <v>19.04</v>
          </cell>
          <cell r="E1979" t="str">
            <v>Process Scrap</v>
          </cell>
          <cell r="F1979" t="str">
            <v>จันทร์ทิพย์ อุตสาหกรรม (D)</v>
          </cell>
          <cell r="G1979">
            <v>2009</v>
          </cell>
        </row>
        <row r="1980">
          <cell r="A1980" t="str">
            <v>ไหลแอดจาย อินเตอร์เทรด</v>
          </cell>
          <cell r="B1980" t="str">
            <v>Process-PC</v>
          </cell>
          <cell r="C1980">
            <v>39991</v>
          </cell>
          <cell r="D1980">
            <v>28.66</v>
          </cell>
          <cell r="E1980" t="str">
            <v>Process Scrap</v>
          </cell>
          <cell r="F1980" t="str">
            <v>Central metal Thailand (D)</v>
          </cell>
          <cell r="G1980">
            <v>2009</v>
          </cell>
        </row>
        <row r="1981">
          <cell r="A1981" t="str">
            <v>เจแอนด์จา เซอร์วิส</v>
          </cell>
          <cell r="B1981" t="str">
            <v>BUNDLE  - SY</v>
          </cell>
          <cell r="C1981">
            <v>39991</v>
          </cell>
          <cell r="D1981">
            <v>29.69</v>
          </cell>
          <cell r="E1981" t="str">
            <v>BUNDLE SY</v>
          </cell>
          <cell r="F1981" t="str">
            <v>เจแอนด์จา เซอร์วิส</v>
          </cell>
          <cell r="G1981">
            <v>2009</v>
          </cell>
        </row>
        <row r="1982">
          <cell r="A1982" t="str">
            <v>กรัณย์ชัย สตีลเวิร์ค</v>
          </cell>
          <cell r="B1982" t="str">
            <v>Process-PC</v>
          </cell>
          <cell r="C1982">
            <v>39991</v>
          </cell>
          <cell r="D1982">
            <v>15.3</v>
          </cell>
          <cell r="E1982" t="str">
            <v>Process Scrap</v>
          </cell>
          <cell r="F1982" t="str">
            <v>บางกอก เมทัล เวอร์ค(D)</v>
          </cell>
          <cell r="G1982">
            <v>2009</v>
          </cell>
        </row>
        <row r="1983">
          <cell r="A1983" t="str">
            <v>ซัน สตีล แอนด์ เปเปอร์</v>
          </cell>
          <cell r="B1983" t="str">
            <v>B - Scrap</v>
          </cell>
          <cell r="C1983">
            <v>39991</v>
          </cell>
          <cell r="D1983">
            <v>9.61</v>
          </cell>
          <cell r="E1983" t="str">
            <v>Local 2</v>
          </cell>
          <cell r="F1983" t="str">
            <v>บางกอกรีไซเคิล</v>
          </cell>
          <cell r="G1983">
            <v>2009</v>
          </cell>
        </row>
        <row r="1984">
          <cell r="A1984" t="str">
            <v>ซัน สตีล แอนด์ เปเปอร์</v>
          </cell>
          <cell r="B1984" t="str">
            <v>D - Scrap</v>
          </cell>
          <cell r="C1984">
            <v>39991</v>
          </cell>
          <cell r="D1984">
            <v>10.130000000000001</v>
          </cell>
          <cell r="E1984" t="str">
            <v>Local 2</v>
          </cell>
          <cell r="F1984" t="str">
            <v>บางกอกรีไซเคิล</v>
          </cell>
          <cell r="G1984">
            <v>2009</v>
          </cell>
        </row>
        <row r="1985">
          <cell r="A1985" t="str">
            <v>ซัน สตีล แอนด์ เปเปอร์</v>
          </cell>
          <cell r="B1985" t="str">
            <v>A - Scrap</v>
          </cell>
          <cell r="C1985">
            <v>39991</v>
          </cell>
          <cell r="D1985">
            <v>27.1</v>
          </cell>
          <cell r="E1985" t="str">
            <v>Local 1</v>
          </cell>
          <cell r="F1985" t="str">
            <v>คนึงค้าของเก่า</v>
          </cell>
          <cell r="G1985">
            <v>2009</v>
          </cell>
        </row>
        <row r="1986">
          <cell r="A1986" t="str">
            <v>ชัยการณ์ สตีล เวอร์ค</v>
          </cell>
          <cell r="B1986" t="str">
            <v>BUNDLE  - SY</v>
          </cell>
          <cell r="C1986">
            <v>39991</v>
          </cell>
          <cell r="D1986">
            <v>16.579999999999998</v>
          </cell>
          <cell r="E1986" t="str">
            <v>BUNDLE SY</v>
          </cell>
          <cell r="F1986" t="str">
            <v>แสงทองชัย สตีล(ชัญญา)</v>
          </cell>
          <cell r="G1986">
            <v>2009</v>
          </cell>
        </row>
        <row r="1987">
          <cell r="A1987" t="str">
            <v>ไหลแอดจาย อินเตอร์เทรด</v>
          </cell>
          <cell r="B1987" t="str">
            <v>A - Scrap</v>
          </cell>
          <cell r="C1987">
            <v>39991</v>
          </cell>
          <cell r="D1987">
            <v>3.17</v>
          </cell>
          <cell r="E1987" t="str">
            <v>Local 1</v>
          </cell>
          <cell r="F1987" t="str">
            <v>อาร์กอนสตีล กทม.</v>
          </cell>
          <cell r="G1987">
            <v>2009</v>
          </cell>
        </row>
        <row r="1988">
          <cell r="A1988" t="str">
            <v>ซัน สตีล แอนด์ เปเปอร์</v>
          </cell>
          <cell r="B1988" t="str">
            <v>BUNDLE  - SY</v>
          </cell>
          <cell r="C1988">
            <v>39991</v>
          </cell>
          <cell r="D1988">
            <v>27.25</v>
          </cell>
          <cell r="E1988" t="str">
            <v>BUNDLE SY</v>
          </cell>
          <cell r="F1988" t="str">
            <v>ปฏิมาค้าของเก่า อยุธยา</v>
          </cell>
          <cell r="G1988">
            <v>2009</v>
          </cell>
        </row>
        <row r="1989">
          <cell r="A1989" t="str">
            <v>กรวัชร อินเตอร์เมทัล</v>
          </cell>
          <cell r="B1989" t="str">
            <v>X Scrap-L2</v>
          </cell>
          <cell r="C1989">
            <v>39991</v>
          </cell>
          <cell r="D1989">
            <v>14.39</v>
          </cell>
          <cell r="E1989" t="str">
            <v>Local 2</v>
          </cell>
          <cell r="F1989" t="str">
            <v>ป.ปาทานสตีล(อนันต์)</v>
          </cell>
          <cell r="G1989">
            <v>2009</v>
          </cell>
        </row>
        <row r="1990">
          <cell r="A1990" t="str">
            <v>ไหลแอดจาย อินเตอร์เทรด</v>
          </cell>
          <cell r="B1990" t="str">
            <v>A - Scrap</v>
          </cell>
          <cell r="C1990">
            <v>39991</v>
          </cell>
          <cell r="D1990">
            <v>8.73</v>
          </cell>
          <cell r="E1990" t="str">
            <v>Local 1</v>
          </cell>
          <cell r="F1990" t="str">
            <v>อาร์กอนสตีล กทม.</v>
          </cell>
          <cell r="G1990">
            <v>2009</v>
          </cell>
        </row>
        <row r="1991">
          <cell r="A1991" t="str">
            <v>ซัน สตีล แอนด์ เปเปอร์</v>
          </cell>
          <cell r="B1991" t="str">
            <v>Y - Scrap</v>
          </cell>
          <cell r="C1991">
            <v>39991</v>
          </cell>
          <cell r="D1991">
            <v>13.9</v>
          </cell>
          <cell r="E1991" t="str">
            <v>Local 1</v>
          </cell>
          <cell r="F1991" t="str">
            <v>ณัฐพลค้าของเก่า</v>
          </cell>
          <cell r="G1991">
            <v>2009</v>
          </cell>
        </row>
        <row r="1992">
          <cell r="A1992" t="str">
            <v>ไหลแอดจาย อินเตอร์เทรด</v>
          </cell>
          <cell r="C1992">
            <v>39991</v>
          </cell>
          <cell r="D1992">
            <v>0</v>
          </cell>
          <cell r="F1992" t="str">
            <v>ทรัพย์ทวี สระแก้ว</v>
          </cell>
          <cell r="G1992">
            <v>2009</v>
          </cell>
        </row>
        <row r="1993">
          <cell r="A1993" t="str">
            <v>ซัน สตีล แอนด์ เปเปอร์</v>
          </cell>
          <cell r="B1993" t="str">
            <v>Y - Scrap</v>
          </cell>
          <cell r="C1993">
            <v>39991</v>
          </cell>
          <cell r="D1993">
            <v>26.08</v>
          </cell>
          <cell r="E1993" t="str">
            <v>Local 1</v>
          </cell>
          <cell r="F1993" t="str">
            <v>ต.นิยมไทย</v>
          </cell>
          <cell r="G1993">
            <v>2009</v>
          </cell>
        </row>
        <row r="1994">
          <cell r="A1994" t="str">
            <v>กรวัชร อินเตอร์เมทัล</v>
          </cell>
          <cell r="B1994" t="str">
            <v>A - Scrap</v>
          </cell>
          <cell r="C1994">
            <v>39991</v>
          </cell>
          <cell r="D1994">
            <v>15.27</v>
          </cell>
          <cell r="E1994" t="str">
            <v>Local 1</v>
          </cell>
          <cell r="F1994" t="str">
            <v>บัญชาค้าของเก่า</v>
          </cell>
          <cell r="G1994">
            <v>2009</v>
          </cell>
        </row>
        <row r="1995">
          <cell r="A1995" t="str">
            <v>ซัน สตีล แอนด์ เปเปอร์</v>
          </cell>
          <cell r="B1995" t="str">
            <v>C - Scrap</v>
          </cell>
          <cell r="C1995">
            <v>39991</v>
          </cell>
          <cell r="D1995">
            <v>6.03</v>
          </cell>
          <cell r="E1995" t="str">
            <v>Local 2</v>
          </cell>
          <cell r="F1995" t="str">
            <v>บางกอกรีไซเคิล</v>
          </cell>
          <cell r="G1995">
            <v>2009</v>
          </cell>
        </row>
        <row r="1996">
          <cell r="A1996" t="str">
            <v>กรวัชร อินเตอร์เมทัล</v>
          </cell>
          <cell r="B1996" t="str">
            <v>Y - Scrap</v>
          </cell>
          <cell r="C1996">
            <v>39991</v>
          </cell>
          <cell r="D1996">
            <v>14.73</v>
          </cell>
          <cell r="E1996" t="str">
            <v>Local 1</v>
          </cell>
          <cell r="F1996" t="str">
            <v>ป.ปาทานสตีล(อนันต์)</v>
          </cell>
          <cell r="G1996">
            <v>2009</v>
          </cell>
        </row>
        <row r="1997">
          <cell r="A1997" t="str">
            <v>กรัณย์ชัย สตีลเวิร์ค</v>
          </cell>
          <cell r="B1997" t="str">
            <v>Process-PC</v>
          </cell>
          <cell r="C1997">
            <v>39991</v>
          </cell>
          <cell r="D1997">
            <v>21.38</v>
          </cell>
          <cell r="E1997" t="str">
            <v>Process Scrap</v>
          </cell>
          <cell r="F1997" t="str">
            <v>บางกอก เมทัล เวอร์ค(D)</v>
          </cell>
          <cell r="G1997">
            <v>2009</v>
          </cell>
        </row>
        <row r="1998">
          <cell r="A1998" t="str">
            <v>ไหลแอดจาย อินเตอร์เทรด</v>
          </cell>
          <cell r="B1998" t="str">
            <v>D - Scrap</v>
          </cell>
          <cell r="C1998">
            <v>39991</v>
          </cell>
          <cell r="D1998">
            <v>6.97</v>
          </cell>
          <cell r="E1998" t="str">
            <v>Local 2</v>
          </cell>
          <cell r="F1998" t="str">
            <v>อาร์กอนสตีล กทม.</v>
          </cell>
          <cell r="G1998">
            <v>2009</v>
          </cell>
        </row>
        <row r="1999">
          <cell r="A1999" t="str">
            <v>กัณฑชัย เมทัล เวอร์ค</v>
          </cell>
          <cell r="B1999" t="str">
            <v>X Scrap-L2</v>
          </cell>
          <cell r="C1999">
            <v>39991</v>
          </cell>
          <cell r="D1999">
            <v>12.76</v>
          </cell>
          <cell r="E1999" t="str">
            <v>Local 2</v>
          </cell>
          <cell r="F1999" t="str">
            <v>ยิ่งรุ่งเรือง</v>
          </cell>
          <cell r="G1999">
            <v>2009</v>
          </cell>
        </row>
        <row r="2000">
          <cell r="A2000" t="str">
            <v>กัณฑชัย เมทัล เวอร์ค</v>
          </cell>
          <cell r="B2000" t="str">
            <v>Y - Scrap</v>
          </cell>
          <cell r="C2000">
            <v>39991</v>
          </cell>
          <cell r="D2000">
            <v>16.89</v>
          </cell>
          <cell r="E2000" t="str">
            <v>Local 1</v>
          </cell>
          <cell r="F2000" t="str">
            <v>ทรัพย์โสภณ</v>
          </cell>
          <cell r="G2000">
            <v>2009</v>
          </cell>
        </row>
        <row r="2001">
          <cell r="A2001" t="str">
            <v>ไหลแอดจาย อินเตอร์เทรด</v>
          </cell>
          <cell r="B2001" t="str">
            <v>D - Scrap</v>
          </cell>
          <cell r="C2001">
            <v>39991</v>
          </cell>
          <cell r="D2001">
            <v>8.02</v>
          </cell>
          <cell r="E2001" t="str">
            <v>Local 2</v>
          </cell>
          <cell r="F2001" t="str">
            <v>อาร์กอนสตีล กทม.</v>
          </cell>
          <cell r="G2001">
            <v>2009</v>
          </cell>
        </row>
        <row r="2002">
          <cell r="A2002" t="str">
            <v>ไหลแอดจาย อินเตอร์เทรด</v>
          </cell>
          <cell r="B2002" t="str">
            <v>F scrap Local2</v>
          </cell>
          <cell r="C2002">
            <v>39991</v>
          </cell>
          <cell r="D2002">
            <v>15.17</v>
          </cell>
          <cell r="E2002" t="str">
            <v>Local 2</v>
          </cell>
          <cell r="F2002" t="str">
            <v>เมืองพลค้าของเก่า บุรีรัมย์</v>
          </cell>
          <cell r="G2002">
            <v>2009</v>
          </cell>
        </row>
        <row r="2003">
          <cell r="A2003" t="str">
            <v>สิงห์สยามสตีลเซอร์วิส</v>
          </cell>
          <cell r="B2003" t="str">
            <v>Process-SS</v>
          </cell>
          <cell r="C2003">
            <v>39991</v>
          </cell>
          <cell r="D2003">
            <v>12.65</v>
          </cell>
          <cell r="E2003" t="str">
            <v>Special Scrap</v>
          </cell>
          <cell r="F2003" t="str">
            <v>อาปิโก อมตะ ชลบุรี (D)</v>
          </cell>
          <cell r="G2003">
            <v>2009</v>
          </cell>
        </row>
        <row r="2004">
          <cell r="A2004" t="str">
            <v>ซัน สตีล แอนด์ เปเปอร์</v>
          </cell>
          <cell r="B2004" t="str">
            <v>BUNDLE  - SY</v>
          </cell>
          <cell r="C2004">
            <v>39991</v>
          </cell>
          <cell r="D2004">
            <v>31.65</v>
          </cell>
          <cell r="E2004" t="str">
            <v>BUNDLE SY</v>
          </cell>
          <cell r="F2004" t="str">
            <v>เอส.ซี.ค้าเหล็ก  กทม.</v>
          </cell>
          <cell r="G2004">
            <v>2009</v>
          </cell>
        </row>
        <row r="2005">
          <cell r="A2005" t="str">
            <v>ซัน สตีล แอนด์ เปเปอร์</v>
          </cell>
          <cell r="B2005" t="str">
            <v>BUNDLE  - SY</v>
          </cell>
          <cell r="C2005">
            <v>39991</v>
          </cell>
          <cell r="D2005">
            <v>33.17</v>
          </cell>
          <cell r="E2005" t="str">
            <v>BUNDLE SY</v>
          </cell>
          <cell r="F2005" t="str">
            <v>เอส.ซี.ค้าเหล็ก  กทม.</v>
          </cell>
          <cell r="G2005">
            <v>2009</v>
          </cell>
        </row>
        <row r="2006">
          <cell r="A2006" t="str">
            <v>กัณฑชัย เมทัล เวอร์ค</v>
          </cell>
          <cell r="B2006" t="str">
            <v>Y - Scrap</v>
          </cell>
          <cell r="C2006">
            <v>39991</v>
          </cell>
          <cell r="D2006">
            <v>15.35</v>
          </cell>
          <cell r="E2006" t="str">
            <v>Local 1</v>
          </cell>
          <cell r="F2006" t="str">
            <v>สยามมิตร สตีลรีไซเคิล นนทบุรี</v>
          </cell>
          <cell r="G2006">
            <v>2009</v>
          </cell>
        </row>
        <row r="2007">
          <cell r="A2007" t="str">
            <v>กรัณย์ชัย สตีลเวิร์ค</v>
          </cell>
          <cell r="B2007" t="str">
            <v>Process-PC</v>
          </cell>
          <cell r="C2007">
            <v>39991</v>
          </cell>
          <cell r="D2007">
            <v>17.760000000000002</v>
          </cell>
          <cell r="E2007" t="str">
            <v>Process Scrap</v>
          </cell>
          <cell r="F2007" t="str">
            <v>บางกอก เมทัล เวอร์ค(D)</v>
          </cell>
          <cell r="G2007">
            <v>2009</v>
          </cell>
        </row>
        <row r="2008">
          <cell r="A2008" t="str">
            <v>ไหลแอดจาย อินเตอร์เทรด</v>
          </cell>
          <cell r="B2008" t="str">
            <v>Y - Scrap</v>
          </cell>
          <cell r="C2008">
            <v>39991</v>
          </cell>
          <cell r="D2008">
            <v>30.53</v>
          </cell>
          <cell r="E2008" t="str">
            <v>Local 1</v>
          </cell>
          <cell r="F2008" t="str">
            <v>ทรัพย์ทวี สระแก้ว</v>
          </cell>
          <cell r="G2008">
            <v>2009</v>
          </cell>
        </row>
        <row r="2009">
          <cell r="A2009" t="str">
            <v>ไหลแอดจาย อินเตอร์เทรด</v>
          </cell>
          <cell r="B2009" t="str">
            <v>Y - Scrap</v>
          </cell>
          <cell r="C2009">
            <v>39991</v>
          </cell>
          <cell r="D2009">
            <v>15.26</v>
          </cell>
          <cell r="E2009" t="str">
            <v>Local 1</v>
          </cell>
          <cell r="F2009" t="str">
            <v>สมจิตร ระยอง</v>
          </cell>
          <cell r="G2009">
            <v>2009</v>
          </cell>
        </row>
        <row r="2010">
          <cell r="A2010" t="str">
            <v>ไหลแอดจาย อินเตอร์เทรด</v>
          </cell>
          <cell r="B2010" t="str">
            <v>BUNDLE  - SY</v>
          </cell>
          <cell r="C2010">
            <v>39991</v>
          </cell>
          <cell r="D2010">
            <v>14.1</v>
          </cell>
          <cell r="E2010" t="str">
            <v>BUNDLE SY</v>
          </cell>
          <cell r="F2010" t="str">
            <v>เมืองพลค้าของเก่า บุรีรัมย์</v>
          </cell>
          <cell r="G2010">
            <v>2009</v>
          </cell>
        </row>
        <row r="2011">
          <cell r="A2011" t="str">
            <v>ซัน สตีล แอนด์ เปเปอร์</v>
          </cell>
          <cell r="B2011" t="str">
            <v>D - Scrap</v>
          </cell>
          <cell r="C2011">
            <v>39991</v>
          </cell>
          <cell r="D2011">
            <v>5.12</v>
          </cell>
          <cell r="E2011" t="str">
            <v>Local 2</v>
          </cell>
          <cell r="F2011" t="str">
            <v>บี.เอ็ม.สตีล</v>
          </cell>
          <cell r="G2011">
            <v>2009</v>
          </cell>
        </row>
        <row r="2012">
          <cell r="A2012" t="str">
            <v>ไหลแอดจาย อินเตอร์เทรด</v>
          </cell>
          <cell r="B2012" t="str">
            <v>Y - Scrap</v>
          </cell>
          <cell r="C2012">
            <v>39991</v>
          </cell>
          <cell r="D2012">
            <v>13.14</v>
          </cell>
          <cell r="E2012" t="str">
            <v>Local 1</v>
          </cell>
          <cell r="F2012" t="str">
            <v>ไหลแอดจาย พานทอง ชล</v>
          </cell>
          <cell r="G2012">
            <v>2009</v>
          </cell>
        </row>
        <row r="2013">
          <cell r="A2013" t="str">
            <v>โพธิ์ทองค้าของเก่า</v>
          </cell>
          <cell r="B2013" t="str">
            <v>D - Scrap</v>
          </cell>
          <cell r="C2013">
            <v>39991</v>
          </cell>
          <cell r="D2013">
            <v>5.85</v>
          </cell>
          <cell r="E2013" t="str">
            <v>Local 2</v>
          </cell>
          <cell r="F2013" t="str">
            <v>รุ่งเจริญ</v>
          </cell>
          <cell r="G2013">
            <v>2009</v>
          </cell>
        </row>
        <row r="2014">
          <cell r="A2014" t="str">
            <v>ไหลแอดจาย อินเตอร์เทรด</v>
          </cell>
          <cell r="B2014" t="str">
            <v>A - Scrap</v>
          </cell>
          <cell r="C2014">
            <v>39991</v>
          </cell>
          <cell r="D2014">
            <v>17.41</v>
          </cell>
          <cell r="E2014" t="str">
            <v>Local 1</v>
          </cell>
          <cell r="F2014" t="str">
            <v>ดีอาร์พี สตีล(D)</v>
          </cell>
          <cell r="G2014">
            <v>2009</v>
          </cell>
        </row>
        <row r="2015">
          <cell r="A2015" t="str">
            <v>น่ำเซ้งค้าเหล็ก</v>
          </cell>
          <cell r="B2015" t="str">
            <v>Y - Scrap</v>
          </cell>
          <cell r="C2015">
            <v>39991</v>
          </cell>
          <cell r="D2015">
            <v>13.08</v>
          </cell>
          <cell r="E2015" t="str">
            <v>Local 1</v>
          </cell>
          <cell r="F2015" t="str">
            <v>ขจรวิทย์ล็อคเวลล์</v>
          </cell>
          <cell r="G2015">
            <v>2009</v>
          </cell>
        </row>
        <row r="2016">
          <cell r="A2016" t="str">
            <v>ฮีดากาโยโก เอ็นเตอร์ไพรส์</v>
          </cell>
          <cell r="B2016" t="str">
            <v>SHREDDED LOCAL</v>
          </cell>
          <cell r="C2016">
            <v>39991</v>
          </cell>
          <cell r="D2016">
            <v>14.24</v>
          </cell>
          <cell r="E2016" t="str">
            <v>SHREDDED LOCAL</v>
          </cell>
          <cell r="F2016" t="str">
            <v>ฮีดากา โยโก (D)</v>
          </cell>
          <cell r="G2016">
            <v>2009</v>
          </cell>
        </row>
        <row r="2017">
          <cell r="A2017" t="str">
            <v>ฮีดากาโยโก เอ็นเตอร์ไพรส์</v>
          </cell>
          <cell r="B2017" t="str">
            <v>Bundle # 1</v>
          </cell>
          <cell r="C2017">
            <v>39991</v>
          </cell>
          <cell r="D2017">
            <v>14.03</v>
          </cell>
          <cell r="E2017" t="str">
            <v>Bundle # I(Local)</v>
          </cell>
          <cell r="F2017" t="str">
            <v>ฮีดากา โยโก (D)</v>
          </cell>
          <cell r="G2017">
            <v>2009</v>
          </cell>
        </row>
        <row r="2018">
          <cell r="A2018" t="str">
            <v>ไหลแอดจาย อินเตอร์เทรด</v>
          </cell>
          <cell r="B2018" t="str">
            <v>C - Scrap</v>
          </cell>
          <cell r="C2018">
            <v>39991</v>
          </cell>
          <cell r="D2018">
            <v>6.17</v>
          </cell>
          <cell r="E2018" t="str">
            <v>Local 2</v>
          </cell>
          <cell r="F2018" t="str">
            <v>สมจิตร ระยอง</v>
          </cell>
          <cell r="G2018">
            <v>2009</v>
          </cell>
        </row>
        <row r="2019">
          <cell r="A2019" t="str">
            <v>ฮีดากาโยโก เอ็นเตอร์ไพรส์</v>
          </cell>
          <cell r="B2019" t="str">
            <v>Process-SS</v>
          </cell>
          <cell r="C2019">
            <v>39991</v>
          </cell>
          <cell r="D2019">
            <v>13.27</v>
          </cell>
          <cell r="E2019" t="str">
            <v>Special Scrap</v>
          </cell>
          <cell r="F2019" t="str">
            <v>ฮีดากา โยโก (D)</v>
          </cell>
          <cell r="G2019">
            <v>2009</v>
          </cell>
        </row>
        <row r="2020">
          <cell r="A2020" t="str">
            <v>ไหลแอดจาย อินเตอร์เทรด</v>
          </cell>
          <cell r="B2020" t="str">
            <v>Y - Scrap</v>
          </cell>
          <cell r="C2020">
            <v>39991</v>
          </cell>
          <cell r="D2020">
            <v>13.24</v>
          </cell>
          <cell r="E2020" t="str">
            <v>Local 1</v>
          </cell>
          <cell r="F2020" t="str">
            <v>ไหลแอดจาย พานทอง ชล</v>
          </cell>
          <cell r="G2020">
            <v>2009</v>
          </cell>
        </row>
        <row r="2021">
          <cell r="A2021" t="str">
            <v>ซัน สตีล แอนด์ เปเปอร์</v>
          </cell>
          <cell r="B2021" t="str">
            <v>BUNDLE  - SY</v>
          </cell>
          <cell r="C2021">
            <v>39991</v>
          </cell>
          <cell r="D2021">
            <v>18.46</v>
          </cell>
          <cell r="E2021" t="str">
            <v>BUNDLE SY</v>
          </cell>
          <cell r="F2021" t="str">
            <v>ลูกแก้วกลาส</v>
          </cell>
          <cell r="G2021">
            <v>2009</v>
          </cell>
        </row>
        <row r="2022">
          <cell r="A2022" t="str">
            <v>เกษม โลจิสทิค</v>
          </cell>
          <cell r="B2022" t="str">
            <v>B - Scrap</v>
          </cell>
          <cell r="C2022">
            <v>39991</v>
          </cell>
          <cell r="D2022">
            <v>5.81</v>
          </cell>
          <cell r="E2022" t="str">
            <v>Local 2</v>
          </cell>
          <cell r="F2022" t="str">
            <v>เกษม โลจิสทิค</v>
          </cell>
          <cell r="G2022">
            <v>2009</v>
          </cell>
        </row>
        <row r="2023">
          <cell r="A2023" t="str">
            <v>สิงห์สยามสตีลเซอร์วิส</v>
          </cell>
          <cell r="B2023" t="str">
            <v>Process-PC</v>
          </cell>
          <cell r="C2023">
            <v>39991</v>
          </cell>
          <cell r="D2023">
            <v>12.69</v>
          </cell>
          <cell r="E2023" t="str">
            <v>Process Scrap</v>
          </cell>
          <cell r="F2023" t="str">
            <v>อาปิโก อมตะ ชลบุรี (D)</v>
          </cell>
          <cell r="G2023">
            <v>2009</v>
          </cell>
        </row>
        <row r="2024">
          <cell r="A2024" t="str">
            <v>สิงห์สยามสตีลเซอร์วิส</v>
          </cell>
          <cell r="B2024" t="str">
            <v>Process-PC</v>
          </cell>
          <cell r="C2024">
            <v>39991</v>
          </cell>
          <cell r="D2024">
            <v>12.67</v>
          </cell>
          <cell r="E2024" t="str">
            <v>Process Scrap</v>
          </cell>
          <cell r="F2024" t="str">
            <v>อาปิโก อมตะ ชลบุรี (D)</v>
          </cell>
          <cell r="G2024">
            <v>2009</v>
          </cell>
        </row>
        <row r="2025">
          <cell r="A2025" t="str">
            <v>กัณฑชัย เมทัล เวอร์ค</v>
          </cell>
          <cell r="B2025" t="str">
            <v>D - Scrap</v>
          </cell>
          <cell r="C2025">
            <v>39991</v>
          </cell>
          <cell r="D2025">
            <v>8.2799999999999994</v>
          </cell>
          <cell r="E2025" t="str">
            <v>Local 2</v>
          </cell>
          <cell r="F2025" t="str">
            <v>คานทอง ชลบุรี</v>
          </cell>
          <cell r="G2025">
            <v>2009</v>
          </cell>
        </row>
        <row r="2026">
          <cell r="A2026" t="str">
            <v>ไหลแอดจาย อินเตอร์เทรด</v>
          </cell>
          <cell r="B2026" t="str">
            <v>Y - Scrap</v>
          </cell>
          <cell r="C2026">
            <v>39991</v>
          </cell>
          <cell r="D2026">
            <v>18.329999999999998</v>
          </cell>
          <cell r="E2026" t="str">
            <v>Local 1</v>
          </cell>
          <cell r="F2026" t="str">
            <v>ดีอาร์พี สตีล(D)</v>
          </cell>
          <cell r="G2026">
            <v>2009</v>
          </cell>
        </row>
        <row r="2027">
          <cell r="A2027" t="str">
            <v>ซัน สตีล แอนด์ เปเปอร์</v>
          </cell>
          <cell r="B2027" t="str">
            <v>F scrap Local2</v>
          </cell>
          <cell r="C2027">
            <v>39991</v>
          </cell>
          <cell r="D2027">
            <v>11.4</v>
          </cell>
          <cell r="E2027" t="str">
            <v>Local 2</v>
          </cell>
          <cell r="F2027" t="str">
            <v>ลูกแก้วกลาส</v>
          </cell>
          <cell r="G2027">
            <v>2009</v>
          </cell>
        </row>
        <row r="2028">
          <cell r="A2028" t="str">
            <v>น่ำเซ้งค้าเหล็ก</v>
          </cell>
          <cell r="B2028" t="str">
            <v>Y - Scrap</v>
          </cell>
          <cell r="C2028">
            <v>39991</v>
          </cell>
          <cell r="D2028">
            <v>12.71</v>
          </cell>
          <cell r="E2028" t="str">
            <v>Local 1</v>
          </cell>
          <cell r="F2028" t="str">
            <v>ขจรวิทย์ล็อคเวลล์</v>
          </cell>
          <cell r="G2028">
            <v>2009</v>
          </cell>
        </row>
        <row r="2029">
          <cell r="A2029" t="str">
            <v>กัณฑชัย เมทัล เวอร์ค</v>
          </cell>
          <cell r="B2029" t="str">
            <v>Y - Scrap</v>
          </cell>
          <cell r="C2029">
            <v>39991</v>
          </cell>
          <cell r="D2029">
            <v>18.66</v>
          </cell>
          <cell r="E2029" t="str">
            <v>Local 1</v>
          </cell>
          <cell r="F2029" t="str">
            <v>ยิ่งรุ่งเรือง</v>
          </cell>
          <cell r="G2029">
            <v>2009</v>
          </cell>
        </row>
        <row r="2030">
          <cell r="A2030" t="str">
            <v>พี แอนด์ เอ็ม รีไซเคิล</v>
          </cell>
          <cell r="B2030" t="str">
            <v>Process-PC</v>
          </cell>
          <cell r="C2030">
            <v>39991</v>
          </cell>
          <cell r="D2030">
            <v>15.48</v>
          </cell>
          <cell r="E2030" t="str">
            <v>Process Scrap</v>
          </cell>
          <cell r="F2030" t="str">
            <v>เค เอส เค ออโต้พาร์ท(D)</v>
          </cell>
          <cell r="G2030">
            <v>2009</v>
          </cell>
        </row>
        <row r="2031">
          <cell r="A2031" t="str">
            <v>ไหลแอดจาย อินเตอร์เทรด</v>
          </cell>
          <cell r="B2031" t="str">
            <v>BUNDLE  - SY</v>
          </cell>
          <cell r="C2031">
            <v>39991</v>
          </cell>
          <cell r="D2031">
            <v>11.29</v>
          </cell>
          <cell r="E2031" t="str">
            <v>BUNDLE SY</v>
          </cell>
          <cell r="F2031" t="str">
            <v>สุขสวัสดิ์ อุบล</v>
          </cell>
          <cell r="G2031">
            <v>2009</v>
          </cell>
        </row>
        <row r="2032">
          <cell r="A2032" t="str">
            <v>ไหลแอดจาย อินเตอร์เทรด</v>
          </cell>
          <cell r="B2032" t="str">
            <v>X Scrap-L2</v>
          </cell>
          <cell r="C2032">
            <v>39991</v>
          </cell>
          <cell r="D2032">
            <v>11.71</v>
          </cell>
          <cell r="E2032" t="str">
            <v>Local 2</v>
          </cell>
          <cell r="F2032" t="str">
            <v>มณีพาณิชย์</v>
          </cell>
          <cell r="G2032">
            <v>2009</v>
          </cell>
        </row>
        <row r="2033">
          <cell r="A2033" t="str">
            <v>ไหลแอดจาย อินเตอร์เทรด</v>
          </cell>
          <cell r="B2033" t="str">
            <v>A - Scrap</v>
          </cell>
          <cell r="C2033">
            <v>39991</v>
          </cell>
          <cell r="D2033">
            <v>15.33</v>
          </cell>
          <cell r="E2033" t="str">
            <v>Local 1</v>
          </cell>
          <cell r="F2033" t="str">
            <v>เมืองพลค้าของเก่า บุรีรัมย์</v>
          </cell>
          <cell r="G2033">
            <v>2009</v>
          </cell>
        </row>
        <row r="2034">
          <cell r="A2034" t="str">
            <v>ลีซิง สตีล</v>
          </cell>
          <cell r="B2034" t="str">
            <v>Y - Scrap</v>
          </cell>
          <cell r="C2034">
            <v>39991</v>
          </cell>
          <cell r="D2034">
            <v>13.11</v>
          </cell>
          <cell r="E2034" t="str">
            <v>Local 1</v>
          </cell>
          <cell r="F2034" t="str">
            <v>ลีซิงสตีล</v>
          </cell>
          <cell r="G2034">
            <v>2009</v>
          </cell>
        </row>
        <row r="2035">
          <cell r="A2035" t="str">
            <v>ชัยการณ์ สตีล เวอร์ค</v>
          </cell>
          <cell r="B2035" t="str">
            <v>C - Scrap</v>
          </cell>
          <cell r="C2035">
            <v>39991</v>
          </cell>
          <cell r="D2035">
            <v>20.100000000000001</v>
          </cell>
          <cell r="E2035" t="str">
            <v>Local 2</v>
          </cell>
          <cell r="F2035" t="str">
            <v>ส.เจริญทรัพย์ รามคำแหง</v>
          </cell>
          <cell r="G2035">
            <v>2009</v>
          </cell>
        </row>
        <row r="2036">
          <cell r="A2036" t="str">
            <v>ไหลแอดจาย อินเตอร์เทรด</v>
          </cell>
          <cell r="B2036" t="str">
            <v>A - Scrap</v>
          </cell>
          <cell r="C2036">
            <v>39991</v>
          </cell>
          <cell r="D2036">
            <v>25.15</v>
          </cell>
          <cell r="E2036" t="str">
            <v>Local 1</v>
          </cell>
          <cell r="F2036" t="str">
            <v>ดีอาร์พี สตีล(D)</v>
          </cell>
          <cell r="G2036">
            <v>2009</v>
          </cell>
        </row>
        <row r="2037">
          <cell r="A2037" t="str">
            <v>น่ำเซ้งค้าเหล็ก</v>
          </cell>
          <cell r="B2037" t="str">
            <v>Process-SS</v>
          </cell>
          <cell r="C2037">
            <v>39991</v>
          </cell>
          <cell r="D2037">
            <v>14.75</v>
          </cell>
          <cell r="E2037" t="str">
            <v>Special Scrap</v>
          </cell>
          <cell r="F2037" t="str">
            <v>บ้านบึงอินดัสตรีส์</v>
          </cell>
          <cell r="G2037">
            <v>2009</v>
          </cell>
        </row>
        <row r="2038">
          <cell r="A2038" t="str">
            <v>ไหลแอดจาย อินเตอร์เทรด</v>
          </cell>
          <cell r="B2038" t="str">
            <v>Y - Scrap</v>
          </cell>
          <cell r="C2038">
            <v>39991</v>
          </cell>
          <cell r="D2038">
            <v>10.35</v>
          </cell>
          <cell r="E2038" t="str">
            <v>Local 1</v>
          </cell>
          <cell r="F2038" t="str">
            <v>สมจิตร ระยอง</v>
          </cell>
          <cell r="G2038">
            <v>2009</v>
          </cell>
        </row>
        <row r="2039">
          <cell r="A2039" t="str">
            <v>ไหลแอดจาย อินเตอร์เทรด</v>
          </cell>
          <cell r="B2039" t="str">
            <v>BUNDLE  - SY</v>
          </cell>
          <cell r="C2039">
            <v>39991</v>
          </cell>
          <cell r="D2039">
            <v>13.82</v>
          </cell>
          <cell r="E2039" t="str">
            <v>BUNDLE SY</v>
          </cell>
          <cell r="F2039" t="str">
            <v>เมืองพลค้าของเก่า บุรีรัมย์</v>
          </cell>
          <cell r="G2039">
            <v>2009</v>
          </cell>
        </row>
        <row r="2040">
          <cell r="A2040" t="str">
            <v>ซัน สตีล แอนด์ เปเปอร์</v>
          </cell>
          <cell r="B2040" t="str">
            <v>BUNDLE  - SY</v>
          </cell>
          <cell r="C2040">
            <v>39991</v>
          </cell>
          <cell r="D2040">
            <v>25.64</v>
          </cell>
          <cell r="E2040" t="str">
            <v>BUNDLE SY</v>
          </cell>
          <cell r="F2040" t="str">
            <v>ต.นิยมไทย</v>
          </cell>
          <cell r="G2040">
            <v>2009</v>
          </cell>
        </row>
        <row r="2041">
          <cell r="A2041" t="str">
            <v>น่ำเซ้งค้าเหล็ก</v>
          </cell>
          <cell r="B2041" t="str">
            <v>Y - Scrap</v>
          </cell>
          <cell r="C2041">
            <v>39991</v>
          </cell>
          <cell r="D2041">
            <v>14.13</v>
          </cell>
          <cell r="E2041" t="str">
            <v>Local 1</v>
          </cell>
          <cell r="F2041" t="str">
            <v>ขจรวิทย์ล็อคเวลล์</v>
          </cell>
          <cell r="G2041">
            <v>2009</v>
          </cell>
        </row>
        <row r="2042">
          <cell r="A2042" t="str">
            <v>โพธิ์ทองค้าของเก่า</v>
          </cell>
          <cell r="B2042" t="str">
            <v>Y - Scrap</v>
          </cell>
          <cell r="C2042">
            <v>39991</v>
          </cell>
          <cell r="D2042">
            <v>15.67</v>
          </cell>
          <cell r="E2042" t="str">
            <v>Local 1</v>
          </cell>
          <cell r="F2042" t="str">
            <v>โพธิ์ทองค้าของเก่า</v>
          </cell>
          <cell r="G2042">
            <v>2009</v>
          </cell>
        </row>
        <row r="2043">
          <cell r="A2043" t="str">
            <v>ซัน สตีล แอนด์ เปเปอร์</v>
          </cell>
          <cell r="B2043" t="str">
            <v>A - Scrap</v>
          </cell>
          <cell r="C2043">
            <v>39991</v>
          </cell>
          <cell r="D2043">
            <v>26.07</v>
          </cell>
          <cell r="E2043" t="str">
            <v>Local 1</v>
          </cell>
          <cell r="F2043" t="str">
            <v>คนึงค้าของเก่า</v>
          </cell>
          <cell r="G2043">
            <v>2009</v>
          </cell>
        </row>
        <row r="2044">
          <cell r="A2044" t="str">
            <v>ไหลแอดจาย อินเตอร์เทรด</v>
          </cell>
          <cell r="B2044" t="str">
            <v>A - Scrap</v>
          </cell>
          <cell r="C2044">
            <v>39991</v>
          </cell>
          <cell r="D2044">
            <v>13.19</v>
          </cell>
          <cell r="E2044" t="str">
            <v>Local 1</v>
          </cell>
          <cell r="F2044" t="str">
            <v>ไหลแอดจาย พานทอง ชล</v>
          </cell>
          <cell r="G2044">
            <v>2009</v>
          </cell>
        </row>
        <row r="2045">
          <cell r="A2045" t="str">
            <v>โพธิ์ทองค้าของเก่า</v>
          </cell>
          <cell r="B2045" t="str">
            <v>D - Scrap</v>
          </cell>
          <cell r="C2045">
            <v>39991</v>
          </cell>
          <cell r="D2045">
            <v>7.69</v>
          </cell>
          <cell r="E2045" t="str">
            <v>Local 2</v>
          </cell>
          <cell r="F2045" t="str">
            <v>รุ่งเรืองกิจ</v>
          </cell>
          <cell r="G2045">
            <v>2009</v>
          </cell>
        </row>
        <row r="2046">
          <cell r="A2046" t="str">
            <v>น่ำเซ้งค้าเหล็ก</v>
          </cell>
          <cell r="B2046" t="str">
            <v>D - Scrap</v>
          </cell>
          <cell r="C2046">
            <v>39991</v>
          </cell>
          <cell r="D2046">
            <v>4.8</v>
          </cell>
          <cell r="E2046" t="str">
            <v>Local 2</v>
          </cell>
          <cell r="F2046" t="str">
            <v>ขจรวิทย์ล็อคเวลล์</v>
          </cell>
          <cell r="G2046">
            <v>2009</v>
          </cell>
        </row>
        <row r="2047">
          <cell r="A2047" t="str">
            <v>โรงงานอัดกระดาษศิลาลอย</v>
          </cell>
          <cell r="B2047" t="str">
            <v>Y - Scrap</v>
          </cell>
          <cell r="C2047">
            <v>39991</v>
          </cell>
          <cell r="D2047">
            <v>15.47</v>
          </cell>
          <cell r="E2047" t="str">
            <v>Local 1</v>
          </cell>
          <cell r="F2047" t="str">
            <v>โรงงานอัดกระดาษศิลาลอย</v>
          </cell>
          <cell r="G2047">
            <v>2009</v>
          </cell>
        </row>
        <row r="2048">
          <cell r="A2048" t="str">
            <v>ไหลแอดจาย อินเตอร์เทรด</v>
          </cell>
          <cell r="B2048" t="str">
            <v>Process-PC</v>
          </cell>
          <cell r="C2048">
            <v>39991</v>
          </cell>
          <cell r="D2048">
            <v>27.73</v>
          </cell>
          <cell r="E2048" t="str">
            <v>Process Scrap</v>
          </cell>
          <cell r="F2048" t="str">
            <v>Central metal Thailand (D)</v>
          </cell>
          <cell r="G2048">
            <v>2009</v>
          </cell>
        </row>
        <row r="2049">
          <cell r="A2049" t="str">
            <v>กัณฑชัย เมทัล เวอร์ค</v>
          </cell>
          <cell r="B2049" t="str">
            <v>BUNDLE  - SY</v>
          </cell>
          <cell r="C2049">
            <v>39992</v>
          </cell>
          <cell r="D2049">
            <v>14.06</v>
          </cell>
          <cell r="E2049" t="str">
            <v>BUNDLE SY</v>
          </cell>
          <cell r="F2049" t="str">
            <v>ไพบูลย์ ชลบุรี</v>
          </cell>
          <cell r="G2049">
            <v>2009</v>
          </cell>
        </row>
        <row r="2050">
          <cell r="A2050" t="str">
            <v>กัณฑชัย เมทัล เวอร์ค</v>
          </cell>
          <cell r="B2050" t="str">
            <v>BUNDLE  - SY</v>
          </cell>
          <cell r="C2050">
            <v>39992</v>
          </cell>
          <cell r="D2050">
            <v>37.020000000000003</v>
          </cell>
          <cell r="E2050" t="str">
            <v>BUNDLE SY</v>
          </cell>
          <cell r="F2050" t="str">
            <v>ไพบูลย์ ชลบุรี</v>
          </cell>
          <cell r="G2050">
            <v>2009</v>
          </cell>
        </row>
        <row r="2051">
          <cell r="A2051" t="str">
            <v>กัณฑชัย เมทัล เวอร์ค</v>
          </cell>
          <cell r="B2051" t="str">
            <v>D - Scrap</v>
          </cell>
          <cell r="C2051">
            <v>39992</v>
          </cell>
          <cell r="D2051">
            <v>14.15</v>
          </cell>
          <cell r="E2051" t="str">
            <v>Local 2</v>
          </cell>
          <cell r="F2051" t="str">
            <v>สยามมิตร สตีลรีไซเคิล นนทบุรี</v>
          </cell>
          <cell r="G2051">
            <v>2009</v>
          </cell>
        </row>
        <row r="2052">
          <cell r="A2052" t="str">
            <v>ชัยการณ์ สตีล เวอร์ค</v>
          </cell>
          <cell r="C2052">
            <v>39992</v>
          </cell>
          <cell r="D2052">
            <v>0</v>
          </cell>
          <cell r="F2052" t="str">
            <v>ส.เจริญทรัพย์ รามคำแหง</v>
          </cell>
          <cell r="G2052">
            <v>2009</v>
          </cell>
        </row>
        <row r="2053">
          <cell r="A2053" t="str">
            <v>ซัน สตีล แอนด์ เปเปอร์</v>
          </cell>
          <cell r="B2053" t="str">
            <v>BUNDLE  - SY</v>
          </cell>
          <cell r="C2053">
            <v>39992</v>
          </cell>
          <cell r="D2053">
            <v>25.04</v>
          </cell>
          <cell r="E2053" t="str">
            <v>BUNDLE SY</v>
          </cell>
          <cell r="F2053" t="str">
            <v>เอส.ซี.ค้าเหล็ก  กทม.</v>
          </cell>
          <cell r="G2053">
            <v>2009</v>
          </cell>
        </row>
        <row r="2054">
          <cell r="A2054" t="str">
            <v>ซัน สตีล แอนด์ เปเปอร์</v>
          </cell>
          <cell r="B2054" t="str">
            <v>X Scrap-L2</v>
          </cell>
          <cell r="C2054">
            <v>39992</v>
          </cell>
          <cell r="D2054">
            <v>12.97</v>
          </cell>
          <cell r="E2054" t="str">
            <v>Local 2</v>
          </cell>
          <cell r="F2054" t="str">
            <v>ปอ.พาณิชย์ค้าของเก่า</v>
          </cell>
          <cell r="G2054">
            <v>2009</v>
          </cell>
        </row>
        <row r="2055">
          <cell r="A2055" t="str">
            <v>ซัน สตีล แอนด์ เปเปอร์</v>
          </cell>
          <cell r="B2055" t="str">
            <v>D - Scrap</v>
          </cell>
          <cell r="C2055">
            <v>39992</v>
          </cell>
          <cell r="D2055">
            <v>25.91</v>
          </cell>
          <cell r="E2055" t="str">
            <v>Local 2</v>
          </cell>
          <cell r="F2055" t="str">
            <v>ชัยเจริญบางใหญ่</v>
          </cell>
          <cell r="G2055">
            <v>2009</v>
          </cell>
        </row>
        <row r="2056">
          <cell r="A2056" t="str">
            <v>ไหลแอดจาย อินเตอร์เทรด</v>
          </cell>
          <cell r="B2056" t="str">
            <v>Process-PC</v>
          </cell>
          <cell r="C2056">
            <v>39992</v>
          </cell>
          <cell r="D2056">
            <v>29.13</v>
          </cell>
          <cell r="E2056" t="str">
            <v>Process Scrap</v>
          </cell>
          <cell r="F2056" t="str">
            <v>Central metal Thailand (D)</v>
          </cell>
          <cell r="G2056">
            <v>2009</v>
          </cell>
        </row>
        <row r="2057">
          <cell r="A2057" t="str">
            <v>ซัน สตีล แอนด์ เปเปอร์</v>
          </cell>
          <cell r="B2057" t="str">
            <v>X Scrap-L2</v>
          </cell>
          <cell r="C2057">
            <v>39992</v>
          </cell>
          <cell r="D2057">
            <v>11.92</v>
          </cell>
          <cell r="E2057" t="str">
            <v>Local 2</v>
          </cell>
          <cell r="F2057" t="str">
            <v>ปอ.พาณิชย์ 5</v>
          </cell>
          <cell r="G2057">
            <v>2009</v>
          </cell>
        </row>
        <row r="2058">
          <cell r="A2058" t="str">
            <v>กรวัชร อินเตอร์เมทัล</v>
          </cell>
          <cell r="B2058" t="str">
            <v>X Scrap-L2</v>
          </cell>
          <cell r="C2058">
            <v>39992</v>
          </cell>
          <cell r="D2058">
            <v>14.75</v>
          </cell>
          <cell r="E2058" t="str">
            <v>Local 2</v>
          </cell>
          <cell r="F2058" t="str">
            <v>ป.ปาทานสตีล(อนันต์)</v>
          </cell>
          <cell r="G2058">
            <v>2009</v>
          </cell>
        </row>
        <row r="2059">
          <cell r="A2059" t="str">
            <v>กัณฑชัย เมทัล เวอร์ค</v>
          </cell>
          <cell r="B2059" t="str">
            <v>D - Scrap</v>
          </cell>
          <cell r="C2059">
            <v>39992</v>
          </cell>
          <cell r="D2059">
            <v>9.4499999999999993</v>
          </cell>
          <cell r="E2059" t="str">
            <v>Local 2</v>
          </cell>
          <cell r="F2059" t="str">
            <v>ทรัพย์โสภณ</v>
          </cell>
          <cell r="G2059">
            <v>2009</v>
          </cell>
        </row>
        <row r="2060">
          <cell r="A2060" t="str">
            <v>ขยะทอง เปเปอร์ แอนด์สตีล</v>
          </cell>
          <cell r="B2060" t="str">
            <v>BUNDLE  - SY</v>
          </cell>
          <cell r="C2060">
            <v>39992</v>
          </cell>
          <cell r="D2060">
            <v>15.5</v>
          </cell>
          <cell r="E2060" t="str">
            <v>BUNDLE SY</v>
          </cell>
          <cell r="F2060" t="str">
            <v>ขยะทอง สุวินทวงศ์</v>
          </cell>
          <cell r="G2060">
            <v>2009</v>
          </cell>
        </row>
        <row r="2061">
          <cell r="A2061" t="str">
            <v>ไหลแอดจาย อินเตอร์เทรด</v>
          </cell>
          <cell r="B2061" t="str">
            <v>D - Scrap</v>
          </cell>
          <cell r="C2061">
            <v>39992</v>
          </cell>
          <cell r="D2061">
            <v>7.93</v>
          </cell>
          <cell r="E2061" t="str">
            <v>Local 2</v>
          </cell>
          <cell r="F2061" t="str">
            <v>อาร์กอนสตีล กทม.</v>
          </cell>
          <cell r="G2061">
            <v>2009</v>
          </cell>
        </row>
        <row r="2062">
          <cell r="A2062" t="str">
            <v>ไหลแอดจาย อินเตอร์เทรด</v>
          </cell>
          <cell r="B2062" t="str">
            <v>B - Scrap</v>
          </cell>
          <cell r="C2062">
            <v>39992</v>
          </cell>
          <cell r="D2062">
            <v>13.05</v>
          </cell>
          <cell r="E2062" t="str">
            <v>Local 2</v>
          </cell>
          <cell r="F2062" t="str">
            <v>ไหลแอดจาย พานทอง ชล</v>
          </cell>
          <cell r="G2062">
            <v>2009</v>
          </cell>
        </row>
        <row r="2063">
          <cell r="A2063" t="str">
            <v>ไหลแอดจาย อินเตอร์เทรด</v>
          </cell>
          <cell r="B2063" t="str">
            <v>X Scrap-L2</v>
          </cell>
          <cell r="C2063">
            <v>39992</v>
          </cell>
          <cell r="D2063">
            <v>10.61</v>
          </cell>
          <cell r="E2063" t="str">
            <v>Local 2</v>
          </cell>
          <cell r="F2063" t="str">
            <v>นพดลเดช นครราชสีมา</v>
          </cell>
          <cell r="G2063">
            <v>2009</v>
          </cell>
        </row>
        <row r="2064">
          <cell r="A2064" t="str">
            <v>เจแอนด์จา เซอร์วิส</v>
          </cell>
          <cell r="B2064" t="str">
            <v>BUNDLE  - SY</v>
          </cell>
          <cell r="C2064">
            <v>39992</v>
          </cell>
          <cell r="D2064">
            <v>28.08</v>
          </cell>
          <cell r="E2064" t="str">
            <v>BUNDLE SY</v>
          </cell>
          <cell r="F2064" t="str">
            <v>เจแอนด์จา เซอร์วิส</v>
          </cell>
          <cell r="G2064">
            <v>2009</v>
          </cell>
        </row>
        <row r="2065">
          <cell r="A2065" t="str">
            <v>กัณฑชัย เมทัล เวอร์ค</v>
          </cell>
          <cell r="B2065" t="str">
            <v>D - Scrap</v>
          </cell>
          <cell r="C2065">
            <v>39992</v>
          </cell>
          <cell r="D2065">
            <v>10.81</v>
          </cell>
          <cell r="E2065" t="str">
            <v>Local 2</v>
          </cell>
          <cell r="F2065" t="str">
            <v>ทรัพย์โสภณ</v>
          </cell>
          <cell r="G2065">
            <v>2009</v>
          </cell>
        </row>
        <row r="2066">
          <cell r="A2066" t="str">
            <v>ไหลแอดจาย อินเตอร์เทรด</v>
          </cell>
          <cell r="B2066" t="str">
            <v>D - Scrap</v>
          </cell>
          <cell r="C2066">
            <v>39992</v>
          </cell>
          <cell r="D2066">
            <v>12.56</v>
          </cell>
          <cell r="E2066" t="str">
            <v>Local 2</v>
          </cell>
          <cell r="F2066" t="str">
            <v>ไหลแอดจาย บางพลี</v>
          </cell>
          <cell r="G2066">
            <v>2009</v>
          </cell>
        </row>
        <row r="2067">
          <cell r="A2067" t="str">
            <v>กรวัชร อินเตอร์เมทัล</v>
          </cell>
          <cell r="B2067" t="str">
            <v>X Scrap-L2</v>
          </cell>
          <cell r="C2067">
            <v>39992</v>
          </cell>
          <cell r="D2067">
            <v>21.56</v>
          </cell>
          <cell r="E2067" t="str">
            <v>Local 2</v>
          </cell>
          <cell r="F2067" t="str">
            <v>ป.ปาทานสตีล(อนันต์)</v>
          </cell>
          <cell r="G2067">
            <v>2009</v>
          </cell>
        </row>
        <row r="2068">
          <cell r="A2068" t="str">
            <v>ซัน สตีล แอนด์ เปเปอร์</v>
          </cell>
          <cell r="B2068" t="str">
            <v>BUNDLE  - SY</v>
          </cell>
          <cell r="C2068">
            <v>39992</v>
          </cell>
          <cell r="D2068">
            <v>14.93</v>
          </cell>
          <cell r="E2068" t="str">
            <v>BUNDLE SY</v>
          </cell>
          <cell r="F2068" t="str">
            <v>เอส.ซี.ค้าเหล็ก  กทม.</v>
          </cell>
          <cell r="G2068">
            <v>2009</v>
          </cell>
        </row>
        <row r="2069">
          <cell r="A2069" t="str">
            <v>ซัน สตีล แอนด์ เปเปอร์</v>
          </cell>
          <cell r="B2069" t="str">
            <v>C - Scrap</v>
          </cell>
          <cell r="C2069">
            <v>39992</v>
          </cell>
          <cell r="D2069">
            <v>28.41</v>
          </cell>
          <cell r="E2069" t="str">
            <v>Local 2</v>
          </cell>
          <cell r="F2069" t="str">
            <v>คนึงค้าของเก่า</v>
          </cell>
          <cell r="G2069">
            <v>2009</v>
          </cell>
        </row>
        <row r="2070">
          <cell r="A2070" t="str">
            <v>ซัน สตีล แอนด์ เปเปอร์</v>
          </cell>
          <cell r="B2070" t="str">
            <v>B - Scrap</v>
          </cell>
          <cell r="C2070">
            <v>39992</v>
          </cell>
          <cell r="D2070">
            <v>32.880000000000003</v>
          </cell>
          <cell r="E2070" t="str">
            <v>Local 2</v>
          </cell>
          <cell r="F2070" t="str">
            <v>ปฐมทอง</v>
          </cell>
          <cell r="G2070">
            <v>2009</v>
          </cell>
        </row>
        <row r="2071">
          <cell r="A2071" t="str">
            <v>ชัยการณ์ สตีล เวอร์ค</v>
          </cell>
          <cell r="B2071" t="str">
            <v>BUNDLE  - SY</v>
          </cell>
          <cell r="C2071">
            <v>39992</v>
          </cell>
          <cell r="D2071">
            <v>30.22</v>
          </cell>
          <cell r="E2071" t="str">
            <v>BUNDLE SY</v>
          </cell>
          <cell r="F2071" t="str">
            <v>ส.เจริญทรัพย์ รามคำแหง</v>
          </cell>
          <cell r="G2071">
            <v>2009</v>
          </cell>
        </row>
        <row r="2072">
          <cell r="A2072" t="str">
            <v>ชัยการณ์ สตีล เวอร์ค</v>
          </cell>
          <cell r="B2072" t="str">
            <v>X Scrap-L2</v>
          </cell>
          <cell r="C2072">
            <v>39992</v>
          </cell>
          <cell r="D2072">
            <v>29.62</v>
          </cell>
          <cell r="E2072" t="str">
            <v>Local 2</v>
          </cell>
          <cell r="F2072" t="str">
            <v>ส.เจริญทรัพย์ รามคำแหง</v>
          </cell>
          <cell r="G2072">
            <v>2009</v>
          </cell>
        </row>
        <row r="2073">
          <cell r="A2073" t="str">
            <v>น่ำเซ้งค้าเหล็ก</v>
          </cell>
          <cell r="B2073" t="str">
            <v>Process-PC</v>
          </cell>
          <cell r="C2073">
            <v>39992</v>
          </cell>
          <cell r="D2073">
            <v>13.62</v>
          </cell>
          <cell r="E2073" t="str">
            <v>Process Scrap</v>
          </cell>
          <cell r="F2073" t="str">
            <v>บ้านบึงอินดัสตรีส์</v>
          </cell>
          <cell r="G2073">
            <v>2009</v>
          </cell>
        </row>
        <row r="2074">
          <cell r="A2074" t="str">
            <v>พี แอนด์ เอ็ม รีไซเคิล</v>
          </cell>
          <cell r="B2074" t="str">
            <v>Process-PC</v>
          </cell>
          <cell r="C2074">
            <v>39992</v>
          </cell>
          <cell r="D2074">
            <v>14.81</v>
          </cell>
          <cell r="E2074" t="str">
            <v>Process Scrap</v>
          </cell>
          <cell r="F2074" t="str">
            <v>อีจิซเทค(D)</v>
          </cell>
          <cell r="G2074">
            <v>2009</v>
          </cell>
        </row>
        <row r="2075">
          <cell r="A2075" t="str">
            <v>ไหลแอดจาย อินเตอร์เทรด</v>
          </cell>
          <cell r="B2075" t="str">
            <v>Process-PC</v>
          </cell>
          <cell r="C2075">
            <v>39992</v>
          </cell>
          <cell r="D2075">
            <v>28.2</v>
          </cell>
          <cell r="E2075" t="str">
            <v>Process Scrap</v>
          </cell>
          <cell r="F2075" t="str">
            <v>Central metal Thailand (D)</v>
          </cell>
          <cell r="G2075">
            <v>2009</v>
          </cell>
        </row>
        <row r="2076">
          <cell r="A2076" t="str">
            <v>ไหลแอดจาย อินเตอร์เทรด</v>
          </cell>
          <cell r="B2076" t="str">
            <v>Process-PC</v>
          </cell>
          <cell r="C2076">
            <v>39992</v>
          </cell>
          <cell r="D2076">
            <v>27.2</v>
          </cell>
          <cell r="E2076" t="str">
            <v>Process Scrap</v>
          </cell>
          <cell r="F2076" t="str">
            <v>Central metal Thailand (D)</v>
          </cell>
          <cell r="G2076">
            <v>2009</v>
          </cell>
        </row>
        <row r="2077">
          <cell r="A2077" t="str">
            <v>ไหลแอดจาย อินเตอร์เทรด</v>
          </cell>
          <cell r="B2077" t="str">
            <v>BUNDLE  - SY</v>
          </cell>
          <cell r="C2077">
            <v>39992</v>
          </cell>
          <cell r="D2077">
            <v>16.46</v>
          </cell>
          <cell r="E2077" t="str">
            <v>BUNDLE SY</v>
          </cell>
          <cell r="F2077" t="str">
            <v>สวัสดิ์ สุราษฎร์ธานี</v>
          </cell>
          <cell r="G2077">
            <v>2009</v>
          </cell>
        </row>
        <row r="2078">
          <cell r="A2078" t="str">
            <v>ไหลแอดจาย อินเตอร์เทรด</v>
          </cell>
          <cell r="B2078" t="str">
            <v>C - Scrap</v>
          </cell>
          <cell r="C2078">
            <v>39992</v>
          </cell>
          <cell r="D2078">
            <v>12.38</v>
          </cell>
          <cell r="E2078" t="str">
            <v>Local 2</v>
          </cell>
          <cell r="F2078" t="str">
            <v>ไหลแอดจาย พานทอง ชล</v>
          </cell>
          <cell r="G2078">
            <v>2009</v>
          </cell>
        </row>
        <row r="2079">
          <cell r="A2079" t="str">
            <v>น่ำเซ้งค้าเหล็ก</v>
          </cell>
          <cell r="B2079" t="str">
            <v>Y - Scrap</v>
          </cell>
          <cell r="C2079">
            <v>39992</v>
          </cell>
          <cell r="D2079">
            <v>14.08</v>
          </cell>
          <cell r="E2079" t="str">
            <v>Local 1</v>
          </cell>
          <cell r="F2079" t="str">
            <v>ขจรวิทย์ล็อคเวลล์</v>
          </cell>
          <cell r="G2079">
            <v>2009</v>
          </cell>
        </row>
        <row r="2080">
          <cell r="A2080" t="str">
            <v>ไหลแอดจาย อินเตอร์เทรด</v>
          </cell>
          <cell r="B2080" t="str">
            <v>C - Scrap</v>
          </cell>
          <cell r="C2080">
            <v>39992</v>
          </cell>
          <cell r="D2080">
            <v>13.87</v>
          </cell>
          <cell r="E2080" t="str">
            <v>Local 2</v>
          </cell>
          <cell r="F2080" t="str">
            <v>ไหลแอดจาย พานทอง ชล</v>
          </cell>
          <cell r="G2080">
            <v>2009</v>
          </cell>
        </row>
        <row r="2081">
          <cell r="A2081" t="str">
            <v>ไหลแอดจาย อินเตอร์เทรด</v>
          </cell>
          <cell r="B2081" t="str">
            <v>Y - Scrap</v>
          </cell>
          <cell r="C2081">
            <v>39992</v>
          </cell>
          <cell r="D2081">
            <v>17.32</v>
          </cell>
          <cell r="E2081" t="str">
            <v>Local 1</v>
          </cell>
          <cell r="F2081" t="str">
            <v>สุพัตรา ระยอง</v>
          </cell>
          <cell r="G2081">
            <v>2009</v>
          </cell>
        </row>
        <row r="2082">
          <cell r="A2082" t="str">
            <v>ไหลแอดจาย อินเตอร์เทรด</v>
          </cell>
          <cell r="B2082" t="str">
            <v>BUNDLE  - SY</v>
          </cell>
          <cell r="C2082">
            <v>39992</v>
          </cell>
          <cell r="D2082">
            <v>15.04</v>
          </cell>
          <cell r="E2082" t="str">
            <v>BUNDLE SY</v>
          </cell>
          <cell r="F2082" t="str">
            <v>เมืองพลค้าของเก่า บุรีรัมย์</v>
          </cell>
          <cell r="G2082">
            <v>2009</v>
          </cell>
        </row>
        <row r="2083">
          <cell r="A2083" t="str">
            <v>ไหลแอดจาย อินเตอร์เทรด</v>
          </cell>
          <cell r="B2083" t="str">
            <v>BUNDLE  - SY</v>
          </cell>
          <cell r="C2083">
            <v>39992</v>
          </cell>
          <cell r="D2083">
            <v>16.100000000000001</v>
          </cell>
          <cell r="E2083" t="str">
            <v>BUNDLE SY</v>
          </cell>
          <cell r="F2083" t="str">
            <v>จึงจิบเชียง อุดร</v>
          </cell>
          <cell r="G2083">
            <v>2009</v>
          </cell>
        </row>
        <row r="2084">
          <cell r="A2084" t="str">
            <v>ไหลแอดจาย อินเตอร์เทรด</v>
          </cell>
          <cell r="B2084" t="str">
            <v>Y - Scrap</v>
          </cell>
          <cell r="C2084">
            <v>39992</v>
          </cell>
          <cell r="D2084">
            <v>14.43</v>
          </cell>
          <cell r="E2084" t="str">
            <v>Local 1</v>
          </cell>
          <cell r="F2084" t="str">
            <v>สุพัตรา ระยอง</v>
          </cell>
          <cell r="G2084">
            <v>2009</v>
          </cell>
        </row>
        <row r="2085">
          <cell r="A2085" t="str">
            <v>น่ำเซ้งค้าเหล็ก</v>
          </cell>
          <cell r="B2085" t="str">
            <v>Y - Scrap</v>
          </cell>
          <cell r="C2085">
            <v>39992</v>
          </cell>
          <cell r="D2085">
            <v>9.49</v>
          </cell>
          <cell r="E2085" t="str">
            <v>Local 1</v>
          </cell>
          <cell r="F2085" t="str">
            <v>ขจรวิทย์ล็อคเวลล์</v>
          </cell>
          <cell r="G2085">
            <v>2009</v>
          </cell>
        </row>
        <row r="2086">
          <cell r="A2086" t="str">
            <v>โกลด์ 2009</v>
          </cell>
          <cell r="B2086" t="str">
            <v>X Scrap-L2</v>
          </cell>
          <cell r="C2086">
            <v>39992</v>
          </cell>
          <cell r="D2086">
            <v>14.02</v>
          </cell>
          <cell r="E2086" t="str">
            <v>Local 2</v>
          </cell>
          <cell r="F2086" t="str">
            <v>ย่อย</v>
          </cell>
          <cell r="G2086">
            <v>2009</v>
          </cell>
        </row>
        <row r="2087">
          <cell r="A2087" t="str">
            <v>น่ำเซ้งค้าเหล็ก</v>
          </cell>
          <cell r="B2087" t="str">
            <v>D - Scrap</v>
          </cell>
          <cell r="C2087">
            <v>39992</v>
          </cell>
          <cell r="D2087">
            <v>5.85</v>
          </cell>
          <cell r="E2087" t="str">
            <v>Local 2</v>
          </cell>
          <cell r="F2087" t="str">
            <v>ขจรวิทย์ล็อคเวลล์</v>
          </cell>
          <cell r="G2087">
            <v>2009</v>
          </cell>
        </row>
        <row r="2088">
          <cell r="A2088" t="str">
            <v>น่ำเซ้งค้าเหล็ก</v>
          </cell>
          <cell r="B2088" t="str">
            <v>Process-SS</v>
          </cell>
          <cell r="C2088">
            <v>39992</v>
          </cell>
          <cell r="D2088">
            <v>5.77</v>
          </cell>
          <cell r="E2088" t="str">
            <v>Special Scrap</v>
          </cell>
          <cell r="F2088" t="str">
            <v>บ้านบึงอินดัสตรีส์</v>
          </cell>
          <cell r="G2088">
            <v>2009</v>
          </cell>
        </row>
        <row r="2089">
          <cell r="A2089" t="str">
            <v>โพธิ์ทองค้าของเก่า</v>
          </cell>
          <cell r="B2089" t="str">
            <v>Y - Scrap</v>
          </cell>
          <cell r="C2089">
            <v>39992</v>
          </cell>
          <cell r="D2089">
            <v>9.2100000000000009</v>
          </cell>
          <cell r="E2089" t="str">
            <v>Local 1</v>
          </cell>
          <cell r="F2089" t="str">
            <v>รุ่งเรืองกิจ</v>
          </cell>
          <cell r="G2089">
            <v>2009</v>
          </cell>
        </row>
        <row r="2090">
          <cell r="A2090" t="str">
            <v>ขยะทอง เปเปอร์ แอนด์สตีล</v>
          </cell>
          <cell r="B2090" t="str">
            <v>BUNDLE  - SY</v>
          </cell>
          <cell r="C2090">
            <v>39992</v>
          </cell>
          <cell r="D2090">
            <v>19.32</v>
          </cell>
          <cell r="E2090" t="str">
            <v>BUNDLE SY</v>
          </cell>
          <cell r="F2090" t="str">
            <v>ขยะทอง สุวินทวงศ์</v>
          </cell>
          <cell r="G2090">
            <v>2009</v>
          </cell>
        </row>
        <row r="2091">
          <cell r="A2091" t="str">
            <v>ซัน สตีล แอนด์ เปเปอร์</v>
          </cell>
          <cell r="B2091" t="str">
            <v>A - Scrap</v>
          </cell>
          <cell r="C2091">
            <v>39992</v>
          </cell>
          <cell r="D2091">
            <v>11.03</v>
          </cell>
          <cell r="E2091" t="str">
            <v>Local 1</v>
          </cell>
          <cell r="F2091" t="str">
            <v>บางกอกรีไซเคิล</v>
          </cell>
          <cell r="G2091">
            <v>2009</v>
          </cell>
        </row>
        <row r="2092">
          <cell r="A2092" t="str">
            <v>ขยะทอง เปเปอร์ แอนด์สตีล</v>
          </cell>
          <cell r="B2092" t="str">
            <v>BUNDLE  - SY</v>
          </cell>
          <cell r="C2092">
            <v>39992</v>
          </cell>
          <cell r="D2092">
            <v>13.13</v>
          </cell>
          <cell r="E2092" t="str">
            <v>BUNDLE SY</v>
          </cell>
          <cell r="F2092" t="str">
            <v>ขยะทอง บางพลี(ดีสมใจ)</v>
          </cell>
          <cell r="G2092">
            <v>2009</v>
          </cell>
        </row>
        <row r="2093">
          <cell r="A2093" t="str">
            <v>ซัน สตีล แอนด์ เปเปอร์</v>
          </cell>
          <cell r="B2093" t="str">
            <v>X Scrap-L2</v>
          </cell>
          <cell r="C2093">
            <v>39992</v>
          </cell>
          <cell r="D2093">
            <v>23.75</v>
          </cell>
          <cell r="E2093" t="str">
            <v>Local 2</v>
          </cell>
          <cell r="F2093" t="str">
            <v>พันทุมไท สุพรรณบุรี</v>
          </cell>
          <cell r="G2093">
            <v>2009</v>
          </cell>
        </row>
        <row r="2094">
          <cell r="A2094" t="str">
            <v>ซัน สตีล แอนด์ เปเปอร์</v>
          </cell>
          <cell r="B2094" t="str">
            <v>Y - Scrap</v>
          </cell>
          <cell r="C2094">
            <v>39992</v>
          </cell>
          <cell r="D2094">
            <v>9.73</v>
          </cell>
          <cell r="E2094" t="str">
            <v>Local 1</v>
          </cell>
          <cell r="F2094" t="str">
            <v>บางกอกรีไซเคิล</v>
          </cell>
          <cell r="G2094">
            <v>2009</v>
          </cell>
        </row>
        <row r="2095">
          <cell r="A2095" t="str">
            <v>ไหลแอดจาย อินเตอร์เทรด</v>
          </cell>
          <cell r="B2095" t="str">
            <v>D - Scrap</v>
          </cell>
          <cell r="C2095">
            <v>39992</v>
          </cell>
          <cell r="D2095">
            <v>8.3000000000000007</v>
          </cell>
          <cell r="E2095" t="str">
            <v>Local 2</v>
          </cell>
          <cell r="F2095" t="str">
            <v>ไหลแอดจาย พานทอง ชล</v>
          </cell>
          <cell r="G2095">
            <v>2009</v>
          </cell>
        </row>
        <row r="2096">
          <cell r="A2096" t="str">
            <v>ซัน สตีล แอนด์ เปเปอร์</v>
          </cell>
          <cell r="B2096" t="str">
            <v>BUNDLE  - SY</v>
          </cell>
          <cell r="C2096">
            <v>39993</v>
          </cell>
          <cell r="D2096">
            <v>29.61</v>
          </cell>
          <cell r="E2096" t="str">
            <v>BUNDLE SY</v>
          </cell>
          <cell r="F2096" t="str">
            <v>ปฏิมาค้าของเก่า อยุธยา</v>
          </cell>
          <cell r="G2096">
            <v>2009</v>
          </cell>
        </row>
        <row r="2097">
          <cell r="A2097" t="str">
            <v>ไหลแอดจาย อินเตอร์เทรด</v>
          </cell>
          <cell r="B2097" t="str">
            <v>BUNDLE  - SY</v>
          </cell>
          <cell r="C2097">
            <v>39993</v>
          </cell>
          <cell r="D2097">
            <v>30.8</v>
          </cell>
          <cell r="E2097" t="str">
            <v>BUNDLE SY</v>
          </cell>
          <cell r="F2097" t="str">
            <v>ย่อย</v>
          </cell>
          <cell r="G2097">
            <v>2009</v>
          </cell>
        </row>
        <row r="2098">
          <cell r="A2098" t="str">
            <v>ไหลแอดจาย อินเตอร์เทรด</v>
          </cell>
          <cell r="B2098" t="str">
            <v>BUNDLE  - SY</v>
          </cell>
          <cell r="C2098">
            <v>39993</v>
          </cell>
          <cell r="D2098">
            <v>33.340000000000003</v>
          </cell>
          <cell r="E2098" t="str">
            <v>BUNDLE SY</v>
          </cell>
          <cell r="F2098" t="str">
            <v>ย่อย</v>
          </cell>
          <cell r="G2098">
            <v>2009</v>
          </cell>
        </row>
        <row r="2099">
          <cell r="A2099" t="str">
            <v>ไหลแอดจาย อินเตอร์เทรด</v>
          </cell>
          <cell r="B2099" t="str">
            <v>D - Scrap</v>
          </cell>
          <cell r="C2099">
            <v>39993</v>
          </cell>
          <cell r="D2099">
            <v>7.83</v>
          </cell>
          <cell r="E2099" t="str">
            <v>Local 2</v>
          </cell>
          <cell r="F2099" t="str">
            <v>อาร์กอนสตีล กทม.</v>
          </cell>
          <cell r="G2099">
            <v>2009</v>
          </cell>
        </row>
        <row r="2100">
          <cell r="A2100" t="str">
            <v>ซัน สตีล แอนด์ เปเปอร์</v>
          </cell>
          <cell r="B2100" t="str">
            <v>BUNDLE  - SY</v>
          </cell>
          <cell r="C2100">
            <v>39993</v>
          </cell>
          <cell r="D2100">
            <v>19.97</v>
          </cell>
          <cell r="E2100" t="str">
            <v>BUNDLE SY</v>
          </cell>
          <cell r="F2100" t="str">
            <v>ปฏิมาค้าของเก่า อยุธยา</v>
          </cell>
          <cell r="G2100">
            <v>2009</v>
          </cell>
        </row>
        <row r="2101">
          <cell r="A2101" t="str">
            <v>กรัณย์ชัย สตีลเวิร์ค</v>
          </cell>
          <cell r="B2101" t="str">
            <v>A - Scrap</v>
          </cell>
          <cell r="C2101">
            <v>39993</v>
          </cell>
          <cell r="D2101">
            <v>12.85</v>
          </cell>
          <cell r="E2101" t="str">
            <v>Local 1</v>
          </cell>
          <cell r="F2101" t="str">
            <v>ยูโรเทค เอ็นจิเนียริ่ง (D)</v>
          </cell>
          <cell r="G2101">
            <v>2009</v>
          </cell>
        </row>
        <row r="2102">
          <cell r="A2102" t="str">
            <v>กัณฑชัย เมทัล เวอร์ค</v>
          </cell>
          <cell r="B2102" t="str">
            <v>D - Scrap</v>
          </cell>
          <cell r="C2102">
            <v>39993</v>
          </cell>
          <cell r="D2102">
            <v>0</v>
          </cell>
          <cell r="E2102" t="str">
            <v>Local 2</v>
          </cell>
          <cell r="F2102" t="str">
            <v>คานทอง ชลบุรี</v>
          </cell>
          <cell r="G2102">
            <v>2009</v>
          </cell>
        </row>
        <row r="2103">
          <cell r="A2103" t="str">
            <v>โกลด์ 2009</v>
          </cell>
          <cell r="B2103" t="str">
            <v>BUNDLE  - SY</v>
          </cell>
          <cell r="C2103">
            <v>39993</v>
          </cell>
          <cell r="D2103">
            <v>16.2</v>
          </cell>
          <cell r="E2103" t="str">
            <v>BUNDLE SY</v>
          </cell>
          <cell r="F2103" t="str">
            <v>พัฒนกิจโคราช</v>
          </cell>
          <cell r="G2103">
            <v>2009</v>
          </cell>
        </row>
        <row r="2104">
          <cell r="A2104" t="str">
            <v>ไหลแอดจาย อินเตอร์เทรด</v>
          </cell>
          <cell r="B2104" t="str">
            <v>BUNDLE  - SY</v>
          </cell>
          <cell r="C2104">
            <v>39993</v>
          </cell>
          <cell r="D2104">
            <v>16.2</v>
          </cell>
          <cell r="E2104" t="str">
            <v>BUNDLE SY</v>
          </cell>
          <cell r="F2104" t="str">
            <v>ย่อย</v>
          </cell>
          <cell r="G2104">
            <v>2009</v>
          </cell>
        </row>
        <row r="2105">
          <cell r="A2105" t="str">
            <v>ซัน สตีล แอนด์ เปเปอร์</v>
          </cell>
          <cell r="B2105" t="str">
            <v>F scrap Local2</v>
          </cell>
          <cell r="C2105">
            <v>39993</v>
          </cell>
          <cell r="D2105">
            <v>7.45</v>
          </cell>
          <cell r="E2105" t="str">
            <v>Local 2</v>
          </cell>
          <cell r="F2105" t="str">
            <v>ปฏิมาค้าของเก่า อยุธยา</v>
          </cell>
          <cell r="G2105">
            <v>2009</v>
          </cell>
        </row>
        <row r="2106">
          <cell r="A2106" t="str">
            <v>ชัยการณ์ สตีล เวอร์ค</v>
          </cell>
          <cell r="B2106" t="str">
            <v>D - Scrap</v>
          </cell>
          <cell r="C2106">
            <v>39993</v>
          </cell>
          <cell r="D2106">
            <v>12.48</v>
          </cell>
          <cell r="E2106" t="str">
            <v>Local 2</v>
          </cell>
          <cell r="F2106" t="str">
            <v>ไทยฐามณี</v>
          </cell>
          <cell r="G2106">
            <v>2009</v>
          </cell>
        </row>
        <row r="2107">
          <cell r="A2107" t="str">
            <v>ไหลแอดจาย อินเตอร์เทรด</v>
          </cell>
          <cell r="B2107" t="str">
            <v>BUNDLE  - SY</v>
          </cell>
          <cell r="C2107">
            <v>39993</v>
          </cell>
          <cell r="D2107">
            <v>16.14</v>
          </cell>
          <cell r="E2107" t="str">
            <v>BUNDLE SY</v>
          </cell>
          <cell r="F2107" t="str">
            <v>ย่อย</v>
          </cell>
          <cell r="G2107">
            <v>2009</v>
          </cell>
        </row>
        <row r="2108">
          <cell r="A2108" t="str">
            <v>น่ำเซ้งค้าเหล็ก</v>
          </cell>
          <cell r="B2108" t="str">
            <v>C - Scrap</v>
          </cell>
          <cell r="C2108">
            <v>39993</v>
          </cell>
          <cell r="D2108">
            <v>11.6</v>
          </cell>
          <cell r="E2108" t="str">
            <v>Local 2</v>
          </cell>
          <cell r="F2108" t="str">
            <v>ขจรวิทย์ล็อคเวลล์</v>
          </cell>
          <cell r="G2108">
            <v>2009</v>
          </cell>
        </row>
        <row r="2109">
          <cell r="A2109" t="str">
            <v>ซัน สตีล แอนด์ เปเปอร์</v>
          </cell>
          <cell r="B2109" t="str">
            <v>BUNDLE  - SY</v>
          </cell>
          <cell r="C2109">
            <v>39993</v>
          </cell>
          <cell r="D2109">
            <v>17.27</v>
          </cell>
          <cell r="E2109" t="str">
            <v>BUNDLE SY</v>
          </cell>
          <cell r="F2109" t="str">
            <v>เอส.ซี.ค้าเหล็ก  กทม.</v>
          </cell>
          <cell r="G2109">
            <v>2009</v>
          </cell>
        </row>
        <row r="2110">
          <cell r="A2110" t="str">
            <v>กรัณย์ชัย สตีลเวิร์ค</v>
          </cell>
          <cell r="B2110" t="str">
            <v>Y - Scrap</v>
          </cell>
          <cell r="C2110">
            <v>39993</v>
          </cell>
          <cell r="D2110">
            <v>18.27</v>
          </cell>
          <cell r="E2110" t="str">
            <v>Local 1</v>
          </cell>
          <cell r="F2110" t="str">
            <v>ไทคูน (D)</v>
          </cell>
          <cell r="G2110">
            <v>2009</v>
          </cell>
        </row>
        <row r="2111">
          <cell r="A2111" t="str">
            <v>กรัณย์ชัย สตีลเวิร์ค</v>
          </cell>
          <cell r="B2111" t="str">
            <v>Process-SS</v>
          </cell>
          <cell r="C2111">
            <v>39993</v>
          </cell>
          <cell r="D2111">
            <v>15.86</v>
          </cell>
          <cell r="E2111" t="str">
            <v>Special Scrap</v>
          </cell>
          <cell r="F2111" t="str">
            <v>ไทคูน (D)</v>
          </cell>
          <cell r="G2111">
            <v>2009</v>
          </cell>
        </row>
        <row r="2112">
          <cell r="A2112" t="str">
            <v>น่ำเซ้งค้าเหล็ก</v>
          </cell>
          <cell r="B2112" t="str">
            <v>D - Scrap</v>
          </cell>
          <cell r="C2112">
            <v>39993</v>
          </cell>
          <cell r="D2112">
            <v>14.74</v>
          </cell>
          <cell r="E2112" t="str">
            <v>Local 2</v>
          </cell>
          <cell r="F2112" t="str">
            <v>ขจรวิทย์ล็อคเวลล์</v>
          </cell>
          <cell r="G2112">
            <v>2009</v>
          </cell>
        </row>
        <row r="2113">
          <cell r="A2113" t="str">
            <v>โกลด์ 2009</v>
          </cell>
          <cell r="B2113" t="str">
            <v>BUNDLE  - SY</v>
          </cell>
          <cell r="C2113">
            <v>39993</v>
          </cell>
          <cell r="D2113">
            <v>15.92</v>
          </cell>
          <cell r="E2113" t="str">
            <v>BUNDLE SY</v>
          </cell>
          <cell r="F2113" t="str">
            <v>พรไพศาล เลย</v>
          </cell>
          <cell r="G2113">
            <v>2009</v>
          </cell>
        </row>
        <row r="2114">
          <cell r="A2114" t="str">
            <v>กรัณย์ชัย สตีลเวิร์ค</v>
          </cell>
          <cell r="B2114" t="str">
            <v>Process-SS</v>
          </cell>
          <cell r="C2114">
            <v>39993</v>
          </cell>
          <cell r="D2114">
            <v>13.84</v>
          </cell>
          <cell r="E2114" t="str">
            <v>Special Scrap</v>
          </cell>
          <cell r="F2114" t="str">
            <v>ไทคูน (D)</v>
          </cell>
          <cell r="G2114">
            <v>2009</v>
          </cell>
        </row>
        <row r="2115">
          <cell r="A2115" t="str">
            <v>อ.รวมพาณิชย์</v>
          </cell>
          <cell r="B2115" t="str">
            <v>Y - Scrap</v>
          </cell>
          <cell r="C2115">
            <v>39993</v>
          </cell>
          <cell r="D2115">
            <v>12.43</v>
          </cell>
          <cell r="E2115" t="str">
            <v>Local 1</v>
          </cell>
          <cell r="F2115" t="str">
            <v>SYS 2</v>
          </cell>
          <cell r="G2115">
            <v>2009</v>
          </cell>
        </row>
        <row r="2116">
          <cell r="A2116" t="str">
            <v>อ.รวมพาณิชย์</v>
          </cell>
          <cell r="B2116" t="str">
            <v>Y - Scrap</v>
          </cell>
          <cell r="C2116">
            <v>39993</v>
          </cell>
          <cell r="D2116">
            <v>9.6300000000000008</v>
          </cell>
          <cell r="E2116" t="str">
            <v>Local 1</v>
          </cell>
          <cell r="F2116" t="str">
            <v>SYS 2</v>
          </cell>
          <cell r="G2116">
            <v>2009</v>
          </cell>
        </row>
        <row r="2117">
          <cell r="A2117" t="str">
            <v>ฮีดากาโยโก เอ็นเตอร์ไพรส์</v>
          </cell>
          <cell r="B2117" t="str">
            <v>Bundle # 1</v>
          </cell>
          <cell r="C2117">
            <v>39993</v>
          </cell>
          <cell r="D2117">
            <v>13.37</v>
          </cell>
          <cell r="E2117" t="str">
            <v>Bundle # I(Local)</v>
          </cell>
          <cell r="F2117" t="str">
            <v>ฮีดากา โยโก (D)</v>
          </cell>
          <cell r="G2117">
            <v>2009</v>
          </cell>
        </row>
        <row r="2118">
          <cell r="A2118" t="str">
            <v>ไหลแอดจาย อินเตอร์เทรด</v>
          </cell>
          <cell r="B2118" t="str">
            <v>A - Scrap</v>
          </cell>
          <cell r="C2118">
            <v>39993</v>
          </cell>
          <cell r="D2118">
            <v>18.96</v>
          </cell>
          <cell r="E2118" t="str">
            <v>Local 1</v>
          </cell>
          <cell r="F2118" t="str">
            <v>ดีอาร์พี สตีล(D)</v>
          </cell>
          <cell r="G2118">
            <v>2009</v>
          </cell>
        </row>
        <row r="2119">
          <cell r="A2119" t="str">
            <v>กรวัชร อินเตอร์เมทัล</v>
          </cell>
          <cell r="B2119" t="str">
            <v>C - Scrap</v>
          </cell>
          <cell r="C2119">
            <v>39993</v>
          </cell>
          <cell r="D2119">
            <v>13.35</v>
          </cell>
          <cell r="E2119" t="str">
            <v>Local 2</v>
          </cell>
          <cell r="F2119" t="str">
            <v>ก.กิจเจริญการค้า และการเกษตร</v>
          </cell>
          <cell r="G2119">
            <v>2009</v>
          </cell>
        </row>
        <row r="2120">
          <cell r="A2120" t="str">
            <v>ซัน สตีล แอนด์ เปเปอร์</v>
          </cell>
          <cell r="B2120" t="str">
            <v>D - Scrap</v>
          </cell>
          <cell r="C2120">
            <v>39993</v>
          </cell>
          <cell r="D2120">
            <v>10.47</v>
          </cell>
          <cell r="E2120" t="str">
            <v>Local 2</v>
          </cell>
          <cell r="F2120" t="str">
            <v>ปฏิมาค้าของเก่า อยุธยา</v>
          </cell>
          <cell r="G2120">
            <v>2009</v>
          </cell>
        </row>
        <row r="2121">
          <cell r="A2121" t="str">
            <v>ไหลแอดจาย อินเตอร์เทรด</v>
          </cell>
          <cell r="B2121" t="str">
            <v>Y - Scrap</v>
          </cell>
          <cell r="C2121">
            <v>39993</v>
          </cell>
          <cell r="D2121">
            <v>12.28</v>
          </cell>
          <cell r="E2121" t="str">
            <v>Local 1</v>
          </cell>
          <cell r="F2121" t="str">
            <v>ไหลแอดจาย พานทอง ชล</v>
          </cell>
          <cell r="G2121">
            <v>2009</v>
          </cell>
        </row>
        <row r="2122">
          <cell r="A2122" t="str">
            <v>สิงห์สยามสตีลเซอร์วิส</v>
          </cell>
          <cell r="B2122" t="str">
            <v>Process-SS</v>
          </cell>
          <cell r="C2122">
            <v>39993</v>
          </cell>
          <cell r="D2122">
            <v>11.46</v>
          </cell>
          <cell r="E2122" t="str">
            <v>Special Scrap</v>
          </cell>
          <cell r="F2122" t="str">
            <v>อาปิโก อมตะ ชลบุรี (D)</v>
          </cell>
          <cell r="G2122">
            <v>2009</v>
          </cell>
        </row>
        <row r="2123">
          <cell r="A2123" t="str">
            <v>ไหลแอดจาย อินเตอร์เทรด</v>
          </cell>
          <cell r="B2123" t="str">
            <v>D - Scrap</v>
          </cell>
          <cell r="C2123">
            <v>39993</v>
          </cell>
          <cell r="D2123">
            <v>9.93</v>
          </cell>
          <cell r="E2123" t="str">
            <v>Local 2</v>
          </cell>
          <cell r="F2123" t="str">
            <v>สุพัตรา ระยอง</v>
          </cell>
          <cell r="G2123">
            <v>2009</v>
          </cell>
        </row>
        <row r="2124">
          <cell r="A2124" t="str">
            <v>ฮีดากาโยโก เอ็นเตอร์ไพรส์</v>
          </cell>
          <cell r="B2124" t="str">
            <v>Bundle # 1</v>
          </cell>
          <cell r="C2124">
            <v>39993</v>
          </cell>
          <cell r="D2124">
            <v>13.15</v>
          </cell>
          <cell r="E2124" t="str">
            <v>Bundle # I(Local)</v>
          </cell>
          <cell r="F2124" t="str">
            <v>ฮีดากา โยโก (D)</v>
          </cell>
          <cell r="G2124">
            <v>2009</v>
          </cell>
        </row>
        <row r="2125">
          <cell r="A2125" t="str">
            <v>ไหลแอดจาย อินเตอร์เทรด</v>
          </cell>
          <cell r="B2125" t="str">
            <v>BUNDLE  - SY</v>
          </cell>
          <cell r="C2125">
            <v>39993</v>
          </cell>
          <cell r="D2125">
            <v>32.32</v>
          </cell>
          <cell r="E2125" t="str">
            <v>BUNDLE SY</v>
          </cell>
          <cell r="F2125" t="str">
            <v>ส.เจริญทรัพย์ อุบล</v>
          </cell>
          <cell r="G2125">
            <v>2009</v>
          </cell>
        </row>
        <row r="2126">
          <cell r="A2126" t="str">
            <v>กรวัชร อินเตอร์เมทัล</v>
          </cell>
          <cell r="B2126" t="str">
            <v>X Scrap-L2</v>
          </cell>
          <cell r="C2126">
            <v>39993</v>
          </cell>
          <cell r="D2126">
            <v>15.41</v>
          </cell>
          <cell r="E2126" t="str">
            <v>Local 2</v>
          </cell>
          <cell r="F2126" t="str">
            <v>ป.ปาทานสตีล(อนันต์)</v>
          </cell>
          <cell r="G2126">
            <v>2009</v>
          </cell>
        </row>
        <row r="2127">
          <cell r="A2127" t="str">
            <v>กรัณย์ชัย สตีลเวิร์ค</v>
          </cell>
          <cell r="B2127" t="str">
            <v>Y - Scrap</v>
          </cell>
          <cell r="C2127">
            <v>39993</v>
          </cell>
          <cell r="D2127">
            <v>15.91</v>
          </cell>
          <cell r="E2127" t="str">
            <v>Local 1</v>
          </cell>
          <cell r="F2127" t="str">
            <v>ไทคูน (D)</v>
          </cell>
          <cell r="G2127">
            <v>2009</v>
          </cell>
        </row>
        <row r="2128">
          <cell r="A2128" t="str">
            <v>กรัณย์ชัย สตีลเวิร์ค</v>
          </cell>
          <cell r="B2128" t="str">
            <v>Y - Scrap</v>
          </cell>
          <cell r="C2128">
            <v>39993</v>
          </cell>
          <cell r="D2128">
            <v>16.850000000000001</v>
          </cell>
          <cell r="E2128" t="str">
            <v>Local 1</v>
          </cell>
          <cell r="F2128" t="str">
            <v>ไทคูน (D)</v>
          </cell>
          <cell r="G2128">
            <v>2009</v>
          </cell>
        </row>
        <row r="2129">
          <cell r="A2129" t="str">
            <v>กรัณย์ชัย สตีลเวิร์ค</v>
          </cell>
          <cell r="B2129" t="str">
            <v>Y - Scrap</v>
          </cell>
          <cell r="C2129">
            <v>39993</v>
          </cell>
          <cell r="D2129">
            <v>16</v>
          </cell>
          <cell r="E2129" t="str">
            <v>Local 1</v>
          </cell>
          <cell r="F2129" t="str">
            <v>ไทคูน (D)</v>
          </cell>
          <cell r="G2129">
            <v>2009</v>
          </cell>
        </row>
        <row r="2130">
          <cell r="A2130" t="str">
            <v>สิงห์สยามสตีลเซอร์วิส</v>
          </cell>
          <cell r="B2130" t="str">
            <v>Process-PC</v>
          </cell>
          <cell r="C2130">
            <v>39993</v>
          </cell>
          <cell r="D2130">
            <v>12.54</v>
          </cell>
          <cell r="E2130" t="str">
            <v>Process Scrap</v>
          </cell>
          <cell r="F2130" t="str">
            <v>อาปิโก อมตะ ชลบุรี (D)</v>
          </cell>
          <cell r="G2130">
            <v>2009</v>
          </cell>
        </row>
        <row r="2131">
          <cell r="A2131" t="str">
            <v>กัณฑชัย เมทัล เวอร์ค</v>
          </cell>
          <cell r="B2131" t="str">
            <v>D - Scrap</v>
          </cell>
          <cell r="C2131">
            <v>39993</v>
          </cell>
          <cell r="D2131">
            <v>4.8899999999999997</v>
          </cell>
          <cell r="E2131" t="str">
            <v>Local 2</v>
          </cell>
          <cell r="F2131" t="str">
            <v>คานทอง ชลบุรี</v>
          </cell>
          <cell r="G2131">
            <v>2009</v>
          </cell>
        </row>
        <row r="2132">
          <cell r="A2132" t="str">
            <v>ไหลแอดจาย อินเตอร์เทรด</v>
          </cell>
          <cell r="C2132">
            <v>39993</v>
          </cell>
          <cell r="D2132">
            <v>0</v>
          </cell>
          <cell r="F2132" t="str">
            <v>สุพัตรา ระยอง</v>
          </cell>
          <cell r="G2132">
            <v>2009</v>
          </cell>
        </row>
        <row r="2133">
          <cell r="A2133" t="str">
            <v>ไหลแอดจาย อินเตอร์เทรด</v>
          </cell>
          <cell r="B2133" t="str">
            <v>A - Scrap</v>
          </cell>
          <cell r="C2133">
            <v>39993</v>
          </cell>
          <cell r="D2133">
            <v>21.85</v>
          </cell>
          <cell r="E2133" t="str">
            <v>Local 1</v>
          </cell>
          <cell r="F2133" t="str">
            <v>ดีอาร์พี สตีล(D)</v>
          </cell>
          <cell r="G2133">
            <v>2009</v>
          </cell>
        </row>
        <row r="2134">
          <cell r="A2134" t="str">
            <v>เอื้อวิทยา</v>
          </cell>
          <cell r="B2134" t="str">
            <v>A - Scrap</v>
          </cell>
          <cell r="C2134">
            <v>39993</v>
          </cell>
          <cell r="D2134">
            <v>12.33</v>
          </cell>
          <cell r="E2134" t="str">
            <v>Local 1</v>
          </cell>
          <cell r="F2134" t="str">
            <v>เอื้อวิทยา (D)</v>
          </cell>
          <cell r="G2134">
            <v>2009</v>
          </cell>
        </row>
        <row r="2135">
          <cell r="A2135" t="str">
            <v>เอื้อวิทยา</v>
          </cell>
          <cell r="B2135" t="str">
            <v>A - Scrap</v>
          </cell>
          <cell r="C2135">
            <v>39993</v>
          </cell>
          <cell r="D2135">
            <v>13.94</v>
          </cell>
          <cell r="E2135" t="str">
            <v>Local 1</v>
          </cell>
          <cell r="F2135" t="str">
            <v>เอื้อวิทยา (D)</v>
          </cell>
          <cell r="G2135">
            <v>2009</v>
          </cell>
        </row>
        <row r="2136">
          <cell r="A2136" t="str">
            <v>น่ำเซ้งค้าเหล็ก</v>
          </cell>
          <cell r="B2136" t="str">
            <v>Process-PC</v>
          </cell>
          <cell r="C2136">
            <v>39993</v>
          </cell>
          <cell r="D2136">
            <v>5.37</v>
          </cell>
          <cell r="E2136" t="str">
            <v>Process Scrap</v>
          </cell>
          <cell r="F2136" t="str">
            <v>บ้านบึงอินดัสตรีส์</v>
          </cell>
          <cell r="G2136">
            <v>2009</v>
          </cell>
        </row>
        <row r="2137">
          <cell r="A2137" t="str">
            <v>เอสซีไอ แพลนท์ เซอร์วิสเซส</v>
          </cell>
          <cell r="B2137" t="str">
            <v>A - Scrap</v>
          </cell>
          <cell r="C2137">
            <v>39993</v>
          </cell>
          <cell r="D2137">
            <v>8.89</v>
          </cell>
          <cell r="E2137" t="str">
            <v>Local 1</v>
          </cell>
          <cell r="F2137" t="str">
            <v>เอสซีไอ แพลนท์ เซอร์วิส (D)</v>
          </cell>
          <cell r="G2137">
            <v>2009</v>
          </cell>
        </row>
        <row r="2138">
          <cell r="A2138" t="str">
            <v>สิงห์สยามสตีลเซอร์วิส</v>
          </cell>
          <cell r="B2138" t="str">
            <v>Process-PC</v>
          </cell>
          <cell r="C2138">
            <v>39993</v>
          </cell>
          <cell r="D2138">
            <v>25.27</v>
          </cell>
          <cell r="E2138" t="str">
            <v>Process Scrap</v>
          </cell>
          <cell r="F2138" t="str">
            <v>อาปิโก อมตะ ชลบุรี (D)</v>
          </cell>
          <cell r="G2138">
            <v>2009</v>
          </cell>
        </row>
        <row r="2139">
          <cell r="A2139" t="str">
            <v>ซัน สตีล แอนด์ เปเปอร์</v>
          </cell>
          <cell r="B2139" t="str">
            <v>D - Scrap</v>
          </cell>
          <cell r="C2139">
            <v>39993</v>
          </cell>
          <cell r="D2139">
            <v>14.27</v>
          </cell>
          <cell r="E2139" t="str">
            <v>Local 2</v>
          </cell>
          <cell r="F2139" t="str">
            <v>เนินหินค้าของเก่า ชลบุรี</v>
          </cell>
          <cell r="G2139">
            <v>2009</v>
          </cell>
        </row>
        <row r="2140">
          <cell r="A2140" t="str">
            <v>โพธิ์ทองค้าของเก่า</v>
          </cell>
          <cell r="B2140" t="str">
            <v>Y - Scrap</v>
          </cell>
          <cell r="C2140">
            <v>39993</v>
          </cell>
          <cell r="D2140">
            <v>14.08</v>
          </cell>
          <cell r="E2140" t="str">
            <v>Local 1</v>
          </cell>
          <cell r="F2140" t="str">
            <v>รุ่งเรืองกิจ</v>
          </cell>
          <cell r="G2140">
            <v>2009</v>
          </cell>
        </row>
        <row r="2141">
          <cell r="A2141" t="str">
            <v>ไหลแอดจาย อินเตอร์เทรด</v>
          </cell>
          <cell r="B2141" t="str">
            <v>C - Scrap</v>
          </cell>
          <cell r="C2141">
            <v>39993</v>
          </cell>
          <cell r="D2141">
            <v>17.38</v>
          </cell>
          <cell r="E2141" t="str">
            <v>Local 2</v>
          </cell>
          <cell r="F2141" t="str">
            <v>สมจิตร ระยอง</v>
          </cell>
          <cell r="G2141">
            <v>2009</v>
          </cell>
        </row>
        <row r="2142">
          <cell r="A2142" t="str">
            <v>กัณฑชัย เมทัล เวอร์ค</v>
          </cell>
          <cell r="B2142" t="str">
            <v>A - Scrap</v>
          </cell>
          <cell r="C2142">
            <v>39993</v>
          </cell>
          <cell r="D2142">
            <v>9.74</v>
          </cell>
          <cell r="E2142" t="str">
            <v>Local 1</v>
          </cell>
          <cell r="F2142" t="str">
            <v>คานทอง ชลบุรี</v>
          </cell>
          <cell r="G2142">
            <v>2009</v>
          </cell>
        </row>
        <row r="2143">
          <cell r="A2143" t="str">
            <v>ซัน สตีล แอนด์ เปเปอร์</v>
          </cell>
          <cell r="B2143" t="str">
            <v>D - Scrap</v>
          </cell>
          <cell r="C2143">
            <v>39993</v>
          </cell>
          <cell r="D2143">
            <v>10.050000000000001</v>
          </cell>
          <cell r="E2143" t="str">
            <v>Local 2</v>
          </cell>
          <cell r="F2143" t="str">
            <v>ชัยเจริญบางใหญ่</v>
          </cell>
          <cell r="G2143">
            <v>2009</v>
          </cell>
        </row>
        <row r="2144">
          <cell r="A2144" t="str">
            <v>ไหลแอดจาย อินเตอร์เทรด</v>
          </cell>
          <cell r="B2144" t="str">
            <v>A - Scrap</v>
          </cell>
          <cell r="C2144">
            <v>39993</v>
          </cell>
          <cell r="D2144">
            <v>13.48</v>
          </cell>
          <cell r="E2144" t="str">
            <v>Local 1</v>
          </cell>
          <cell r="F2144" t="str">
            <v>ดีอาร์พี สตีล(D)</v>
          </cell>
          <cell r="G2144">
            <v>2009</v>
          </cell>
        </row>
        <row r="2145">
          <cell r="A2145" t="str">
            <v>ซัน สตีล แอนด์ เปเปอร์</v>
          </cell>
          <cell r="B2145" t="str">
            <v>D - Scrap</v>
          </cell>
          <cell r="C2145">
            <v>39993</v>
          </cell>
          <cell r="D2145">
            <v>4.16</v>
          </cell>
          <cell r="E2145" t="str">
            <v>Local 2</v>
          </cell>
          <cell r="F2145" t="str">
            <v>บี.เอ็ม.สตีล</v>
          </cell>
          <cell r="G2145">
            <v>2009</v>
          </cell>
        </row>
        <row r="2146">
          <cell r="A2146" t="str">
            <v>กัณฑชัย เมทัล เวอร์ค</v>
          </cell>
          <cell r="B2146" t="str">
            <v>D - Scrap</v>
          </cell>
          <cell r="C2146">
            <v>39993</v>
          </cell>
          <cell r="D2146">
            <v>12</v>
          </cell>
          <cell r="E2146" t="str">
            <v>Local 2</v>
          </cell>
          <cell r="F2146" t="str">
            <v>คานทอง ชลบุรี</v>
          </cell>
          <cell r="G2146">
            <v>2009</v>
          </cell>
        </row>
        <row r="2147">
          <cell r="A2147" t="str">
            <v>ซัน สตีล แอนด์ เปเปอร์</v>
          </cell>
          <cell r="B2147" t="str">
            <v>D - Scrap</v>
          </cell>
          <cell r="C2147">
            <v>39993</v>
          </cell>
          <cell r="D2147">
            <v>6.35</v>
          </cell>
          <cell r="E2147" t="str">
            <v>Local 2</v>
          </cell>
          <cell r="F2147" t="str">
            <v>วี.ที.ค้าของเก่า ปทุมธานี</v>
          </cell>
          <cell r="G2147">
            <v>2009</v>
          </cell>
        </row>
        <row r="2148">
          <cell r="A2148" t="str">
            <v>ซัน สตีล แอนด์ เปเปอร์</v>
          </cell>
          <cell r="B2148" t="str">
            <v>D - Scrap</v>
          </cell>
          <cell r="C2148">
            <v>39993</v>
          </cell>
          <cell r="D2148">
            <v>10.08</v>
          </cell>
          <cell r="E2148" t="str">
            <v>Local 2</v>
          </cell>
          <cell r="F2148" t="str">
            <v>ชัยเจริญบางใหญ่</v>
          </cell>
          <cell r="G2148">
            <v>2009</v>
          </cell>
        </row>
        <row r="2149">
          <cell r="A2149" t="str">
            <v>ไหลแอดจาย อินเตอร์เทรด</v>
          </cell>
          <cell r="B2149" t="str">
            <v>D - Scrap</v>
          </cell>
          <cell r="C2149">
            <v>39993</v>
          </cell>
          <cell r="D2149">
            <v>12.64</v>
          </cell>
          <cell r="E2149" t="str">
            <v>Local 2</v>
          </cell>
          <cell r="F2149" t="str">
            <v>สมจิตร ระยอง</v>
          </cell>
          <cell r="G2149">
            <v>2009</v>
          </cell>
        </row>
        <row r="2150">
          <cell r="A2150" t="str">
            <v>ไหลแอดจาย อินเตอร์เทรด</v>
          </cell>
          <cell r="B2150" t="str">
            <v>D - Scrap</v>
          </cell>
          <cell r="C2150">
            <v>39993</v>
          </cell>
          <cell r="D2150">
            <v>6.58</v>
          </cell>
          <cell r="E2150" t="str">
            <v>Local 2</v>
          </cell>
          <cell r="F2150" t="str">
            <v>ไหลแอดจาย พานทอง ชล</v>
          </cell>
          <cell r="G2150">
            <v>2009</v>
          </cell>
        </row>
        <row r="2151">
          <cell r="A2151" t="str">
            <v>ไหลแอดจาย อินเตอร์เทรด</v>
          </cell>
          <cell r="B2151" t="str">
            <v>Process-PC</v>
          </cell>
          <cell r="C2151">
            <v>39993</v>
          </cell>
          <cell r="D2151">
            <v>27.83</v>
          </cell>
          <cell r="E2151" t="str">
            <v>Process Scrap</v>
          </cell>
          <cell r="F2151" t="str">
            <v>Central metal Thailand (D)</v>
          </cell>
          <cell r="G2151">
            <v>2009</v>
          </cell>
        </row>
        <row r="2152">
          <cell r="A2152" t="str">
            <v>โพธิ์ทองค้าของเก่า</v>
          </cell>
          <cell r="B2152" t="str">
            <v>D - Scrap</v>
          </cell>
          <cell r="C2152">
            <v>39994</v>
          </cell>
          <cell r="D2152">
            <v>8.51</v>
          </cell>
          <cell r="E2152" t="str">
            <v>Local 2</v>
          </cell>
          <cell r="F2152" t="str">
            <v>ส.เฮงดี</v>
          </cell>
          <cell r="G2152">
            <v>2009</v>
          </cell>
        </row>
        <row r="2153">
          <cell r="A2153" t="str">
            <v>ซัน สตีล แอนด์ เปเปอร์</v>
          </cell>
          <cell r="B2153" t="str">
            <v>BUNDLE  - SY</v>
          </cell>
          <cell r="C2153">
            <v>39994</v>
          </cell>
          <cell r="D2153">
            <v>27.62</v>
          </cell>
          <cell r="E2153" t="str">
            <v>BUNDLE SY</v>
          </cell>
          <cell r="F2153" t="str">
            <v>เอกพาณิชย์ ปราจีน</v>
          </cell>
          <cell r="G2153">
            <v>2009</v>
          </cell>
        </row>
        <row r="2154">
          <cell r="A2154" t="str">
            <v>ซัน สตีล แอนด์ เปเปอร์</v>
          </cell>
          <cell r="B2154" t="str">
            <v>BUNDLE  - SY</v>
          </cell>
          <cell r="C2154">
            <v>39994</v>
          </cell>
          <cell r="D2154">
            <v>35.04</v>
          </cell>
          <cell r="E2154" t="str">
            <v>BUNDLE SY</v>
          </cell>
          <cell r="F2154" t="str">
            <v>เอกพาณิชย์ ปราจีน</v>
          </cell>
          <cell r="G2154">
            <v>2009</v>
          </cell>
        </row>
        <row r="2155">
          <cell r="A2155" t="str">
            <v>ซัน สตีล แอนด์ เปเปอร์</v>
          </cell>
          <cell r="B2155" t="str">
            <v>BUNDLE  - SY</v>
          </cell>
          <cell r="C2155">
            <v>39994</v>
          </cell>
          <cell r="D2155">
            <v>28.29</v>
          </cell>
          <cell r="E2155" t="str">
            <v>BUNDLE SY</v>
          </cell>
          <cell r="F2155" t="str">
            <v>เอกพาณิชย์ ปราจีน</v>
          </cell>
          <cell r="G2155">
            <v>2009</v>
          </cell>
        </row>
        <row r="2156">
          <cell r="A2156" t="str">
            <v>กรัณย์ชัย สตีลเวิร์ค</v>
          </cell>
          <cell r="B2156" t="str">
            <v>Process-PC</v>
          </cell>
          <cell r="C2156">
            <v>39994</v>
          </cell>
          <cell r="D2156">
            <v>35.5</v>
          </cell>
          <cell r="E2156" t="str">
            <v>Process Scrap</v>
          </cell>
          <cell r="F2156" t="str">
            <v>จันทร์ทิพย์ อุตสาหกรรม (D)</v>
          </cell>
          <cell r="G2156">
            <v>2009</v>
          </cell>
        </row>
        <row r="2157">
          <cell r="A2157" t="str">
            <v>โรงงานอัดกระดาษศิลาลอย</v>
          </cell>
          <cell r="B2157" t="str">
            <v>X Scrap-L2</v>
          </cell>
          <cell r="C2157">
            <v>39994</v>
          </cell>
          <cell r="D2157">
            <v>15.35</v>
          </cell>
          <cell r="E2157" t="str">
            <v>Local 2</v>
          </cell>
          <cell r="F2157" t="str">
            <v>โรงงานอัดกระดาษศิลาลอย</v>
          </cell>
          <cell r="G2157">
            <v>2009</v>
          </cell>
        </row>
        <row r="2158">
          <cell r="A2158" t="str">
            <v>โพธิ์ทองค้าของเก่า</v>
          </cell>
          <cell r="B2158" t="str">
            <v>A - Scrap</v>
          </cell>
          <cell r="C2158">
            <v>39994</v>
          </cell>
          <cell r="D2158">
            <v>8.81</v>
          </cell>
          <cell r="E2158" t="str">
            <v>Local 1</v>
          </cell>
          <cell r="F2158" t="str">
            <v>ประพจน์ค้าของเก่า จันทบุรี</v>
          </cell>
          <cell r="G2158">
            <v>2009</v>
          </cell>
        </row>
        <row r="2159">
          <cell r="A2159" t="str">
            <v>โพธิ์ทองค้าของเก่า</v>
          </cell>
          <cell r="B2159" t="str">
            <v>A - Scrap</v>
          </cell>
          <cell r="C2159">
            <v>39994</v>
          </cell>
          <cell r="D2159">
            <v>7.79</v>
          </cell>
          <cell r="E2159" t="str">
            <v>Local 1</v>
          </cell>
          <cell r="F2159" t="str">
            <v>ประพจน์ค้าของเก่า จันทบุรี</v>
          </cell>
          <cell r="G2159">
            <v>2009</v>
          </cell>
        </row>
        <row r="2160">
          <cell r="A2160" t="str">
            <v>ซัน สตีล แอนด์ เปเปอร์</v>
          </cell>
          <cell r="B2160" t="str">
            <v>BUNDLE  - SY</v>
          </cell>
          <cell r="C2160">
            <v>39994</v>
          </cell>
          <cell r="D2160">
            <v>28.89</v>
          </cell>
          <cell r="E2160" t="str">
            <v>BUNDLE SY</v>
          </cell>
          <cell r="F2160" t="str">
            <v>เอส.ซี.ค้าเหล็ก  กทม.</v>
          </cell>
          <cell r="G2160">
            <v>2009</v>
          </cell>
        </row>
        <row r="2161">
          <cell r="A2161" t="str">
            <v>ไหลแอดจาย อินเตอร์เทรด</v>
          </cell>
          <cell r="B2161" t="str">
            <v>D - Scrap</v>
          </cell>
          <cell r="C2161">
            <v>39994</v>
          </cell>
          <cell r="D2161">
            <v>8.85</v>
          </cell>
          <cell r="E2161" t="str">
            <v>Local 2</v>
          </cell>
          <cell r="F2161" t="str">
            <v>อาร์กอนสตีล กทม.</v>
          </cell>
          <cell r="G2161">
            <v>2009</v>
          </cell>
        </row>
        <row r="2162">
          <cell r="A2162" t="str">
            <v>ซัน สตีล แอนด์ เปเปอร์</v>
          </cell>
          <cell r="B2162" t="str">
            <v>BUNDLE  - SY</v>
          </cell>
          <cell r="C2162">
            <v>39994</v>
          </cell>
          <cell r="D2162">
            <v>30.44</v>
          </cell>
          <cell r="E2162" t="str">
            <v>BUNDLE SY</v>
          </cell>
          <cell r="F2162" t="str">
            <v>ต.นิยมไทย</v>
          </cell>
          <cell r="G2162">
            <v>2009</v>
          </cell>
        </row>
        <row r="2163">
          <cell r="A2163" t="str">
            <v>กรัณย์ชัย สตีลเวิร์ค</v>
          </cell>
          <cell r="B2163" t="str">
            <v>Process-SS</v>
          </cell>
          <cell r="C2163">
            <v>39994</v>
          </cell>
          <cell r="D2163">
            <v>19.079999999999998</v>
          </cell>
          <cell r="E2163" t="str">
            <v>Special Scrap</v>
          </cell>
          <cell r="F2163" t="str">
            <v>ธรรมรักษ์ ออโต้ พาร์ท (D)</v>
          </cell>
          <cell r="G2163">
            <v>2009</v>
          </cell>
        </row>
        <row r="2164">
          <cell r="A2164" t="str">
            <v>ซัน สตีล แอนด์ เปเปอร์</v>
          </cell>
          <cell r="B2164" t="str">
            <v>BUNDLE  - SY</v>
          </cell>
          <cell r="C2164">
            <v>39994</v>
          </cell>
          <cell r="D2164">
            <v>34.369999999999997</v>
          </cell>
          <cell r="E2164" t="str">
            <v>BUNDLE SY</v>
          </cell>
          <cell r="F2164" t="str">
            <v>เอส.ซี.ค้าเหล็ก  กทม.</v>
          </cell>
          <cell r="G2164">
            <v>2009</v>
          </cell>
        </row>
        <row r="2165">
          <cell r="A2165" t="str">
            <v>ไหลแอดจาย อินเตอร์เทรด</v>
          </cell>
          <cell r="B2165" t="str">
            <v>A - Scrap</v>
          </cell>
          <cell r="C2165">
            <v>39994</v>
          </cell>
          <cell r="D2165">
            <v>11.53</v>
          </cell>
          <cell r="E2165" t="str">
            <v>Local 1</v>
          </cell>
          <cell r="F2165" t="str">
            <v>อาร์กอนสตีล กทม.</v>
          </cell>
          <cell r="G2165">
            <v>2009</v>
          </cell>
        </row>
        <row r="2166">
          <cell r="A2166" t="str">
            <v>ซัน สตีล แอนด์ เปเปอร์</v>
          </cell>
          <cell r="B2166" t="str">
            <v>B - Scrap</v>
          </cell>
          <cell r="C2166">
            <v>39994</v>
          </cell>
          <cell r="D2166">
            <v>16.23</v>
          </cell>
          <cell r="E2166" t="str">
            <v>Local 2</v>
          </cell>
          <cell r="F2166" t="str">
            <v>เอส.ซี.ค้าเหล็ก  กทม.</v>
          </cell>
          <cell r="G2166">
            <v>2009</v>
          </cell>
        </row>
        <row r="2167">
          <cell r="A2167" t="str">
            <v>ไหลแอดจาย อินเตอร์เทรด</v>
          </cell>
          <cell r="B2167" t="str">
            <v>BUNDLE  - SY</v>
          </cell>
          <cell r="C2167">
            <v>39994</v>
          </cell>
          <cell r="D2167">
            <v>29.11</v>
          </cell>
          <cell r="E2167" t="str">
            <v>BUNDLE SY</v>
          </cell>
          <cell r="F2167" t="str">
            <v>สมบัติ ลพบุรี</v>
          </cell>
          <cell r="G2167">
            <v>2009</v>
          </cell>
        </row>
        <row r="2168">
          <cell r="A2168" t="str">
            <v>น่ำเซ้งค้าเหล็ก</v>
          </cell>
          <cell r="B2168" t="str">
            <v>C - Scrap</v>
          </cell>
          <cell r="C2168">
            <v>39994</v>
          </cell>
          <cell r="D2168">
            <v>10.6</v>
          </cell>
          <cell r="E2168" t="str">
            <v>Local 2</v>
          </cell>
          <cell r="F2168" t="str">
            <v>ขจรวิทย์ล็อคเวลล์</v>
          </cell>
          <cell r="G2168">
            <v>2009</v>
          </cell>
        </row>
        <row r="2169">
          <cell r="A2169" t="str">
            <v>ไหลแอดจาย อินเตอร์เทรด</v>
          </cell>
          <cell r="B2169" t="str">
            <v>B - Scrap</v>
          </cell>
          <cell r="C2169">
            <v>39994</v>
          </cell>
          <cell r="D2169">
            <v>12.83</v>
          </cell>
          <cell r="E2169" t="str">
            <v>Local 2</v>
          </cell>
          <cell r="F2169" t="str">
            <v>สุจินต์ ระยอง</v>
          </cell>
          <cell r="G2169">
            <v>2009</v>
          </cell>
        </row>
        <row r="2170">
          <cell r="A2170" t="str">
            <v>ไหลแอดจาย อินเตอร์เทรด</v>
          </cell>
          <cell r="B2170" t="str">
            <v>A - Scrap</v>
          </cell>
          <cell r="C2170">
            <v>39994</v>
          </cell>
          <cell r="D2170">
            <v>18.079999999999998</v>
          </cell>
          <cell r="E2170" t="str">
            <v>Local 1</v>
          </cell>
          <cell r="F2170" t="str">
            <v>ดีอาร์พี สตีล(D)</v>
          </cell>
          <cell r="G2170">
            <v>2009</v>
          </cell>
        </row>
        <row r="2171">
          <cell r="A2171" t="str">
            <v>โพธิ์ทองค้าของเก่า</v>
          </cell>
          <cell r="B2171" t="str">
            <v>A - Scrap</v>
          </cell>
          <cell r="C2171">
            <v>39994</v>
          </cell>
          <cell r="D2171">
            <v>19.010000000000002</v>
          </cell>
          <cell r="E2171" t="str">
            <v>Local 1</v>
          </cell>
          <cell r="F2171" t="str">
            <v>โพธิ์ทองค้าของเก่า</v>
          </cell>
          <cell r="G2171">
            <v>2009</v>
          </cell>
        </row>
        <row r="2172">
          <cell r="A2172" t="str">
            <v>กรัณย์ชัย สตีลเวิร์ค</v>
          </cell>
          <cell r="B2172" t="str">
            <v>Y - Scrap</v>
          </cell>
          <cell r="C2172">
            <v>39994</v>
          </cell>
          <cell r="D2172">
            <v>19.47</v>
          </cell>
          <cell r="E2172" t="str">
            <v>Local 1</v>
          </cell>
          <cell r="F2172" t="str">
            <v>ไทคูน (D)</v>
          </cell>
          <cell r="G2172">
            <v>2009</v>
          </cell>
        </row>
        <row r="2173">
          <cell r="A2173" t="str">
            <v>กรัณย์ชัย สตีลเวิร์ค</v>
          </cell>
          <cell r="B2173" t="str">
            <v>Y - Scrap</v>
          </cell>
          <cell r="C2173">
            <v>39994</v>
          </cell>
          <cell r="D2173">
            <v>21.15</v>
          </cell>
          <cell r="E2173" t="str">
            <v>Local 1</v>
          </cell>
          <cell r="F2173" t="str">
            <v>ไทคูน (D)</v>
          </cell>
          <cell r="G2173">
            <v>2009</v>
          </cell>
        </row>
        <row r="2174">
          <cell r="A2174" t="str">
            <v>กรัณย์ชัย สตีลเวิร์ค</v>
          </cell>
          <cell r="B2174" t="str">
            <v>Y - Scrap</v>
          </cell>
          <cell r="C2174">
            <v>39994</v>
          </cell>
          <cell r="D2174">
            <v>21.42</v>
          </cell>
          <cell r="E2174" t="str">
            <v>Local 1</v>
          </cell>
          <cell r="F2174" t="str">
            <v>ไทคูน (D)</v>
          </cell>
          <cell r="G2174">
            <v>2009</v>
          </cell>
        </row>
        <row r="2175">
          <cell r="A2175" t="str">
            <v>กัณฑชัย เมทัล เวอร์ค</v>
          </cell>
          <cell r="B2175" t="str">
            <v>C - Scrap</v>
          </cell>
          <cell r="C2175">
            <v>39994</v>
          </cell>
          <cell r="D2175">
            <v>6.57</v>
          </cell>
          <cell r="E2175" t="str">
            <v>Local 2</v>
          </cell>
          <cell r="F2175" t="str">
            <v>คานทอง ชลบุรี</v>
          </cell>
          <cell r="G2175">
            <v>2009</v>
          </cell>
        </row>
        <row r="2176">
          <cell r="A2176" t="str">
            <v>สิงห์สยามสตีลเซอร์วิส</v>
          </cell>
          <cell r="B2176" t="str">
            <v>Process-SS</v>
          </cell>
          <cell r="C2176">
            <v>39994</v>
          </cell>
          <cell r="D2176">
            <v>10.44</v>
          </cell>
          <cell r="E2176" t="str">
            <v>Special Scrap</v>
          </cell>
          <cell r="F2176" t="str">
            <v>อาปิโก อมตะ ชลบุรี (D)</v>
          </cell>
          <cell r="G2176">
            <v>2009</v>
          </cell>
        </row>
        <row r="2177">
          <cell r="A2177" t="str">
            <v>ไหลแอดจาย อินเตอร์เทรด</v>
          </cell>
          <cell r="B2177" t="str">
            <v>BUNDLE  - SY</v>
          </cell>
          <cell r="C2177">
            <v>39994</v>
          </cell>
          <cell r="D2177">
            <v>26.44</v>
          </cell>
          <cell r="E2177" t="str">
            <v>BUNDLE SY</v>
          </cell>
          <cell r="F2177" t="str">
            <v>สุขสวัสดิ์ อุบล</v>
          </cell>
          <cell r="G2177">
            <v>2009</v>
          </cell>
        </row>
        <row r="2178">
          <cell r="A2178" t="str">
            <v>สิงห์สยามสตีลเซอร์วิส</v>
          </cell>
          <cell r="B2178" t="str">
            <v>Process-SS</v>
          </cell>
          <cell r="C2178">
            <v>39994</v>
          </cell>
          <cell r="D2178">
            <v>12.24</v>
          </cell>
          <cell r="E2178" t="str">
            <v>Special Scrap</v>
          </cell>
          <cell r="F2178" t="str">
            <v>อาปิโก อมตะ ชลบุรี (D)</v>
          </cell>
          <cell r="G2178">
            <v>2009</v>
          </cell>
        </row>
        <row r="2179">
          <cell r="A2179" t="str">
            <v>ไหลแอดจาย อินเตอร์เทรด</v>
          </cell>
          <cell r="B2179" t="str">
            <v>F scrap Local2</v>
          </cell>
          <cell r="C2179">
            <v>39994</v>
          </cell>
          <cell r="D2179">
            <v>15.23</v>
          </cell>
          <cell r="E2179" t="str">
            <v>Local 2</v>
          </cell>
          <cell r="F2179" t="str">
            <v>เมืองพลค้าของเก่า บุรีรัมย์</v>
          </cell>
          <cell r="G2179">
            <v>2009</v>
          </cell>
        </row>
        <row r="2180">
          <cell r="A2180" t="str">
            <v>เกษม โลจิสทิค</v>
          </cell>
          <cell r="B2180" t="str">
            <v>D - Scrap</v>
          </cell>
          <cell r="C2180">
            <v>39994</v>
          </cell>
          <cell r="D2180">
            <v>0.94</v>
          </cell>
          <cell r="E2180" t="str">
            <v>Local 2</v>
          </cell>
          <cell r="F2180" t="str">
            <v>เกษม โลจิสทิค</v>
          </cell>
          <cell r="G2180">
            <v>2009</v>
          </cell>
        </row>
        <row r="2181">
          <cell r="A2181" t="str">
            <v>อ.รวมพาณิชย์</v>
          </cell>
          <cell r="B2181" t="str">
            <v>Y - Scrap</v>
          </cell>
          <cell r="C2181">
            <v>39994</v>
          </cell>
          <cell r="D2181">
            <v>13.34</v>
          </cell>
          <cell r="E2181" t="str">
            <v>Local 1</v>
          </cell>
          <cell r="F2181" t="str">
            <v>SYS 2</v>
          </cell>
          <cell r="G2181">
            <v>2009</v>
          </cell>
        </row>
        <row r="2182">
          <cell r="A2182" t="str">
            <v>ไหลแอดจาย อินเตอร์เทรด</v>
          </cell>
          <cell r="B2182" t="str">
            <v>Y - Scrap</v>
          </cell>
          <cell r="C2182">
            <v>39994</v>
          </cell>
          <cell r="D2182">
            <v>13.73</v>
          </cell>
          <cell r="E2182" t="str">
            <v>Local 1</v>
          </cell>
          <cell r="F2182" t="str">
            <v>ไหลแอดจาย พานทอง ชล</v>
          </cell>
          <cell r="G2182">
            <v>2009</v>
          </cell>
        </row>
        <row r="2183">
          <cell r="A2183" t="str">
            <v>โกลด์ 2009</v>
          </cell>
          <cell r="B2183" t="str">
            <v>D - Scrap</v>
          </cell>
          <cell r="C2183">
            <v>39994</v>
          </cell>
          <cell r="D2183">
            <v>8.5</v>
          </cell>
          <cell r="E2183" t="str">
            <v>Local 2</v>
          </cell>
          <cell r="F2183" t="str">
            <v>พงษ์เจริญค้าของเก่า ชลบุรี</v>
          </cell>
          <cell r="G2183">
            <v>2009</v>
          </cell>
        </row>
        <row r="2184">
          <cell r="A2184" t="str">
            <v>สิงห์สยามสตีลเซอร์วิส</v>
          </cell>
          <cell r="B2184" t="str">
            <v>Process-SS</v>
          </cell>
          <cell r="C2184">
            <v>39994</v>
          </cell>
          <cell r="D2184">
            <v>12.56</v>
          </cell>
          <cell r="E2184" t="str">
            <v>Special Scrap</v>
          </cell>
          <cell r="F2184" t="str">
            <v>อาปิโก อมตะ ชลบุรี (D)</v>
          </cell>
          <cell r="G2184">
            <v>2009</v>
          </cell>
        </row>
        <row r="2185">
          <cell r="A2185" t="str">
            <v>โพธิ์ทองค้าของเก่า</v>
          </cell>
          <cell r="B2185" t="str">
            <v>X Scrap-L2</v>
          </cell>
          <cell r="C2185">
            <v>39994</v>
          </cell>
          <cell r="D2185">
            <v>14.29</v>
          </cell>
          <cell r="E2185" t="str">
            <v>Local 2</v>
          </cell>
          <cell r="F2185" t="str">
            <v>โพธิ์ทองค้าของเก่า</v>
          </cell>
          <cell r="G2185">
            <v>2009</v>
          </cell>
        </row>
        <row r="2186">
          <cell r="A2186" t="str">
            <v>ไหลแอดจาย อินเตอร์เทรด</v>
          </cell>
          <cell r="B2186" t="str">
            <v>A - Scrap</v>
          </cell>
          <cell r="C2186">
            <v>39994</v>
          </cell>
          <cell r="D2186">
            <v>13.85</v>
          </cell>
          <cell r="E2186" t="str">
            <v>Local 1</v>
          </cell>
          <cell r="F2186" t="str">
            <v>เมืองพลค้าของเก่า บุรีรัมย์</v>
          </cell>
          <cell r="G2186">
            <v>2009</v>
          </cell>
        </row>
        <row r="2187">
          <cell r="A2187" t="str">
            <v>ไหลแอดจาย อินเตอร์เทรด</v>
          </cell>
          <cell r="B2187" t="str">
            <v>D - Scrap</v>
          </cell>
          <cell r="C2187">
            <v>39994</v>
          </cell>
          <cell r="D2187">
            <v>15.55</v>
          </cell>
          <cell r="E2187" t="str">
            <v>Local 2</v>
          </cell>
          <cell r="F2187" t="str">
            <v>ก.โชคเจริญ อุบล</v>
          </cell>
          <cell r="G2187">
            <v>2009</v>
          </cell>
        </row>
        <row r="2188">
          <cell r="A2188" t="str">
            <v>เอสซีไอ แพลนท์ เซอร์วิสเซส</v>
          </cell>
          <cell r="B2188" t="str">
            <v>Y - Scrap</v>
          </cell>
          <cell r="C2188">
            <v>39994</v>
          </cell>
          <cell r="D2188">
            <v>12.84</v>
          </cell>
          <cell r="E2188" t="str">
            <v>Local 1</v>
          </cell>
          <cell r="F2188" t="str">
            <v>เอสซีไอ แพลนท์ เซอร์วิส (D)</v>
          </cell>
          <cell r="G2188">
            <v>2009</v>
          </cell>
        </row>
        <row r="2189">
          <cell r="A2189" t="str">
            <v>กรัณย์ชัย สตีลเวิร์ค</v>
          </cell>
          <cell r="B2189" t="str">
            <v>Process-PC</v>
          </cell>
          <cell r="C2189">
            <v>39994</v>
          </cell>
          <cell r="D2189">
            <v>11.21</v>
          </cell>
          <cell r="E2189" t="str">
            <v>Process Scrap</v>
          </cell>
          <cell r="F2189" t="str">
            <v>เอส.พี.เมทัล(S.P.Metal) (D)</v>
          </cell>
          <cell r="G2189">
            <v>2009</v>
          </cell>
        </row>
        <row r="2190">
          <cell r="A2190" t="str">
            <v>ไหลแอดจาย อินเตอร์เทรด</v>
          </cell>
          <cell r="B2190" t="str">
            <v>BUNDLE  - SY</v>
          </cell>
          <cell r="C2190">
            <v>39994</v>
          </cell>
          <cell r="D2190">
            <v>15.42</v>
          </cell>
          <cell r="E2190" t="str">
            <v>BUNDLE SY</v>
          </cell>
          <cell r="F2190" t="str">
            <v>ย่อย</v>
          </cell>
          <cell r="G2190">
            <v>2009</v>
          </cell>
        </row>
        <row r="2191">
          <cell r="A2191" t="str">
            <v>สิงห์สยามสตีลเซอร์วิส</v>
          </cell>
          <cell r="B2191" t="str">
            <v>Process-PC</v>
          </cell>
          <cell r="C2191">
            <v>39994</v>
          </cell>
          <cell r="D2191">
            <v>25.15</v>
          </cell>
          <cell r="E2191" t="str">
            <v>Process Scrap</v>
          </cell>
          <cell r="F2191" t="str">
            <v>อาปิโก อมตะ ชลบุรี (D)</v>
          </cell>
          <cell r="G2191">
            <v>2009</v>
          </cell>
        </row>
        <row r="2192">
          <cell r="A2192" t="str">
            <v>โพธิ์ทองค้าของเก่า</v>
          </cell>
          <cell r="B2192" t="str">
            <v>A - Scrap</v>
          </cell>
          <cell r="C2192">
            <v>39994</v>
          </cell>
          <cell r="D2192">
            <v>6.93</v>
          </cell>
          <cell r="E2192" t="str">
            <v>Local 1</v>
          </cell>
          <cell r="F2192" t="str">
            <v>รุ่งเรืองกิจ</v>
          </cell>
          <cell r="G2192">
            <v>2009</v>
          </cell>
        </row>
        <row r="2193">
          <cell r="A2193" t="str">
            <v>ไหลแอดจาย อินเตอร์เทรด</v>
          </cell>
          <cell r="B2193" t="str">
            <v>Process-PC</v>
          </cell>
          <cell r="C2193">
            <v>39994</v>
          </cell>
          <cell r="D2193">
            <v>27.25</v>
          </cell>
          <cell r="E2193" t="str">
            <v>Process Scrap</v>
          </cell>
          <cell r="F2193" t="str">
            <v>Central metal Thailand (D)</v>
          </cell>
          <cell r="G2193">
            <v>2009</v>
          </cell>
        </row>
        <row r="2194">
          <cell r="A2194" t="str">
            <v>ขยะทอง เปเปอร์ แอนด์สตีล</v>
          </cell>
          <cell r="B2194" t="str">
            <v>BUNDLE  - SY</v>
          </cell>
          <cell r="C2194">
            <v>39994</v>
          </cell>
          <cell r="D2194">
            <v>16.34</v>
          </cell>
          <cell r="E2194" t="str">
            <v>BUNDLE SY</v>
          </cell>
          <cell r="F2194" t="str">
            <v>ขยะทอง บางพลี(ดีสมใจ)</v>
          </cell>
          <cell r="G2194">
            <v>2009</v>
          </cell>
        </row>
        <row r="2195">
          <cell r="A2195" t="str">
            <v>ไหลแอดจาย อินเตอร์เทรด</v>
          </cell>
          <cell r="B2195" t="str">
            <v>D - Scrap</v>
          </cell>
          <cell r="C2195">
            <v>39994</v>
          </cell>
          <cell r="D2195">
            <v>5.34</v>
          </cell>
          <cell r="E2195" t="str">
            <v>Local 2</v>
          </cell>
          <cell r="F2195" t="str">
            <v>ไหลแอดจาย พานทอง ชล</v>
          </cell>
          <cell r="G2195">
            <v>2009</v>
          </cell>
        </row>
        <row r="2196">
          <cell r="A2196" t="str">
            <v>ทับทิมดี สตีล</v>
          </cell>
          <cell r="B2196" t="str">
            <v>A - Scrap</v>
          </cell>
          <cell r="C2196">
            <v>39994</v>
          </cell>
          <cell r="D2196">
            <v>16.13</v>
          </cell>
          <cell r="E2196" t="str">
            <v>Local 1</v>
          </cell>
          <cell r="F2196" t="str">
            <v>ทับทิมดี สตีล</v>
          </cell>
          <cell r="G2196">
            <v>2009</v>
          </cell>
        </row>
        <row r="2197">
          <cell r="A2197" t="str">
            <v>กัณฑชัย เมทัล เวอร์ค</v>
          </cell>
          <cell r="B2197" t="str">
            <v>D - Scrap</v>
          </cell>
          <cell r="C2197">
            <v>39994</v>
          </cell>
          <cell r="D2197">
            <v>12.82</v>
          </cell>
          <cell r="E2197" t="str">
            <v>Local 2</v>
          </cell>
          <cell r="F2197" t="str">
            <v>ทรัพย์โสภณ</v>
          </cell>
          <cell r="G2197">
            <v>2009</v>
          </cell>
        </row>
        <row r="2198">
          <cell r="A2198" t="str">
            <v>ทับทิมดี สตีล</v>
          </cell>
          <cell r="B2198" t="str">
            <v>X Scrap-L2</v>
          </cell>
          <cell r="C2198">
            <v>39995</v>
          </cell>
          <cell r="D2198">
            <v>13.59</v>
          </cell>
          <cell r="E2198" t="str">
            <v>Local 2</v>
          </cell>
          <cell r="F2198" t="str">
            <v>ทับทิมดี สตีล</v>
          </cell>
          <cell r="G2198">
            <v>2009</v>
          </cell>
        </row>
        <row r="2199">
          <cell r="A2199" t="str">
            <v>ซัน สตีล แอนด์ เปเปอร์</v>
          </cell>
          <cell r="B2199" t="str">
            <v>BUNDLE  - SY</v>
          </cell>
          <cell r="C2199">
            <v>39995</v>
          </cell>
          <cell r="D2199">
            <v>28.98</v>
          </cell>
          <cell r="E2199" t="str">
            <v>BUNDLE SY</v>
          </cell>
          <cell r="F2199" t="str">
            <v>เอกพาณิชย์ ปราจีน</v>
          </cell>
          <cell r="G2199">
            <v>2009</v>
          </cell>
        </row>
        <row r="2200">
          <cell r="A2200" t="str">
            <v>กัณฑชัย เมทัล เวอร์ค</v>
          </cell>
          <cell r="B2200" t="str">
            <v>D - Scrap</v>
          </cell>
          <cell r="C2200">
            <v>39995</v>
          </cell>
          <cell r="D2200">
            <v>13.37</v>
          </cell>
          <cell r="E2200" t="str">
            <v>Local 2</v>
          </cell>
          <cell r="F2200" t="str">
            <v>คานทอง ชลบุรี</v>
          </cell>
          <cell r="G2200">
            <v>2009</v>
          </cell>
        </row>
        <row r="2201">
          <cell r="A2201" t="str">
            <v>ชัยการณ์ สตีล เวอร์ค</v>
          </cell>
          <cell r="B2201" t="str">
            <v>BUNDLE  - SY</v>
          </cell>
          <cell r="C2201">
            <v>39995</v>
          </cell>
          <cell r="D2201">
            <v>16.82</v>
          </cell>
          <cell r="E2201" t="str">
            <v>BUNDLE SY</v>
          </cell>
          <cell r="F2201" t="str">
            <v>แสงทองชัย สตีล(ชัญญา)</v>
          </cell>
          <cell r="G2201">
            <v>2009</v>
          </cell>
        </row>
        <row r="2202">
          <cell r="A2202" t="str">
            <v>กัณฑชัย เมทัล เวอร์ค</v>
          </cell>
          <cell r="B2202" t="str">
            <v>D - Scrap</v>
          </cell>
          <cell r="C2202">
            <v>39995</v>
          </cell>
          <cell r="D2202">
            <v>12.12</v>
          </cell>
          <cell r="E2202" t="str">
            <v>Local 2</v>
          </cell>
          <cell r="F2202" t="str">
            <v>สยามมิตร สตีลรีไซเคิล นนทบุรี</v>
          </cell>
          <cell r="G2202">
            <v>2009</v>
          </cell>
        </row>
        <row r="2203">
          <cell r="A2203" t="str">
            <v>ซัน สตีล แอนด์ เปเปอร์</v>
          </cell>
          <cell r="B2203" t="str">
            <v>BUNDLE  - SY</v>
          </cell>
          <cell r="C2203">
            <v>39995</v>
          </cell>
          <cell r="D2203">
            <v>18.43</v>
          </cell>
          <cell r="E2203" t="str">
            <v>BUNDLE SY</v>
          </cell>
          <cell r="F2203" t="str">
            <v>เอส.ซี.ค้าเหล็ก  กทม.</v>
          </cell>
          <cell r="G2203">
            <v>2009</v>
          </cell>
        </row>
        <row r="2204">
          <cell r="A2204" t="str">
            <v>ซัน สตีล แอนด์ เปเปอร์</v>
          </cell>
          <cell r="B2204" t="str">
            <v>B - Scrap</v>
          </cell>
          <cell r="C2204">
            <v>39995</v>
          </cell>
          <cell r="D2204">
            <v>17.36</v>
          </cell>
          <cell r="E2204" t="str">
            <v>Local 2</v>
          </cell>
          <cell r="F2204" t="str">
            <v>เอส.ซี.ค้าเหล็ก  กทม.</v>
          </cell>
          <cell r="G2204">
            <v>2009</v>
          </cell>
        </row>
        <row r="2205">
          <cell r="A2205" t="str">
            <v>ซัน สตีล แอนด์ เปเปอร์</v>
          </cell>
          <cell r="B2205" t="str">
            <v>BUNDLE  - SY</v>
          </cell>
          <cell r="C2205">
            <v>39995</v>
          </cell>
          <cell r="D2205">
            <v>16.53</v>
          </cell>
          <cell r="E2205" t="str">
            <v>BUNDLE SY</v>
          </cell>
          <cell r="F2205" t="str">
            <v>เอส.ซี.ค้าเหล็ก  กทม.</v>
          </cell>
          <cell r="G2205">
            <v>2009</v>
          </cell>
        </row>
        <row r="2206">
          <cell r="A2206" t="str">
            <v>ซัน สตีล แอนด์ เปเปอร์</v>
          </cell>
          <cell r="B2206" t="str">
            <v>B - Scrap</v>
          </cell>
          <cell r="C2206">
            <v>39995</v>
          </cell>
          <cell r="D2206">
            <v>15.74</v>
          </cell>
          <cell r="E2206" t="str">
            <v>Local 2</v>
          </cell>
          <cell r="F2206" t="str">
            <v>เอส.ซี.ค้าเหล็ก  กทม.</v>
          </cell>
          <cell r="G2206">
            <v>2009</v>
          </cell>
        </row>
        <row r="2207">
          <cell r="A2207" t="str">
            <v>ซัน สตีล แอนด์ เปเปอร์</v>
          </cell>
          <cell r="B2207" t="str">
            <v>BUNDLE  - SY</v>
          </cell>
          <cell r="C2207">
            <v>39995</v>
          </cell>
          <cell r="D2207">
            <v>12.85</v>
          </cell>
          <cell r="E2207" t="str">
            <v>BUNDLE SY</v>
          </cell>
          <cell r="F2207" t="str">
            <v>ต.นิยมไทย</v>
          </cell>
          <cell r="G2207">
            <v>2009</v>
          </cell>
        </row>
        <row r="2208">
          <cell r="A2208" t="str">
            <v>ไหลแอดจาย อินเตอร์เทรด</v>
          </cell>
          <cell r="B2208" t="str">
            <v>BUNDLE  - SY</v>
          </cell>
          <cell r="C2208">
            <v>39995</v>
          </cell>
          <cell r="D2208">
            <v>29.77</v>
          </cell>
          <cell r="E2208" t="str">
            <v>BUNDLE SY</v>
          </cell>
          <cell r="F2208" t="str">
            <v>ย่อย</v>
          </cell>
          <cell r="G2208">
            <v>2009</v>
          </cell>
        </row>
        <row r="2209">
          <cell r="A2209" t="str">
            <v>ซัน สตีล แอนด์ เปเปอร์</v>
          </cell>
          <cell r="B2209" t="str">
            <v>D - Scrap</v>
          </cell>
          <cell r="C2209">
            <v>39995</v>
          </cell>
          <cell r="D2209">
            <v>6.54</v>
          </cell>
          <cell r="E2209" t="str">
            <v>Local 2</v>
          </cell>
          <cell r="F2209" t="str">
            <v>เฮงฮวดจั่น</v>
          </cell>
          <cell r="G2209">
            <v>2009</v>
          </cell>
        </row>
        <row r="2210">
          <cell r="A2210" t="str">
            <v>กรวัชร อินเตอร์เมทัล</v>
          </cell>
          <cell r="B2210" t="str">
            <v>A - Scrap</v>
          </cell>
          <cell r="C2210">
            <v>39995</v>
          </cell>
          <cell r="D2210">
            <v>15.47</v>
          </cell>
          <cell r="E2210" t="str">
            <v>Local 1</v>
          </cell>
          <cell r="F2210" t="str">
            <v>อันดามัน หาดใหญ่</v>
          </cell>
          <cell r="G2210">
            <v>2009</v>
          </cell>
        </row>
        <row r="2211">
          <cell r="A2211" t="str">
            <v>กัณฑชัย เมทัล เวอร์ค</v>
          </cell>
          <cell r="B2211" t="str">
            <v>A - Scrap</v>
          </cell>
          <cell r="C2211">
            <v>39995</v>
          </cell>
          <cell r="D2211">
            <v>20.34</v>
          </cell>
          <cell r="E2211" t="str">
            <v>Local 1</v>
          </cell>
          <cell r="F2211" t="str">
            <v>คานทอง ชลบุรี</v>
          </cell>
          <cell r="G2211">
            <v>2009</v>
          </cell>
        </row>
        <row r="2212">
          <cell r="A2212" t="str">
            <v>กัณฑชัย เมทัล เวอร์ค</v>
          </cell>
          <cell r="B2212" t="str">
            <v>Y - Scrap</v>
          </cell>
          <cell r="C2212">
            <v>39995</v>
          </cell>
          <cell r="D2212">
            <v>17.53</v>
          </cell>
          <cell r="E2212" t="str">
            <v>Local 1</v>
          </cell>
          <cell r="F2212" t="str">
            <v>สยามมิตร สตีลรีไซเคิล นนทบุรี</v>
          </cell>
          <cell r="G2212">
            <v>2009</v>
          </cell>
        </row>
        <row r="2213">
          <cell r="A2213" t="str">
            <v>กรัณย์ชัย สตีลเวิร์ค</v>
          </cell>
          <cell r="B2213" t="str">
            <v>Y - Scrap</v>
          </cell>
          <cell r="C2213">
            <v>39995</v>
          </cell>
          <cell r="D2213">
            <v>13.15</v>
          </cell>
          <cell r="E2213" t="str">
            <v>Local 1</v>
          </cell>
          <cell r="F2213" t="str">
            <v>ยูโรเทค เอ็นจิเนียริ่ง (D)</v>
          </cell>
          <cell r="G2213">
            <v>2009</v>
          </cell>
        </row>
        <row r="2214">
          <cell r="A2214" t="str">
            <v>ไหลแอดจาย อินเตอร์เทรด</v>
          </cell>
          <cell r="B2214" t="str">
            <v>D - Scrap</v>
          </cell>
          <cell r="C2214">
            <v>39995</v>
          </cell>
          <cell r="D2214">
            <v>7.07</v>
          </cell>
          <cell r="E2214" t="str">
            <v>Local 2</v>
          </cell>
          <cell r="F2214" t="str">
            <v>ไหลแอดจาย บางพลี</v>
          </cell>
          <cell r="G2214">
            <v>2009</v>
          </cell>
        </row>
        <row r="2215">
          <cell r="A2215" t="str">
            <v>ไหลแอดจาย อินเตอร์เทรด</v>
          </cell>
          <cell r="B2215" t="str">
            <v>X Scrap-L2</v>
          </cell>
          <cell r="C2215">
            <v>39995</v>
          </cell>
          <cell r="D2215">
            <v>11.55</v>
          </cell>
          <cell r="E2215" t="str">
            <v>Local 2</v>
          </cell>
          <cell r="F2215" t="str">
            <v>สุจินต์ ระยอง</v>
          </cell>
          <cell r="G2215">
            <v>2009</v>
          </cell>
        </row>
        <row r="2216">
          <cell r="A2216" t="str">
            <v>กรัณย์ชัย สตีลเวิร์ค</v>
          </cell>
          <cell r="B2216" t="str">
            <v>Process-SS</v>
          </cell>
          <cell r="C2216">
            <v>39995</v>
          </cell>
          <cell r="D2216">
            <v>14.5</v>
          </cell>
          <cell r="E2216" t="str">
            <v>Special Scrap</v>
          </cell>
          <cell r="F2216" t="str">
            <v>เอส.พี.เมทัล(S.P.Metal) (D)</v>
          </cell>
          <cell r="G2216">
            <v>2009</v>
          </cell>
        </row>
        <row r="2217">
          <cell r="A2217" t="str">
            <v>ไหลแอดจาย อินเตอร์เทรด</v>
          </cell>
          <cell r="B2217" t="str">
            <v>D - Scrap</v>
          </cell>
          <cell r="C2217">
            <v>39995</v>
          </cell>
          <cell r="D2217">
            <v>7.1</v>
          </cell>
          <cell r="E2217" t="str">
            <v>Local 2</v>
          </cell>
          <cell r="F2217" t="str">
            <v>อาร์กอนสตีล กทม.</v>
          </cell>
          <cell r="G2217">
            <v>2009</v>
          </cell>
        </row>
        <row r="2218">
          <cell r="A2218" t="str">
            <v>กรัณย์ชัย สตีลเวิร์ค</v>
          </cell>
          <cell r="B2218" t="str">
            <v>Process-SS</v>
          </cell>
          <cell r="C2218">
            <v>39995</v>
          </cell>
          <cell r="D2218">
            <v>16.48</v>
          </cell>
          <cell r="E2218" t="str">
            <v>Special Scrap</v>
          </cell>
          <cell r="F2218" t="str">
            <v>เอส.พี.เมทัล(S.P.Metal) (D)</v>
          </cell>
          <cell r="G2218">
            <v>2009</v>
          </cell>
        </row>
        <row r="2219">
          <cell r="A2219" t="str">
            <v>กรัณย์ชัย สตีลเวิร์ค</v>
          </cell>
          <cell r="B2219" t="str">
            <v>Process-PC</v>
          </cell>
          <cell r="C2219">
            <v>39995</v>
          </cell>
          <cell r="D2219">
            <v>17.38</v>
          </cell>
          <cell r="E2219" t="str">
            <v>Process Scrap</v>
          </cell>
          <cell r="F2219" t="str">
            <v>เอส.พี.เมทัล(S.P.Metal) (D)</v>
          </cell>
          <cell r="G2219">
            <v>2009</v>
          </cell>
        </row>
        <row r="2220">
          <cell r="A2220" t="str">
            <v>กรัณย์ชัย สตีลเวิร์ค</v>
          </cell>
          <cell r="B2220" t="str">
            <v>Process-PC</v>
          </cell>
          <cell r="C2220">
            <v>39995</v>
          </cell>
          <cell r="D2220">
            <v>22.06</v>
          </cell>
          <cell r="E2220" t="str">
            <v>Process Scrap</v>
          </cell>
          <cell r="F2220" t="str">
            <v>เอส.พี.เมทัล(S.P.Metal) (D)</v>
          </cell>
          <cell r="G2220">
            <v>2009</v>
          </cell>
        </row>
        <row r="2221">
          <cell r="A2221" t="str">
            <v>ไหลแอดจาย อินเตอร์เทรด</v>
          </cell>
          <cell r="B2221" t="str">
            <v>D - Scrap</v>
          </cell>
          <cell r="C2221">
            <v>39995</v>
          </cell>
          <cell r="D2221">
            <v>5.88</v>
          </cell>
          <cell r="E2221" t="str">
            <v>Local 2</v>
          </cell>
          <cell r="F2221" t="str">
            <v>อาร์กอนสตีล กทม.</v>
          </cell>
          <cell r="G2221">
            <v>2009</v>
          </cell>
        </row>
        <row r="2222">
          <cell r="A2222" t="str">
            <v>ชัยการณ์ สตีล เวอร์ค</v>
          </cell>
          <cell r="B2222" t="str">
            <v>BUNDLE  - SY</v>
          </cell>
          <cell r="C2222">
            <v>39995</v>
          </cell>
          <cell r="D2222">
            <v>26.98</v>
          </cell>
          <cell r="E2222" t="str">
            <v>BUNDLE SY</v>
          </cell>
          <cell r="F2222" t="str">
            <v>ย่อย</v>
          </cell>
          <cell r="G2222">
            <v>2009</v>
          </cell>
        </row>
        <row r="2223">
          <cell r="A2223" t="str">
            <v>ไหลแอดจาย อินเตอร์เทรด</v>
          </cell>
          <cell r="B2223" t="str">
            <v>BUNDLE  - SY</v>
          </cell>
          <cell r="C2223">
            <v>39995</v>
          </cell>
          <cell r="D2223">
            <v>16.059999999999999</v>
          </cell>
          <cell r="E2223" t="str">
            <v>BUNDLE SY</v>
          </cell>
          <cell r="F2223" t="str">
            <v>ย่อย</v>
          </cell>
          <cell r="G2223">
            <v>2009</v>
          </cell>
        </row>
        <row r="2224">
          <cell r="A2224" t="str">
            <v>กัณฑชัย เมทัล เวอร์ค</v>
          </cell>
          <cell r="B2224" t="str">
            <v>Y - Scrap</v>
          </cell>
          <cell r="C2224">
            <v>39995</v>
          </cell>
          <cell r="D2224">
            <v>15.45</v>
          </cell>
          <cell r="E2224" t="str">
            <v>Local 1</v>
          </cell>
          <cell r="F2224" t="str">
            <v>สยามมิตร สตีลรีไซเคิล นนทบุรี</v>
          </cell>
          <cell r="G2224">
            <v>2009</v>
          </cell>
        </row>
        <row r="2225">
          <cell r="A2225" t="str">
            <v>น่ำเซ้งค้าเหล็ก</v>
          </cell>
          <cell r="B2225" t="str">
            <v>A - Scrap</v>
          </cell>
          <cell r="C2225">
            <v>39995</v>
          </cell>
          <cell r="D2225">
            <v>13.4</v>
          </cell>
          <cell r="E2225" t="str">
            <v>Local 1</v>
          </cell>
          <cell r="F2225" t="str">
            <v>บ้านบึงอินดัสตรีส์</v>
          </cell>
          <cell r="G2225">
            <v>2009</v>
          </cell>
        </row>
        <row r="2226">
          <cell r="A2226" t="str">
            <v>ไหลแอดจาย อินเตอร์เทรด</v>
          </cell>
          <cell r="B2226" t="str">
            <v>F scrap Local2</v>
          </cell>
          <cell r="C2226">
            <v>39995</v>
          </cell>
          <cell r="D2226">
            <v>22.65</v>
          </cell>
          <cell r="E2226" t="str">
            <v>Local 2</v>
          </cell>
          <cell r="F2226" t="str">
            <v>ท่าทองค้าของเก่า</v>
          </cell>
          <cell r="G2226">
            <v>2009</v>
          </cell>
        </row>
        <row r="2227">
          <cell r="A2227" t="str">
            <v>ซัน สตีล แอนด์ เปเปอร์</v>
          </cell>
          <cell r="B2227" t="str">
            <v>D - Scrap</v>
          </cell>
          <cell r="C2227">
            <v>39995</v>
          </cell>
          <cell r="D2227">
            <v>4.18</v>
          </cell>
          <cell r="E2227" t="str">
            <v>Local 2</v>
          </cell>
          <cell r="F2227" t="str">
            <v>บี.เอ็ม.สตีล</v>
          </cell>
          <cell r="G2227">
            <v>2009</v>
          </cell>
        </row>
        <row r="2228">
          <cell r="A2228" t="str">
            <v>โกลด์ 2009</v>
          </cell>
          <cell r="B2228" t="str">
            <v>BUNDLE  - SY</v>
          </cell>
          <cell r="C2228">
            <v>39995</v>
          </cell>
          <cell r="D2228">
            <v>35.17</v>
          </cell>
          <cell r="E2228" t="str">
            <v>BUNDLE SY</v>
          </cell>
          <cell r="F2228" t="str">
            <v>พรไพศาล เลย</v>
          </cell>
          <cell r="G2228">
            <v>2009</v>
          </cell>
        </row>
        <row r="2229">
          <cell r="A2229" t="str">
            <v>ไหลแอดจาย อินเตอร์เทรด</v>
          </cell>
          <cell r="B2229" t="str">
            <v>F scrap Local2</v>
          </cell>
          <cell r="C2229">
            <v>39995</v>
          </cell>
          <cell r="D2229">
            <v>15.78</v>
          </cell>
          <cell r="E2229" t="str">
            <v>Local 2</v>
          </cell>
          <cell r="F2229" t="str">
            <v>จึงจิบเชียง อุดร</v>
          </cell>
          <cell r="G2229">
            <v>2009</v>
          </cell>
        </row>
        <row r="2230">
          <cell r="A2230" t="str">
            <v>ซัน สตีล แอนด์ เปเปอร์</v>
          </cell>
          <cell r="B2230" t="str">
            <v>BUNDLE  - SY</v>
          </cell>
          <cell r="C2230">
            <v>39995</v>
          </cell>
          <cell r="D2230">
            <v>34.35</v>
          </cell>
          <cell r="E2230" t="str">
            <v>BUNDLE SY</v>
          </cell>
          <cell r="F2230" t="str">
            <v>ลูกแก้วกลาส</v>
          </cell>
          <cell r="G2230">
            <v>2009</v>
          </cell>
        </row>
        <row r="2231">
          <cell r="A2231" t="str">
            <v>กรัณย์ชัย สตีลเวิร์ค</v>
          </cell>
          <cell r="B2231" t="str">
            <v>Y - Scrap</v>
          </cell>
          <cell r="C2231">
            <v>39995</v>
          </cell>
          <cell r="D2231">
            <v>13.21</v>
          </cell>
          <cell r="E2231" t="str">
            <v>Local 1</v>
          </cell>
          <cell r="F2231" t="str">
            <v>ไทคูน (D)</v>
          </cell>
          <cell r="G2231">
            <v>2009</v>
          </cell>
        </row>
        <row r="2232">
          <cell r="A2232" t="str">
            <v>ซัน สตีล แอนด์ เปเปอร์</v>
          </cell>
          <cell r="B2232" t="str">
            <v>D - Scrap</v>
          </cell>
          <cell r="C2232">
            <v>39995</v>
          </cell>
          <cell r="D2232">
            <v>10.38</v>
          </cell>
          <cell r="E2232" t="str">
            <v>Local 2</v>
          </cell>
          <cell r="F2232" t="str">
            <v>เนินหินค้าของเก่า ชลบุรี</v>
          </cell>
          <cell r="G2232">
            <v>2009</v>
          </cell>
        </row>
        <row r="2233">
          <cell r="A2233" t="str">
            <v>ซัน สตีล แอนด์ เปเปอร์</v>
          </cell>
          <cell r="B2233" t="str">
            <v>D - Scrap</v>
          </cell>
          <cell r="C2233">
            <v>39995</v>
          </cell>
          <cell r="D2233">
            <v>10.87</v>
          </cell>
          <cell r="E2233" t="str">
            <v>Local 2</v>
          </cell>
          <cell r="F2233" t="str">
            <v>รัตนาภรณ์(กิริมิตร-ระยอง)</v>
          </cell>
          <cell r="G2233">
            <v>2009</v>
          </cell>
        </row>
        <row r="2234">
          <cell r="A2234" t="str">
            <v>ลีซิง สตีล</v>
          </cell>
          <cell r="B2234" t="str">
            <v>Y - Scrap</v>
          </cell>
          <cell r="C2234">
            <v>39995</v>
          </cell>
          <cell r="D2234">
            <v>12.81</v>
          </cell>
          <cell r="E2234" t="str">
            <v>Local 1</v>
          </cell>
          <cell r="F2234" t="str">
            <v>ลีซิงสตีล</v>
          </cell>
          <cell r="G2234">
            <v>2009</v>
          </cell>
        </row>
        <row r="2235">
          <cell r="A2235" t="str">
            <v>กัณฑชัย เมทัล เวอร์ค</v>
          </cell>
          <cell r="B2235" t="str">
            <v>A - Scrap</v>
          </cell>
          <cell r="C2235">
            <v>39995</v>
          </cell>
          <cell r="D2235">
            <v>28.8</v>
          </cell>
          <cell r="E2235" t="str">
            <v>Local 1</v>
          </cell>
          <cell r="F2235" t="str">
            <v>คานทอง ชลบุรี</v>
          </cell>
          <cell r="G2235">
            <v>2009</v>
          </cell>
        </row>
        <row r="2236">
          <cell r="A2236" t="str">
            <v>กรัณย์ชัย สตีลเวิร์ค</v>
          </cell>
          <cell r="B2236" t="str">
            <v>Y - Scrap</v>
          </cell>
          <cell r="C2236">
            <v>39995</v>
          </cell>
          <cell r="D2236">
            <v>20.25</v>
          </cell>
          <cell r="E2236" t="str">
            <v>Local 1</v>
          </cell>
          <cell r="F2236" t="str">
            <v>ไทคูน (D)</v>
          </cell>
          <cell r="G2236">
            <v>2009</v>
          </cell>
        </row>
        <row r="2237">
          <cell r="A2237" t="str">
            <v>กรัณย์ชัย สตีลเวิร์ค</v>
          </cell>
          <cell r="B2237" t="str">
            <v>Y - Scrap</v>
          </cell>
          <cell r="C2237">
            <v>39995</v>
          </cell>
          <cell r="D2237">
            <v>16.37</v>
          </cell>
          <cell r="E2237" t="str">
            <v>Local 1</v>
          </cell>
          <cell r="F2237" t="str">
            <v>ไทคูน (D)</v>
          </cell>
          <cell r="G2237">
            <v>2009</v>
          </cell>
        </row>
        <row r="2238">
          <cell r="A2238" t="str">
            <v>กัณฑชัย เมทัล เวอร์ค</v>
          </cell>
          <cell r="B2238" t="str">
            <v>D - Scrap</v>
          </cell>
          <cell r="C2238">
            <v>39995</v>
          </cell>
          <cell r="D2238">
            <v>6.32</v>
          </cell>
          <cell r="E2238" t="str">
            <v>Local 2</v>
          </cell>
          <cell r="F2238" t="str">
            <v>คานทอง ชลบุรี</v>
          </cell>
          <cell r="G2238">
            <v>2009</v>
          </cell>
        </row>
        <row r="2239">
          <cell r="A2239" t="str">
            <v>อ.รวมพาณิชย์</v>
          </cell>
          <cell r="B2239" t="str">
            <v>Y - Scrap</v>
          </cell>
          <cell r="C2239">
            <v>39995</v>
          </cell>
          <cell r="D2239">
            <v>9.3699999999999992</v>
          </cell>
          <cell r="E2239" t="str">
            <v>Local 1</v>
          </cell>
          <cell r="F2239" t="str">
            <v>SYS 2</v>
          </cell>
          <cell r="G2239">
            <v>2009</v>
          </cell>
        </row>
        <row r="2240">
          <cell r="A2240" t="str">
            <v>สิงห์สยามสตีลเซอร์วิส</v>
          </cell>
          <cell r="B2240" t="str">
            <v>Process-SS</v>
          </cell>
          <cell r="C2240">
            <v>39995</v>
          </cell>
          <cell r="D2240">
            <v>12.57</v>
          </cell>
          <cell r="E2240" t="str">
            <v>Special Scrap</v>
          </cell>
          <cell r="F2240" t="str">
            <v>อาปิโก อมตะ ชลบุรี (D)</v>
          </cell>
          <cell r="G2240">
            <v>2009</v>
          </cell>
        </row>
        <row r="2241">
          <cell r="A2241" t="str">
            <v>กัณฑชัย เมทัล เวอร์ค</v>
          </cell>
          <cell r="B2241" t="str">
            <v>C - Scrap</v>
          </cell>
          <cell r="C2241">
            <v>39995</v>
          </cell>
          <cell r="D2241">
            <v>13.97</v>
          </cell>
          <cell r="E2241" t="str">
            <v>Local 2</v>
          </cell>
          <cell r="F2241" t="str">
            <v>คานทอง ชลบุรี</v>
          </cell>
          <cell r="G2241">
            <v>2009</v>
          </cell>
        </row>
        <row r="2242">
          <cell r="A2242" t="str">
            <v>สิงห์สยามสตีลเซอร์วิส</v>
          </cell>
          <cell r="B2242" t="str">
            <v>Process-SS</v>
          </cell>
          <cell r="C2242">
            <v>39995</v>
          </cell>
          <cell r="D2242">
            <v>10.17</v>
          </cell>
          <cell r="E2242" t="str">
            <v>Special Scrap</v>
          </cell>
          <cell r="F2242" t="str">
            <v>อาปิโก อมตะ ชลบุรี (D)</v>
          </cell>
          <cell r="G2242">
            <v>2009</v>
          </cell>
        </row>
        <row r="2243">
          <cell r="A2243" t="str">
            <v>ชัยการณ์ สตีล เวอร์ค</v>
          </cell>
          <cell r="B2243" t="str">
            <v>BUNDLE  - SY</v>
          </cell>
          <cell r="C2243">
            <v>39995</v>
          </cell>
          <cell r="D2243">
            <v>18.03</v>
          </cell>
          <cell r="E2243" t="str">
            <v>BUNDLE SY</v>
          </cell>
          <cell r="F2243" t="str">
            <v>ส.เจริญทรัพย์ รามคำแหง</v>
          </cell>
          <cell r="G2243">
            <v>2009</v>
          </cell>
        </row>
        <row r="2244">
          <cell r="A2244" t="str">
            <v>สิงห์สยามสตีลเซอร์วิส</v>
          </cell>
          <cell r="B2244" t="str">
            <v>Process-SS</v>
          </cell>
          <cell r="C2244">
            <v>39995</v>
          </cell>
          <cell r="D2244">
            <v>12.43</v>
          </cell>
          <cell r="E2244" t="str">
            <v>Special Scrap</v>
          </cell>
          <cell r="F2244" t="str">
            <v>อาปิโก อมตะ ชลบุรี (D)</v>
          </cell>
          <cell r="G2244">
            <v>2009</v>
          </cell>
        </row>
        <row r="2245">
          <cell r="A2245" t="str">
            <v>เอสซีไอ แพลนท์ เซอร์วิสเซส</v>
          </cell>
          <cell r="B2245" t="str">
            <v>Y - Scrap</v>
          </cell>
          <cell r="C2245">
            <v>39995</v>
          </cell>
          <cell r="D2245">
            <v>7.63</v>
          </cell>
          <cell r="E2245" t="str">
            <v>Local 1</v>
          </cell>
          <cell r="F2245" t="str">
            <v>เอสซีไอ แพลนท์ เซอร์วิส (D)</v>
          </cell>
          <cell r="G2245">
            <v>2009</v>
          </cell>
        </row>
        <row r="2246">
          <cell r="A2246" t="str">
            <v>เอ็น.พี. โรจนะกิจ</v>
          </cell>
          <cell r="B2246" t="str">
            <v>Process-SS</v>
          </cell>
          <cell r="C2246">
            <v>39995</v>
          </cell>
          <cell r="D2246">
            <v>18.14</v>
          </cell>
          <cell r="E2246" t="str">
            <v>Special Scrap</v>
          </cell>
          <cell r="F2246" t="str">
            <v>ไอ ที ฟอร์จิ้ง (D)</v>
          </cell>
          <cell r="G2246">
            <v>2009</v>
          </cell>
        </row>
        <row r="2247">
          <cell r="A2247" t="str">
            <v>โพธิ์ทองค้าของเก่า</v>
          </cell>
          <cell r="B2247" t="str">
            <v>X Scrap-L2</v>
          </cell>
          <cell r="C2247">
            <v>39995</v>
          </cell>
          <cell r="D2247">
            <v>14.46</v>
          </cell>
          <cell r="E2247" t="str">
            <v>Local 2</v>
          </cell>
          <cell r="F2247" t="str">
            <v>โพธิ์ทองค้าของเก่า</v>
          </cell>
          <cell r="G2247">
            <v>2009</v>
          </cell>
        </row>
        <row r="2248">
          <cell r="A2248" t="str">
            <v>กัณฑชัย เมทัล เวอร์ค</v>
          </cell>
          <cell r="B2248" t="str">
            <v>B - Scrap</v>
          </cell>
          <cell r="C2248">
            <v>39995</v>
          </cell>
          <cell r="D2248">
            <v>16.18</v>
          </cell>
          <cell r="E2248" t="str">
            <v>Local 2</v>
          </cell>
          <cell r="F2248" t="str">
            <v>คานทอง ชลบุรี</v>
          </cell>
          <cell r="G2248">
            <v>2009</v>
          </cell>
        </row>
        <row r="2249">
          <cell r="A2249" t="str">
            <v>ไหลแอดจาย อินเตอร์เทรด</v>
          </cell>
          <cell r="B2249" t="str">
            <v>D - Scrap</v>
          </cell>
          <cell r="C2249">
            <v>39995</v>
          </cell>
          <cell r="D2249">
            <v>10.78</v>
          </cell>
          <cell r="E2249" t="str">
            <v>Local 2</v>
          </cell>
          <cell r="F2249" t="str">
            <v>สมจิตร ระยอง</v>
          </cell>
          <cell r="G2249">
            <v>2009</v>
          </cell>
        </row>
        <row r="2250">
          <cell r="A2250" t="str">
            <v>น่ำเซ้งค้าเหล็ก</v>
          </cell>
          <cell r="C2250">
            <v>39995</v>
          </cell>
          <cell r="D2250">
            <v>0</v>
          </cell>
          <cell r="F2250" t="str">
            <v>น่ำเซ้งกิ่งแก้ว</v>
          </cell>
          <cell r="G2250">
            <v>2009</v>
          </cell>
        </row>
        <row r="2251">
          <cell r="A2251" t="str">
            <v>สิงห์สยามสตีลเซอร์วิส</v>
          </cell>
          <cell r="B2251" t="str">
            <v>Process-PC</v>
          </cell>
          <cell r="C2251">
            <v>39995</v>
          </cell>
          <cell r="D2251">
            <v>24.93</v>
          </cell>
          <cell r="E2251" t="str">
            <v>Process Scrap</v>
          </cell>
          <cell r="F2251" t="str">
            <v>อาปิโก อมตะ ชลบุรี (D)</v>
          </cell>
          <cell r="G2251">
            <v>2009</v>
          </cell>
        </row>
        <row r="2252">
          <cell r="A2252" t="str">
            <v>น่ำเซ้งค้าเหล็ก</v>
          </cell>
          <cell r="B2252" t="str">
            <v>Process-PC</v>
          </cell>
          <cell r="C2252">
            <v>39995</v>
          </cell>
          <cell r="D2252">
            <v>27.07</v>
          </cell>
          <cell r="E2252" t="str">
            <v>Process Scrap</v>
          </cell>
          <cell r="F2252" t="str">
            <v>น่ำเซ้งกิ่งแก้ว</v>
          </cell>
          <cell r="G2252">
            <v>2009</v>
          </cell>
        </row>
        <row r="2253">
          <cell r="A2253" t="str">
            <v>ไหลแอดจาย อินเตอร์เทรด</v>
          </cell>
          <cell r="B2253" t="str">
            <v>Y - Scrap</v>
          </cell>
          <cell r="C2253">
            <v>39995</v>
          </cell>
          <cell r="D2253">
            <v>11.64</v>
          </cell>
          <cell r="E2253" t="str">
            <v>Local 1</v>
          </cell>
          <cell r="F2253" t="str">
            <v>ดีอาร์พี สตีล(D)</v>
          </cell>
          <cell r="G2253">
            <v>2009</v>
          </cell>
        </row>
        <row r="2254">
          <cell r="A2254" t="str">
            <v>กรัณย์ชัย สตีลเวิร์ค</v>
          </cell>
          <cell r="B2254" t="str">
            <v>Process-PC</v>
          </cell>
          <cell r="C2254">
            <v>39995</v>
          </cell>
          <cell r="D2254">
            <v>14.03</v>
          </cell>
          <cell r="E2254" t="str">
            <v>Process Scrap</v>
          </cell>
          <cell r="F2254" t="str">
            <v>เอส.พี.เมทัล(S.P.Metal) (D)</v>
          </cell>
          <cell r="G2254">
            <v>2009</v>
          </cell>
        </row>
        <row r="2255">
          <cell r="A2255" t="str">
            <v>กัณฑชัย เมทัล เวอร์ค</v>
          </cell>
          <cell r="C2255">
            <v>39995</v>
          </cell>
          <cell r="D2255">
            <v>0</v>
          </cell>
          <cell r="F2255" t="str">
            <v>คานทอง ชลบุรี</v>
          </cell>
          <cell r="G2255">
            <v>2009</v>
          </cell>
        </row>
        <row r="2256">
          <cell r="A2256" t="str">
            <v>กัณฑชัย เมทัล เวอร์ค</v>
          </cell>
          <cell r="C2256">
            <v>39995</v>
          </cell>
          <cell r="D2256">
            <v>0</v>
          </cell>
          <cell r="F2256" t="str">
            <v>คานทอง ชลบุรี</v>
          </cell>
          <cell r="G2256">
            <v>2009</v>
          </cell>
        </row>
        <row r="2257">
          <cell r="A2257" t="str">
            <v>กัณฑชัย เมทัล เวอร์ค</v>
          </cell>
          <cell r="C2257">
            <v>39995</v>
          </cell>
          <cell r="D2257">
            <v>0</v>
          </cell>
          <cell r="F2257" t="str">
            <v>คานทอง ชลบุรี</v>
          </cell>
          <cell r="G2257">
            <v>2009</v>
          </cell>
        </row>
        <row r="2258">
          <cell r="A2258" t="str">
            <v>สิงห์สยามสตีลเซอร์วิส</v>
          </cell>
          <cell r="B2258" t="str">
            <v>Process-PC</v>
          </cell>
          <cell r="C2258">
            <v>39995</v>
          </cell>
          <cell r="D2258">
            <v>11.79</v>
          </cell>
          <cell r="E2258" t="str">
            <v>Process Scrap</v>
          </cell>
          <cell r="F2258" t="str">
            <v>อาปิโก อมตะ ชลบุรี (D)</v>
          </cell>
          <cell r="G2258">
            <v>2009</v>
          </cell>
        </row>
        <row r="2259">
          <cell r="A2259" t="str">
            <v>ซัน สตีล แอนด์ เปเปอร์</v>
          </cell>
          <cell r="B2259" t="str">
            <v>D - Scrap</v>
          </cell>
          <cell r="C2259">
            <v>39995</v>
          </cell>
          <cell r="D2259">
            <v>10.07</v>
          </cell>
          <cell r="E2259" t="str">
            <v>Local 2</v>
          </cell>
          <cell r="F2259" t="str">
            <v>เนินหินค้าของเก่า ชลบุรี</v>
          </cell>
          <cell r="G2259">
            <v>2009</v>
          </cell>
        </row>
        <row r="2260">
          <cell r="A2260" t="str">
            <v>กัณฑชัย เมทัล เวอร์ค</v>
          </cell>
          <cell r="B2260" t="str">
            <v>A - Scrap</v>
          </cell>
          <cell r="C2260">
            <v>39995</v>
          </cell>
          <cell r="D2260">
            <v>13.34</v>
          </cell>
          <cell r="E2260" t="str">
            <v>Local 1</v>
          </cell>
          <cell r="F2260" t="str">
            <v>คานทอง ชลบุรี</v>
          </cell>
          <cell r="G2260">
            <v>2009</v>
          </cell>
        </row>
        <row r="2261">
          <cell r="A2261" t="str">
            <v>พี แอนด์ เอ็ม รีไซเคิล</v>
          </cell>
          <cell r="B2261" t="str">
            <v>Process-PC</v>
          </cell>
          <cell r="C2261">
            <v>39995</v>
          </cell>
          <cell r="D2261">
            <v>14.67</v>
          </cell>
          <cell r="E2261" t="str">
            <v>Process Scrap</v>
          </cell>
          <cell r="F2261" t="str">
            <v>เค เอส เค ออโต้พาร์ท(D)</v>
          </cell>
          <cell r="G2261">
            <v>2009</v>
          </cell>
        </row>
        <row r="2262">
          <cell r="A2262" t="str">
            <v>น่ำเซ้งค้าเหล็ก</v>
          </cell>
          <cell r="B2262" t="str">
            <v>D - Scrap</v>
          </cell>
          <cell r="C2262">
            <v>39995</v>
          </cell>
          <cell r="D2262">
            <v>5.37</v>
          </cell>
          <cell r="E2262" t="str">
            <v>Local 2</v>
          </cell>
          <cell r="F2262" t="str">
            <v>ขจรวิทย์ล็อคเวลล์</v>
          </cell>
          <cell r="G2262">
            <v>2009</v>
          </cell>
        </row>
        <row r="2263">
          <cell r="A2263" t="str">
            <v>ซัน สตีล แอนด์ เปเปอร์</v>
          </cell>
          <cell r="B2263" t="str">
            <v>D - Scrap</v>
          </cell>
          <cell r="C2263">
            <v>39995</v>
          </cell>
          <cell r="D2263">
            <v>9.9600000000000009</v>
          </cell>
          <cell r="E2263" t="str">
            <v>Local 2</v>
          </cell>
          <cell r="F2263" t="str">
            <v>ชัยเจริญบางใหญ่</v>
          </cell>
          <cell r="G2263">
            <v>2009</v>
          </cell>
        </row>
        <row r="2264">
          <cell r="A2264" t="str">
            <v>ไหลแอดจาย อินเตอร์เทรด</v>
          </cell>
          <cell r="B2264" t="str">
            <v>C - Scrap</v>
          </cell>
          <cell r="C2264">
            <v>39995</v>
          </cell>
          <cell r="D2264">
            <v>11.64</v>
          </cell>
          <cell r="E2264" t="str">
            <v>Local 2</v>
          </cell>
          <cell r="F2264" t="str">
            <v>ไหลแอดจาย พานทอง ชล</v>
          </cell>
          <cell r="G2264">
            <v>2009</v>
          </cell>
        </row>
        <row r="2265">
          <cell r="A2265" t="str">
            <v>ขยะทอง เปเปอร์ แอนด์สตีล</v>
          </cell>
          <cell r="B2265" t="str">
            <v>BUNDLE  - SY</v>
          </cell>
          <cell r="C2265">
            <v>39995</v>
          </cell>
          <cell r="D2265">
            <v>16.809999999999999</v>
          </cell>
          <cell r="E2265" t="str">
            <v>BUNDLE SY</v>
          </cell>
          <cell r="F2265" t="str">
            <v>ขยะทอง บางพลี(ดีสมใจ)</v>
          </cell>
          <cell r="G2265">
            <v>2009</v>
          </cell>
        </row>
        <row r="2266">
          <cell r="A2266" t="str">
            <v>น่ำเซ้งค้าเหล็ก</v>
          </cell>
          <cell r="B2266" t="str">
            <v>Y - Scrap</v>
          </cell>
          <cell r="C2266">
            <v>39995</v>
          </cell>
          <cell r="D2266">
            <v>7.7</v>
          </cell>
          <cell r="E2266" t="str">
            <v>Local 1</v>
          </cell>
          <cell r="F2266" t="str">
            <v>ขจรวิทย์ล็อคเวลล์</v>
          </cell>
          <cell r="G2266">
            <v>2009</v>
          </cell>
        </row>
        <row r="2267">
          <cell r="A2267" t="str">
            <v>ไหลแอดจาย อินเตอร์เทรด</v>
          </cell>
          <cell r="B2267" t="str">
            <v>D - Scrap</v>
          </cell>
          <cell r="C2267">
            <v>39995</v>
          </cell>
          <cell r="D2267">
            <v>6.89</v>
          </cell>
          <cell r="E2267" t="str">
            <v>Local 2</v>
          </cell>
          <cell r="F2267" t="str">
            <v>สมจิตร ระยอง</v>
          </cell>
          <cell r="G2267">
            <v>2009</v>
          </cell>
        </row>
        <row r="2268">
          <cell r="A2268" t="str">
            <v>ขยะทอง เปเปอร์ แอนด์สตีล</v>
          </cell>
          <cell r="B2268" t="str">
            <v>Bundle # 1</v>
          </cell>
          <cell r="C2268">
            <v>39995</v>
          </cell>
          <cell r="D2268">
            <v>14.82</v>
          </cell>
          <cell r="E2268" t="str">
            <v>Bundle # I(Local)</v>
          </cell>
          <cell r="F2268" t="str">
            <v>ขยะทอง สุวินทวงศ์</v>
          </cell>
          <cell r="G2268">
            <v>2009</v>
          </cell>
        </row>
        <row r="2269">
          <cell r="A2269" t="str">
            <v>ไหลแอดจาย อินเตอร์เทรด</v>
          </cell>
          <cell r="B2269" t="str">
            <v>Process-PC</v>
          </cell>
          <cell r="C2269">
            <v>39995</v>
          </cell>
          <cell r="D2269">
            <v>29.77</v>
          </cell>
          <cell r="E2269" t="str">
            <v>Process Scrap</v>
          </cell>
          <cell r="F2269" t="str">
            <v>Central metal Thailand (D)</v>
          </cell>
          <cell r="G2269">
            <v>2009</v>
          </cell>
        </row>
        <row r="2270">
          <cell r="A2270" t="str">
            <v>ขยะทอง เปเปอร์ แอนด์สตีล</v>
          </cell>
          <cell r="B2270" t="str">
            <v>Process-PC</v>
          </cell>
          <cell r="C2270">
            <v>39995</v>
          </cell>
          <cell r="D2270">
            <v>15.26</v>
          </cell>
          <cell r="E2270" t="str">
            <v>Process Scrap</v>
          </cell>
          <cell r="F2270" t="str">
            <v>ขยะทอง สุวินทวงศ์</v>
          </cell>
          <cell r="G2270">
            <v>2009</v>
          </cell>
        </row>
        <row r="2271">
          <cell r="A2271" t="str">
            <v>ไหลแอดจาย อินเตอร์เทรด</v>
          </cell>
          <cell r="B2271" t="str">
            <v>D - Scrap</v>
          </cell>
          <cell r="C2271">
            <v>39996</v>
          </cell>
          <cell r="D2271">
            <v>28.13</v>
          </cell>
          <cell r="E2271" t="str">
            <v>Local 2</v>
          </cell>
          <cell r="F2271" t="str">
            <v>ทรัพย์ทวี สระแก้ว</v>
          </cell>
          <cell r="G2271">
            <v>2009</v>
          </cell>
        </row>
        <row r="2272">
          <cell r="A2272" t="str">
            <v>ซัน สตีล แอนด์ เปเปอร์</v>
          </cell>
          <cell r="B2272" t="str">
            <v>BUNDLE  - SY</v>
          </cell>
          <cell r="C2272">
            <v>39996</v>
          </cell>
          <cell r="D2272">
            <v>15.3</v>
          </cell>
          <cell r="E2272" t="str">
            <v>BUNDLE SY</v>
          </cell>
          <cell r="F2272" t="str">
            <v>ปฏิมาค้าของเก่า อยุธยา</v>
          </cell>
          <cell r="G2272">
            <v>2009</v>
          </cell>
        </row>
        <row r="2273">
          <cell r="A2273" t="str">
            <v>กัณฑชัย เมทัล เวอร์ค</v>
          </cell>
          <cell r="B2273" t="str">
            <v>A - Scrap</v>
          </cell>
          <cell r="C2273">
            <v>39996</v>
          </cell>
          <cell r="D2273">
            <v>18.89</v>
          </cell>
          <cell r="E2273" t="str">
            <v>Local 1</v>
          </cell>
          <cell r="F2273" t="str">
            <v>คานทอง ชลบุรี</v>
          </cell>
          <cell r="G2273">
            <v>2009</v>
          </cell>
        </row>
        <row r="2274">
          <cell r="A2274" t="str">
            <v>ชัยการณ์ สตีล เวอร์ค</v>
          </cell>
          <cell r="B2274" t="str">
            <v>BUNDLE  - SY</v>
          </cell>
          <cell r="C2274">
            <v>39996</v>
          </cell>
          <cell r="D2274">
            <v>16.059999999999999</v>
          </cell>
          <cell r="E2274" t="str">
            <v>BUNDLE SY</v>
          </cell>
          <cell r="F2274" t="str">
            <v>แสงทองชัย สตีล(ชัญญา)</v>
          </cell>
          <cell r="G2274">
            <v>2009</v>
          </cell>
        </row>
        <row r="2275">
          <cell r="A2275" t="str">
            <v>ซัน สตีล แอนด์ เปเปอร์</v>
          </cell>
          <cell r="B2275" t="str">
            <v>F scrap Local2</v>
          </cell>
          <cell r="C2275">
            <v>39996</v>
          </cell>
          <cell r="D2275">
            <v>12.2</v>
          </cell>
          <cell r="E2275" t="str">
            <v>Local 2</v>
          </cell>
          <cell r="F2275" t="str">
            <v>ปฏิมาค้าของเก่า อยุธยา</v>
          </cell>
          <cell r="G2275">
            <v>2009</v>
          </cell>
        </row>
        <row r="2276">
          <cell r="A2276" t="str">
            <v>ซัน สตีล แอนด์ เปเปอร์</v>
          </cell>
          <cell r="B2276" t="str">
            <v>B - Scrap</v>
          </cell>
          <cell r="C2276">
            <v>39996</v>
          </cell>
          <cell r="D2276">
            <v>26.19</v>
          </cell>
          <cell r="E2276" t="str">
            <v>Local 2</v>
          </cell>
          <cell r="F2276" t="str">
            <v>คนึงค้าของเก่า</v>
          </cell>
          <cell r="G2276">
            <v>2009</v>
          </cell>
        </row>
        <row r="2277">
          <cell r="A2277" t="str">
            <v>กัณฑชัย เมทัล เวอร์ค</v>
          </cell>
          <cell r="B2277" t="str">
            <v>B - Scrap</v>
          </cell>
          <cell r="C2277">
            <v>39996</v>
          </cell>
          <cell r="D2277">
            <v>8.06</v>
          </cell>
          <cell r="E2277" t="str">
            <v>Local 2</v>
          </cell>
          <cell r="F2277" t="str">
            <v>คานทอง ชลบุรี</v>
          </cell>
          <cell r="G2277">
            <v>2009</v>
          </cell>
        </row>
        <row r="2278">
          <cell r="A2278" t="str">
            <v>กัณฑชัย เมทัล เวอร์ค</v>
          </cell>
          <cell r="B2278" t="str">
            <v>X Scrap-L2</v>
          </cell>
          <cell r="C2278">
            <v>39996</v>
          </cell>
          <cell r="D2278">
            <v>15.83</v>
          </cell>
          <cell r="E2278" t="str">
            <v>Local 2</v>
          </cell>
          <cell r="F2278" t="str">
            <v>ยิ่งรุ่งเรือง</v>
          </cell>
          <cell r="G2278">
            <v>2009</v>
          </cell>
        </row>
        <row r="2279">
          <cell r="A2279" t="str">
            <v>ซัน สตีล แอนด์ เปเปอร์</v>
          </cell>
          <cell r="B2279" t="str">
            <v>D - Scrap</v>
          </cell>
          <cell r="C2279">
            <v>39996</v>
          </cell>
          <cell r="D2279">
            <v>5.38</v>
          </cell>
          <cell r="E2279" t="str">
            <v>Local 2</v>
          </cell>
          <cell r="F2279" t="str">
            <v>ตะวันค้าของเก่า ตราด</v>
          </cell>
          <cell r="G2279">
            <v>2009</v>
          </cell>
        </row>
        <row r="2280">
          <cell r="A2280" t="str">
            <v>โรงงานอัดกระดาษศิลาลอย</v>
          </cell>
          <cell r="B2280" t="str">
            <v>A - Scrap</v>
          </cell>
          <cell r="C2280">
            <v>39996</v>
          </cell>
          <cell r="D2280">
            <v>15.22</v>
          </cell>
          <cell r="E2280" t="str">
            <v>Local 1</v>
          </cell>
          <cell r="F2280" t="str">
            <v>โรงงานอัดกระดาษศิลาลอย</v>
          </cell>
          <cell r="G2280">
            <v>2009</v>
          </cell>
        </row>
        <row r="2281">
          <cell r="A2281" t="str">
            <v>น่ำเซ้งค้าเหล็ก</v>
          </cell>
          <cell r="B2281" t="str">
            <v>Y - Scrap</v>
          </cell>
          <cell r="C2281">
            <v>39996</v>
          </cell>
          <cell r="D2281">
            <v>23.43</v>
          </cell>
          <cell r="E2281" t="str">
            <v>Local 1</v>
          </cell>
          <cell r="F2281" t="str">
            <v>น่ำเซ้งกิ่งแก้ว</v>
          </cell>
          <cell r="G2281">
            <v>2009</v>
          </cell>
        </row>
        <row r="2282">
          <cell r="A2282" t="str">
            <v>น่ำเซ้งค้าเหล็ก</v>
          </cell>
          <cell r="B2282" t="str">
            <v>Process-SS</v>
          </cell>
          <cell r="C2282">
            <v>39996</v>
          </cell>
          <cell r="D2282">
            <v>10.17</v>
          </cell>
          <cell r="E2282" t="str">
            <v>Special Scrap</v>
          </cell>
          <cell r="F2282" t="str">
            <v>น่ำเซ้งกิ่งแก้ว</v>
          </cell>
          <cell r="G2282">
            <v>2009</v>
          </cell>
        </row>
        <row r="2283">
          <cell r="A2283" t="str">
            <v>เจแอนด์จา เซอร์วิส</v>
          </cell>
          <cell r="B2283" t="str">
            <v>BUNDLE  - SY</v>
          </cell>
          <cell r="C2283">
            <v>39996</v>
          </cell>
          <cell r="D2283">
            <v>28.06</v>
          </cell>
          <cell r="E2283" t="str">
            <v>BUNDLE SY</v>
          </cell>
          <cell r="F2283" t="str">
            <v>เจแอนด์จา เซอร์วิส</v>
          </cell>
          <cell r="G2283">
            <v>2009</v>
          </cell>
        </row>
        <row r="2284">
          <cell r="A2284" t="str">
            <v>โกลด์ 2009</v>
          </cell>
          <cell r="B2284" t="str">
            <v>BUNDLE  - SY</v>
          </cell>
          <cell r="C2284">
            <v>39996</v>
          </cell>
          <cell r="D2284">
            <v>16.18</v>
          </cell>
          <cell r="E2284" t="str">
            <v>BUNDLE SY</v>
          </cell>
          <cell r="F2284" t="str">
            <v>พัฒนกิจโคราช</v>
          </cell>
          <cell r="G2284">
            <v>2009</v>
          </cell>
        </row>
        <row r="2285">
          <cell r="A2285" t="str">
            <v>โกลด์ 2009</v>
          </cell>
          <cell r="B2285" t="str">
            <v>BUNDLE  - SY</v>
          </cell>
          <cell r="C2285">
            <v>39996</v>
          </cell>
          <cell r="D2285">
            <v>15.85</v>
          </cell>
          <cell r="E2285" t="str">
            <v>BUNDLE SY</v>
          </cell>
          <cell r="F2285" t="str">
            <v>พัฒนกิจโคราช</v>
          </cell>
          <cell r="G2285">
            <v>2009</v>
          </cell>
        </row>
        <row r="2286">
          <cell r="A2286" t="str">
            <v>ซัน สตีล แอนด์ เปเปอร์</v>
          </cell>
          <cell r="B2286" t="str">
            <v>BUNDLE  - SY</v>
          </cell>
          <cell r="C2286">
            <v>39996</v>
          </cell>
          <cell r="D2286">
            <v>30.22</v>
          </cell>
          <cell r="E2286" t="str">
            <v>BUNDLE SY</v>
          </cell>
          <cell r="F2286" t="str">
            <v>เอส.ซี.ค้าเหล็ก  กทม.</v>
          </cell>
          <cell r="G2286">
            <v>2009</v>
          </cell>
        </row>
        <row r="2287">
          <cell r="A2287" t="str">
            <v>ซัน สตีล แอนด์ เปเปอร์</v>
          </cell>
          <cell r="B2287" t="str">
            <v>BUNDLE  - SY</v>
          </cell>
          <cell r="C2287">
            <v>39996</v>
          </cell>
          <cell r="D2287">
            <v>24.35</v>
          </cell>
          <cell r="E2287" t="str">
            <v>BUNDLE SY</v>
          </cell>
          <cell r="F2287" t="str">
            <v>ปฏิมาค้าของเก่า อยุธยา</v>
          </cell>
          <cell r="G2287">
            <v>2009</v>
          </cell>
        </row>
        <row r="2288">
          <cell r="A2288" t="str">
            <v>ชัยการณ์ สตีล เวอร์ค</v>
          </cell>
          <cell r="B2288" t="str">
            <v>BUNDLE  - SY</v>
          </cell>
          <cell r="C2288">
            <v>39996</v>
          </cell>
          <cell r="D2288">
            <v>28.05</v>
          </cell>
          <cell r="E2288" t="str">
            <v>BUNDLE SY</v>
          </cell>
          <cell r="F2288" t="str">
            <v>แสงทองชัย สตีล(ชัญญา)</v>
          </cell>
          <cell r="G2288">
            <v>2009</v>
          </cell>
        </row>
        <row r="2289">
          <cell r="A2289" t="str">
            <v>ซัน สตีล แอนด์ เปเปอร์</v>
          </cell>
          <cell r="B2289" t="str">
            <v>D - Scrap</v>
          </cell>
          <cell r="C2289">
            <v>39996</v>
          </cell>
          <cell r="D2289">
            <v>21.19</v>
          </cell>
          <cell r="E2289" t="str">
            <v>Local 2</v>
          </cell>
          <cell r="F2289" t="str">
            <v>ชัยเจริญบางใหญ่</v>
          </cell>
          <cell r="G2289">
            <v>2009</v>
          </cell>
        </row>
        <row r="2290">
          <cell r="A2290" t="str">
            <v>ไหลแอดจาย อินเตอร์เทรด</v>
          </cell>
          <cell r="B2290" t="str">
            <v>D - Scrap</v>
          </cell>
          <cell r="C2290">
            <v>39996</v>
          </cell>
          <cell r="D2290">
            <v>7.54</v>
          </cell>
          <cell r="E2290" t="str">
            <v>Local 2</v>
          </cell>
          <cell r="F2290" t="str">
            <v>อาร์กอนสตีล กทม.</v>
          </cell>
          <cell r="G2290">
            <v>2009</v>
          </cell>
        </row>
        <row r="2291">
          <cell r="A2291" t="str">
            <v>ซัน สตีล แอนด์ เปเปอร์</v>
          </cell>
          <cell r="B2291" t="str">
            <v>BUNDLE  - SY</v>
          </cell>
          <cell r="C2291">
            <v>39996</v>
          </cell>
          <cell r="D2291">
            <v>29.47</v>
          </cell>
          <cell r="E2291" t="str">
            <v>BUNDLE SY</v>
          </cell>
          <cell r="F2291" t="str">
            <v>ต.นิยมไทย</v>
          </cell>
          <cell r="G2291">
            <v>2009</v>
          </cell>
        </row>
        <row r="2292">
          <cell r="A2292" t="str">
            <v>ซัน สตีล แอนด์ เปเปอร์</v>
          </cell>
          <cell r="B2292" t="str">
            <v>D - Scrap</v>
          </cell>
          <cell r="C2292">
            <v>39996</v>
          </cell>
          <cell r="D2292">
            <v>22.66</v>
          </cell>
          <cell r="E2292" t="str">
            <v>Local 2</v>
          </cell>
          <cell r="F2292" t="str">
            <v>เจิมเจริญทรัพย์ คลอง 8</v>
          </cell>
          <cell r="G2292">
            <v>2009</v>
          </cell>
        </row>
        <row r="2293">
          <cell r="A2293" t="str">
            <v>ไหลแอดจาย อินเตอร์เทรด</v>
          </cell>
          <cell r="B2293" t="str">
            <v>C - Scrap</v>
          </cell>
          <cell r="C2293">
            <v>39996</v>
          </cell>
          <cell r="D2293">
            <v>9.23</v>
          </cell>
          <cell r="E2293" t="str">
            <v>Local 2</v>
          </cell>
          <cell r="F2293" t="str">
            <v>อาร์กอนสตีล กทม.</v>
          </cell>
          <cell r="G2293">
            <v>2009</v>
          </cell>
        </row>
        <row r="2294">
          <cell r="A2294" t="str">
            <v>ไหลแอดจาย อินเตอร์เทรด</v>
          </cell>
          <cell r="B2294" t="str">
            <v>D - Scrap</v>
          </cell>
          <cell r="C2294">
            <v>39996</v>
          </cell>
          <cell r="D2294">
            <v>8.6</v>
          </cell>
          <cell r="E2294" t="str">
            <v>Local 2</v>
          </cell>
          <cell r="F2294" t="str">
            <v>สุจินต์ ระยอง</v>
          </cell>
          <cell r="G2294">
            <v>2009</v>
          </cell>
        </row>
        <row r="2295">
          <cell r="A2295" t="str">
            <v>ไหลแอดจาย อินเตอร์เทรด</v>
          </cell>
          <cell r="B2295" t="str">
            <v>A - Scrap</v>
          </cell>
          <cell r="C2295">
            <v>39996</v>
          </cell>
          <cell r="D2295">
            <v>29.6</v>
          </cell>
          <cell r="E2295" t="str">
            <v>Local 1</v>
          </cell>
          <cell r="F2295" t="str">
            <v>ดอยสเก็ดค้าของเก่า</v>
          </cell>
          <cell r="G2295">
            <v>2009</v>
          </cell>
        </row>
        <row r="2296">
          <cell r="A2296" t="str">
            <v>ซัน สตีล แอนด์ เปเปอร์</v>
          </cell>
          <cell r="B2296" t="str">
            <v>C - Scrap</v>
          </cell>
          <cell r="C2296">
            <v>39996</v>
          </cell>
          <cell r="D2296">
            <v>27.86</v>
          </cell>
          <cell r="E2296" t="str">
            <v>Local 2</v>
          </cell>
          <cell r="F2296" t="str">
            <v>คนึงค้าของเก่า</v>
          </cell>
          <cell r="G2296">
            <v>2009</v>
          </cell>
        </row>
        <row r="2297">
          <cell r="A2297" t="str">
            <v>ซัน สตีล แอนด์ เปเปอร์</v>
          </cell>
          <cell r="B2297" t="str">
            <v>B - Scrap</v>
          </cell>
          <cell r="C2297">
            <v>39996</v>
          </cell>
          <cell r="D2297">
            <v>16.760000000000002</v>
          </cell>
          <cell r="E2297" t="str">
            <v>Local 2</v>
          </cell>
          <cell r="F2297" t="str">
            <v>เอส.ซี.ค้าเหล็ก  กทม.</v>
          </cell>
          <cell r="G2297">
            <v>2009</v>
          </cell>
        </row>
        <row r="2298">
          <cell r="A2298" t="str">
            <v>ไหลแอดจาย อินเตอร์เทรด</v>
          </cell>
          <cell r="B2298" t="str">
            <v>BUNDLE  - SY</v>
          </cell>
          <cell r="C2298">
            <v>39996</v>
          </cell>
          <cell r="D2298">
            <v>29.27</v>
          </cell>
          <cell r="E2298" t="str">
            <v>BUNDLE SY</v>
          </cell>
          <cell r="F2298" t="str">
            <v>สมบัติ ลพบุรี</v>
          </cell>
          <cell r="G2298">
            <v>2009</v>
          </cell>
        </row>
        <row r="2299">
          <cell r="A2299" t="str">
            <v>ไหลแอดจาย อินเตอร์เทรด</v>
          </cell>
          <cell r="B2299" t="str">
            <v>BUNDLE  - SY</v>
          </cell>
          <cell r="C2299">
            <v>39996</v>
          </cell>
          <cell r="D2299">
            <v>27.19</v>
          </cell>
          <cell r="E2299" t="str">
            <v>BUNDLE SY</v>
          </cell>
          <cell r="F2299" t="str">
            <v>พัลลภ แพร่</v>
          </cell>
          <cell r="G2299">
            <v>2009</v>
          </cell>
        </row>
        <row r="2300">
          <cell r="A2300" t="str">
            <v>ไหลแอดจาย อินเตอร์เทรด</v>
          </cell>
          <cell r="B2300" t="str">
            <v>BUNDLE  - SY</v>
          </cell>
          <cell r="C2300">
            <v>39996</v>
          </cell>
          <cell r="D2300">
            <v>29.43</v>
          </cell>
          <cell r="E2300" t="str">
            <v>BUNDLE SY</v>
          </cell>
          <cell r="F2300" t="str">
            <v>พัลลภ แพร่</v>
          </cell>
          <cell r="G2300">
            <v>2009</v>
          </cell>
        </row>
        <row r="2301">
          <cell r="A2301" t="str">
            <v>ไหลแอดจาย อินเตอร์เทรด</v>
          </cell>
          <cell r="B2301" t="str">
            <v>D - Scrap</v>
          </cell>
          <cell r="C2301">
            <v>39996</v>
          </cell>
          <cell r="D2301">
            <v>9.2899999999999991</v>
          </cell>
          <cell r="E2301" t="str">
            <v>Local 2</v>
          </cell>
          <cell r="F2301" t="str">
            <v>สมจิตร ระยอง</v>
          </cell>
          <cell r="G2301">
            <v>2009</v>
          </cell>
        </row>
        <row r="2302">
          <cell r="A2302" t="str">
            <v>ไหลแอดจาย อินเตอร์เทรด</v>
          </cell>
          <cell r="B2302" t="str">
            <v>Y - Scrap</v>
          </cell>
          <cell r="C2302">
            <v>39996</v>
          </cell>
          <cell r="D2302">
            <v>14.25</v>
          </cell>
          <cell r="E2302" t="str">
            <v>Local 1</v>
          </cell>
          <cell r="F2302" t="str">
            <v>ไหลแอดจาย พานทอง ชล</v>
          </cell>
          <cell r="G2302">
            <v>2009</v>
          </cell>
        </row>
        <row r="2303">
          <cell r="A2303" t="str">
            <v>ซัน สตีล แอนด์ เปเปอร์</v>
          </cell>
          <cell r="B2303" t="str">
            <v>D - Scrap</v>
          </cell>
          <cell r="C2303">
            <v>39996</v>
          </cell>
          <cell r="D2303">
            <v>3.45</v>
          </cell>
          <cell r="E2303" t="str">
            <v>Local 2</v>
          </cell>
          <cell r="F2303" t="str">
            <v>บี.เอ็ม.สตีล</v>
          </cell>
          <cell r="G2303">
            <v>2009</v>
          </cell>
        </row>
        <row r="2304">
          <cell r="A2304" t="str">
            <v>ลีซิง สตีล</v>
          </cell>
          <cell r="B2304" t="str">
            <v>Y - Scrap</v>
          </cell>
          <cell r="C2304">
            <v>39996</v>
          </cell>
          <cell r="D2304">
            <v>12.99</v>
          </cell>
          <cell r="E2304" t="str">
            <v>Local 1</v>
          </cell>
          <cell r="F2304" t="str">
            <v>ลีซิงสตีล</v>
          </cell>
          <cell r="G2304">
            <v>2009</v>
          </cell>
        </row>
        <row r="2305">
          <cell r="A2305" t="str">
            <v>กัณฑชัย เมทัล เวอร์ค</v>
          </cell>
          <cell r="B2305" t="str">
            <v>D - Scrap</v>
          </cell>
          <cell r="C2305">
            <v>39996</v>
          </cell>
          <cell r="D2305">
            <v>15.96</v>
          </cell>
          <cell r="E2305" t="str">
            <v>Local 2</v>
          </cell>
          <cell r="F2305" t="str">
            <v>คานทอง ชลบุรี</v>
          </cell>
          <cell r="G2305">
            <v>2009</v>
          </cell>
        </row>
        <row r="2306">
          <cell r="A2306" t="str">
            <v>เอ็น.พี. โรจนะกิจ</v>
          </cell>
          <cell r="B2306" t="str">
            <v>Process-SS</v>
          </cell>
          <cell r="C2306">
            <v>39996</v>
          </cell>
          <cell r="D2306">
            <v>15.44</v>
          </cell>
          <cell r="E2306" t="str">
            <v>Special Scrap</v>
          </cell>
          <cell r="F2306" t="str">
            <v>ไอ ที ฟอร์จิ้ง (D)</v>
          </cell>
          <cell r="G2306">
            <v>2009</v>
          </cell>
        </row>
        <row r="2307">
          <cell r="A2307" t="str">
            <v>โกลด์ 2009</v>
          </cell>
          <cell r="B2307" t="str">
            <v>BUNDLE  - SY</v>
          </cell>
          <cell r="C2307">
            <v>39996</v>
          </cell>
          <cell r="D2307">
            <v>33.68</v>
          </cell>
          <cell r="E2307" t="str">
            <v>BUNDLE SY</v>
          </cell>
          <cell r="F2307" t="str">
            <v>ย่อย</v>
          </cell>
          <cell r="G2307">
            <v>2009</v>
          </cell>
        </row>
        <row r="2308">
          <cell r="A2308" t="str">
            <v>น่ำเซ้งค้าเหล็ก</v>
          </cell>
          <cell r="B2308" t="str">
            <v>Process-PC</v>
          </cell>
          <cell r="C2308">
            <v>39996</v>
          </cell>
          <cell r="D2308">
            <v>14.51</v>
          </cell>
          <cell r="E2308" t="str">
            <v>Process Scrap</v>
          </cell>
          <cell r="F2308" t="str">
            <v>บ้านบึงอินดัสตรีส์</v>
          </cell>
          <cell r="G2308">
            <v>2009</v>
          </cell>
        </row>
        <row r="2309">
          <cell r="A2309" t="str">
            <v>กัณฑชัย เมทัล เวอร์ค</v>
          </cell>
          <cell r="B2309" t="str">
            <v>C - Scrap</v>
          </cell>
          <cell r="C2309">
            <v>39996</v>
          </cell>
          <cell r="D2309">
            <v>13.62</v>
          </cell>
          <cell r="E2309" t="str">
            <v>Local 2</v>
          </cell>
          <cell r="F2309" t="str">
            <v>คานทอง ชลบุรี</v>
          </cell>
          <cell r="G2309">
            <v>2009</v>
          </cell>
        </row>
        <row r="2310">
          <cell r="A2310" t="str">
            <v>ไหลแอดจาย อินเตอร์เทรด</v>
          </cell>
          <cell r="B2310" t="str">
            <v>D - Scrap</v>
          </cell>
          <cell r="C2310">
            <v>39996</v>
          </cell>
          <cell r="D2310">
            <v>29.32</v>
          </cell>
          <cell r="E2310" t="str">
            <v>Local 2</v>
          </cell>
          <cell r="F2310" t="str">
            <v>ก.โชคเจริญ อุบล</v>
          </cell>
          <cell r="G2310">
            <v>2009</v>
          </cell>
        </row>
        <row r="2311">
          <cell r="A2311" t="str">
            <v>ไหลแอดจาย อินเตอร์เทรด</v>
          </cell>
          <cell r="B2311" t="str">
            <v>Y - Scrap</v>
          </cell>
          <cell r="C2311">
            <v>39996</v>
          </cell>
          <cell r="D2311">
            <v>14.7</v>
          </cell>
          <cell r="E2311" t="str">
            <v>Local 1</v>
          </cell>
          <cell r="F2311" t="str">
            <v>สุพัตรา ระยอง</v>
          </cell>
          <cell r="G2311">
            <v>2009</v>
          </cell>
        </row>
        <row r="2312">
          <cell r="A2312" t="str">
            <v>สิงห์สยามสตีลเซอร์วิส</v>
          </cell>
          <cell r="B2312" t="str">
            <v>Process-PC</v>
          </cell>
          <cell r="C2312">
            <v>39996</v>
          </cell>
          <cell r="D2312">
            <v>10.73</v>
          </cell>
          <cell r="E2312" t="str">
            <v>Process Scrap</v>
          </cell>
          <cell r="F2312" t="str">
            <v>อาปิโก อมตะ ชลบุรี (D)</v>
          </cell>
          <cell r="G2312">
            <v>2009</v>
          </cell>
        </row>
        <row r="2313">
          <cell r="A2313" t="str">
            <v>ไหลแอดจาย อินเตอร์เทรด</v>
          </cell>
          <cell r="B2313" t="str">
            <v>Y - Scrap</v>
          </cell>
          <cell r="C2313">
            <v>39996</v>
          </cell>
          <cell r="D2313">
            <v>15.23</v>
          </cell>
          <cell r="E2313" t="str">
            <v>Local 1</v>
          </cell>
          <cell r="F2313" t="str">
            <v>สมจิตร ระยอง</v>
          </cell>
          <cell r="G2313">
            <v>2009</v>
          </cell>
        </row>
        <row r="2314">
          <cell r="A2314" t="str">
            <v>ซัน สตีล แอนด์ เปเปอร์</v>
          </cell>
          <cell r="B2314" t="str">
            <v>D - Scrap</v>
          </cell>
          <cell r="C2314">
            <v>39996</v>
          </cell>
          <cell r="D2314">
            <v>11.54</v>
          </cell>
          <cell r="E2314" t="str">
            <v>Local 2</v>
          </cell>
          <cell r="F2314" t="str">
            <v>ณัฐพลค้าของเก่า</v>
          </cell>
          <cell r="G2314">
            <v>2009</v>
          </cell>
        </row>
        <row r="2315">
          <cell r="A2315" t="str">
            <v>ไหลแอดจาย อินเตอร์เทรด</v>
          </cell>
          <cell r="B2315" t="str">
            <v>BUNDLE  - SY</v>
          </cell>
          <cell r="C2315">
            <v>39996</v>
          </cell>
          <cell r="D2315">
            <v>33.54</v>
          </cell>
          <cell r="E2315" t="str">
            <v>BUNDLE SY</v>
          </cell>
          <cell r="F2315" t="str">
            <v>สุขสวัสดิ์ อุบล</v>
          </cell>
          <cell r="G2315">
            <v>2009</v>
          </cell>
        </row>
        <row r="2316">
          <cell r="A2316" t="str">
            <v>สิงห์สยามสตีลเซอร์วิส</v>
          </cell>
          <cell r="B2316" t="str">
            <v>Process-PC</v>
          </cell>
          <cell r="C2316">
            <v>39996</v>
          </cell>
          <cell r="D2316">
            <v>12.61</v>
          </cell>
          <cell r="E2316" t="str">
            <v>Process Scrap</v>
          </cell>
          <cell r="F2316" t="str">
            <v>อาปิโก อมตะ ชลบุรี (D)</v>
          </cell>
          <cell r="G2316">
            <v>2009</v>
          </cell>
        </row>
        <row r="2317">
          <cell r="A2317" t="str">
            <v>กัณฑชัย เมทัล เวอร์ค</v>
          </cell>
          <cell r="B2317" t="str">
            <v>B - Scrap</v>
          </cell>
          <cell r="C2317">
            <v>39996</v>
          </cell>
          <cell r="D2317">
            <v>18.489999999999998</v>
          </cell>
          <cell r="E2317" t="str">
            <v>Local 2</v>
          </cell>
          <cell r="F2317" t="str">
            <v>คานทอง ชลบุรี</v>
          </cell>
          <cell r="G2317">
            <v>2009</v>
          </cell>
        </row>
        <row r="2318">
          <cell r="A2318" t="str">
            <v>สิงห์สยามสตีลเซอร์วิส</v>
          </cell>
          <cell r="B2318" t="str">
            <v>Process-PC</v>
          </cell>
          <cell r="C2318">
            <v>39996</v>
          </cell>
          <cell r="D2318">
            <v>24.87</v>
          </cell>
          <cell r="E2318" t="str">
            <v>Process Scrap</v>
          </cell>
          <cell r="F2318" t="str">
            <v>อาปิโก อมตะ ชลบุรี (D)</v>
          </cell>
          <cell r="G2318">
            <v>2009</v>
          </cell>
        </row>
        <row r="2319">
          <cell r="A2319" t="str">
            <v>เอ็น.พี. โรจนะกิจ</v>
          </cell>
          <cell r="B2319" t="str">
            <v>Process-SS</v>
          </cell>
          <cell r="C2319">
            <v>39996</v>
          </cell>
          <cell r="D2319">
            <v>13.01</v>
          </cell>
          <cell r="E2319" t="str">
            <v>Special Scrap</v>
          </cell>
          <cell r="F2319" t="str">
            <v>ไอ ที ฟอร์จิ้ง (D)</v>
          </cell>
          <cell r="G2319">
            <v>2009</v>
          </cell>
        </row>
        <row r="2320">
          <cell r="A2320" t="str">
            <v>น่ำเซ้งค้าเหล็ก</v>
          </cell>
          <cell r="B2320" t="str">
            <v>Process-PC</v>
          </cell>
          <cell r="C2320">
            <v>39996</v>
          </cell>
          <cell r="D2320">
            <v>12.95</v>
          </cell>
          <cell r="E2320" t="str">
            <v>Process Scrap</v>
          </cell>
          <cell r="F2320" t="str">
            <v>น่ำเซ้งกิ่งแก้ว</v>
          </cell>
          <cell r="G2320">
            <v>2009</v>
          </cell>
        </row>
        <row r="2321">
          <cell r="A2321" t="str">
            <v>ซัน สตีล แอนด์ เปเปอร์</v>
          </cell>
          <cell r="B2321" t="str">
            <v>BUNDLE  - SY</v>
          </cell>
          <cell r="C2321">
            <v>39996</v>
          </cell>
          <cell r="D2321">
            <v>26.15</v>
          </cell>
          <cell r="E2321" t="str">
            <v>BUNDLE SY</v>
          </cell>
          <cell r="F2321" t="str">
            <v>ต.นิยมไทย</v>
          </cell>
          <cell r="G2321">
            <v>2009</v>
          </cell>
        </row>
        <row r="2322">
          <cell r="A2322" t="str">
            <v>ซัน สตีล แอนด์ เปเปอร์</v>
          </cell>
          <cell r="B2322" t="str">
            <v>BUNDLE  - SY</v>
          </cell>
          <cell r="C2322">
            <v>39996</v>
          </cell>
          <cell r="D2322">
            <v>34.86</v>
          </cell>
          <cell r="E2322" t="str">
            <v>BUNDLE SY</v>
          </cell>
          <cell r="F2322" t="str">
            <v>เอส.ซี.ค้าเหล็ก  กทม.</v>
          </cell>
          <cell r="G2322">
            <v>2009</v>
          </cell>
        </row>
        <row r="2323">
          <cell r="A2323" t="str">
            <v>กัณฑชัย เมทัล เวอร์ค</v>
          </cell>
          <cell r="B2323" t="str">
            <v>C - Scrap</v>
          </cell>
          <cell r="C2323">
            <v>39996</v>
          </cell>
          <cell r="D2323">
            <v>13.89</v>
          </cell>
          <cell r="E2323" t="str">
            <v>Local 2</v>
          </cell>
          <cell r="F2323" t="str">
            <v>คานทอง ชลบุรี</v>
          </cell>
          <cell r="G2323">
            <v>2009</v>
          </cell>
        </row>
        <row r="2324">
          <cell r="A2324" t="str">
            <v>ไหลแอดจาย อินเตอร์เทรด</v>
          </cell>
          <cell r="B2324" t="str">
            <v>Y - Scrap</v>
          </cell>
          <cell r="C2324">
            <v>39996</v>
          </cell>
          <cell r="D2324">
            <v>12</v>
          </cell>
          <cell r="E2324" t="str">
            <v>Local 1</v>
          </cell>
          <cell r="F2324" t="str">
            <v>ไหลแอดจาย พานทอง ชล</v>
          </cell>
          <cell r="G2324">
            <v>2009</v>
          </cell>
        </row>
        <row r="2325">
          <cell r="A2325" t="str">
            <v>น่ำเซ้งค้าเหล็ก</v>
          </cell>
          <cell r="B2325" t="str">
            <v>C - Scrap</v>
          </cell>
          <cell r="C2325">
            <v>39996</v>
          </cell>
          <cell r="D2325">
            <v>8.0500000000000007</v>
          </cell>
          <cell r="E2325" t="str">
            <v>Local 2</v>
          </cell>
          <cell r="F2325" t="str">
            <v>ขจรวิทย์ล็อคเวลล์</v>
          </cell>
          <cell r="G2325">
            <v>2009</v>
          </cell>
        </row>
        <row r="2326">
          <cell r="A2326" t="str">
            <v>ซัน สตีล แอนด์ เปเปอร์</v>
          </cell>
          <cell r="B2326" t="str">
            <v>D - Scrap</v>
          </cell>
          <cell r="C2326">
            <v>39996</v>
          </cell>
          <cell r="D2326">
            <v>3.5</v>
          </cell>
          <cell r="E2326" t="str">
            <v>Local 2</v>
          </cell>
          <cell r="F2326" t="str">
            <v>บี.เอ็ม.สตีล</v>
          </cell>
          <cell r="G2326">
            <v>2009</v>
          </cell>
        </row>
        <row r="2327">
          <cell r="A2327" t="str">
            <v>ไหลแอดจาย อินเตอร์เทรด</v>
          </cell>
          <cell r="B2327" t="str">
            <v>Process-PC</v>
          </cell>
          <cell r="C2327">
            <v>39996</v>
          </cell>
          <cell r="D2327">
            <v>27.31</v>
          </cell>
          <cell r="E2327" t="str">
            <v>Process Scrap</v>
          </cell>
          <cell r="F2327" t="str">
            <v>Central metal Thailand (D)</v>
          </cell>
          <cell r="G2327">
            <v>2009</v>
          </cell>
        </row>
        <row r="2328">
          <cell r="A2328" t="str">
            <v>ไหลแอดจาย อินเตอร์เทรด</v>
          </cell>
          <cell r="B2328" t="str">
            <v>Process-PC</v>
          </cell>
          <cell r="C2328">
            <v>39996</v>
          </cell>
          <cell r="D2328">
            <v>27.73</v>
          </cell>
          <cell r="E2328" t="str">
            <v>Process Scrap</v>
          </cell>
          <cell r="F2328" t="str">
            <v>Central metal Thailand (D)</v>
          </cell>
          <cell r="G2328">
            <v>2009</v>
          </cell>
        </row>
        <row r="2329">
          <cell r="A2329" t="str">
            <v>ไหลแอดจาย อินเตอร์เทรด</v>
          </cell>
          <cell r="B2329" t="str">
            <v>A - Scrap</v>
          </cell>
          <cell r="C2329">
            <v>39996</v>
          </cell>
          <cell r="D2329">
            <v>20.05</v>
          </cell>
          <cell r="E2329" t="str">
            <v>Local 1</v>
          </cell>
          <cell r="F2329" t="str">
            <v>ไหลแอดจาย พานทอง ชล</v>
          </cell>
          <cell r="G2329">
            <v>2009</v>
          </cell>
        </row>
        <row r="2330">
          <cell r="A2330" t="str">
            <v>ไหลแอดจาย อินเตอร์เทรด</v>
          </cell>
          <cell r="B2330" t="str">
            <v>Y - Scrap</v>
          </cell>
          <cell r="C2330">
            <v>39996</v>
          </cell>
          <cell r="D2330">
            <v>15.86</v>
          </cell>
          <cell r="E2330" t="str">
            <v>Local 1</v>
          </cell>
          <cell r="F2330" t="str">
            <v>สวัสดิ์ สุราษฎร์ธานี</v>
          </cell>
          <cell r="G2330">
            <v>2009</v>
          </cell>
        </row>
        <row r="2331">
          <cell r="A2331" t="str">
            <v>ไหลแอดจาย อินเตอร์เทรด</v>
          </cell>
          <cell r="B2331" t="str">
            <v>A - Scrap</v>
          </cell>
          <cell r="C2331">
            <v>39996</v>
          </cell>
          <cell r="D2331">
            <v>15.92</v>
          </cell>
          <cell r="E2331" t="str">
            <v>Local 1</v>
          </cell>
          <cell r="F2331" t="str">
            <v>ไหลแอดจาย พานทอง ชล</v>
          </cell>
          <cell r="G2331">
            <v>2009</v>
          </cell>
        </row>
        <row r="2332">
          <cell r="A2332" t="str">
            <v>ไหลแอดจาย อินเตอร์เทรด</v>
          </cell>
          <cell r="B2332" t="str">
            <v>D - Scrap</v>
          </cell>
          <cell r="C2332">
            <v>39996</v>
          </cell>
          <cell r="D2332">
            <v>4.75</v>
          </cell>
          <cell r="E2332" t="str">
            <v>Local 2</v>
          </cell>
          <cell r="F2332" t="str">
            <v>สมจิตร ระยอง</v>
          </cell>
          <cell r="G2332">
            <v>2009</v>
          </cell>
        </row>
        <row r="2333">
          <cell r="A2333" t="str">
            <v>ขยะทอง เปเปอร์ แอนด์สตีล</v>
          </cell>
          <cell r="B2333" t="str">
            <v>BUNDLE  - SY</v>
          </cell>
          <cell r="C2333">
            <v>39996</v>
          </cell>
          <cell r="D2333">
            <v>15.44</v>
          </cell>
          <cell r="E2333" t="str">
            <v>BUNDLE SY</v>
          </cell>
          <cell r="F2333" t="str">
            <v>ขยะทอง บางพลี(ดีสมใจ)</v>
          </cell>
          <cell r="G2333">
            <v>2009</v>
          </cell>
        </row>
        <row r="2334">
          <cell r="A2334" t="str">
            <v>ไหลแอดจาย อินเตอร์เทรด</v>
          </cell>
          <cell r="B2334" t="str">
            <v>D - Scrap</v>
          </cell>
          <cell r="C2334">
            <v>39996</v>
          </cell>
          <cell r="D2334">
            <v>2.9</v>
          </cell>
          <cell r="E2334" t="str">
            <v>Local 2</v>
          </cell>
          <cell r="F2334" t="str">
            <v>ไหลแอดจาย พานทอง ชล</v>
          </cell>
          <cell r="G2334">
            <v>2009</v>
          </cell>
        </row>
        <row r="2335">
          <cell r="A2335" t="str">
            <v>ไหลแอดจาย อินเตอร์เทรด</v>
          </cell>
          <cell r="B2335" t="str">
            <v>D - Scrap</v>
          </cell>
          <cell r="C2335">
            <v>39996</v>
          </cell>
          <cell r="D2335">
            <v>3.24</v>
          </cell>
          <cell r="E2335" t="str">
            <v>Local 2</v>
          </cell>
          <cell r="F2335" t="str">
            <v>ไหลแอดจาย พานทอง ชล</v>
          </cell>
          <cell r="G2335">
            <v>2009</v>
          </cell>
        </row>
        <row r="2336">
          <cell r="A2336" t="str">
            <v>เจแอนด์จา เซอร์วิส</v>
          </cell>
          <cell r="B2336" t="str">
            <v>A - Scrap</v>
          </cell>
          <cell r="C2336">
            <v>39996</v>
          </cell>
          <cell r="D2336">
            <v>32.68</v>
          </cell>
          <cell r="E2336" t="str">
            <v>Local 1</v>
          </cell>
          <cell r="F2336" t="str">
            <v>เจแอนด์จา เซอร์วิส</v>
          </cell>
          <cell r="G2336">
            <v>2009</v>
          </cell>
        </row>
        <row r="2337">
          <cell r="A2337" t="str">
            <v>โพธิ์ทองค้าของเก่า</v>
          </cell>
          <cell r="B2337" t="str">
            <v>D - Scrap</v>
          </cell>
          <cell r="C2337">
            <v>39996</v>
          </cell>
          <cell r="D2337">
            <v>4.93</v>
          </cell>
          <cell r="E2337" t="str">
            <v>Local 2</v>
          </cell>
          <cell r="F2337" t="str">
            <v>ประพจน์ค้าของเก่า จันทบุรี</v>
          </cell>
          <cell r="G2337">
            <v>2009</v>
          </cell>
        </row>
        <row r="2338">
          <cell r="A2338" t="str">
            <v>กัณฑชัย เมทัล เวอร์ค</v>
          </cell>
          <cell r="B2338" t="str">
            <v>C - Scrap</v>
          </cell>
          <cell r="C2338">
            <v>39996</v>
          </cell>
          <cell r="D2338">
            <v>15.93</v>
          </cell>
          <cell r="E2338" t="str">
            <v>Local 2</v>
          </cell>
          <cell r="F2338" t="str">
            <v>คานทอง ชลบุรี</v>
          </cell>
          <cell r="G2338">
            <v>2009</v>
          </cell>
        </row>
        <row r="2339">
          <cell r="A2339" t="str">
            <v>ซัน สตีล แอนด์ เปเปอร์</v>
          </cell>
          <cell r="B2339" t="str">
            <v>C - Scrap</v>
          </cell>
          <cell r="C2339">
            <v>39997</v>
          </cell>
          <cell r="D2339">
            <v>26.25</v>
          </cell>
          <cell r="E2339" t="str">
            <v>Local 2</v>
          </cell>
          <cell r="F2339" t="str">
            <v>ปฐมทอง</v>
          </cell>
          <cell r="G2339">
            <v>2009</v>
          </cell>
        </row>
        <row r="2340">
          <cell r="A2340" t="str">
            <v>กัณฑชัย เมทัล เวอร์ค</v>
          </cell>
          <cell r="B2340" t="str">
            <v>X Scrap-L2</v>
          </cell>
          <cell r="C2340">
            <v>39997</v>
          </cell>
          <cell r="D2340">
            <v>15.33</v>
          </cell>
          <cell r="E2340" t="str">
            <v>Local 2</v>
          </cell>
          <cell r="F2340" t="str">
            <v>เจริญการค้า เชียงราย</v>
          </cell>
          <cell r="G2340">
            <v>2009</v>
          </cell>
        </row>
        <row r="2341">
          <cell r="A2341" t="str">
            <v>ซัน สตีล แอนด์ เปเปอร์</v>
          </cell>
          <cell r="B2341" t="str">
            <v>X Scrap-L2</v>
          </cell>
          <cell r="C2341">
            <v>39997</v>
          </cell>
          <cell r="D2341">
            <v>15.34</v>
          </cell>
          <cell r="E2341" t="str">
            <v>Local 2</v>
          </cell>
          <cell r="F2341" t="str">
            <v>ชัยเจริญบางใหญ่</v>
          </cell>
          <cell r="G2341">
            <v>2009</v>
          </cell>
        </row>
        <row r="2342">
          <cell r="A2342" t="str">
            <v>ซัน สตีล แอนด์ เปเปอร์</v>
          </cell>
          <cell r="B2342" t="str">
            <v>Y - Scrap</v>
          </cell>
          <cell r="C2342">
            <v>39997</v>
          </cell>
          <cell r="D2342">
            <v>14.02</v>
          </cell>
          <cell r="E2342" t="str">
            <v>Local 1</v>
          </cell>
          <cell r="F2342" t="str">
            <v>ปอ.พาณิชย์ 5</v>
          </cell>
          <cell r="G2342">
            <v>2009</v>
          </cell>
        </row>
        <row r="2343">
          <cell r="A2343" t="str">
            <v>ซัน สตีล แอนด์ เปเปอร์</v>
          </cell>
          <cell r="B2343" t="str">
            <v>BUNDLE  - SY</v>
          </cell>
          <cell r="C2343">
            <v>39997</v>
          </cell>
          <cell r="D2343">
            <v>28.07</v>
          </cell>
          <cell r="E2343" t="str">
            <v>BUNDLE SY</v>
          </cell>
          <cell r="F2343" t="str">
            <v>เอกพาณิชย์ ปราจีน</v>
          </cell>
          <cell r="G2343">
            <v>2009</v>
          </cell>
        </row>
        <row r="2344">
          <cell r="A2344" t="str">
            <v>โกลด์ 2009</v>
          </cell>
          <cell r="B2344" t="str">
            <v>BUNDLE  - SY</v>
          </cell>
          <cell r="C2344">
            <v>39997</v>
          </cell>
          <cell r="D2344">
            <v>15.42</v>
          </cell>
          <cell r="E2344" t="str">
            <v>BUNDLE SY</v>
          </cell>
          <cell r="F2344" t="str">
            <v>พัฒนกิจโคราช</v>
          </cell>
          <cell r="G2344">
            <v>2009</v>
          </cell>
        </row>
        <row r="2345">
          <cell r="A2345" t="str">
            <v>ไหลแอดจาย อินเตอร์เทรด</v>
          </cell>
          <cell r="B2345" t="str">
            <v>Y - Scrap</v>
          </cell>
          <cell r="C2345">
            <v>39997</v>
          </cell>
          <cell r="D2345">
            <v>8.4600000000000009</v>
          </cell>
          <cell r="E2345" t="str">
            <v>Local 1</v>
          </cell>
          <cell r="F2345" t="str">
            <v>ไหลแอดจาย พานทอง ชล</v>
          </cell>
          <cell r="G2345">
            <v>2009</v>
          </cell>
        </row>
        <row r="2346">
          <cell r="A2346" t="str">
            <v>โกลด์ 2009</v>
          </cell>
          <cell r="B2346" t="str">
            <v>F scrap Local2</v>
          </cell>
          <cell r="C2346">
            <v>39997</v>
          </cell>
          <cell r="D2346">
            <v>34.299999999999997</v>
          </cell>
          <cell r="E2346" t="str">
            <v>Local 2</v>
          </cell>
          <cell r="F2346" t="str">
            <v>โกลด์ 2009</v>
          </cell>
          <cell r="G2346">
            <v>2009</v>
          </cell>
        </row>
        <row r="2347">
          <cell r="A2347" t="str">
            <v>ไหลแอดจาย อินเตอร์เทรด</v>
          </cell>
          <cell r="B2347" t="str">
            <v>BUNDLE  - SY</v>
          </cell>
          <cell r="C2347">
            <v>39997</v>
          </cell>
          <cell r="D2347">
            <v>30.45</v>
          </cell>
          <cell r="E2347" t="str">
            <v>BUNDLE SY</v>
          </cell>
          <cell r="F2347" t="str">
            <v>อรุณโรจน์ สกลนคร</v>
          </cell>
          <cell r="G2347">
            <v>2009</v>
          </cell>
        </row>
        <row r="2348">
          <cell r="A2348" t="str">
            <v>น่ำเซ้งค้าเหล็ก</v>
          </cell>
          <cell r="B2348" t="str">
            <v>A - Scrap</v>
          </cell>
          <cell r="C2348">
            <v>39997</v>
          </cell>
          <cell r="D2348">
            <v>32.68</v>
          </cell>
          <cell r="E2348" t="str">
            <v>Local 1</v>
          </cell>
          <cell r="F2348" t="str">
            <v>ขจรวิทย์ล็อคเวลล์</v>
          </cell>
          <cell r="G2348">
            <v>2009</v>
          </cell>
        </row>
        <row r="2349">
          <cell r="A2349" t="str">
            <v>โกลด์ 2009</v>
          </cell>
          <cell r="B2349" t="str">
            <v>D - Scrap</v>
          </cell>
          <cell r="C2349">
            <v>39997</v>
          </cell>
          <cell r="D2349">
            <v>28.83</v>
          </cell>
          <cell r="E2349" t="str">
            <v>Local 2</v>
          </cell>
          <cell r="F2349" t="str">
            <v>ต้อมยิ่งเจริญทรัพย์</v>
          </cell>
          <cell r="G2349">
            <v>2009</v>
          </cell>
        </row>
        <row r="2350">
          <cell r="A2350" t="str">
            <v>โรงงานอัดกระดาษศิลาลอย</v>
          </cell>
          <cell r="B2350" t="str">
            <v>X Scrap-L2</v>
          </cell>
          <cell r="C2350">
            <v>39997</v>
          </cell>
          <cell r="D2350">
            <v>14.03</v>
          </cell>
          <cell r="E2350" t="str">
            <v>Local 2</v>
          </cell>
          <cell r="F2350" t="str">
            <v>โรงงานอัดกระดาษศิลาลอย</v>
          </cell>
          <cell r="G2350">
            <v>2009</v>
          </cell>
        </row>
        <row r="2351">
          <cell r="A2351" t="str">
            <v>โกลด์ 2009</v>
          </cell>
          <cell r="B2351" t="str">
            <v>BUNDLE  - SY</v>
          </cell>
          <cell r="C2351">
            <v>39997</v>
          </cell>
          <cell r="D2351">
            <v>16.27</v>
          </cell>
          <cell r="E2351" t="str">
            <v>BUNDLE SY</v>
          </cell>
          <cell r="F2351" t="str">
            <v>พัฒนกิจโคราช</v>
          </cell>
          <cell r="G2351">
            <v>2009</v>
          </cell>
        </row>
        <row r="2352">
          <cell r="A2352" t="str">
            <v>ซัน สตีล แอนด์ เปเปอร์</v>
          </cell>
          <cell r="B2352" t="str">
            <v>D - Scrap</v>
          </cell>
          <cell r="C2352">
            <v>39997</v>
          </cell>
          <cell r="D2352">
            <v>11.13</v>
          </cell>
          <cell r="E2352" t="str">
            <v>Local 2</v>
          </cell>
          <cell r="F2352" t="str">
            <v>ชัยเจริญบางใหญ่</v>
          </cell>
          <cell r="G2352">
            <v>2009</v>
          </cell>
        </row>
        <row r="2353">
          <cell r="A2353" t="str">
            <v>ซัน สตีล แอนด์ เปเปอร์</v>
          </cell>
          <cell r="B2353" t="str">
            <v>X Scrap-L2</v>
          </cell>
          <cell r="C2353">
            <v>39997</v>
          </cell>
          <cell r="D2353">
            <v>11.65</v>
          </cell>
          <cell r="E2353" t="str">
            <v>Local 2</v>
          </cell>
          <cell r="F2353" t="str">
            <v>ปอ.พาณิชย์ค้าของเก่า</v>
          </cell>
          <cell r="G2353">
            <v>2009</v>
          </cell>
        </row>
        <row r="2354">
          <cell r="A2354" t="str">
            <v>โกลด์ 2009</v>
          </cell>
          <cell r="B2354" t="str">
            <v>F scrap Local2</v>
          </cell>
          <cell r="C2354">
            <v>39997</v>
          </cell>
          <cell r="D2354">
            <v>27.59</v>
          </cell>
          <cell r="E2354" t="str">
            <v>Local 2</v>
          </cell>
          <cell r="F2354" t="str">
            <v>โกลด์ 2009</v>
          </cell>
          <cell r="G2354">
            <v>2009</v>
          </cell>
        </row>
        <row r="2355">
          <cell r="A2355" t="str">
            <v>โกลด์ 2009</v>
          </cell>
          <cell r="B2355" t="str">
            <v>BUNDLE  - SY</v>
          </cell>
          <cell r="C2355">
            <v>39997</v>
          </cell>
          <cell r="D2355">
            <v>16.440000000000001</v>
          </cell>
          <cell r="E2355" t="str">
            <v>BUNDLE SY</v>
          </cell>
          <cell r="F2355" t="str">
            <v>พัฒนกิจโคราช</v>
          </cell>
          <cell r="G2355">
            <v>2009</v>
          </cell>
        </row>
        <row r="2356">
          <cell r="A2356" t="str">
            <v>ซัน สตีล แอนด์ เปเปอร์</v>
          </cell>
          <cell r="B2356" t="str">
            <v>BUNDLE  - SY</v>
          </cell>
          <cell r="C2356">
            <v>39997</v>
          </cell>
          <cell r="D2356">
            <v>27.14</v>
          </cell>
          <cell r="E2356" t="str">
            <v>BUNDLE SY</v>
          </cell>
          <cell r="F2356" t="str">
            <v>เอส.ซี.ค้าเหล็ก  กทม.</v>
          </cell>
          <cell r="G2356">
            <v>2009</v>
          </cell>
        </row>
        <row r="2357">
          <cell r="A2357" t="str">
            <v>ซัน สตีล แอนด์ เปเปอร์</v>
          </cell>
          <cell r="B2357" t="str">
            <v>BUNDLE  - SY</v>
          </cell>
          <cell r="C2357">
            <v>39997</v>
          </cell>
          <cell r="D2357">
            <v>26.86</v>
          </cell>
          <cell r="E2357" t="str">
            <v>BUNDLE SY</v>
          </cell>
          <cell r="F2357" t="str">
            <v>เอกพาณิชย์ ปราจีน</v>
          </cell>
          <cell r="G2357">
            <v>2009</v>
          </cell>
        </row>
        <row r="2358">
          <cell r="A2358" t="str">
            <v>กรวัชร อินเตอร์เมทัล</v>
          </cell>
          <cell r="B2358" t="str">
            <v>Y - Scrap</v>
          </cell>
          <cell r="C2358">
            <v>39997</v>
          </cell>
          <cell r="D2358">
            <v>19.32</v>
          </cell>
          <cell r="E2358" t="str">
            <v>Local 1</v>
          </cell>
          <cell r="F2358" t="str">
            <v>วังมะนาว กรวัชร</v>
          </cell>
          <cell r="G2358">
            <v>2009</v>
          </cell>
        </row>
        <row r="2359">
          <cell r="A2359" t="str">
            <v>ซัน สตีล แอนด์ เปเปอร์</v>
          </cell>
          <cell r="B2359" t="str">
            <v>BUNDLE  - SY</v>
          </cell>
          <cell r="C2359">
            <v>39997</v>
          </cell>
          <cell r="D2359">
            <v>30.32</v>
          </cell>
          <cell r="E2359" t="str">
            <v>BUNDLE SY</v>
          </cell>
          <cell r="F2359" t="str">
            <v>เอกพาณิชย์ ปราจีน</v>
          </cell>
          <cell r="G2359">
            <v>2009</v>
          </cell>
        </row>
        <row r="2360">
          <cell r="A2360" t="str">
            <v>ซัน สตีล แอนด์ เปเปอร์</v>
          </cell>
          <cell r="B2360" t="str">
            <v>BUNDLE  - SY</v>
          </cell>
          <cell r="C2360">
            <v>39997</v>
          </cell>
          <cell r="D2360">
            <v>29.12</v>
          </cell>
          <cell r="E2360" t="str">
            <v>BUNDLE SY</v>
          </cell>
          <cell r="F2360" t="str">
            <v>เอส.ซี.ค้าเหล็ก  กทม.</v>
          </cell>
          <cell r="G2360">
            <v>2009</v>
          </cell>
        </row>
        <row r="2361">
          <cell r="A2361" t="str">
            <v>ขยะทอง เปเปอร์ แอนด์สตีล</v>
          </cell>
          <cell r="B2361" t="str">
            <v>BUNDLE  - SY</v>
          </cell>
          <cell r="C2361">
            <v>39997</v>
          </cell>
          <cell r="D2361">
            <v>15.4</v>
          </cell>
          <cell r="E2361" t="str">
            <v>BUNDLE SY</v>
          </cell>
          <cell r="F2361" t="str">
            <v>ขยะทอง สุวินทวงศ์</v>
          </cell>
          <cell r="G2361">
            <v>2009</v>
          </cell>
        </row>
        <row r="2362">
          <cell r="A2362" t="str">
            <v>น่ำเซ้งค้าเหล็ก</v>
          </cell>
          <cell r="B2362" t="str">
            <v>C - Scrap</v>
          </cell>
          <cell r="C2362">
            <v>39997</v>
          </cell>
          <cell r="D2362">
            <v>15.04</v>
          </cell>
          <cell r="E2362" t="str">
            <v>Local 2</v>
          </cell>
          <cell r="F2362" t="str">
            <v>ขจรวิทย์ล็อคเวลล์</v>
          </cell>
          <cell r="G2362">
            <v>2009</v>
          </cell>
        </row>
        <row r="2363">
          <cell r="A2363" t="str">
            <v>ไหลแอดจาย อินเตอร์เทรด</v>
          </cell>
          <cell r="B2363" t="str">
            <v>A - Scrap</v>
          </cell>
          <cell r="C2363">
            <v>39997</v>
          </cell>
          <cell r="D2363">
            <v>21.85</v>
          </cell>
          <cell r="E2363" t="str">
            <v>Local 1</v>
          </cell>
          <cell r="F2363" t="str">
            <v>ดีอาร์พี สตีล(D)</v>
          </cell>
          <cell r="G2363">
            <v>2009</v>
          </cell>
        </row>
        <row r="2364">
          <cell r="A2364" t="str">
            <v>น่ำเซ้งค้าเหล็ก</v>
          </cell>
          <cell r="B2364" t="str">
            <v>D - Scrap</v>
          </cell>
          <cell r="C2364">
            <v>39997</v>
          </cell>
          <cell r="D2364">
            <v>22.36</v>
          </cell>
          <cell r="E2364" t="str">
            <v>Local 2</v>
          </cell>
          <cell r="F2364" t="str">
            <v>น่ำเซ้งกิ่งแก้ว</v>
          </cell>
          <cell r="G2364">
            <v>2009</v>
          </cell>
        </row>
        <row r="2365">
          <cell r="A2365" t="str">
            <v>ซัน สตีล แอนด์ เปเปอร์</v>
          </cell>
          <cell r="B2365" t="str">
            <v>BUNDLE  - SY</v>
          </cell>
          <cell r="C2365">
            <v>39997</v>
          </cell>
          <cell r="D2365">
            <v>31.98</v>
          </cell>
          <cell r="E2365" t="str">
            <v>BUNDLE SY</v>
          </cell>
          <cell r="F2365" t="str">
            <v>ต.นิยมไทย</v>
          </cell>
          <cell r="G2365">
            <v>2009</v>
          </cell>
        </row>
        <row r="2366">
          <cell r="A2366" t="str">
            <v>ไหลแอดจาย อินเตอร์เทรด</v>
          </cell>
          <cell r="B2366" t="str">
            <v>X Scrap-L2</v>
          </cell>
          <cell r="C2366">
            <v>39997</v>
          </cell>
          <cell r="D2366">
            <v>10.32</v>
          </cell>
          <cell r="E2366" t="str">
            <v>Local 2</v>
          </cell>
          <cell r="F2366" t="str">
            <v>ว.นวกิจ บุรีรัมย์</v>
          </cell>
          <cell r="G2366">
            <v>2009</v>
          </cell>
        </row>
        <row r="2367">
          <cell r="A2367" t="str">
            <v>ไหลแอดจาย อินเตอร์เทรด</v>
          </cell>
          <cell r="B2367" t="str">
            <v>BUNDLE  - SY</v>
          </cell>
          <cell r="C2367">
            <v>39997</v>
          </cell>
          <cell r="D2367">
            <v>16.489999999999998</v>
          </cell>
          <cell r="E2367" t="str">
            <v>BUNDLE SY</v>
          </cell>
          <cell r="F2367" t="str">
            <v>สวัสดิ์ สุราษฎร์ธานี</v>
          </cell>
          <cell r="G2367">
            <v>2009</v>
          </cell>
        </row>
        <row r="2368">
          <cell r="A2368" t="str">
            <v>ซัน สตีล แอนด์ เปเปอร์</v>
          </cell>
          <cell r="B2368" t="str">
            <v>BUNDLE  - SY</v>
          </cell>
          <cell r="C2368">
            <v>39997</v>
          </cell>
          <cell r="D2368">
            <v>18.440000000000001</v>
          </cell>
          <cell r="E2368" t="str">
            <v>BUNDLE SY</v>
          </cell>
          <cell r="F2368" t="str">
            <v>ปฏิมาค้าของเก่า อยุธยา</v>
          </cell>
          <cell r="G2368">
            <v>2009</v>
          </cell>
        </row>
        <row r="2369">
          <cell r="A2369" t="str">
            <v>ไหลแอดจาย อินเตอร์เทรด</v>
          </cell>
          <cell r="B2369" t="str">
            <v>X Scrap-L2</v>
          </cell>
          <cell r="C2369">
            <v>39997</v>
          </cell>
          <cell r="D2369">
            <v>13.95</v>
          </cell>
          <cell r="E2369" t="str">
            <v>Local 2</v>
          </cell>
          <cell r="F2369" t="str">
            <v>เมืองพลค้าของเก่า บุรีรัมย์</v>
          </cell>
          <cell r="G2369">
            <v>2009</v>
          </cell>
        </row>
        <row r="2370">
          <cell r="A2370" t="str">
            <v>ไหลแอดจาย อินเตอร์เทรด</v>
          </cell>
          <cell r="B2370" t="str">
            <v>Y - Scrap</v>
          </cell>
          <cell r="C2370">
            <v>39997</v>
          </cell>
          <cell r="D2370">
            <v>30.52</v>
          </cell>
          <cell r="E2370" t="str">
            <v>Local 1</v>
          </cell>
          <cell r="F2370" t="str">
            <v>ดีอาร์พี สตีล(D)</v>
          </cell>
          <cell r="G2370">
            <v>2009</v>
          </cell>
        </row>
        <row r="2371">
          <cell r="A2371" t="str">
            <v>กัณฑชัย เมทัล เวอร์ค</v>
          </cell>
          <cell r="B2371" t="str">
            <v>Y - Scrap</v>
          </cell>
          <cell r="C2371">
            <v>39997</v>
          </cell>
          <cell r="D2371">
            <v>15.28</v>
          </cell>
          <cell r="E2371" t="str">
            <v>Local 1</v>
          </cell>
          <cell r="F2371" t="str">
            <v>สยามมิตร สตีลรีไซเคิล นนทบุรี</v>
          </cell>
          <cell r="G2371">
            <v>2009</v>
          </cell>
        </row>
        <row r="2372">
          <cell r="A2372" t="str">
            <v>ลีซิง สตีล</v>
          </cell>
          <cell r="B2372" t="str">
            <v>Y - Scrap</v>
          </cell>
          <cell r="C2372">
            <v>39997</v>
          </cell>
          <cell r="D2372">
            <v>12.59</v>
          </cell>
          <cell r="E2372" t="str">
            <v>Local 1</v>
          </cell>
          <cell r="F2372" t="str">
            <v>ลีซิงสตีล</v>
          </cell>
          <cell r="G2372">
            <v>2009</v>
          </cell>
        </row>
        <row r="2373">
          <cell r="A2373" t="str">
            <v>โกลด์ 2009</v>
          </cell>
          <cell r="B2373" t="str">
            <v>BUNDLE  - SY</v>
          </cell>
          <cell r="C2373">
            <v>39997</v>
          </cell>
          <cell r="D2373">
            <v>16.14</v>
          </cell>
          <cell r="E2373" t="str">
            <v>BUNDLE SY</v>
          </cell>
          <cell r="F2373" t="str">
            <v>พรไพศาล เลย</v>
          </cell>
          <cell r="G2373">
            <v>2009</v>
          </cell>
        </row>
        <row r="2374">
          <cell r="A2374" t="str">
            <v>ซัน สตีล แอนด์ เปเปอร์</v>
          </cell>
          <cell r="B2374" t="str">
            <v>F scrap Local2</v>
          </cell>
          <cell r="C2374">
            <v>39997</v>
          </cell>
          <cell r="D2374">
            <v>8.64</v>
          </cell>
          <cell r="E2374" t="str">
            <v>Local 2</v>
          </cell>
          <cell r="F2374" t="str">
            <v>ปฏิมาค้าของเก่า อยุธยา</v>
          </cell>
          <cell r="G2374">
            <v>2009</v>
          </cell>
        </row>
        <row r="2375">
          <cell r="A2375" t="str">
            <v>น่ำเซ้งค้าเหล็ก</v>
          </cell>
          <cell r="B2375" t="str">
            <v>Process-PC</v>
          </cell>
          <cell r="C2375">
            <v>39997</v>
          </cell>
          <cell r="D2375">
            <v>13.61</v>
          </cell>
          <cell r="E2375" t="str">
            <v>Process Scrap</v>
          </cell>
          <cell r="F2375" t="str">
            <v>บ้านบึงอินดัสตรีส์</v>
          </cell>
          <cell r="G2375">
            <v>2009</v>
          </cell>
        </row>
        <row r="2376">
          <cell r="A2376" t="str">
            <v>กรวัชร อินเตอร์เมทัล</v>
          </cell>
          <cell r="B2376" t="str">
            <v>B - Scrap</v>
          </cell>
          <cell r="C2376">
            <v>39997</v>
          </cell>
          <cell r="D2376">
            <v>15.4</v>
          </cell>
          <cell r="E2376" t="str">
            <v>Local 2</v>
          </cell>
          <cell r="F2376" t="str">
            <v>บัญชาค้าของเก่า</v>
          </cell>
          <cell r="G2376">
            <v>2009</v>
          </cell>
        </row>
        <row r="2377">
          <cell r="A2377" t="str">
            <v>ไหลแอดจาย อินเตอร์เทรด</v>
          </cell>
          <cell r="B2377" t="str">
            <v>D - Scrap</v>
          </cell>
          <cell r="C2377">
            <v>39997</v>
          </cell>
          <cell r="D2377">
            <v>6.69</v>
          </cell>
          <cell r="E2377" t="str">
            <v>Local 2</v>
          </cell>
          <cell r="F2377" t="str">
            <v>อาร์กอนสตีล กทม.</v>
          </cell>
          <cell r="G2377">
            <v>2009</v>
          </cell>
        </row>
        <row r="2378">
          <cell r="A2378" t="str">
            <v>กรวัชร อินเตอร์เมทัล</v>
          </cell>
          <cell r="B2378" t="str">
            <v>X Scrap-L2</v>
          </cell>
          <cell r="C2378">
            <v>39997</v>
          </cell>
          <cell r="D2378">
            <v>14.65</v>
          </cell>
          <cell r="E2378" t="str">
            <v>Local 2</v>
          </cell>
          <cell r="F2378" t="str">
            <v>ป.ปาทานสตีล(อนันต์)</v>
          </cell>
          <cell r="G2378">
            <v>2009</v>
          </cell>
        </row>
        <row r="2379">
          <cell r="A2379" t="str">
            <v>ฮีดากาโยโก เอ็นเตอร์ไพรส์</v>
          </cell>
          <cell r="B2379" t="str">
            <v>SHREDDED LOCAL</v>
          </cell>
          <cell r="C2379">
            <v>39997</v>
          </cell>
          <cell r="D2379">
            <v>13.44</v>
          </cell>
          <cell r="E2379" t="str">
            <v>SHREDDED LOCAL</v>
          </cell>
          <cell r="F2379" t="str">
            <v>ฮีดากา โยโก (D)</v>
          </cell>
          <cell r="G2379">
            <v>2009</v>
          </cell>
        </row>
        <row r="2380">
          <cell r="A2380" t="str">
            <v>อ.รวมพาณิชย์</v>
          </cell>
          <cell r="B2380" t="str">
            <v>Y - Scrap</v>
          </cell>
          <cell r="C2380">
            <v>39997</v>
          </cell>
          <cell r="D2380">
            <v>9.82</v>
          </cell>
          <cell r="E2380" t="str">
            <v>Local 1</v>
          </cell>
          <cell r="F2380" t="str">
            <v>SYS 2</v>
          </cell>
          <cell r="G2380">
            <v>2009</v>
          </cell>
        </row>
        <row r="2381">
          <cell r="A2381" t="str">
            <v>น่ำเซ้งค้าเหล็ก</v>
          </cell>
          <cell r="B2381" t="str">
            <v>D - Scrap</v>
          </cell>
          <cell r="C2381">
            <v>39997</v>
          </cell>
          <cell r="D2381">
            <v>2.61</v>
          </cell>
          <cell r="E2381" t="str">
            <v>Local 2</v>
          </cell>
          <cell r="F2381" t="str">
            <v>ขจรวิทย์ล็อคเวลล์</v>
          </cell>
          <cell r="G2381">
            <v>2009</v>
          </cell>
        </row>
        <row r="2382">
          <cell r="A2382" t="str">
            <v>ซัน สตีล แอนด์ เปเปอร์</v>
          </cell>
          <cell r="B2382" t="str">
            <v>BUNDLE  - SY</v>
          </cell>
          <cell r="C2382">
            <v>39997</v>
          </cell>
          <cell r="D2382">
            <v>14.14</v>
          </cell>
          <cell r="E2382" t="str">
            <v>BUNDLE SY</v>
          </cell>
          <cell r="F2382" t="str">
            <v>เอส.ซี.ค้าเหล็ก  กทม.</v>
          </cell>
          <cell r="G2382">
            <v>2009</v>
          </cell>
        </row>
        <row r="2383">
          <cell r="A2383" t="str">
            <v>กรวัชร อินเตอร์เมทัล</v>
          </cell>
          <cell r="B2383" t="str">
            <v>Y - Scrap</v>
          </cell>
          <cell r="C2383">
            <v>39997</v>
          </cell>
          <cell r="D2383">
            <v>13.4</v>
          </cell>
          <cell r="E2383" t="str">
            <v>Local 1</v>
          </cell>
          <cell r="F2383" t="str">
            <v>ป.ปาทานสตีล(อนันต์)</v>
          </cell>
          <cell r="G2383">
            <v>2009</v>
          </cell>
        </row>
        <row r="2384">
          <cell r="A2384" t="str">
            <v>ฮีดากาโยโก เอ็นเตอร์ไพรส์</v>
          </cell>
          <cell r="B2384" t="str">
            <v>Process-SS</v>
          </cell>
          <cell r="C2384">
            <v>39997</v>
          </cell>
          <cell r="D2384">
            <v>14.09</v>
          </cell>
          <cell r="E2384" t="str">
            <v>Special Scrap</v>
          </cell>
          <cell r="F2384" t="str">
            <v>ฮีดากา โยโก (D)</v>
          </cell>
          <cell r="G2384">
            <v>2009</v>
          </cell>
        </row>
        <row r="2385">
          <cell r="A2385" t="str">
            <v>ฮีดากาโยโก เอ็นเตอร์ไพรส์</v>
          </cell>
          <cell r="B2385" t="str">
            <v>SHREDDED LOCAL</v>
          </cell>
          <cell r="C2385">
            <v>39997</v>
          </cell>
          <cell r="D2385">
            <v>14.17</v>
          </cell>
          <cell r="E2385" t="str">
            <v>SHREDDED LOCAL</v>
          </cell>
          <cell r="F2385" t="str">
            <v>ฮีดากา โยโก (D)</v>
          </cell>
          <cell r="G2385">
            <v>2009</v>
          </cell>
        </row>
        <row r="2386">
          <cell r="A2386" t="str">
            <v>ไหลแอดจาย อินเตอร์เทรด</v>
          </cell>
          <cell r="B2386" t="str">
            <v>BUNDLE  - SY</v>
          </cell>
          <cell r="C2386">
            <v>39997</v>
          </cell>
          <cell r="D2386">
            <v>15.28</v>
          </cell>
          <cell r="E2386" t="str">
            <v>BUNDLE SY</v>
          </cell>
          <cell r="F2386" t="str">
            <v>จึงจิบเชียง อุดร</v>
          </cell>
          <cell r="G2386">
            <v>2009</v>
          </cell>
        </row>
        <row r="2387">
          <cell r="A2387" t="str">
            <v>ฮีดากาโยโก เอ็นเตอร์ไพรส์</v>
          </cell>
          <cell r="B2387" t="str">
            <v>Process-SS</v>
          </cell>
          <cell r="C2387">
            <v>39997</v>
          </cell>
          <cell r="D2387">
            <v>13.22</v>
          </cell>
          <cell r="E2387" t="str">
            <v>Special Scrap</v>
          </cell>
          <cell r="F2387" t="str">
            <v>ฮีดากา โยโก (D)</v>
          </cell>
          <cell r="G2387">
            <v>2009</v>
          </cell>
        </row>
        <row r="2388">
          <cell r="A2388" t="str">
            <v>สิงห์สยามสตีลเซอร์วิส</v>
          </cell>
          <cell r="B2388" t="str">
            <v>Process-SS</v>
          </cell>
          <cell r="C2388">
            <v>39997</v>
          </cell>
          <cell r="D2388">
            <v>12.62</v>
          </cell>
          <cell r="E2388" t="str">
            <v>Special Scrap</v>
          </cell>
          <cell r="F2388" t="str">
            <v>อาปิโก อมตะ ชลบุรี (D)</v>
          </cell>
          <cell r="G2388">
            <v>2009</v>
          </cell>
        </row>
        <row r="2389">
          <cell r="A2389" t="str">
            <v>ฮีดากาโยโก เอ็นเตอร์ไพรส์</v>
          </cell>
          <cell r="B2389" t="str">
            <v>Bundle # 1</v>
          </cell>
          <cell r="C2389">
            <v>39997</v>
          </cell>
          <cell r="D2389">
            <v>14.39</v>
          </cell>
          <cell r="E2389" t="str">
            <v>Bundle # I(Local)</v>
          </cell>
          <cell r="F2389" t="str">
            <v>ฮีดากา โยโก (D)</v>
          </cell>
          <cell r="G2389">
            <v>2009</v>
          </cell>
        </row>
        <row r="2390">
          <cell r="A2390" t="str">
            <v>ซัน สตีล แอนด์ เปเปอร์</v>
          </cell>
          <cell r="B2390" t="str">
            <v>D - Scrap</v>
          </cell>
          <cell r="C2390">
            <v>39997</v>
          </cell>
          <cell r="D2390">
            <v>10.41</v>
          </cell>
          <cell r="E2390" t="str">
            <v>Local 2</v>
          </cell>
          <cell r="F2390" t="str">
            <v>รัตนาภรณ์(กิริมิตร-ระยอง)</v>
          </cell>
          <cell r="G2390">
            <v>2009</v>
          </cell>
        </row>
        <row r="2391">
          <cell r="A2391" t="str">
            <v>กัณฑชัย เมทัล เวอร์ค</v>
          </cell>
          <cell r="B2391" t="str">
            <v>C - Scrap</v>
          </cell>
          <cell r="C2391">
            <v>39997</v>
          </cell>
          <cell r="D2391">
            <v>18.239999999999998</v>
          </cell>
          <cell r="E2391" t="str">
            <v>Local 2</v>
          </cell>
          <cell r="F2391" t="str">
            <v>คานทอง ชลบุรี</v>
          </cell>
          <cell r="G2391">
            <v>2009</v>
          </cell>
        </row>
        <row r="2392">
          <cell r="A2392" t="str">
            <v>ฮีดากาโยโก เอ็นเตอร์ไพรส์</v>
          </cell>
          <cell r="B2392" t="str">
            <v>Bundle # 1</v>
          </cell>
          <cell r="C2392">
            <v>39997</v>
          </cell>
          <cell r="D2392">
            <v>12.9</v>
          </cell>
          <cell r="E2392" t="str">
            <v>Bundle # I(Local)</v>
          </cell>
          <cell r="F2392" t="str">
            <v>ฮีดากา โยโก (D)</v>
          </cell>
          <cell r="G2392">
            <v>2009</v>
          </cell>
        </row>
        <row r="2393">
          <cell r="A2393" t="str">
            <v>ไหลแอดจาย อินเตอร์เทรด</v>
          </cell>
          <cell r="B2393" t="str">
            <v>Y - Scrap</v>
          </cell>
          <cell r="C2393">
            <v>39997</v>
          </cell>
          <cell r="D2393">
            <v>6.68</v>
          </cell>
          <cell r="E2393" t="str">
            <v>Local 1</v>
          </cell>
          <cell r="F2393" t="str">
            <v>สมจิตร ระยอง</v>
          </cell>
          <cell r="G2393">
            <v>2009</v>
          </cell>
        </row>
        <row r="2394">
          <cell r="A2394" t="str">
            <v>กรัณย์ชัย สตีลเวิร์ค</v>
          </cell>
          <cell r="B2394" t="str">
            <v>Process-SS</v>
          </cell>
          <cell r="C2394">
            <v>39997</v>
          </cell>
          <cell r="D2394">
            <v>25.87</v>
          </cell>
          <cell r="E2394" t="str">
            <v>Special Scrap</v>
          </cell>
          <cell r="F2394" t="str">
            <v>บางกอก เมทัล เวอร์ค(D)</v>
          </cell>
          <cell r="G2394">
            <v>2009</v>
          </cell>
        </row>
        <row r="2395">
          <cell r="A2395" t="str">
            <v>กรัณย์ชัย สตีลเวิร์ค</v>
          </cell>
          <cell r="B2395" t="str">
            <v>Process-SS</v>
          </cell>
          <cell r="C2395">
            <v>39997</v>
          </cell>
          <cell r="D2395">
            <v>25.93</v>
          </cell>
          <cell r="E2395" t="str">
            <v>Special Scrap</v>
          </cell>
          <cell r="F2395" t="str">
            <v>บางกอก เมทัล เวอร์ค(D)</v>
          </cell>
          <cell r="G2395">
            <v>2009</v>
          </cell>
        </row>
        <row r="2396">
          <cell r="A2396" t="str">
            <v>น่ำเซ้งค้าเหล็ก</v>
          </cell>
          <cell r="B2396" t="str">
            <v>Process-PC</v>
          </cell>
          <cell r="C2396">
            <v>39997</v>
          </cell>
          <cell r="D2396">
            <v>9.0399999999999991</v>
          </cell>
          <cell r="E2396" t="str">
            <v>Process Scrap</v>
          </cell>
          <cell r="F2396" t="str">
            <v>บ้านบึงอินดัสตรีส์</v>
          </cell>
          <cell r="G2396">
            <v>2009</v>
          </cell>
        </row>
        <row r="2397">
          <cell r="A2397" t="str">
            <v>กรัณย์ชัย สตีลเวิร์ค</v>
          </cell>
          <cell r="B2397" t="str">
            <v>Process-SS</v>
          </cell>
          <cell r="C2397">
            <v>39997</v>
          </cell>
          <cell r="D2397">
            <v>32.5</v>
          </cell>
          <cell r="E2397" t="str">
            <v>Special Scrap</v>
          </cell>
          <cell r="F2397" t="str">
            <v>บางกอก เมทัล เวอร์ค(D)</v>
          </cell>
          <cell r="G2397">
            <v>2009</v>
          </cell>
        </row>
        <row r="2398">
          <cell r="A2398" t="str">
            <v>สิงห์สยามสตีลเซอร์วิส</v>
          </cell>
          <cell r="B2398" t="str">
            <v>Process-SS</v>
          </cell>
          <cell r="C2398">
            <v>39997</v>
          </cell>
          <cell r="D2398">
            <v>25.09</v>
          </cell>
          <cell r="E2398" t="str">
            <v>Special Scrap</v>
          </cell>
          <cell r="F2398" t="str">
            <v>อาปิโก อมตะ ชลบุรี (D)</v>
          </cell>
          <cell r="G2398">
            <v>2009</v>
          </cell>
        </row>
        <row r="2399">
          <cell r="A2399" t="str">
            <v>กรัณย์ชัย สตีลเวิร์ค</v>
          </cell>
          <cell r="B2399" t="str">
            <v>Process-SS</v>
          </cell>
          <cell r="C2399">
            <v>39997</v>
          </cell>
          <cell r="D2399">
            <v>9.6300000000000008</v>
          </cell>
          <cell r="E2399" t="str">
            <v>Special Scrap</v>
          </cell>
          <cell r="F2399" t="str">
            <v>บางกอก เมทัล เวอร์ค(D)</v>
          </cell>
          <cell r="G2399">
            <v>2009</v>
          </cell>
        </row>
        <row r="2400">
          <cell r="A2400" t="str">
            <v>น่ำเซ้งค้าเหล็ก</v>
          </cell>
          <cell r="B2400" t="str">
            <v>Process-PC</v>
          </cell>
          <cell r="C2400">
            <v>39997</v>
          </cell>
          <cell r="D2400">
            <v>13.09</v>
          </cell>
          <cell r="E2400" t="str">
            <v>Process Scrap</v>
          </cell>
          <cell r="F2400" t="str">
            <v>น่ำเซ้งกิ่งแก้ว</v>
          </cell>
          <cell r="G2400">
            <v>2009</v>
          </cell>
        </row>
        <row r="2401">
          <cell r="A2401" t="str">
            <v>เกษม โลจิสทิค</v>
          </cell>
          <cell r="B2401" t="str">
            <v>Y - Scrap</v>
          </cell>
          <cell r="C2401">
            <v>39997</v>
          </cell>
          <cell r="D2401">
            <v>10.87</v>
          </cell>
          <cell r="E2401" t="str">
            <v>Local 1</v>
          </cell>
          <cell r="F2401" t="str">
            <v>เกษม โลจิสทิค</v>
          </cell>
          <cell r="G2401">
            <v>2009</v>
          </cell>
        </row>
        <row r="2402">
          <cell r="A2402" t="str">
            <v>กัณฑชัย เมทัล เวอร์ค</v>
          </cell>
          <cell r="B2402" t="str">
            <v>B - Scrap</v>
          </cell>
          <cell r="C2402">
            <v>39997</v>
          </cell>
          <cell r="D2402">
            <v>20.02</v>
          </cell>
          <cell r="E2402" t="str">
            <v>Local 2</v>
          </cell>
          <cell r="F2402" t="str">
            <v>คานทอง ชลบุรี</v>
          </cell>
          <cell r="G2402">
            <v>2009</v>
          </cell>
        </row>
        <row r="2403">
          <cell r="A2403" t="str">
            <v>ไหลแอดจาย อินเตอร์เทรด</v>
          </cell>
          <cell r="B2403" t="str">
            <v>A - Scrap</v>
          </cell>
          <cell r="C2403">
            <v>39997</v>
          </cell>
          <cell r="D2403">
            <v>13.85</v>
          </cell>
          <cell r="E2403" t="str">
            <v>Local 1</v>
          </cell>
          <cell r="F2403" t="str">
            <v>สมจิตร ระยอง</v>
          </cell>
          <cell r="G2403">
            <v>2009</v>
          </cell>
        </row>
        <row r="2404">
          <cell r="A2404" t="str">
            <v>กรัณย์ชัย สตีลเวิร์ค</v>
          </cell>
          <cell r="B2404" t="str">
            <v>Process-PC</v>
          </cell>
          <cell r="C2404">
            <v>39997</v>
          </cell>
          <cell r="D2404">
            <v>17.3</v>
          </cell>
          <cell r="E2404" t="str">
            <v>Process Scrap</v>
          </cell>
          <cell r="F2404" t="str">
            <v>บางกอก เมทัล เวอร์ค(D)</v>
          </cell>
          <cell r="G2404">
            <v>2009</v>
          </cell>
        </row>
        <row r="2405">
          <cell r="A2405" t="str">
            <v>ชัยการณ์ สตีล เวอร์ค</v>
          </cell>
          <cell r="B2405" t="str">
            <v>Y - Scrap</v>
          </cell>
          <cell r="C2405">
            <v>39997</v>
          </cell>
          <cell r="D2405">
            <v>17.48</v>
          </cell>
          <cell r="E2405" t="str">
            <v>Local 1</v>
          </cell>
          <cell r="F2405" t="str">
            <v>แสงทองชัย สตีล(ชัญญา)</v>
          </cell>
          <cell r="G2405">
            <v>2009</v>
          </cell>
        </row>
        <row r="2406">
          <cell r="A2406" t="str">
            <v>อ.รวมพาณิชย์</v>
          </cell>
          <cell r="B2406" t="str">
            <v>Y - Scrap</v>
          </cell>
          <cell r="C2406">
            <v>39997</v>
          </cell>
          <cell r="D2406">
            <v>7.18</v>
          </cell>
          <cell r="E2406" t="str">
            <v>Local 1</v>
          </cell>
          <cell r="F2406" t="str">
            <v>SYS 2</v>
          </cell>
          <cell r="G2406">
            <v>2009</v>
          </cell>
        </row>
        <row r="2407">
          <cell r="A2407" t="str">
            <v>อ.รวมพาณิชย์</v>
          </cell>
          <cell r="B2407" t="str">
            <v>Y - Scrap</v>
          </cell>
          <cell r="C2407">
            <v>39997</v>
          </cell>
          <cell r="D2407">
            <v>7.53</v>
          </cell>
          <cell r="E2407" t="str">
            <v>Local 1</v>
          </cell>
          <cell r="F2407" t="str">
            <v>SYS 2</v>
          </cell>
          <cell r="G2407">
            <v>2009</v>
          </cell>
        </row>
        <row r="2408">
          <cell r="A2408" t="str">
            <v>กรวัชร อินเตอร์เมทัล</v>
          </cell>
          <cell r="B2408" t="str">
            <v>D - Scrap</v>
          </cell>
          <cell r="C2408">
            <v>39997</v>
          </cell>
          <cell r="D2408">
            <v>23.02</v>
          </cell>
          <cell r="E2408" t="str">
            <v>Local 2</v>
          </cell>
          <cell r="F2408" t="str">
            <v>อันดามัน หาดใหญ่</v>
          </cell>
          <cell r="G2408">
            <v>2009</v>
          </cell>
        </row>
        <row r="2409">
          <cell r="A2409" t="str">
            <v>โกลด์ 2009</v>
          </cell>
          <cell r="B2409" t="str">
            <v>BUNDLE  - SY</v>
          </cell>
          <cell r="C2409">
            <v>39997</v>
          </cell>
          <cell r="D2409">
            <v>16.059999999999999</v>
          </cell>
          <cell r="E2409" t="str">
            <v>BUNDLE SY</v>
          </cell>
          <cell r="F2409" t="str">
            <v>พรไพศาล เลย</v>
          </cell>
          <cell r="G2409">
            <v>2009</v>
          </cell>
        </row>
        <row r="2410">
          <cell r="A2410" t="str">
            <v>ซัน สตีล แอนด์ เปเปอร์</v>
          </cell>
          <cell r="B2410" t="str">
            <v>BUNDLE  - SY</v>
          </cell>
          <cell r="C2410">
            <v>39997</v>
          </cell>
          <cell r="D2410">
            <v>26.88</v>
          </cell>
          <cell r="E2410" t="str">
            <v>BUNDLE SY</v>
          </cell>
          <cell r="F2410" t="str">
            <v>ต.นิยมไทย</v>
          </cell>
          <cell r="G2410">
            <v>2009</v>
          </cell>
        </row>
        <row r="2411">
          <cell r="A2411" t="str">
            <v>โกลด์ 2009</v>
          </cell>
          <cell r="B2411" t="str">
            <v>D - Scrap</v>
          </cell>
          <cell r="C2411">
            <v>39997</v>
          </cell>
          <cell r="D2411">
            <v>14.35</v>
          </cell>
          <cell r="E2411" t="str">
            <v>Local 2</v>
          </cell>
          <cell r="F2411" t="str">
            <v>ต้อมยิ่งเจริญทรัพย์</v>
          </cell>
          <cell r="G2411">
            <v>2009</v>
          </cell>
        </row>
        <row r="2412">
          <cell r="A2412" t="str">
            <v>น่ำเซ้งค้าเหล็ก</v>
          </cell>
          <cell r="B2412" t="str">
            <v>Process-PC</v>
          </cell>
          <cell r="C2412">
            <v>39997</v>
          </cell>
          <cell r="D2412">
            <v>27.57</v>
          </cell>
          <cell r="E2412" t="str">
            <v>Process Scrap</v>
          </cell>
          <cell r="F2412" t="str">
            <v>น่ำเซ้งกิ่งแก้ว</v>
          </cell>
          <cell r="G2412">
            <v>2009</v>
          </cell>
        </row>
        <row r="2413">
          <cell r="A2413" t="str">
            <v>ชัยการณ์ สตีล เวอร์ค</v>
          </cell>
          <cell r="B2413" t="str">
            <v>A - Scrap</v>
          </cell>
          <cell r="C2413">
            <v>39997</v>
          </cell>
          <cell r="D2413">
            <v>15.64</v>
          </cell>
          <cell r="E2413" t="str">
            <v>Local 1</v>
          </cell>
          <cell r="F2413" t="str">
            <v>ไทยฐามณี</v>
          </cell>
          <cell r="G2413">
            <v>2009</v>
          </cell>
        </row>
        <row r="2414">
          <cell r="A2414" t="str">
            <v>น่ำเซ้งค้าเหล็ก</v>
          </cell>
          <cell r="B2414" t="str">
            <v>Process-PC</v>
          </cell>
          <cell r="C2414">
            <v>39997</v>
          </cell>
          <cell r="D2414">
            <v>16.149999999999999</v>
          </cell>
          <cell r="E2414" t="str">
            <v>Process Scrap</v>
          </cell>
          <cell r="F2414" t="str">
            <v>บ้านบึงอินดัสตรีส์</v>
          </cell>
          <cell r="G2414">
            <v>2009</v>
          </cell>
        </row>
        <row r="2415">
          <cell r="A2415" t="str">
            <v>โพธิ์ทองค้าของเก่า</v>
          </cell>
          <cell r="B2415" t="str">
            <v>D - Scrap</v>
          </cell>
          <cell r="C2415">
            <v>39997</v>
          </cell>
          <cell r="D2415">
            <v>3.98</v>
          </cell>
          <cell r="E2415" t="str">
            <v>Local 2</v>
          </cell>
          <cell r="F2415" t="str">
            <v>รุ่งเรืองกิจ</v>
          </cell>
          <cell r="G2415">
            <v>2009</v>
          </cell>
        </row>
        <row r="2416">
          <cell r="A2416" t="str">
            <v>ไหลแอดจาย อินเตอร์เทรด</v>
          </cell>
          <cell r="B2416" t="str">
            <v>D - Scrap</v>
          </cell>
          <cell r="C2416">
            <v>39997</v>
          </cell>
          <cell r="D2416">
            <v>11.6</v>
          </cell>
          <cell r="E2416" t="str">
            <v>Local 2</v>
          </cell>
          <cell r="F2416" t="str">
            <v>ไหลแอดจาย พานทอง ชล</v>
          </cell>
          <cell r="G2416">
            <v>2009</v>
          </cell>
        </row>
        <row r="2417">
          <cell r="A2417" t="str">
            <v>ไหลแอดจาย อินเตอร์เทรด</v>
          </cell>
          <cell r="B2417" t="str">
            <v>Process-PC</v>
          </cell>
          <cell r="C2417">
            <v>39997</v>
          </cell>
          <cell r="D2417">
            <v>28.49</v>
          </cell>
          <cell r="E2417" t="str">
            <v>Process Scrap</v>
          </cell>
          <cell r="F2417" t="str">
            <v>Central metal Thailand (D)</v>
          </cell>
          <cell r="G2417">
            <v>2009</v>
          </cell>
        </row>
        <row r="2418">
          <cell r="A2418" t="str">
            <v>ไหลแอดจาย อินเตอร์เทรด</v>
          </cell>
          <cell r="B2418" t="str">
            <v>D - Scrap</v>
          </cell>
          <cell r="C2418">
            <v>39997</v>
          </cell>
          <cell r="D2418">
            <v>14.03</v>
          </cell>
          <cell r="E2418" t="str">
            <v>Local 2</v>
          </cell>
          <cell r="F2418" t="str">
            <v>ทรัพย์ทวี สระแก้ว</v>
          </cell>
          <cell r="G2418">
            <v>2009</v>
          </cell>
        </row>
        <row r="2419">
          <cell r="A2419" t="str">
            <v>ไหลแอดจาย อินเตอร์เทรด</v>
          </cell>
          <cell r="B2419" t="str">
            <v>D - Scrap</v>
          </cell>
          <cell r="C2419">
            <v>39997</v>
          </cell>
          <cell r="D2419">
            <v>4.3600000000000003</v>
          </cell>
          <cell r="E2419" t="str">
            <v>Local 2</v>
          </cell>
          <cell r="F2419" t="str">
            <v>ไหลแอดจาย พานทอง ชล</v>
          </cell>
          <cell r="G2419">
            <v>2009</v>
          </cell>
        </row>
        <row r="2420">
          <cell r="A2420" t="str">
            <v>ซัน สตีล แอนด์ เปเปอร์</v>
          </cell>
          <cell r="B2420" t="str">
            <v>BUNDLE  - SY</v>
          </cell>
          <cell r="C2420">
            <v>39997</v>
          </cell>
          <cell r="D2420">
            <v>27.72</v>
          </cell>
          <cell r="E2420" t="str">
            <v>BUNDLE SY</v>
          </cell>
          <cell r="F2420" t="str">
            <v>เอกพาณิชย์ ปราจีน</v>
          </cell>
          <cell r="G2420">
            <v>2009</v>
          </cell>
        </row>
        <row r="2421">
          <cell r="A2421" t="str">
            <v>ไหลแอดจาย อินเตอร์เทรด</v>
          </cell>
          <cell r="B2421" t="str">
            <v>D - Scrap</v>
          </cell>
          <cell r="C2421">
            <v>39997</v>
          </cell>
          <cell r="D2421">
            <v>13.36</v>
          </cell>
          <cell r="E2421" t="str">
            <v>Local 2</v>
          </cell>
          <cell r="F2421" t="str">
            <v>ไหลแอดจาย พานทอง ชล</v>
          </cell>
          <cell r="G2421">
            <v>2009</v>
          </cell>
        </row>
        <row r="2422">
          <cell r="A2422" t="str">
            <v>น่ำเซ้งค้าเหล็ก</v>
          </cell>
          <cell r="B2422" t="str">
            <v>Y - Scrap</v>
          </cell>
          <cell r="C2422">
            <v>39998</v>
          </cell>
          <cell r="D2422">
            <v>8.83</v>
          </cell>
          <cell r="E2422" t="str">
            <v>Local 1</v>
          </cell>
          <cell r="F2422" t="str">
            <v>น่ำเซ้งกิ่งแก้ว</v>
          </cell>
          <cell r="G2422">
            <v>2009</v>
          </cell>
        </row>
        <row r="2423">
          <cell r="A2423" t="str">
            <v>ขยะทอง เปเปอร์ แอนด์สตีล</v>
          </cell>
          <cell r="B2423" t="str">
            <v>BUNDLE  - SY</v>
          </cell>
          <cell r="C2423">
            <v>39998</v>
          </cell>
          <cell r="D2423">
            <v>16.63</v>
          </cell>
          <cell r="E2423" t="str">
            <v>BUNDLE SY</v>
          </cell>
          <cell r="F2423" t="str">
            <v>ขยะทอง บางพลี(ดีสมใจ)</v>
          </cell>
          <cell r="G2423">
            <v>2009</v>
          </cell>
        </row>
        <row r="2424">
          <cell r="A2424" t="str">
            <v>โกลด์ 2009</v>
          </cell>
          <cell r="B2424" t="str">
            <v>BUNDLE  - SY</v>
          </cell>
          <cell r="C2424">
            <v>39998</v>
          </cell>
          <cell r="D2424">
            <v>16.04</v>
          </cell>
          <cell r="E2424" t="str">
            <v>BUNDLE SY</v>
          </cell>
          <cell r="F2424" t="str">
            <v>พัฒนกิจโคราช</v>
          </cell>
          <cell r="G2424">
            <v>2009</v>
          </cell>
        </row>
        <row r="2425">
          <cell r="A2425" t="str">
            <v>ซัน สตีล แอนด์ เปเปอร์</v>
          </cell>
          <cell r="B2425" t="str">
            <v>BUNDLE  - SY</v>
          </cell>
          <cell r="C2425">
            <v>39998</v>
          </cell>
          <cell r="D2425">
            <v>28.62</v>
          </cell>
          <cell r="E2425" t="str">
            <v>BUNDLE SY</v>
          </cell>
          <cell r="F2425" t="str">
            <v>เอกพาณิชย์ ปราจีน</v>
          </cell>
          <cell r="G2425">
            <v>2009</v>
          </cell>
        </row>
        <row r="2426">
          <cell r="A2426" t="str">
            <v>ซัน สตีล แอนด์ เปเปอร์</v>
          </cell>
          <cell r="B2426" t="str">
            <v>BUNDLE  - SY</v>
          </cell>
          <cell r="C2426">
            <v>39998</v>
          </cell>
          <cell r="D2426">
            <v>34.520000000000003</v>
          </cell>
          <cell r="E2426" t="str">
            <v>BUNDLE SY</v>
          </cell>
          <cell r="F2426" t="str">
            <v>เอกพาณิชย์ ปราจีน</v>
          </cell>
          <cell r="G2426">
            <v>2009</v>
          </cell>
        </row>
        <row r="2427">
          <cell r="A2427" t="str">
            <v>น่ำเซ้งค้าเหล็ก</v>
          </cell>
          <cell r="B2427" t="str">
            <v>D - Scrap</v>
          </cell>
          <cell r="C2427">
            <v>39998</v>
          </cell>
          <cell r="D2427">
            <v>9.77</v>
          </cell>
          <cell r="E2427" t="str">
            <v>Local 2</v>
          </cell>
          <cell r="F2427" t="str">
            <v>ขจรวิทย์ล็อคเวลล์</v>
          </cell>
          <cell r="G2427">
            <v>2009</v>
          </cell>
        </row>
        <row r="2428">
          <cell r="A2428" t="str">
            <v>ไหลแอดจาย อินเตอร์เทรด</v>
          </cell>
          <cell r="B2428" t="str">
            <v>Process-PC</v>
          </cell>
          <cell r="C2428">
            <v>39998</v>
          </cell>
          <cell r="D2428">
            <v>27.16</v>
          </cell>
          <cell r="E2428" t="str">
            <v>Process Scrap</v>
          </cell>
          <cell r="F2428" t="str">
            <v>Central metal Thailand (D)</v>
          </cell>
          <cell r="G2428">
            <v>2009</v>
          </cell>
        </row>
        <row r="2429">
          <cell r="A2429" t="str">
            <v>น่ำเซ้งค้าเหล็ก</v>
          </cell>
          <cell r="B2429" t="str">
            <v>Process-PC</v>
          </cell>
          <cell r="C2429">
            <v>39998</v>
          </cell>
          <cell r="D2429">
            <v>6.44</v>
          </cell>
          <cell r="E2429" t="str">
            <v>Process Scrap</v>
          </cell>
          <cell r="F2429" t="str">
            <v>น่ำเซ้งกิ่งแก้ว</v>
          </cell>
          <cell r="G2429">
            <v>2009</v>
          </cell>
        </row>
        <row r="2430">
          <cell r="A2430" t="str">
            <v>น่ำเซ้งค้าเหล็ก</v>
          </cell>
          <cell r="B2430" t="str">
            <v>C - Scrap</v>
          </cell>
          <cell r="C2430">
            <v>39998</v>
          </cell>
          <cell r="D2430">
            <v>29.65</v>
          </cell>
          <cell r="E2430" t="str">
            <v>Local 2</v>
          </cell>
          <cell r="F2430" t="str">
            <v>ขจรวิทย์ล็อคเวลล์</v>
          </cell>
          <cell r="G2430">
            <v>2009</v>
          </cell>
        </row>
        <row r="2431">
          <cell r="A2431" t="str">
            <v>ไหลแอดจาย อินเตอร์เทรด</v>
          </cell>
          <cell r="B2431" t="str">
            <v>BUNDLE  - SY</v>
          </cell>
          <cell r="C2431">
            <v>39998</v>
          </cell>
          <cell r="D2431">
            <v>16.03</v>
          </cell>
          <cell r="E2431" t="str">
            <v>BUNDLE SY</v>
          </cell>
          <cell r="F2431" t="str">
            <v>สวัสดิ์ สุราษฎร์ธานี</v>
          </cell>
          <cell r="G2431">
            <v>2009</v>
          </cell>
        </row>
        <row r="2432">
          <cell r="A2432" t="str">
            <v>ซัน สตีล แอนด์ เปเปอร์</v>
          </cell>
          <cell r="B2432" t="str">
            <v>C - Scrap</v>
          </cell>
          <cell r="C2432">
            <v>39998</v>
          </cell>
          <cell r="D2432">
            <v>12.85</v>
          </cell>
          <cell r="E2432" t="str">
            <v>Local 2</v>
          </cell>
          <cell r="F2432" t="str">
            <v>บางกอกรีไซเคิล</v>
          </cell>
          <cell r="G2432">
            <v>2009</v>
          </cell>
        </row>
        <row r="2433">
          <cell r="A2433" t="str">
            <v>โรงงานอัดกระดาษศิลาลอย</v>
          </cell>
          <cell r="B2433" t="str">
            <v>X Scrap-L2</v>
          </cell>
          <cell r="C2433">
            <v>39998</v>
          </cell>
          <cell r="D2433">
            <v>15.3</v>
          </cell>
          <cell r="E2433" t="str">
            <v>Local 2</v>
          </cell>
          <cell r="F2433" t="str">
            <v>โรงงานอัดกระดาษศิลาลอย</v>
          </cell>
          <cell r="G2433">
            <v>2009</v>
          </cell>
        </row>
        <row r="2434">
          <cell r="A2434" t="str">
            <v>น่ำเซ้งค้าเหล็ก</v>
          </cell>
          <cell r="B2434" t="str">
            <v>Process-PC</v>
          </cell>
          <cell r="C2434">
            <v>39998</v>
          </cell>
          <cell r="D2434">
            <v>11.97</v>
          </cell>
          <cell r="E2434" t="str">
            <v>Process Scrap</v>
          </cell>
          <cell r="F2434" t="str">
            <v>น่ำเซ้งกิ่งแก้ว</v>
          </cell>
          <cell r="G2434">
            <v>2009</v>
          </cell>
        </row>
        <row r="2435">
          <cell r="A2435" t="str">
            <v>ซัน สตีล แอนด์ เปเปอร์</v>
          </cell>
          <cell r="B2435" t="str">
            <v>BUNDLE  - SY</v>
          </cell>
          <cell r="C2435">
            <v>39998</v>
          </cell>
          <cell r="D2435">
            <v>26.18</v>
          </cell>
          <cell r="E2435" t="str">
            <v>BUNDLE SY</v>
          </cell>
          <cell r="F2435" t="str">
            <v>เอส.ซี.ค้าเหล็ก  กทม.</v>
          </cell>
          <cell r="G2435">
            <v>2009</v>
          </cell>
        </row>
        <row r="2436">
          <cell r="A2436" t="str">
            <v>ซัน สตีล แอนด์ เปเปอร์</v>
          </cell>
          <cell r="B2436" t="str">
            <v>BUNDLE  - SY</v>
          </cell>
          <cell r="C2436">
            <v>39998</v>
          </cell>
          <cell r="D2436">
            <v>27.69</v>
          </cell>
          <cell r="E2436" t="str">
            <v>BUNDLE SY</v>
          </cell>
          <cell r="F2436" t="str">
            <v>เอกพาณิชย์ ปราจีน</v>
          </cell>
          <cell r="G2436">
            <v>2009</v>
          </cell>
        </row>
        <row r="2437">
          <cell r="A2437" t="str">
            <v>ซัน สตีล แอนด์ เปเปอร์</v>
          </cell>
          <cell r="B2437" t="str">
            <v>BUNDLE  - SY</v>
          </cell>
          <cell r="C2437">
            <v>39998</v>
          </cell>
          <cell r="D2437">
            <v>32.25</v>
          </cell>
          <cell r="E2437" t="str">
            <v>BUNDLE SY</v>
          </cell>
          <cell r="F2437" t="str">
            <v>เอส.ซี.ค้าเหล็ก  กทม.</v>
          </cell>
          <cell r="G2437">
            <v>2009</v>
          </cell>
        </row>
        <row r="2438">
          <cell r="A2438" t="str">
            <v>ซัน สตีล แอนด์ เปเปอร์</v>
          </cell>
          <cell r="B2438" t="str">
            <v>BUNDLE  - SY</v>
          </cell>
          <cell r="C2438">
            <v>39998</v>
          </cell>
          <cell r="D2438">
            <v>15.7</v>
          </cell>
          <cell r="E2438" t="str">
            <v>BUNDLE SY</v>
          </cell>
          <cell r="F2438" t="str">
            <v>ปฏิมาค้าของเก่า อยุธยา</v>
          </cell>
          <cell r="G2438">
            <v>2009</v>
          </cell>
        </row>
        <row r="2439">
          <cell r="A2439" t="str">
            <v>กัณฑชัย เมทัล เวอร์ค</v>
          </cell>
          <cell r="B2439" t="str">
            <v>Y - Scrap</v>
          </cell>
          <cell r="C2439">
            <v>39998</v>
          </cell>
          <cell r="D2439">
            <v>14.11</v>
          </cell>
          <cell r="E2439" t="str">
            <v>Local 1</v>
          </cell>
          <cell r="F2439" t="str">
            <v>ทรัพย์โสภณ</v>
          </cell>
          <cell r="G2439">
            <v>2009</v>
          </cell>
        </row>
        <row r="2440">
          <cell r="A2440" t="str">
            <v>ไหลแอดจาย อินเตอร์เทรด</v>
          </cell>
          <cell r="B2440" t="str">
            <v>D - Scrap</v>
          </cell>
          <cell r="C2440">
            <v>39998</v>
          </cell>
          <cell r="D2440">
            <v>8.76</v>
          </cell>
          <cell r="E2440" t="str">
            <v>Local 2</v>
          </cell>
          <cell r="F2440" t="str">
            <v>สุจินต์ ระยอง</v>
          </cell>
          <cell r="G2440">
            <v>2009</v>
          </cell>
        </row>
        <row r="2441">
          <cell r="A2441" t="str">
            <v>ไหลแอดจาย อินเตอร์เทรด</v>
          </cell>
          <cell r="B2441" t="str">
            <v>D - Scrap</v>
          </cell>
          <cell r="C2441">
            <v>39998</v>
          </cell>
          <cell r="D2441">
            <v>5.5</v>
          </cell>
          <cell r="E2441" t="str">
            <v>Local 2</v>
          </cell>
          <cell r="F2441" t="str">
            <v>ไหลแอดจาย พานทอง ชล</v>
          </cell>
          <cell r="G2441">
            <v>2009</v>
          </cell>
        </row>
        <row r="2442">
          <cell r="A2442" t="str">
            <v>ไหลแอดจาย อินเตอร์เทรด</v>
          </cell>
          <cell r="B2442" t="str">
            <v>D - Scrap</v>
          </cell>
          <cell r="C2442">
            <v>39998</v>
          </cell>
          <cell r="D2442">
            <v>8.69</v>
          </cell>
          <cell r="E2442" t="str">
            <v>Local 2</v>
          </cell>
          <cell r="F2442" t="str">
            <v>สุจินต์ ระยอง</v>
          </cell>
          <cell r="G2442">
            <v>2009</v>
          </cell>
        </row>
        <row r="2443">
          <cell r="A2443" t="str">
            <v>ไหลแอดจาย อินเตอร์เทรด</v>
          </cell>
          <cell r="B2443" t="str">
            <v>BUNDLE  - SY</v>
          </cell>
          <cell r="C2443">
            <v>39998</v>
          </cell>
          <cell r="D2443">
            <v>26.72</v>
          </cell>
          <cell r="E2443" t="str">
            <v>BUNDLE SY</v>
          </cell>
          <cell r="F2443" t="str">
            <v>สมบัติ ลพบุรี</v>
          </cell>
          <cell r="G2443">
            <v>2009</v>
          </cell>
        </row>
        <row r="2444">
          <cell r="A2444" t="str">
            <v>ซัน สตีล แอนด์ เปเปอร์</v>
          </cell>
          <cell r="B2444" t="str">
            <v>A - Scrap</v>
          </cell>
          <cell r="C2444">
            <v>39998</v>
          </cell>
          <cell r="D2444">
            <v>12.12</v>
          </cell>
          <cell r="E2444" t="str">
            <v>Local 1</v>
          </cell>
          <cell r="F2444" t="str">
            <v>ปฏิมาค้าของเก่า อยุธยา</v>
          </cell>
          <cell r="G2444">
            <v>2009</v>
          </cell>
        </row>
        <row r="2445">
          <cell r="A2445" t="str">
            <v>ซัน สตีล แอนด์ เปเปอร์</v>
          </cell>
          <cell r="B2445" t="str">
            <v>A - Scrap</v>
          </cell>
          <cell r="C2445">
            <v>39998</v>
          </cell>
          <cell r="D2445">
            <v>14.69</v>
          </cell>
          <cell r="E2445" t="str">
            <v>Local 1</v>
          </cell>
          <cell r="F2445" t="str">
            <v>พันทุมไท สุพรรณบุรี</v>
          </cell>
          <cell r="G2445">
            <v>2009</v>
          </cell>
        </row>
        <row r="2446">
          <cell r="A2446" t="str">
            <v>กัณฑชัย เมทัล เวอร์ค</v>
          </cell>
          <cell r="B2446" t="str">
            <v>A - Scrap</v>
          </cell>
          <cell r="C2446">
            <v>39998</v>
          </cell>
          <cell r="D2446">
            <v>14.2</v>
          </cell>
          <cell r="E2446" t="str">
            <v>Local 1</v>
          </cell>
          <cell r="F2446" t="str">
            <v>ทรัพย์โสภณ</v>
          </cell>
          <cell r="G2446">
            <v>2009</v>
          </cell>
        </row>
        <row r="2447">
          <cell r="A2447" t="str">
            <v>ไหลแอดจาย อินเตอร์เทรด</v>
          </cell>
          <cell r="B2447" t="str">
            <v>D - Scrap</v>
          </cell>
          <cell r="C2447">
            <v>39998</v>
          </cell>
          <cell r="D2447">
            <v>8.64</v>
          </cell>
          <cell r="E2447" t="str">
            <v>Local 2</v>
          </cell>
          <cell r="F2447" t="str">
            <v>สุจินต์ ระยอง</v>
          </cell>
          <cell r="G2447">
            <v>2009</v>
          </cell>
        </row>
        <row r="2448">
          <cell r="A2448" t="str">
            <v>ไหลแอดจาย อินเตอร์เทรด</v>
          </cell>
          <cell r="B2448" t="str">
            <v>BUNDLE  - SY</v>
          </cell>
          <cell r="C2448">
            <v>39998</v>
          </cell>
          <cell r="D2448">
            <v>31.67</v>
          </cell>
          <cell r="E2448" t="str">
            <v>BUNDLE SY</v>
          </cell>
          <cell r="F2448" t="str">
            <v>สมบัติ ลพบุรี</v>
          </cell>
          <cell r="G2448">
            <v>2009</v>
          </cell>
        </row>
        <row r="2449">
          <cell r="A2449" t="str">
            <v>ไหลแอดจาย อินเตอร์เทรด</v>
          </cell>
          <cell r="B2449" t="str">
            <v>D - Scrap</v>
          </cell>
          <cell r="C2449">
            <v>39998</v>
          </cell>
          <cell r="D2449">
            <v>6.88</v>
          </cell>
          <cell r="E2449" t="str">
            <v>Local 2</v>
          </cell>
          <cell r="F2449" t="str">
            <v>อาร์กอนสตีล กทม.</v>
          </cell>
          <cell r="G2449">
            <v>2009</v>
          </cell>
        </row>
        <row r="2450">
          <cell r="A2450" t="str">
            <v>น่ำเซ้งค้าเหล็ก</v>
          </cell>
          <cell r="B2450" t="str">
            <v>Process-PC</v>
          </cell>
          <cell r="C2450">
            <v>39998</v>
          </cell>
          <cell r="D2450">
            <v>14.45</v>
          </cell>
          <cell r="E2450" t="str">
            <v>Process Scrap</v>
          </cell>
          <cell r="F2450" t="str">
            <v>บ้านบึงอินดัสตรีส์</v>
          </cell>
          <cell r="G2450">
            <v>2009</v>
          </cell>
        </row>
        <row r="2451">
          <cell r="A2451" t="str">
            <v>น่ำเซ้งค้าเหล็ก</v>
          </cell>
          <cell r="B2451" t="str">
            <v>B - Scrap</v>
          </cell>
          <cell r="C2451">
            <v>39998</v>
          </cell>
          <cell r="D2451">
            <v>25.36</v>
          </cell>
          <cell r="E2451" t="str">
            <v>Local 2</v>
          </cell>
          <cell r="F2451" t="str">
            <v>ขจรวิทย์ล็อคเวลล์</v>
          </cell>
          <cell r="G2451">
            <v>2009</v>
          </cell>
        </row>
        <row r="2452">
          <cell r="A2452" t="str">
            <v>ไหลแอดจาย อินเตอร์เทรด</v>
          </cell>
          <cell r="B2452" t="str">
            <v>BUNDLE  - SY</v>
          </cell>
          <cell r="C2452">
            <v>39998</v>
          </cell>
          <cell r="D2452">
            <v>14.93</v>
          </cell>
          <cell r="E2452" t="str">
            <v>BUNDLE SY</v>
          </cell>
          <cell r="F2452" t="str">
            <v>สมศักดิ์ สุโขทัย</v>
          </cell>
          <cell r="G2452">
            <v>2009</v>
          </cell>
        </row>
        <row r="2453">
          <cell r="A2453" t="str">
            <v>กรวัชร อินเตอร์เมทัล</v>
          </cell>
          <cell r="B2453" t="str">
            <v>BUNDLE  - SY</v>
          </cell>
          <cell r="C2453">
            <v>39998</v>
          </cell>
          <cell r="D2453">
            <v>15.85</v>
          </cell>
          <cell r="E2453" t="str">
            <v>BUNDLE SY</v>
          </cell>
          <cell r="F2453" t="str">
            <v>บัญชาค้าของเก่า</v>
          </cell>
          <cell r="G2453">
            <v>2009</v>
          </cell>
        </row>
        <row r="2454">
          <cell r="A2454" t="str">
            <v>ซัน สตีล แอนด์ เปเปอร์</v>
          </cell>
          <cell r="B2454" t="str">
            <v>Process-PC</v>
          </cell>
          <cell r="C2454">
            <v>39998</v>
          </cell>
          <cell r="D2454">
            <v>31.2</v>
          </cell>
          <cell r="E2454" t="str">
            <v>Process Scrap</v>
          </cell>
          <cell r="F2454" t="str">
            <v>แคล-คอมพ์ อีเล็คโทรนิคส์ (D)</v>
          </cell>
          <cell r="G2454">
            <v>2009</v>
          </cell>
        </row>
        <row r="2455">
          <cell r="A2455" t="str">
            <v>กรัณย์ชัย สตีลเวิร์ค</v>
          </cell>
          <cell r="B2455" t="str">
            <v>Y - Scrap</v>
          </cell>
          <cell r="C2455">
            <v>39998</v>
          </cell>
          <cell r="D2455">
            <v>12.77</v>
          </cell>
          <cell r="E2455" t="str">
            <v>Local 1</v>
          </cell>
          <cell r="F2455" t="str">
            <v>ยูโรเทค เอ็นจิเนียริ่ง (D)</v>
          </cell>
          <cell r="G2455">
            <v>2009</v>
          </cell>
        </row>
        <row r="2456">
          <cell r="A2456" t="str">
            <v>ซัน สตีล แอนด์ เปเปอร์</v>
          </cell>
          <cell r="B2456" t="str">
            <v>B - Scrap</v>
          </cell>
          <cell r="C2456">
            <v>39998</v>
          </cell>
          <cell r="D2456">
            <v>13.54</v>
          </cell>
          <cell r="E2456" t="str">
            <v>Local 2</v>
          </cell>
          <cell r="F2456" t="str">
            <v>พรรณิภาดา ค้าของเก่า</v>
          </cell>
          <cell r="G2456">
            <v>2009</v>
          </cell>
        </row>
        <row r="2457">
          <cell r="A2457" t="str">
            <v>ซัน สตีล แอนด์ เปเปอร์</v>
          </cell>
          <cell r="B2457" t="str">
            <v>D - Scrap</v>
          </cell>
          <cell r="C2457">
            <v>39998</v>
          </cell>
          <cell r="D2457">
            <v>10.37</v>
          </cell>
          <cell r="E2457" t="str">
            <v>Local 2</v>
          </cell>
          <cell r="F2457" t="str">
            <v>พรรณิภาดา ค้าของเก่า</v>
          </cell>
          <cell r="G2457">
            <v>2009</v>
          </cell>
        </row>
        <row r="2458">
          <cell r="A2458" t="str">
            <v>ไหลแอดจาย อินเตอร์เทรด</v>
          </cell>
          <cell r="B2458" t="str">
            <v>B - Scrap</v>
          </cell>
          <cell r="C2458">
            <v>39998</v>
          </cell>
          <cell r="D2458">
            <v>14.88</v>
          </cell>
          <cell r="E2458" t="str">
            <v>Local 2</v>
          </cell>
          <cell r="F2458" t="str">
            <v>ไหลแอดจาย พานทอง ชล</v>
          </cell>
          <cell r="G2458">
            <v>2009</v>
          </cell>
        </row>
        <row r="2459">
          <cell r="A2459" t="str">
            <v>ซัน สตีล แอนด์ เปเปอร์</v>
          </cell>
          <cell r="B2459" t="str">
            <v>D - Scrap</v>
          </cell>
          <cell r="C2459">
            <v>39998</v>
          </cell>
          <cell r="D2459">
            <v>26.12</v>
          </cell>
          <cell r="E2459" t="str">
            <v>Local 2</v>
          </cell>
          <cell r="F2459" t="str">
            <v>ปฐมทอง</v>
          </cell>
          <cell r="G2459">
            <v>2009</v>
          </cell>
        </row>
        <row r="2460">
          <cell r="A2460" t="str">
            <v>น่ำเซ้งค้าเหล็ก</v>
          </cell>
          <cell r="B2460" t="str">
            <v>B - Scrap</v>
          </cell>
          <cell r="C2460">
            <v>39998</v>
          </cell>
          <cell r="D2460">
            <v>13.11</v>
          </cell>
          <cell r="E2460" t="str">
            <v>Local 2</v>
          </cell>
          <cell r="F2460" t="str">
            <v>ขจรวิทย์ล็อคเวลล์</v>
          </cell>
          <cell r="G2460">
            <v>2009</v>
          </cell>
        </row>
        <row r="2461">
          <cell r="A2461" t="str">
            <v>กรัณย์ชัย สตีลเวิร์ค</v>
          </cell>
          <cell r="B2461" t="str">
            <v>A - Scrap</v>
          </cell>
          <cell r="C2461">
            <v>39998</v>
          </cell>
          <cell r="D2461">
            <v>18.73</v>
          </cell>
          <cell r="E2461" t="str">
            <v>Local 1</v>
          </cell>
          <cell r="F2461" t="str">
            <v>ลาดกระบัง สตีล (D)</v>
          </cell>
          <cell r="G2461">
            <v>2009</v>
          </cell>
        </row>
        <row r="2462">
          <cell r="A2462" t="str">
            <v>ขยะทอง เปเปอร์ แอนด์สตีล</v>
          </cell>
          <cell r="B2462" t="str">
            <v>BUNDLE  - SY</v>
          </cell>
          <cell r="C2462">
            <v>39998</v>
          </cell>
          <cell r="D2462">
            <v>15.43</v>
          </cell>
          <cell r="E2462" t="str">
            <v>BUNDLE SY</v>
          </cell>
          <cell r="F2462" t="str">
            <v>ขยะทอง สุวินทวงศ์</v>
          </cell>
          <cell r="G2462">
            <v>2009</v>
          </cell>
        </row>
        <row r="2463">
          <cell r="A2463" t="str">
            <v>ลีซิง สตีล</v>
          </cell>
          <cell r="B2463" t="str">
            <v>Y - Scrap</v>
          </cell>
          <cell r="C2463">
            <v>39998</v>
          </cell>
          <cell r="D2463">
            <v>13.08</v>
          </cell>
          <cell r="E2463" t="str">
            <v>Local 1</v>
          </cell>
          <cell r="F2463" t="str">
            <v>ลีซิงสตีล</v>
          </cell>
          <cell r="G2463">
            <v>2009</v>
          </cell>
        </row>
        <row r="2464">
          <cell r="A2464" t="str">
            <v>สิงห์สยามสตีลเซอร์วิส</v>
          </cell>
          <cell r="B2464" t="str">
            <v>Process-PC</v>
          </cell>
          <cell r="C2464">
            <v>39998</v>
          </cell>
          <cell r="D2464">
            <v>12.46</v>
          </cell>
          <cell r="E2464" t="str">
            <v>Process Scrap</v>
          </cell>
          <cell r="F2464" t="str">
            <v>อาปิโก อมตะ ชลบุรี (D)</v>
          </cell>
          <cell r="G2464">
            <v>2009</v>
          </cell>
        </row>
        <row r="2465">
          <cell r="A2465" t="str">
            <v>กรวัชร อินเตอร์เมทัล</v>
          </cell>
          <cell r="B2465" t="str">
            <v>A - Scrap</v>
          </cell>
          <cell r="C2465">
            <v>39998</v>
          </cell>
          <cell r="D2465">
            <v>15.14</v>
          </cell>
          <cell r="E2465" t="str">
            <v>Local 1</v>
          </cell>
          <cell r="F2465" t="str">
            <v>บัญชาค้าของเก่า</v>
          </cell>
          <cell r="G2465">
            <v>2009</v>
          </cell>
        </row>
        <row r="2466">
          <cell r="A2466" t="str">
            <v>ซัน สตีล แอนด์ เปเปอร์</v>
          </cell>
          <cell r="B2466" t="str">
            <v>BUNDLE  - SY</v>
          </cell>
          <cell r="C2466">
            <v>39998</v>
          </cell>
          <cell r="D2466">
            <v>19.61</v>
          </cell>
          <cell r="E2466" t="str">
            <v>BUNDLE SY</v>
          </cell>
          <cell r="F2466" t="str">
            <v>เอส.ซี.ค้าเหล็ก  กทม.</v>
          </cell>
          <cell r="G2466">
            <v>2009</v>
          </cell>
        </row>
        <row r="2467">
          <cell r="A2467" t="str">
            <v>กรัณย์ชัย สตีลเวิร์ค</v>
          </cell>
          <cell r="B2467" t="str">
            <v>A - Scrap</v>
          </cell>
          <cell r="C2467">
            <v>39998</v>
          </cell>
          <cell r="D2467">
            <v>14.5</v>
          </cell>
          <cell r="E2467" t="str">
            <v>Local 1</v>
          </cell>
          <cell r="F2467" t="str">
            <v>ลาดกระบัง สตีล (D)</v>
          </cell>
          <cell r="G2467">
            <v>2009</v>
          </cell>
        </row>
        <row r="2468">
          <cell r="A2468" t="str">
            <v>น่ำเซ้งค้าเหล็ก</v>
          </cell>
          <cell r="B2468" t="str">
            <v>D - Scrap</v>
          </cell>
          <cell r="C2468">
            <v>39998</v>
          </cell>
          <cell r="D2468">
            <v>8.0399999999999991</v>
          </cell>
          <cell r="E2468" t="str">
            <v>Local 2</v>
          </cell>
          <cell r="F2468" t="str">
            <v>ขจรวิทย์ล็อคเวลล์</v>
          </cell>
          <cell r="G2468">
            <v>2009</v>
          </cell>
        </row>
        <row r="2469">
          <cell r="A2469" t="str">
            <v>กัณฑชัย เมทัล เวอร์ค</v>
          </cell>
          <cell r="B2469" t="str">
            <v>D - Scrap</v>
          </cell>
          <cell r="C2469">
            <v>39998</v>
          </cell>
          <cell r="D2469">
            <v>3.97</v>
          </cell>
          <cell r="E2469" t="str">
            <v>Local 2</v>
          </cell>
          <cell r="F2469" t="str">
            <v>คานทอง ชลบุรี</v>
          </cell>
          <cell r="G2469">
            <v>2009</v>
          </cell>
        </row>
        <row r="2470">
          <cell r="A2470" t="str">
            <v>ไหลแอดจาย อินเตอร์เทรด</v>
          </cell>
          <cell r="B2470" t="str">
            <v>Y - Scrap</v>
          </cell>
          <cell r="C2470">
            <v>39998</v>
          </cell>
          <cell r="D2470">
            <v>16.59</v>
          </cell>
          <cell r="E2470" t="str">
            <v>Local 1</v>
          </cell>
          <cell r="F2470" t="str">
            <v>ไหลแอดจาย พานทอง ชล</v>
          </cell>
          <cell r="G2470">
            <v>2009</v>
          </cell>
        </row>
        <row r="2471">
          <cell r="A2471" t="str">
            <v>ไหลแอดจาย อินเตอร์เทรด</v>
          </cell>
          <cell r="B2471" t="str">
            <v>D - Scrap</v>
          </cell>
          <cell r="C2471">
            <v>39998</v>
          </cell>
          <cell r="D2471">
            <v>5.82</v>
          </cell>
          <cell r="E2471" t="str">
            <v>Local 2</v>
          </cell>
          <cell r="F2471" t="str">
            <v>สมจิตร ระยอง</v>
          </cell>
          <cell r="G2471">
            <v>2009</v>
          </cell>
        </row>
        <row r="2472">
          <cell r="A2472" t="str">
            <v>ซัน สตีล แอนด์ เปเปอร์</v>
          </cell>
          <cell r="B2472" t="str">
            <v>D - Scrap</v>
          </cell>
          <cell r="C2472">
            <v>39998</v>
          </cell>
          <cell r="D2472">
            <v>7.94</v>
          </cell>
          <cell r="E2472" t="str">
            <v>Local 2</v>
          </cell>
          <cell r="F2472" t="str">
            <v>รัตนาภรณ์(กิริมิตร-ระยอง)</v>
          </cell>
          <cell r="G2472">
            <v>2009</v>
          </cell>
        </row>
        <row r="2473">
          <cell r="A2473" t="str">
            <v>โกลด์ 2009</v>
          </cell>
          <cell r="B2473" t="str">
            <v>BUNDLE  - SY</v>
          </cell>
          <cell r="C2473">
            <v>39998</v>
          </cell>
          <cell r="D2473">
            <v>31.03</v>
          </cell>
          <cell r="E2473" t="str">
            <v>BUNDLE SY</v>
          </cell>
          <cell r="F2473" t="str">
            <v>พรไพศาล เลย</v>
          </cell>
          <cell r="G2473">
            <v>2009</v>
          </cell>
        </row>
        <row r="2474">
          <cell r="A2474" t="str">
            <v>โพธิ์ทองค้าของเก่า</v>
          </cell>
          <cell r="B2474" t="str">
            <v>BUNDLE  - SY</v>
          </cell>
          <cell r="C2474">
            <v>39998</v>
          </cell>
          <cell r="D2474">
            <v>14.3</v>
          </cell>
          <cell r="E2474" t="str">
            <v>BUNDLE SY</v>
          </cell>
          <cell r="F2474" t="str">
            <v>โพธิ์ทองค้าของเก่า</v>
          </cell>
          <cell r="G2474">
            <v>2009</v>
          </cell>
        </row>
        <row r="2475">
          <cell r="A2475" t="str">
            <v>ฮีดากาโยโก เอ็นเตอร์ไพรส์</v>
          </cell>
          <cell r="B2475" t="str">
            <v>SHREDDED LOCAL</v>
          </cell>
          <cell r="C2475">
            <v>39998</v>
          </cell>
          <cell r="D2475">
            <v>14.49</v>
          </cell>
          <cell r="E2475" t="str">
            <v>SHREDDED LOCAL</v>
          </cell>
          <cell r="F2475" t="str">
            <v>ฮีดากา โยโก (D)</v>
          </cell>
          <cell r="G2475">
            <v>2009</v>
          </cell>
        </row>
        <row r="2476">
          <cell r="A2476" t="str">
            <v>ฮีดากาโยโก เอ็นเตอร์ไพรส์</v>
          </cell>
          <cell r="B2476" t="str">
            <v>SHREDDED LOCAL</v>
          </cell>
          <cell r="C2476">
            <v>39998</v>
          </cell>
          <cell r="D2476">
            <v>13.15</v>
          </cell>
          <cell r="E2476" t="str">
            <v>SHREDDED LOCAL</v>
          </cell>
          <cell r="F2476" t="str">
            <v>ฮีดากา โยโก (D)</v>
          </cell>
          <cell r="G2476">
            <v>2009</v>
          </cell>
        </row>
        <row r="2477">
          <cell r="A2477" t="str">
            <v>ฮีดากาโยโก เอ็นเตอร์ไพรส์</v>
          </cell>
          <cell r="B2477" t="str">
            <v>Bundle # 1</v>
          </cell>
          <cell r="C2477">
            <v>39998</v>
          </cell>
          <cell r="D2477">
            <v>14.05</v>
          </cell>
          <cell r="E2477" t="str">
            <v>Bundle # I(Local)</v>
          </cell>
          <cell r="F2477" t="str">
            <v>ฮีดากา โยโก (D)</v>
          </cell>
          <cell r="G2477">
            <v>2009</v>
          </cell>
        </row>
        <row r="2478">
          <cell r="A2478" t="str">
            <v>ฮีดากาโยโก เอ็นเตอร์ไพรส์</v>
          </cell>
          <cell r="B2478" t="str">
            <v>Process-SS</v>
          </cell>
          <cell r="C2478">
            <v>39998</v>
          </cell>
          <cell r="D2478">
            <v>14.4</v>
          </cell>
          <cell r="E2478" t="str">
            <v>Special Scrap</v>
          </cell>
          <cell r="F2478" t="str">
            <v>ฮีดากา โยโก (D)</v>
          </cell>
          <cell r="G2478">
            <v>2009</v>
          </cell>
        </row>
        <row r="2479">
          <cell r="A2479" t="str">
            <v>ไหลแอดจาย อินเตอร์เทรด</v>
          </cell>
          <cell r="B2479" t="str">
            <v>C - Scrap</v>
          </cell>
          <cell r="C2479">
            <v>39998</v>
          </cell>
          <cell r="D2479">
            <v>10.55</v>
          </cell>
          <cell r="E2479" t="str">
            <v>Local 2</v>
          </cell>
          <cell r="F2479" t="str">
            <v>ไหลแอดจาย พานทอง ชล</v>
          </cell>
          <cell r="G2479">
            <v>2009</v>
          </cell>
        </row>
        <row r="2480">
          <cell r="A2480" t="str">
            <v>โพธิ์ทองค้าของเก่า</v>
          </cell>
          <cell r="B2480" t="str">
            <v>D - Scrap</v>
          </cell>
          <cell r="C2480">
            <v>39998</v>
          </cell>
          <cell r="D2480">
            <v>5.88</v>
          </cell>
          <cell r="E2480" t="str">
            <v>Local 2</v>
          </cell>
          <cell r="F2480" t="str">
            <v>รุ่งเจริญ</v>
          </cell>
          <cell r="G2480">
            <v>2009</v>
          </cell>
        </row>
        <row r="2481">
          <cell r="A2481" t="str">
            <v>น่ำเซ้งค้าเหล็ก</v>
          </cell>
          <cell r="B2481" t="str">
            <v>B - Scrap</v>
          </cell>
          <cell r="C2481">
            <v>39998</v>
          </cell>
          <cell r="D2481">
            <v>13.94</v>
          </cell>
          <cell r="E2481" t="str">
            <v>Local 2</v>
          </cell>
          <cell r="F2481" t="str">
            <v>ขจรวิทย์ล็อคเวลล์</v>
          </cell>
          <cell r="G2481">
            <v>2009</v>
          </cell>
        </row>
        <row r="2482">
          <cell r="A2482" t="str">
            <v>ฮีดากาโยโก เอ็นเตอร์ไพรส์</v>
          </cell>
          <cell r="B2482" t="str">
            <v>Process-SS</v>
          </cell>
          <cell r="C2482">
            <v>39998</v>
          </cell>
          <cell r="D2482">
            <v>14.34</v>
          </cell>
          <cell r="E2482" t="str">
            <v>Special Scrap</v>
          </cell>
          <cell r="F2482" t="str">
            <v>ฮีดากา โยโก (D)</v>
          </cell>
          <cell r="G2482">
            <v>2009</v>
          </cell>
        </row>
        <row r="2483">
          <cell r="A2483" t="str">
            <v>โกลด์ 2009</v>
          </cell>
          <cell r="B2483" t="str">
            <v>BUNDLE  - SY</v>
          </cell>
          <cell r="C2483">
            <v>39998</v>
          </cell>
          <cell r="D2483">
            <v>34.25</v>
          </cell>
          <cell r="E2483" t="str">
            <v>BUNDLE SY</v>
          </cell>
          <cell r="F2483" t="str">
            <v>โกลด์ 2009</v>
          </cell>
          <cell r="G2483">
            <v>2009</v>
          </cell>
        </row>
        <row r="2484">
          <cell r="A2484" t="str">
            <v>สิงห์สยามสตีลเซอร์วิส</v>
          </cell>
          <cell r="B2484" t="str">
            <v>Process-PC</v>
          </cell>
          <cell r="C2484">
            <v>39998</v>
          </cell>
          <cell r="D2484">
            <v>24.88</v>
          </cell>
          <cell r="E2484" t="str">
            <v>Process Scrap</v>
          </cell>
          <cell r="F2484" t="str">
            <v>อาปิโก อมตะ ชลบุรี (D)</v>
          </cell>
          <cell r="G2484">
            <v>2009</v>
          </cell>
        </row>
        <row r="2485">
          <cell r="A2485" t="str">
            <v>ฮีดากาโยโก เอ็นเตอร์ไพรส์</v>
          </cell>
          <cell r="B2485" t="str">
            <v>Bundle # 1</v>
          </cell>
          <cell r="C2485">
            <v>39998</v>
          </cell>
          <cell r="D2485">
            <v>24.14</v>
          </cell>
          <cell r="E2485" t="str">
            <v>Bundle # I(Local)</v>
          </cell>
          <cell r="F2485" t="str">
            <v>ฮีดากา โยโก (D)</v>
          </cell>
          <cell r="G2485">
            <v>2009</v>
          </cell>
        </row>
        <row r="2486">
          <cell r="A2486" t="str">
            <v>โพธิ์ทองค้าของเก่า</v>
          </cell>
          <cell r="B2486" t="str">
            <v>D - Scrap</v>
          </cell>
          <cell r="C2486">
            <v>39998</v>
          </cell>
          <cell r="D2486">
            <v>7.24</v>
          </cell>
          <cell r="E2486" t="str">
            <v>Local 2</v>
          </cell>
          <cell r="F2486" t="str">
            <v>โพธิ์ทองค้าของเก่า</v>
          </cell>
          <cell r="G2486">
            <v>2009</v>
          </cell>
        </row>
        <row r="2487">
          <cell r="A2487" t="str">
            <v>โกลด์ 2009</v>
          </cell>
          <cell r="B2487" t="str">
            <v>BUNDLE  - SY</v>
          </cell>
          <cell r="C2487">
            <v>39998</v>
          </cell>
          <cell r="D2487">
            <v>29.51</v>
          </cell>
          <cell r="E2487" t="str">
            <v>BUNDLE SY</v>
          </cell>
          <cell r="F2487" t="str">
            <v>โกลด์ 2009</v>
          </cell>
          <cell r="G2487">
            <v>2009</v>
          </cell>
        </row>
        <row r="2488">
          <cell r="A2488" t="str">
            <v>โกลด์ 2009</v>
          </cell>
          <cell r="B2488" t="str">
            <v>BUNDLE  - SY</v>
          </cell>
          <cell r="C2488">
            <v>39998</v>
          </cell>
          <cell r="D2488">
            <v>32.840000000000003</v>
          </cell>
          <cell r="E2488" t="str">
            <v>BUNDLE SY</v>
          </cell>
          <cell r="F2488" t="str">
            <v>พรไพศาล เลย</v>
          </cell>
          <cell r="G2488">
            <v>2009</v>
          </cell>
        </row>
        <row r="2489">
          <cell r="A2489" t="str">
            <v>โพธิ์ทองค้าของเก่า</v>
          </cell>
          <cell r="B2489" t="str">
            <v>D - Scrap</v>
          </cell>
          <cell r="C2489">
            <v>39998</v>
          </cell>
          <cell r="D2489">
            <v>7.24</v>
          </cell>
          <cell r="E2489" t="str">
            <v>Local 2</v>
          </cell>
          <cell r="F2489" t="str">
            <v>โพธิ์ทองค้าของเก่า</v>
          </cell>
          <cell r="G2489">
            <v>2009</v>
          </cell>
        </row>
        <row r="2490">
          <cell r="A2490" t="str">
            <v>กัณฑชัย เมทัล เวอร์ค</v>
          </cell>
          <cell r="B2490" t="str">
            <v>B - Scrap</v>
          </cell>
          <cell r="C2490">
            <v>39998</v>
          </cell>
          <cell r="D2490">
            <v>13.37</v>
          </cell>
          <cell r="E2490" t="str">
            <v>Local 2</v>
          </cell>
          <cell r="F2490" t="str">
            <v>คานทอง ชลบุรี</v>
          </cell>
          <cell r="G2490">
            <v>2009</v>
          </cell>
        </row>
        <row r="2491">
          <cell r="A2491" t="str">
            <v>ไหลแอดจาย อินเตอร์เทรด</v>
          </cell>
          <cell r="B2491" t="str">
            <v>D - Scrap</v>
          </cell>
          <cell r="C2491">
            <v>39998</v>
          </cell>
          <cell r="D2491">
            <v>5.5</v>
          </cell>
          <cell r="E2491" t="str">
            <v>Local 2</v>
          </cell>
          <cell r="F2491" t="str">
            <v>สุพัตรา ระยอง</v>
          </cell>
          <cell r="G2491">
            <v>2009</v>
          </cell>
        </row>
        <row r="2492">
          <cell r="A2492" t="str">
            <v>ซัน สตีล แอนด์ เปเปอร์</v>
          </cell>
          <cell r="B2492" t="str">
            <v>C - Scrap</v>
          </cell>
          <cell r="C2492">
            <v>39998</v>
          </cell>
          <cell r="D2492">
            <v>13.34</v>
          </cell>
          <cell r="E2492" t="str">
            <v>Local 2</v>
          </cell>
          <cell r="F2492" t="str">
            <v>เฮงฮวดจั่น</v>
          </cell>
          <cell r="G2492">
            <v>2009</v>
          </cell>
        </row>
        <row r="2493">
          <cell r="A2493" t="str">
            <v>โพธิ์ทองค้าของเก่า</v>
          </cell>
          <cell r="B2493" t="str">
            <v>Y - Scrap</v>
          </cell>
          <cell r="C2493">
            <v>39998</v>
          </cell>
          <cell r="D2493">
            <v>14.13</v>
          </cell>
          <cell r="E2493" t="str">
            <v>Local 1</v>
          </cell>
          <cell r="F2493" t="str">
            <v>โพธิ์ทองค้าของเก่า</v>
          </cell>
          <cell r="G2493">
            <v>2009</v>
          </cell>
        </row>
        <row r="2494">
          <cell r="A2494" t="str">
            <v>น่ำเซ้งค้าเหล็ก</v>
          </cell>
          <cell r="B2494" t="str">
            <v>Process-PC</v>
          </cell>
          <cell r="C2494">
            <v>39998</v>
          </cell>
          <cell r="D2494">
            <v>14.01</v>
          </cell>
          <cell r="E2494" t="str">
            <v>Process Scrap</v>
          </cell>
          <cell r="F2494" t="str">
            <v>น่ำเซ้งกิ่งแก้ว</v>
          </cell>
          <cell r="G2494">
            <v>2009</v>
          </cell>
        </row>
        <row r="2495">
          <cell r="A2495" t="str">
            <v>กัณฑชัย เมทัล เวอร์ค</v>
          </cell>
          <cell r="B2495" t="str">
            <v>X Scrap-L2</v>
          </cell>
          <cell r="C2495">
            <v>39998</v>
          </cell>
          <cell r="D2495">
            <v>16.239999999999998</v>
          </cell>
          <cell r="E2495" t="str">
            <v>Local 2</v>
          </cell>
          <cell r="F2495" t="str">
            <v>กอบชัยพาณิชย์ เชียงใหม่</v>
          </cell>
          <cell r="G2495">
            <v>2009</v>
          </cell>
        </row>
        <row r="2496">
          <cell r="A2496" t="str">
            <v>น่ำเซ้งค้าเหล็ก</v>
          </cell>
          <cell r="B2496" t="str">
            <v>Process-PC</v>
          </cell>
          <cell r="C2496">
            <v>39998</v>
          </cell>
          <cell r="D2496">
            <v>27.35</v>
          </cell>
          <cell r="E2496" t="str">
            <v>Process Scrap</v>
          </cell>
          <cell r="F2496" t="str">
            <v>น่ำเซ้งกิ่งแก้ว</v>
          </cell>
          <cell r="G2496">
            <v>2009</v>
          </cell>
        </row>
        <row r="2497">
          <cell r="A2497" t="str">
            <v>ไหลแอดจาย อินเตอร์เทรด</v>
          </cell>
          <cell r="B2497" t="str">
            <v>C - Scrap</v>
          </cell>
          <cell r="C2497">
            <v>39998</v>
          </cell>
          <cell r="D2497">
            <v>16.350000000000001</v>
          </cell>
          <cell r="E2497" t="str">
            <v>Local 2</v>
          </cell>
          <cell r="F2497" t="str">
            <v>ไหลแอดจาย พานทอง ชล</v>
          </cell>
          <cell r="G2497">
            <v>2009</v>
          </cell>
        </row>
        <row r="2498">
          <cell r="A2498" t="str">
            <v>ไหลแอดจาย อินเตอร์เทรด</v>
          </cell>
          <cell r="B2498" t="str">
            <v>C - Scrap</v>
          </cell>
          <cell r="C2498">
            <v>39998</v>
          </cell>
          <cell r="D2498">
            <v>12.57</v>
          </cell>
          <cell r="E2498" t="str">
            <v>Local 2</v>
          </cell>
          <cell r="F2498" t="str">
            <v>ไหลแอดจาย พานทอง ชล</v>
          </cell>
          <cell r="G2498">
            <v>2009</v>
          </cell>
        </row>
        <row r="2499">
          <cell r="A2499" t="str">
            <v>โกลด์ 2009</v>
          </cell>
          <cell r="B2499" t="str">
            <v>D - Scrap</v>
          </cell>
          <cell r="C2499">
            <v>39998</v>
          </cell>
          <cell r="D2499">
            <v>27.36</v>
          </cell>
          <cell r="E2499" t="str">
            <v>Local 2</v>
          </cell>
          <cell r="F2499" t="str">
            <v>ต้อมยิ่งเจริญทรัพย์</v>
          </cell>
          <cell r="G2499">
            <v>2009</v>
          </cell>
        </row>
        <row r="2500">
          <cell r="A2500" t="str">
            <v>โพธิ์ทองค้าของเก่า</v>
          </cell>
          <cell r="B2500" t="str">
            <v>C - Scrap</v>
          </cell>
          <cell r="C2500">
            <v>39998</v>
          </cell>
          <cell r="D2500">
            <v>8.1199999999999992</v>
          </cell>
          <cell r="E2500" t="str">
            <v>Local 2</v>
          </cell>
          <cell r="F2500" t="str">
            <v>โพธิ์ทองค้าของเก่า</v>
          </cell>
          <cell r="G2500">
            <v>2009</v>
          </cell>
        </row>
        <row r="2501">
          <cell r="A2501" t="str">
            <v>กัณฑชัย เมทัล เวอร์ค</v>
          </cell>
          <cell r="B2501" t="str">
            <v>BUNDLE  - SY</v>
          </cell>
          <cell r="C2501">
            <v>39998</v>
          </cell>
          <cell r="D2501">
            <v>29.36</v>
          </cell>
          <cell r="E2501" t="str">
            <v>BUNDLE SY</v>
          </cell>
          <cell r="F2501" t="str">
            <v>ไพบูลย์ ชลบุรี</v>
          </cell>
          <cell r="G2501">
            <v>2009</v>
          </cell>
        </row>
        <row r="2502">
          <cell r="A2502" t="str">
            <v>โพธิ์ทองค้าของเก่า</v>
          </cell>
          <cell r="B2502" t="str">
            <v>D - Scrap</v>
          </cell>
          <cell r="C2502">
            <v>39998</v>
          </cell>
          <cell r="D2502">
            <v>4.92</v>
          </cell>
          <cell r="E2502" t="str">
            <v>Local 2</v>
          </cell>
          <cell r="F2502" t="str">
            <v>โพธิ์ทองค้าของเก่า</v>
          </cell>
          <cell r="G2502">
            <v>2009</v>
          </cell>
        </row>
        <row r="2503">
          <cell r="A2503" t="str">
            <v>โพธิ์ทองค้าของเก่า</v>
          </cell>
          <cell r="B2503" t="str">
            <v>D - Scrap</v>
          </cell>
          <cell r="C2503">
            <v>39998</v>
          </cell>
          <cell r="D2503">
            <v>4.32</v>
          </cell>
          <cell r="E2503" t="str">
            <v>Local 2</v>
          </cell>
          <cell r="F2503" t="str">
            <v>รุ่งเรืองกิจ</v>
          </cell>
          <cell r="G2503">
            <v>2009</v>
          </cell>
        </row>
        <row r="2504">
          <cell r="A2504" t="str">
            <v>ไหลแอดจาย อินเตอร์เทรด</v>
          </cell>
          <cell r="B2504" t="str">
            <v>D - Scrap</v>
          </cell>
          <cell r="C2504">
            <v>39998</v>
          </cell>
          <cell r="D2504">
            <v>11.94</v>
          </cell>
          <cell r="E2504" t="str">
            <v>Local 2</v>
          </cell>
          <cell r="F2504" t="str">
            <v>ไหลแอดจาย พานทอง ชล</v>
          </cell>
          <cell r="G2504">
            <v>2009</v>
          </cell>
        </row>
        <row r="2505">
          <cell r="A2505" t="str">
            <v>ซัน สตีล แอนด์ เปเปอร์</v>
          </cell>
          <cell r="B2505" t="str">
            <v>C - Scrap</v>
          </cell>
          <cell r="C2505">
            <v>39998</v>
          </cell>
          <cell r="D2505">
            <v>11.8</v>
          </cell>
          <cell r="E2505" t="str">
            <v>Local 2</v>
          </cell>
          <cell r="F2505" t="str">
            <v>วี.ที.ค้าของเก่า ปทุมธานี</v>
          </cell>
          <cell r="G2505">
            <v>2009</v>
          </cell>
        </row>
        <row r="2506">
          <cell r="A2506" t="str">
            <v>กัณฑชัย เมทัล เวอร์ค</v>
          </cell>
          <cell r="B2506" t="str">
            <v>C - Scrap</v>
          </cell>
          <cell r="C2506">
            <v>39998</v>
          </cell>
          <cell r="D2506">
            <v>12.69</v>
          </cell>
          <cell r="E2506" t="str">
            <v>Local 2</v>
          </cell>
          <cell r="F2506" t="str">
            <v>คานทอง ชลบุรี</v>
          </cell>
          <cell r="G2506">
            <v>2009</v>
          </cell>
        </row>
        <row r="2507">
          <cell r="A2507" t="str">
            <v>กัณฑชัย เมทัล เวอร์ค</v>
          </cell>
          <cell r="B2507" t="str">
            <v>BUNDLE  - SY</v>
          </cell>
          <cell r="C2507">
            <v>39998</v>
          </cell>
          <cell r="D2507">
            <v>27.5</v>
          </cell>
          <cell r="E2507" t="str">
            <v>BUNDLE SY</v>
          </cell>
          <cell r="F2507" t="str">
            <v>ไพบูลย์ ชลบุรี</v>
          </cell>
          <cell r="G2507">
            <v>2009</v>
          </cell>
        </row>
        <row r="2508">
          <cell r="A2508" t="str">
            <v>ขยะทอง เปเปอร์ แอนด์สตีล</v>
          </cell>
          <cell r="B2508" t="str">
            <v>BUNDLE  - SY</v>
          </cell>
          <cell r="C2508">
            <v>39998</v>
          </cell>
          <cell r="D2508">
            <v>19.8</v>
          </cell>
          <cell r="E2508" t="str">
            <v>BUNDLE SY</v>
          </cell>
          <cell r="F2508" t="str">
            <v>ขยะทอง บางพลี(ดีสมใจ)</v>
          </cell>
          <cell r="G2508">
            <v>2009</v>
          </cell>
        </row>
        <row r="2509">
          <cell r="A2509" t="str">
            <v>น่ำเซ้งค้าเหล็ก</v>
          </cell>
          <cell r="B2509" t="str">
            <v>D - Scrap</v>
          </cell>
          <cell r="C2509">
            <v>39998</v>
          </cell>
          <cell r="D2509">
            <v>4.84</v>
          </cell>
          <cell r="E2509" t="str">
            <v>Local 2</v>
          </cell>
          <cell r="F2509" t="str">
            <v>ขจรวิทย์ล็อคเวลล์</v>
          </cell>
          <cell r="G2509">
            <v>2009</v>
          </cell>
        </row>
        <row r="2510">
          <cell r="A2510" t="str">
            <v>ไหลแอดจาย อินเตอร์เทรด</v>
          </cell>
          <cell r="B2510" t="str">
            <v>D - Scrap</v>
          </cell>
          <cell r="C2510">
            <v>39998</v>
          </cell>
          <cell r="D2510">
            <v>7.56</v>
          </cell>
          <cell r="E2510" t="str">
            <v>Local 2</v>
          </cell>
          <cell r="F2510" t="str">
            <v>ไหลแอดจาย พานทอง ชล</v>
          </cell>
          <cell r="G2510">
            <v>2009</v>
          </cell>
        </row>
        <row r="2511">
          <cell r="A2511" t="str">
            <v>น่ำเซ้งค้าเหล็ก</v>
          </cell>
          <cell r="B2511" t="str">
            <v>D - Scrap</v>
          </cell>
          <cell r="C2511">
            <v>39998</v>
          </cell>
          <cell r="D2511">
            <v>7.77</v>
          </cell>
          <cell r="E2511" t="str">
            <v>Local 2</v>
          </cell>
          <cell r="F2511" t="str">
            <v>ขจรวิทย์ล็อคเวลล์</v>
          </cell>
          <cell r="G2511">
            <v>2009</v>
          </cell>
        </row>
        <row r="2512">
          <cell r="A2512" t="str">
            <v>ไหลแอดจาย อินเตอร์เทรด</v>
          </cell>
          <cell r="B2512" t="str">
            <v>D - Scrap</v>
          </cell>
          <cell r="C2512">
            <v>39998</v>
          </cell>
          <cell r="D2512">
            <v>3.39</v>
          </cell>
          <cell r="E2512" t="str">
            <v>Local 2</v>
          </cell>
          <cell r="F2512" t="str">
            <v>ไหลแอดจาย พานทอง ชล</v>
          </cell>
          <cell r="G2512">
            <v>2009</v>
          </cell>
        </row>
        <row r="2513">
          <cell r="A2513" t="str">
            <v>ไหลแอดจาย อินเตอร์เทรด</v>
          </cell>
          <cell r="B2513" t="str">
            <v>D - Scrap</v>
          </cell>
          <cell r="C2513">
            <v>39998</v>
          </cell>
          <cell r="D2513">
            <v>3.4</v>
          </cell>
          <cell r="E2513" t="str">
            <v>Local 2</v>
          </cell>
          <cell r="F2513" t="str">
            <v>ไหลแอดจาย พานทอง ชล</v>
          </cell>
          <cell r="G2513">
            <v>2009</v>
          </cell>
        </row>
        <row r="2514">
          <cell r="A2514" t="str">
            <v>ไหลแอดจาย อินเตอร์เทรด</v>
          </cell>
          <cell r="B2514" t="str">
            <v>Process-PC</v>
          </cell>
          <cell r="C2514">
            <v>39998</v>
          </cell>
          <cell r="D2514">
            <v>27.88</v>
          </cell>
          <cell r="E2514" t="str">
            <v>Process Scrap</v>
          </cell>
          <cell r="F2514" t="str">
            <v>Central metal Thailand (D)</v>
          </cell>
          <cell r="G2514">
            <v>2009</v>
          </cell>
        </row>
        <row r="2515">
          <cell r="A2515" t="str">
            <v>กัณฑชัย เมทัล เวอร์ค</v>
          </cell>
          <cell r="B2515" t="str">
            <v>X Scrap-L2</v>
          </cell>
          <cell r="C2515">
            <v>39998</v>
          </cell>
          <cell r="D2515">
            <v>12.79</v>
          </cell>
          <cell r="E2515" t="str">
            <v>Local 2</v>
          </cell>
          <cell r="F2515" t="str">
            <v>ยิ่งรุ่งเรือง</v>
          </cell>
          <cell r="G2515">
            <v>2009</v>
          </cell>
        </row>
        <row r="2516">
          <cell r="A2516" t="str">
            <v>โกลด์ 2009</v>
          </cell>
          <cell r="B2516" t="str">
            <v>D - Scrap</v>
          </cell>
          <cell r="C2516">
            <v>39999</v>
          </cell>
          <cell r="D2516">
            <v>39.299999999999997</v>
          </cell>
          <cell r="E2516" t="str">
            <v>Local 2</v>
          </cell>
          <cell r="F2516" t="str">
            <v>ต้อมยิ่งเจริญทรัพย์</v>
          </cell>
          <cell r="G2516">
            <v>2009</v>
          </cell>
        </row>
        <row r="2517">
          <cell r="A2517" t="str">
            <v>ไหลแอดจาย อินเตอร์เทรด</v>
          </cell>
          <cell r="B2517" t="str">
            <v>BUNDLE  - SY</v>
          </cell>
          <cell r="C2517">
            <v>39999</v>
          </cell>
          <cell r="D2517">
            <v>16.34</v>
          </cell>
          <cell r="E2517" t="str">
            <v>BUNDLE SY</v>
          </cell>
          <cell r="F2517" t="str">
            <v>สวัสดิ์ สุราษฎร์ธานี</v>
          </cell>
          <cell r="G2517">
            <v>2009</v>
          </cell>
        </row>
        <row r="2518">
          <cell r="A2518" t="str">
            <v>ซัน สตีล แอนด์ เปเปอร์</v>
          </cell>
          <cell r="B2518" t="str">
            <v>BUNDLE  - SY</v>
          </cell>
          <cell r="C2518">
            <v>39999</v>
          </cell>
          <cell r="D2518">
            <v>28.72</v>
          </cell>
          <cell r="E2518" t="str">
            <v>BUNDLE SY</v>
          </cell>
          <cell r="F2518" t="str">
            <v>เอกพาณิชย์ ปราจีน</v>
          </cell>
          <cell r="G2518">
            <v>2009</v>
          </cell>
        </row>
        <row r="2519">
          <cell r="A2519" t="str">
            <v>ไหลแอดจาย อินเตอร์เทรด</v>
          </cell>
          <cell r="B2519" t="str">
            <v>D - Scrap</v>
          </cell>
          <cell r="C2519">
            <v>39999</v>
          </cell>
          <cell r="D2519">
            <v>6.74</v>
          </cell>
          <cell r="E2519" t="str">
            <v>Local 2</v>
          </cell>
          <cell r="F2519" t="str">
            <v>สุจินต์ ระยอง</v>
          </cell>
          <cell r="G2519">
            <v>2009</v>
          </cell>
        </row>
        <row r="2520">
          <cell r="A2520" t="str">
            <v>ไหลแอดจาย อินเตอร์เทรด</v>
          </cell>
          <cell r="B2520" t="str">
            <v>BUNDLE  - SY</v>
          </cell>
          <cell r="C2520">
            <v>39999</v>
          </cell>
          <cell r="D2520">
            <v>15.35</v>
          </cell>
          <cell r="E2520" t="str">
            <v>BUNDLE SY</v>
          </cell>
          <cell r="F2520" t="str">
            <v>ทรัพย์ทวี สระแก้ว</v>
          </cell>
          <cell r="G2520">
            <v>2009</v>
          </cell>
        </row>
        <row r="2521">
          <cell r="A2521" t="str">
            <v>ไหลแอดจาย อินเตอร์เทรด</v>
          </cell>
          <cell r="B2521" t="str">
            <v>BUNDLE  - SY</v>
          </cell>
          <cell r="C2521">
            <v>39999</v>
          </cell>
          <cell r="D2521">
            <v>18.260000000000002</v>
          </cell>
          <cell r="E2521" t="str">
            <v>BUNDLE SY</v>
          </cell>
          <cell r="F2521" t="str">
            <v>สมศักดิ์ สุโขทัย</v>
          </cell>
          <cell r="G2521">
            <v>2009</v>
          </cell>
        </row>
        <row r="2522">
          <cell r="A2522" t="str">
            <v>ไหลแอดจาย อินเตอร์เทรด</v>
          </cell>
          <cell r="B2522" t="str">
            <v>BUNDLE  - SY</v>
          </cell>
          <cell r="C2522">
            <v>39999</v>
          </cell>
          <cell r="D2522">
            <v>30.44</v>
          </cell>
          <cell r="E2522" t="str">
            <v>BUNDLE SY</v>
          </cell>
          <cell r="F2522" t="str">
            <v>สมศักดิ์ สุโขทัย</v>
          </cell>
          <cell r="G2522">
            <v>2009</v>
          </cell>
        </row>
        <row r="2523">
          <cell r="A2523" t="str">
            <v>น่ำเซ้งค้าเหล็ก</v>
          </cell>
          <cell r="B2523" t="str">
            <v>B - Scrap</v>
          </cell>
          <cell r="C2523">
            <v>39999</v>
          </cell>
          <cell r="D2523">
            <v>19.100000000000001</v>
          </cell>
          <cell r="E2523" t="str">
            <v>Local 2</v>
          </cell>
          <cell r="F2523" t="str">
            <v>ขจรวิทย์ล็อคเวลล์</v>
          </cell>
          <cell r="G2523">
            <v>2009</v>
          </cell>
        </row>
        <row r="2524">
          <cell r="A2524" t="str">
            <v>น่ำเซ้งค้าเหล็ก</v>
          </cell>
          <cell r="B2524" t="str">
            <v>D - Scrap</v>
          </cell>
          <cell r="C2524">
            <v>39999</v>
          </cell>
          <cell r="D2524">
            <v>10.45</v>
          </cell>
          <cell r="E2524" t="str">
            <v>Local 2</v>
          </cell>
          <cell r="F2524" t="str">
            <v>ขจรวิทย์ล็อคเวลล์</v>
          </cell>
          <cell r="G2524">
            <v>2009</v>
          </cell>
        </row>
        <row r="2525">
          <cell r="A2525" t="str">
            <v>โกลด์ 2009</v>
          </cell>
          <cell r="B2525" t="str">
            <v>BUNDLE  - SY</v>
          </cell>
          <cell r="C2525">
            <v>39999</v>
          </cell>
          <cell r="D2525">
            <v>16.239999999999998</v>
          </cell>
          <cell r="E2525" t="str">
            <v>BUNDLE SY</v>
          </cell>
          <cell r="F2525" t="str">
            <v>พัฒนกิจโคราช</v>
          </cell>
          <cell r="G2525">
            <v>2009</v>
          </cell>
        </row>
        <row r="2526">
          <cell r="A2526" t="str">
            <v>ชัยการณ์ สตีล เวอร์ค</v>
          </cell>
          <cell r="B2526" t="str">
            <v>BUNDLE  - SY</v>
          </cell>
          <cell r="C2526">
            <v>39999</v>
          </cell>
          <cell r="D2526">
            <v>16.739999999999998</v>
          </cell>
          <cell r="E2526" t="str">
            <v>BUNDLE SY</v>
          </cell>
          <cell r="F2526" t="str">
            <v>แสงทองชัย สตีล(ชัญญา)</v>
          </cell>
          <cell r="G2526">
            <v>2009</v>
          </cell>
        </row>
        <row r="2527">
          <cell r="A2527" t="str">
            <v>กัณฑชัย เมทัล เวอร์ค</v>
          </cell>
          <cell r="B2527" t="str">
            <v>D - Scrap</v>
          </cell>
          <cell r="C2527">
            <v>39999</v>
          </cell>
          <cell r="D2527">
            <v>13.64</v>
          </cell>
          <cell r="E2527" t="str">
            <v>Local 2</v>
          </cell>
          <cell r="F2527" t="str">
            <v>สยามมิตร สตีลรีไซเคิล นนทบุรี</v>
          </cell>
          <cell r="G2527">
            <v>2009</v>
          </cell>
        </row>
        <row r="2528">
          <cell r="A2528" t="str">
            <v>กรวัชร อินเตอร์เมทัล</v>
          </cell>
          <cell r="B2528" t="str">
            <v>X Scrap-L2</v>
          </cell>
          <cell r="C2528">
            <v>39999</v>
          </cell>
          <cell r="D2528">
            <v>14.49</v>
          </cell>
          <cell r="E2528" t="str">
            <v>Local 2</v>
          </cell>
          <cell r="F2528" t="str">
            <v>ป.ปาทานสตีล(อนันต์)</v>
          </cell>
          <cell r="G2528">
            <v>2009</v>
          </cell>
        </row>
        <row r="2529">
          <cell r="A2529" t="str">
            <v>กัณฑชัย เมทัล เวอร์ค</v>
          </cell>
          <cell r="B2529" t="str">
            <v>Y - Scrap</v>
          </cell>
          <cell r="C2529">
            <v>39999</v>
          </cell>
          <cell r="D2529">
            <v>17.93</v>
          </cell>
          <cell r="E2529" t="str">
            <v>Local 1</v>
          </cell>
          <cell r="F2529" t="str">
            <v>สยามมิตร สตีลรีไซเคิล นนทบุรี</v>
          </cell>
          <cell r="G2529">
            <v>2009</v>
          </cell>
        </row>
        <row r="2530">
          <cell r="A2530" t="str">
            <v>กัณฑชัย เมทัล เวอร์ค</v>
          </cell>
          <cell r="B2530" t="str">
            <v>D - Scrap</v>
          </cell>
          <cell r="C2530">
            <v>39999</v>
          </cell>
          <cell r="D2530">
            <v>21.82</v>
          </cell>
          <cell r="E2530" t="str">
            <v>Local 2</v>
          </cell>
          <cell r="F2530" t="str">
            <v>ทรัพย์โสภณ</v>
          </cell>
          <cell r="G2530">
            <v>2009</v>
          </cell>
        </row>
        <row r="2531">
          <cell r="A2531" t="str">
            <v>ซัน สตีล แอนด์ เปเปอร์</v>
          </cell>
          <cell r="B2531" t="str">
            <v>BUNDLE  - SY</v>
          </cell>
          <cell r="C2531">
            <v>39999</v>
          </cell>
          <cell r="D2531">
            <v>21.01</v>
          </cell>
          <cell r="E2531" t="str">
            <v>BUNDLE SY</v>
          </cell>
          <cell r="F2531" t="str">
            <v>ปฏิมาค้าของเก่า อยุธยา</v>
          </cell>
          <cell r="G2531">
            <v>2009</v>
          </cell>
        </row>
        <row r="2532">
          <cell r="A2532" t="str">
            <v>น่ำเซ้งค้าเหล็ก</v>
          </cell>
          <cell r="B2532" t="str">
            <v>Process-PC</v>
          </cell>
          <cell r="C2532">
            <v>39999</v>
          </cell>
          <cell r="D2532">
            <v>13.31</v>
          </cell>
          <cell r="E2532" t="str">
            <v>Process Scrap</v>
          </cell>
          <cell r="F2532" t="str">
            <v>บ้านบึงอินดัสตรีส์</v>
          </cell>
          <cell r="G2532">
            <v>2009</v>
          </cell>
        </row>
        <row r="2533">
          <cell r="A2533" t="str">
            <v>ไหลแอดจาย อินเตอร์เทรด</v>
          </cell>
          <cell r="B2533" t="str">
            <v>D - Scrap</v>
          </cell>
          <cell r="C2533">
            <v>39999</v>
          </cell>
          <cell r="D2533">
            <v>8.67</v>
          </cell>
          <cell r="E2533" t="str">
            <v>Local 2</v>
          </cell>
          <cell r="F2533" t="str">
            <v>อาร์กอนสตีล กทม.</v>
          </cell>
          <cell r="G2533">
            <v>2009</v>
          </cell>
        </row>
        <row r="2534">
          <cell r="A2534" t="str">
            <v>ไหลแอดจาย อินเตอร์เทรด</v>
          </cell>
          <cell r="B2534" t="str">
            <v>D - Scrap</v>
          </cell>
          <cell r="C2534">
            <v>39999</v>
          </cell>
          <cell r="D2534">
            <v>10.63</v>
          </cell>
          <cell r="E2534" t="str">
            <v>Local 2</v>
          </cell>
          <cell r="F2534" t="str">
            <v>ไหลแอดจาย บางพลี</v>
          </cell>
          <cell r="G2534">
            <v>2009</v>
          </cell>
        </row>
        <row r="2535">
          <cell r="A2535" t="str">
            <v>กรัณย์ชัย สตีลเวิร์ค</v>
          </cell>
          <cell r="B2535" t="str">
            <v>Y - Scrap</v>
          </cell>
          <cell r="C2535">
            <v>39999</v>
          </cell>
          <cell r="D2535">
            <v>21.85</v>
          </cell>
          <cell r="E2535" t="str">
            <v>Local 1</v>
          </cell>
          <cell r="F2535" t="str">
            <v>ศรีราชา คอนสตรัคชั่น (1994)(D)</v>
          </cell>
          <cell r="G2535">
            <v>2009</v>
          </cell>
        </row>
        <row r="2536">
          <cell r="A2536" t="str">
            <v>ไหลแอดจาย อินเตอร์เทรด</v>
          </cell>
          <cell r="B2536" t="str">
            <v>D - Scrap</v>
          </cell>
          <cell r="C2536">
            <v>39999</v>
          </cell>
          <cell r="D2536">
            <v>10.98</v>
          </cell>
          <cell r="E2536" t="str">
            <v>Local 2</v>
          </cell>
          <cell r="F2536" t="str">
            <v>สุจินต์ ระยอง</v>
          </cell>
          <cell r="G2536">
            <v>2009</v>
          </cell>
        </row>
        <row r="2537">
          <cell r="A2537" t="str">
            <v>กรวัชร อินเตอร์เมทัล</v>
          </cell>
          <cell r="B2537" t="str">
            <v>D - Scrap</v>
          </cell>
          <cell r="C2537">
            <v>39999</v>
          </cell>
          <cell r="D2537">
            <v>13.76</v>
          </cell>
          <cell r="E2537" t="str">
            <v>Local 2</v>
          </cell>
          <cell r="F2537" t="str">
            <v>อันดามัน หาดใหญ่</v>
          </cell>
          <cell r="G2537">
            <v>2009</v>
          </cell>
        </row>
        <row r="2538">
          <cell r="A2538" t="str">
            <v>น่ำเซ้งค้าเหล็ก</v>
          </cell>
          <cell r="B2538" t="str">
            <v>D - Scrap</v>
          </cell>
          <cell r="C2538">
            <v>39999</v>
          </cell>
          <cell r="D2538">
            <v>13.52</v>
          </cell>
          <cell r="E2538" t="str">
            <v>Local 2</v>
          </cell>
          <cell r="F2538" t="str">
            <v>ขจรวิทย์ล็อคเวลล์</v>
          </cell>
          <cell r="G2538">
            <v>2009</v>
          </cell>
        </row>
        <row r="2539">
          <cell r="A2539" t="str">
            <v>กัณฑชัย เมทัล เวอร์ค</v>
          </cell>
          <cell r="B2539" t="str">
            <v>A - Scrap</v>
          </cell>
          <cell r="C2539">
            <v>39999</v>
          </cell>
          <cell r="D2539">
            <v>18.68</v>
          </cell>
          <cell r="E2539" t="str">
            <v>Local 1</v>
          </cell>
          <cell r="F2539" t="str">
            <v>คานทอง ชลบุรี</v>
          </cell>
          <cell r="G2539">
            <v>2009</v>
          </cell>
        </row>
        <row r="2540">
          <cell r="A2540" t="str">
            <v>ซัน สตีล แอนด์ เปเปอร์</v>
          </cell>
          <cell r="B2540" t="str">
            <v>F scrap Local2</v>
          </cell>
          <cell r="C2540">
            <v>39999</v>
          </cell>
          <cell r="D2540">
            <v>7.27</v>
          </cell>
          <cell r="E2540" t="str">
            <v>Local 2</v>
          </cell>
          <cell r="F2540" t="str">
            <v>ปฏิมาค้าของเก่า อยุธยา</v>
          </cell>
          <cell r="G2540">
            <v>2009</v>
          </cell>
        </row>
        <row r="2541">
          <cell r="A2541" t="str">
            <v>ไหลแอดจาย อินเตอร์เทรด</v>
          </cell>
          <cell r="B2541" t="str">
            <v>B - Scrap</v>
          </cell>
          <cell r="C2541">
            <v>39999</v>
          </cell>
          <cell r="D2541">
            <v>11.32</v>
          </cell>
          <cell r="E2541" t="str">
            <v>Local 2</v>
          </cell>
          <cell r="F2541" t="str">
            <v>อาร์กอนสตีล กทม.</v>
          </cell>
          <cell r="G2541">
            <v>2009</v>
          </cell>
        </row>
        <row r="2542">
          <cell r="A2542" t="str">
            <v>กรัณย์ชัย สตีลเวิร์ค</v>
          </cell>
          <cell r="B2542" t="str">
            <v>Y - Scrap</v>
          </cell>
          <cell r="C2542">
            <v>39999</v>
          </cell>
          <cell r="D2542">
            <v>15.65</v>
          </cell>
          <cell r="E2542" t="str">
            <v>Local 1</v>
          </cell>
          <cell r="F2542" t="str">
            <v>ศรีราชา คอนสตรัคชั่น (1994)(D)</v>
          </cell>
          <cell r="G2542">
            <v>2009</v>
          </cell>
        </row>
        <row r="2543">
          <cell r="A2543" t="str">
            <v>ซัน สตีล แอนด์ เปเปอร์</v>
          </cell>
          <cell r="B2543" t="str">
            <v>BUNDLE  - SY</v>
          </cell>
          <cell r="C2543">
            <v>39999</v>
          </cell>
          <cell r="D2543">
            <v>31.28</v>
          </cell>
          <cell r="E2543" t="str">
            <v>BUNDLE SY</v>
          </cell>
          <cell r="F2543" t="str">
            <v>เอส.ซี.ค้าเหล็ก  กทม.</v>
          </cell>
          <cell r="G2543">
            <v>2009</v>
          </cell>
        </row>
        <row r="2544">
          <cell r="A2544" t="str">
            <v>โกลด์ 2009</v>
          </cell>
          <cell r="B2544" t="str">
            <v>BUNDLE  - SY</v>
          </cell>
          <cell r="C2544">
            <v>39999</v>
          </cell>
          <cell r="D2544">
            <v>33.36</v>
          </cell>
          <cell r="E2544" t="str">
            <v>BUNDLE SY</v>
          </cell>
          <cell r="F2544" t="str">
            <v>โกลด์ 2009</v>
          </cell>
          <cell r="G2544">
            <v>2009</v>
          </cell>
        </row>
        <row r="2545">
          <cell r="A2545" t="str">
            <v>กัณฑชัย เมทัล เวอร์ค</v>
          </cell>
          <cell r="B2545" t="str">
            <v>A - Scrap</v>
          </cell>
          <cell r="C2545">
            <v>39999</v>
          </cell>
          <cell r="D2545">
            <v>18.11</v>
          </cell>
          <cell r="E2545" t="str">
            <v>Local 1</v>
          </cell>
          <cell r="F2545" t="str">
            <v>คานทอง ชลบุรี</v>
          </cell>
          <cell r="G2545">
            <v>2009</v>
          </cell>
        </row>
        <row r="2546">
          <cell r="A2546" t="str">
            <v>ไหลแอดจาย อินเตอร์เทรด</v>
          </cell>
          <cell r="B2546" t="str">
            <v>X Scrap-L2</v>
          </cell>
          <cell r="C2546">
            <v>39999</v>
          </cell>
          <cell r="D2546">
            <v>8.09</v>
          </cell>
          <cell r="E2546" t="str">
            <v>Local 2</v>
          </cell>
          <cell r="F2546" t="str">
            <v>ท่าทองค้าของเก่า</v>
          </cell>
          <cell r="G2546">
            <v>2009</v>
          </cell>
        </row>
        <row r="2547">
          <cell r="A2547" t="str">
            <v>ซัน สตีล แอนด์ เปเปอร์</v>
          </cell>
          <cell r="B2547" t="str">
            <v>X Scrap-L2</v>
          </cell>
          <cell r="C2547">
            <v>39999</v>
          </cell>
          <cell r="D2547">
            <v>14.22</v>
          </cell>
          <cell r="E2547" t="str">
            <v>Local 2</v>
          </cell>
          <cell r="F2547" t="str">
            <v>ปอ.พาณิชย์ 5</v>
          </cell>
          <cell r="G2547">
            <v>2009</v>
          </cell>
        </row>
        <row r="2548">
          <cell r="A2548" t="str">
            <v>โพธิ์ทองค้าของเก่า</v>
          </cell>
          <cell r="B2548" t="str">
            <v>D - Scrap</v>
          </cell>
          <cell r="C2548">
            <v>39999</v>
          </cell>
          <cell r="D2548">
            <v>6.14</v>
          </cell>
          <cell r="E2548" t="str">
            <v>Local 2</v>
          </cell>
          <cell r="F2548" t="str">
            <v>รุ่งเจริญ</v>
          </cell>
          <cell r="G2548">
            <v>2009</v>
          </cell>
        </row>
        <row r="2549">
          <cell r="A2549" t="str">
            <v>โพธิ์ทองค้าของเก่า</v>
          </cell>
          <cell r="B2549" t="str">
            <v>D - Scrap</v>
          </cell>
          <cell r="C2549">
            <v>39999</v>
          </cell>
          <cell r="D2549">
            <v>4.45</v>
          </cell>
          <cell r="E2549" t="str">
            <v>Local 2</v>
          </cell>
          <cell r="F2549" t="str">
            <v>รุ่งเจริญ</v>
          </cell>
          <cell r="G2549">
            <v>2009</v>
          </cell>
        </row>
        <row r="2550">
          <cell r="A2550" t="str">
            <v>น่ำเซ้งค้าเหล็ก</v>
          </cell>
          <cell r="B2550" t="str">
            <v>A - Scrap</v>
          </cell>
          <cell r="C2550">
            <v>39999</v>
          </cell>
          <cell r="D2550">
            <v>15.55</v>
          </cell>
          <cell r="E2550" t="str">
            <v>Local 1</v>
          </cell>
          <cell r="F2550" t="str">
            <v>ขจรวิทย์ล็อคเวลล์</v>
          </cell>
          <cell r="G2550">
            <v>2009</v>
          </cell>
        </row>
        <row r="2551">
          <cell r="A2551" t="str">
            <v>น่ำเซ้งค้าเหล็ก</v>
          </cell>
          <cell r="B2551" t="str">
            <v>Y - Scrap</v>
          </cell>
          <cell r="C2551">
            <v>39999</v>
          </cell>
          <cell r="D2551">
            <v>15.49</v>
          </cell>
          <cell r="E2551" t="str">
            <v>Local 1</v>
          </cell>
          <cell r="F2551" t="str">
            <v>ขจรวิทย์ล็อคเวลล์</v>
          </cell>
          <cell r="G2551">
            <v>2009</v>
          </cell>
        </row>
        <row r="2552">
          <cell r="A2552" t="str">
            <v>ซัน สตีล แอนด์ เปเปอร์</v>
          </cell>
          <cell r="B2552" t="str">
            <v>BUNDLE  - SY</v>
          </cell>
          <cell r="C2552">
            <v>39999</v>
          </cell>
          <cell r="D2552">
            <v>32.020000000000003</v>
          </cell>
          <cell r="E2552" t="str">
            <v>BUNDLE SY</v>
          </cell>
          <cell r="F2552" t="str">
            <v>ต.นิยมไทย</v>
          </cell>
          <cell r="G2552">
            <v>2009</v>
          </cell>
        </row>
        <row r="2553">
          <cell r="A2553" t="str">
            <v>ซัน สตีล แอนด์ เปเปอร์</v>
          </cell>
          <cell r="B2553" t="str">
            <v>Y - Scrap</v>
          </cell>
          <cell r="C2553">
            <v>39999</v>
          </cell>
          <cell r="D2553">
            <v>11.23</v>
          </cell>
          <cell r="E2553" t="str">
            <v>Local 1</v>
          </cell>
          <cell r="F2553" t="str">
            <v>ปอ.พาณิชย์ 5</v>
          </cell>
          <cell r="G2553">
            <v>2009</v>
          </cell>
        </row>
        <row r="2554">
          <cell r="A2554" t="str">
            <v>ไหลแอดจาย อินเตอร์เทรด</v>
          </cell>
          <cell r="B2554" t="str">
            <v>D - Scrap</v>
          </cell>
          <cell r="C2554">
            <v>39999</v>
          </cell>
          <cell r="D2554">
            <v>8.8800000000000008</v>
          </cell>
          <cell r="E2554" t="str">
            <v>Local 2</v>
          </cell>
          <cell r="F2554" t="str">
            <v>สุพัตรา ระยอง</v>
          </cell>
          <cell r="G2554">
            <v>2009</v>
          </cell>
        </row>
        <row r="2555">
          <cell r="A2555" t="str">
            <v>กัณฑชัย เมทัล เวอร์ค</v>
          </cell>
          <cell r="B2555" t="str">
            <v>BUNDLE  - SY</v>
          </cell>
          <cell r="C2555">
            <v>39999</v>
          </cell>
          <cell r="D2555">
            <v>34.880000000000003</v>
          </cell>
          <cell r="E2555" t="str">
            <v>BUNDLE SY</v>
          </cell>
          <cell r="F2555" t="str">
            <v>ไพบูลย์ ชลบุรี</v>
          </cell>
          <cell r="G2555">
            <v>2009</v>
          </cell>
        </row>
        <row r="2556">
          <cell r="A2556" t="str">
            <v>ไหลแอดจาย อินเตอร์เทรด</v>
          </cell>
          <cell r="B2556" t="str">
            <v>D - Scrap</v>
          </cell>
          <cell r="C2556">
            <v>39999</v>
          </cell>
          <cell r="D2556">
            <v>7.88</v>
          </cell>
          <cell r="E2556" t="str">
            <v>Local 2</v>
          </cell>
          <cell r="F2556" t="str">
            <v>ไหลแอดจาย พานทอง ชล</v>
          </cell>
          <cell r="G2556">
            <v>2009</v>
          </cell>
        </row>
        <row r="2557">
          <cell r="A2557" t="str">
            <v>ไหลแอดจาย อินเตอร์เทรด</v>
          </cell>
          <cell r="B2557" t="str">
            <v>BUNDLE  - SY</v>
          </cell>
          <cell r="C2557">
            <v>39999</v>
          </cell>
          <cell r="D2557">
            <v>16.64</v>
          </cell>
          <cell r="E2557" t="str">
            <v>BUNDLE SY</v>
          </cell>
          <cell r="F2557" t="str">
            <v>สวัสดิ์ สุราษฎร์ธานี</v>
          </cell>
          <cell r="G2557">
            <v>2009</v>
          </cell>
        </row>
        <row r="2558">
          <cell r="A2558" t="str">
            <v>ไหลแอดจาย อินเตอร์เทรด</v>
          </cell>
          <cell r="B2558" t="str">
            <v>BUNDLE  - SY</v>
          </cell>
          <cell r="C2558">
            <v>39999</v>
          </cell>
          <cell r="D2558">
            <v>29.28</v>
          </cell>
          <cell r="E2558" t="str">
            <v>BUNDLE SY</v>
          </cell>
          <cell r="F2558" t="str">
            <v>เมืองพลค้าของเก่า บุรีรัมย์</v>
          </cell>
          <cell r="G2558">
            <v>2009</v>
          </cell>
        </row>
        <row r="2559">
          <cell r="A2559" t="str">
            <v>ไหลแอดจาย อินเตอร์เทรด</v>
          </cell>
          <cell r="B2559" t="str">
            <v>D - Scrap</v>
          </cell>
          <cell r="C2559">
            <v>39999</v>
          </cell>
          <cell r="D2559">
            <v>4.33</v>
          </cell>
          <cell r="E2559" t="str">
            <v>Local 2</v>
          </cell>
          <cell r="F2559" t="str">
            <v>สมจิตร ระยอง</v>
          </cell>
          <cell r="G2559">
            <v>2009</v>
          </cell>
        </row>
        <row r="2560">
          <cell r="A2560" t="str">
            <v>ลีซิง สตีล</v>
          </cell>
          <cell r="B2560" t="str">
            <v>F scrap Local2</v>
          </cell>
          <cell r="C2560">
            <v>39999</v>
          </cell>
          <cell r="D2560">
            <v>12.59</v>
          </cell>
          <cell r="E2560" t="str">
            <v>Local 2</v>
          </cell>
          <cell r="F2560" t="str">
            <v>ลีซิงสตีล</v>
          </cell>
          <cell r="G2560">
            <v>2009</v>
          </cell>
        </row>
        <row r="2561">
          <cell r="A2561" t="str">
            <v>กัณฑชัย เมทัล เวอร์ค</v>
          </cell>
          <cell r="B2561" t="str">
            <v>BUNDLE  - SY</v>
          </cell>
          <cell r="C2561">
            <v>39999</v>
          </cell>
          <cell r="D2561">
            <v>15.25</v>
          </cell>
          <cell r="E2561" t="str">
            <v>BUNDLE SY</v>
          </cell>
          <cell r="F2561" t="str">
            <v>กอบชัยพาณิชย์ เชียงใหม่</v>
          </cell>
          <cell r="G2561">
            <v>2009</v>
          </cell>
        </row>
        <row r="2562">
          <cell r="A2562" t="str">
            <v>น่ำเซ้งค้าเหล็ก</v>
          </cell>
          <cell r="B2562" t="str">
            <v>Process-PC</v>
          </cell>
          <cell r="C2562">
            <v>39999</v>
          </cell>
          <cell r="D2562">
            <v>13.92</v>
          </cell>
          <cell r="E2562" t="str">
            <v>Process Scrap</v>
          </cell>
          <cell r="F2562" t="str">
            <v>บ้านบึงอินดัสตรีส์</v>
          </cell>
          <cell r="G2562">
            <v>2009</v>
          </cell>
        </row>
        <row r="2563">
          <cell r="A2563" t="str">
            <v>น่ำเซ้งค้าเหล็ก</v>
          </cell>
          <cell r="B2563" t="str">
            <v>A - Scrap</v>
          </cell>
          <cell r="C2563">
            <v>39999</v>
          </cell>
          <cell r="D2563">
            <v>15.21</v>
          </cell>
          <cell r="E2563" t="str">
            <v>Local 1</v>
          </cell>
          <cell r="F2563" t="str">
            <v>ขจรวิทย์ล็อคเวลล์</v>
          </cell>
          <cell r="G2563">
            <v>2009</v>
          </cell>
        </row>
        <row r="2564">
          <cell r="A2564" t="str">
            <v>กรัณย์ชัย สตีลเวิร์ค</v>
          </cell>
          <cell r="B2564" t="str">
            <v>Y - Scrap</v>
          </cell>
          <cell r="C2564">
            <v>39999</v>
          </cell>
          <cell r="D2564">
            <v>19.2</v>
          </cell>
          <cell r="E2564" t="str">
            <v>Local 1</v>
          </cell>
          <cell r="F2564" t="str">
            <v>ศรีราชา คอนสตรัคชั่น (1994)(D)</v>
          </cell>
          <cell r="G2564">
            <v>2009</v>
          </cell>
        </row>
        <row r="2565">
          <cell r="A2565" t="str">
            <v>ไหลแอดจาย อินเตอร์เทรด</v>
          </cell>
          <cell r="B2565" t="str">
            <v>X Scrap-L2</v>
          </cell>
          <cell r="C2565">
            <v>39999</v>
          </cell>
          <cell r="D2565">
            <v>15.17</v>
          </cell>
          <cell r="E2565" t="str">
            <v>Local 2</v>
          </cell>
          <cell r="F2565" t="str">
            <v>มณีพาณิชย์</v>
          </cell>
          <cell r="G2565">
            <v>2009</v>
          </cell>
        </row>
        <row r="2566">
          <cell r="A2566" t="str">
            <v>ไหลแอดจาย อินเตอร์เทรด</v>
          </cell>
          <cell r="B2566" t="str">
            <v>BUNDLE  - SY</v>
          </cell>
          <cell r="C2566">
            <v>39999</v>
          </cell>
          <cell r="D2566">
            <v>30.43</v>
          </cell>
          <cell r="E2566" t="str">
            <v>BUNDLE SY</v>
          </cell>
          <cell r="F2566" t="str">
            <v>สมศักดิ์ สุโขทัย</v>
          </cell>
          <cell r="G2566">
            <v>2009</v>
          </cell>
        </row>
        <row r="2567">
          <cell r="A2567" t="str">
            <v>โกลด์ 2009</v>
          </cell>
          <cell r="B2567" t="str">
            <v>BUNDLE  - SY</v>
          </cell>
          <cell r="C2567">
            <v>39999</v>
          </cell>
          <cell r="D2567">
            <v>16.079999999999998</v>
          </cell>
          <cell r="E2567" t="str">
            <v>BUNDLE SY</v>
          </cell>
          <cell r="F2567" t="str">
            <v>พรไพศาล เลย</v>
          </cell>
          <cell r="G2567">
            <v>2009</v>
          </cell>
        </row>
        <row r="2568">
          <cell r="A2568" t="str">
            <v>โพธิ์ทองค้าของเก่า</v>
          </cell>
          <cell r="B2568" t="str">
            <v>D - Scrap</v>
          </cell>
          <cell r="C2568">
            <v>39999</v>
          </cell>
          <cell r="D2568">
            <v>5.1100000000000003</v>
          </cell>
          <cell r="E2568" t="str">
            <v>Local 2</v>
          </cell>
          <cell r="F2568" t="str">
            <v>รุ่งเจริญ</v>
          </cell>
          <cell r="G2568">
            <v>2009</v>
          </cell>
        </row>
        <row r="2569">
          <cell r="A2569" t="str">
            <v>โพธิ์ทองค้าของเก่า</v>
          </cell>
          <cell r="B2569" t="str">
            <v>D - Scrap</v>
          </cell>
          <cell r="C2569">
            <v>39999</v>
          </cell>
          <cell r="D2569">
            <v>5.88</v>
          </cell>
          <cell r="E2569" t="str">
            <v>Local 2</v>
          </cell>
          <cell r="F2569" t="str">
            <v>รุ่งเจริญ</v>
          </cell>
          <cell r="G2569">
            <v>2009</v>
          </cell>
        </row>
        <row r="2570">
          <cell r="A2570" t="str">
            <v>โกลด์ 2009</v>
          </cell>
          <cell r="B2570" t="str">
            <v>BUNDLE  - SY</v>
          </cell>
          <cell r="C2570">
            <v>39999</v>
          </cell>
          <cell r="D2570">
            <v>30.89</v>
          </cell>
          <cell r="E2570" t="str">
            <v>BUNDLE SY</v>
          </cell>
          <cell r="F2570" t="str">
            <v>โกลด์ 2009</v>
          </cell>
          <cell r="G2570">
            <v>2009</v>
          </cell>
        </row>
        <row r="2571">
          <cell r="A2571" t="str">
            <v>ไหลแอดจาย อินเตอร์เทรด</v>
          </cell>
          <cell r="B2571" t="str">
            <v>D - Scrap</v>
          </cell>
          <cell r="C2571">
            <v>39999</v>
          </cell>
          <cell r="D2571">
            <v>15.59</v>
          </cell>
          <cell r="E2571" t="str">
            <v>Local 2</v>
          </cell>
          <cell r="F2571" t="str">
            <v>ก.โชคเจริญ อุบล</v>
          </cell>
          <cell r="G2571">
            <v>2009</v>
          </cell>
        </row>
        <row r="2572">
          <cell r="A2572" t="str">
            <v>โกลด์ 2009</v>
          </cell>
          <cell r="B2572" t="str">
            <v>F scrap Local2</v>
          </cell>
          <cell r="C2572">
            <v>39999</v>
          </cell>
          <cell r="D2572">
            <v>30.52</v>
          </cell>
          <cell r="E2572" t="str">
            <v>Local 2</v>
          </cell>
          <cell r="F2572" t="str">
            <v>โกลด์ 2009</v>
          </cell>
          <cell r="G2572">
            <v>2009</v>
          </cell>
        </row>
        <row r="2573">
          <cell r="A2573" t="str">
            <v>โพธิ์ทองค้าของเก่า</v>
          </cell>
          <cell r="B2573" t="str">
            <v>D - Scrap</v>
          </cell>
          <cell r="C2573">
            <v>39999</v>
          </cell>
          <cell r="D2573">
            <v>6.48</v>
          </cell>
          <cell r="E2573" t="str">
            <v>Local 2</v>
          </cell>
          <cell r="F2573" t="str">
            <v>โพธิ์ทองค้าของเก่า</v>
          </cell>
          <cell r="G2573">
            <v>2009</v>
          </cell>
        </row>
        <row r="2574">
          <cell r="A2574" t="str">
            <v>ขยะทอง เปเปอร์ แอนด์สตีล</v>
          </cell>
          <cell r="B2574" t="str">
            <v>Process-PC</v>
          </cell>
          <cell r="C2574">
            <v>39999</v>
          </cell>
          <cell r="D2574">
            <v>15.37</v>
          </cell>
          <cell r="E2574" t="str">
            <v>Process Scrap</v>
          </cell>
          <cell r="F2574" t="str">
            <v>ขยะทอง สุวินทวงศ์</v>
          </cell>
          <cell r="G2574">
            <v>2009</v>
          </cell>
        </row>
        <row r="2575">
          <cell r="A2575" t="str">
            <v>กรัณย์ชัย สตีลเวิร์ค</v>
          </cell>
          <cell r="B2575" t="str">
            <v>Y - Scrap</v>
          </cell>
          <cell r="C2575">
            <v>39999</v>
          </cell>
          <cell r="D2575">
            <v>20.94</v>
          </cell>
          <cell r="E2575" t="str">
            <v>Local 1</v>
          </cell>
          <cell r="F2575" t="str">
            <v>ศรีราชา คอนสตรัคชั่น (1994)(D)</v>
          </cell>
          <cell r="G2575">
            <v>2009</v>
          </cell>
        </row>
        <row r="2576">
          <cell r="A2576" t="str">
            <v>ไหลแอดจาย อินเตอร์เทรด</v>
          </cell>
          <cell r="B2576" t="str">
            <v>F scrap Local2</v>
          </cell>
          <cell r="C2576">
            <v>39999</v>
          </cell>
          <cell r="D2576">
            <v>38.229999999999997</v>
          </cell>
          <cell r="E2576" t="str">
            <v>Local 2</v>
          </cell>
          <cell r="F2576" t="str">
            <v>ก.โชคเจริญ อุบล</v>
          </cell>
          <cell r="G2576">
            <v>2009</v>
          </cell>
        </row>
        <row r="2577">
          <cell r="A2577" t="str">
            <v>ไหลแอดจาย อินเตอร์เทรด</v>
          </cell>
          <cell r="B2577" t="str">
            <v>D - Scrap</v>
          </cell>
          <cell r="C2577">
            <v>39999</v>
          </cell>
          <cell r="D2577">
            <v>7.19</v>
          </cell>
          <cell r="E2577" t="str">
            <v>Local 2</v>
          </cell>
          <cell r="F2577" t="str">
            <v>สมจิตร ระยอง</v>
          </cell>
          <cell r="G2577">
            <v>2009</v>
          </cell>
        </row>
        <row r="2578">
          <cell r="A2578" t="str">
            <v>ไหลแอดจาย อินเตอร์เทรด</v>
          </cell>
          <cell r="B2578" t="str">
            <v>Y - Scrap</v>
          </cell>
          <cell r="C2578">
            <v>39999</v>
          </cell>
          <cell r="D2578">
            <v>12.48</v>
          </cell>
          <cell r="E2578" t="str">
            <v>Local 1</v>
          </cell>
          <cell r="F2578" t="str">
            <v>สุพัตรา ระยอง</v>
          </cell>
          <cell r="G2578">
            <v>2009</v>
          </cell>
        </row>
        <row r="2579">
          <cell r="A2579" t="str">
            <v>โพธิ์ทองค้าของเก่า</v>
          </cell>
          <cell r="B2579" t="str">
            <v>Y - Scrap</v>
          </cell>
          <cell r="C2579">
            <v>39999</v>
          </cell>
          <cell r="D2579">
            <v>15.37</v>
          </cell>
          <cell r="E2579" t="str">
            <v>Local 1</v>
          </cell>
          <cell r="F2579" t="str">
            <v>โพธิ์ทองค้าของเก่า</v>
          </cell>
          <cell r="G2579">
            <v>2009</v>
          </cell>
        </row>
        <row r="2580">
          <cell r="A2580" t="str">
            <v>โพธิ์ทองค้าของเก่า</v>
          </cell>
          <cell r="B2580" t="str">
            <v>D - Scrap</v>
          </cell>
          <cell r="C2580">
            <v>39999</v>
          </cell>
          <cell r="D2580">
            <v>5.68</v>
          </cell>
          <cell r="E2580" t="str">
            <v>Local 2</v>
          </cell>
          <cell r="F2580" t="str">
            <v>รุ่งเรืองกิจ</v>
          </cell>
          <cell r="G2580">
            <v>2009</v>
          </cell>
        </row>
        <row r="2581">
          <cell r="A2581" t="str">
            <v>กรวัชร อินเตอร์เมทัล</v>
          </cell>
          <cell r="B2581" t="str">
            <v>Y - Scrap</v>
          </cell>
          <cell r="C2581">
            <v>39999</v>
          </cell>
          <cell r="D2581">
            <v>15.34</v>
          </cell>
          <cell r="E2581" t="str">
            <v>Local 1</v>
          </cell>
          <cell r="F2581" t="str">
            <v>ป.ปาทานสตีล(อนันต์)</v>
          </cell>
          <cell r="G2581">
            <v>2009</v>
          </cell>
        </row>
        <row r="2582">
          <cell r="A2582" t="str">
            <v>กรวัชร อินเตอร์เมทัล</v>
          </cell>
          <cell r="B2582" t="str">
            <v>X Scrap-L2</v>
          </cell>
          <cell r="C2582">
            <v>39999</v>
          </cell>
          <cell r="D2582">
            <v>15.48</v>
          </cell>
          <cell r="E2582" t="str">
            <v>Local 2</v>
          </cell>
          <cell r="F2582" t="str">
            <v>ป.ปาทานสตีล(อนันต์)</v>
          </cell>
          <cell r="G2582">
            <v>2009</v>
          </cell>
        </row>
        <row r="2583">
          <cell r="A2583" t="str">
            <v>ไหลแอดจาย อินเตอร์เทรด</v>
          </cell>
          <cell r="B2583" t="str">
            <v>F scrap Local2</v>
          </cell>
          <cell r="C2583">
            <v>39999</v>
          </cell>
          <cell r="D2583">
            <v>15.86</v>
          </cell>
          <cell r="E2583" t="str">
            <v>Local 2</v>
          </cell>
          <cell r="F2583" t="str">
            <v>อรุณโรจน์ สกลนคร</v>
          </cell>
          <cell r="G2583">
            <v>2009</v>
          </cell>
        </row>
        <row r="2584">
          <cell r="A2584" t="str">
            <v>น่ำเซ้งค้าเหล็ก</v>
          </cell>
          <cell r="B2584" t="str">
            <v>D - Scrap</v>
          </cell>
          <cell r="C2584">
            <v>39999</v>
          </cell>
          <cell r="D2584">
            <v>5.43</v>
          </cell>
          <cell r="E2584" t="str">
            <v>Local 2</v>
          </cell>
          <cell r="F2584" t="str">
            <v>ขจรวิทย์ล็อคเวลล์</v>
          </cell>
          <cell r="G2584">
            <v>2009</v>
          </cell>
        </row>
        <row r="2585">
          <cell r="A2585" t="str">
            <v>ขยะทอง เปเปอร์ แอนด์สตีล</v>
          </cell>
          <cell r="B2585" t="str">
            <v>BUNDLE  - SY</v>
          </cell>
          <cell r="C2585">
            <v>39999</v>
          </cell>
          <cell r="D2585">
            <v>12.96</v>
          </cell>
          <cell r="E2585" t="str">
            <v>BUNDLE SY</v>
          </cell>
          <cell r="F2585" t="str">
            <v>ขยะทอง สุวินทวงศ์</v>
          </cell>
          <cell r="G2585">
            <v>2009</v>
          </cell>
        </row>
        <row r="2586">
          <cell r="A2586" t="str">
            <v>ซัน สตีล แอนด์ เปเปอร์</v>
          </cell>
          <cell r="B2586" t="str">
            <v>C - Scrap</v>
          </cell>
          <cell r="C2586">
            <v>39999</v>
          </cell>
          <cell r="D2586">
            <v>11.16</v>
          </cell>
          <cell r="E2586" t="str">
            <v>Local 2</v>
          </cell>
          <cell r="F2586" t="str">
            <v>เนินหินค้าของเก่า ชลบุรี</v>
          </cell>
          <cell r="G2586">
            <v>2009</v>
          </cell>
        </row>
        <row r="2587">
          <cell r="A2587" t="str">
            <v>กัณฑชัย เมทัล เวอร์ค</v>
          </cell>
          <cell r="B2587" t="str">
            <v>A - Scrap</v>
          </cell>
          <cell r="C2587">
            <v>39999</v>
          </cell>
          <cell r="D2587">
            <v>12.46</v>
          </cell>
          <cell r="E2587" t="str">
            <v>Local 1</v>
          </cell>
          <cell r="F2587" t="str">
            <v>คานทอง ชลบุรี</v>
          </cell>
          <cell r="G2587">
            <v>2009</v>
          </cell>
        </row>
        <row r="2588">
          <cell r="A2588" t="str">
            <v>น่ำเซ้งค้าเหล็ก</v>
          </cell>
          <cell r="B2588" t="str">
            <v>B - Scrap</v>
          </cell>
          <cell r="C2588">
            <v>39999</v>
          </cell>
          <cell r="D2588">
            <v>15.28</v>
          </cell>
          <cell r="E2588" t="str">
            <v>Local 2</v>
          </cell>
          <cell r="F2588" t="str">
            <v>ขจรวิทย์ล็อคเวลล์</v>
          </cell>
          <cell r="G2588">
            <v>2009</v>
          </cell>
        </row>
        <row r="2589">
          <cell r="A2589" t="str">
            <v>ซัน สตีล แอนด์ เปเปอร์</v>
          </cell>
          <cell r="B2589" t="str">
            <v>C - Scrap</v>
          </cell>
          <cell r="C2589">
            <v>39999</v>
          </cell>
          <cell r="D2589">
            <v>14.06</v>
          </cell>
          <cell r="E2589" t="str">
            <v>Local 2</v>
          </cell>
          <cell r="F2589" t="str">
            <v>พรนที รีไซเคิล</v>
          </cell>
          <cell r="G2589">
            <v>2009</v>
          </cell>
        </row>
        <row r="2590">
          <cell r="A2590" t="str">
            <v>ชัยการณ์ สตีล เวอร์ค</v>
          </cell>
          <cell r="B2590" t="str">
            <v>BUNDLE  - SY</v>
          </cell>
          <cell r="C2590">
            <v>39999</v>
          </cell>
          <cell r="D2590">
            <v>16.53</v>
          </cell>
          <cell r="E2590" t="str">
            <v>BUNDLE SY</v>
          </cell>
          <cell r="F2590" t="str">
            <v>แสงทองชัย สตีล(ชัญญา)</v>
          </cell>
          <cell r="G2590">
            <v>2009</v>
          </cell>
        </row>
        <row r="2591">
          <cell r="A2591" t="str">
            <v>ไหลแอดจาย อินเตอร์เทรด</v>
          </cell>
          <cell r="B2591" t="str">
            <v>D - Scrap</v>
          </cell>
          <cell r="C2591">
            <v>40000</v>
          </cell>
          <cell r="D2591">
            <v>28.9</v>
          </cell>
          <cell r="E2591" t="str">
            <v>Local 2</v>
          </cell>
          <cell r="F2591" t="str">
            <v>พี.เอ็น.รีไซเคิล</v>
          </cell>
          <cell r="G2591">
            <v>2009</v>
          </cell>
        </row>
        <row r="2592">
          <cell r="A2592" t="str">
            <v>โกลด์ 2009</v>
          </cell>
          <cell r="B2592" t="str">
            <v>D - Scrap</v>
          </cell>
          <cell r="C2592">
            <v>40000</v>
          </cell>
          <cell r="D2592">
            <v>27.96</v>
          </cell>
          <cell r="E2592" t="str">
            <v>Local 2</v>
          </cell>
          <cell r="F2592" t="str">
            <v>ต้อมยิ่งเจริญทรัพย์</v>
          </cell>
          <cell r="G2592">
            <v>2009</v>
          </cell>
        </row>
        <row r="2593">
          <cell r="A2593" t="str">
            <v>โพธิ์ทองค้าของเก่า</v>
          </cell>
          <cell r="B2593" t="str">
            <v>D - Scrap</v>
          </cell>
          <cell r="C2593">
            <v>40000</v>
          </cell>
          <cell r="D2593">
            <v>5.82</v>
          </cell>
          <cell r="E2593" t="str">
            <v>Local 2</v>
          </cell>
          <cell r="F2593" t="str">
            <v>ส.เฮงดี</v>
          </cell>
          <cell r="G2593">
            <v>2009</v>
          </cell>
        </row>
        <row r="2594">
          <cell r="A2594" t="str">
            <v>ซัน สตีล แอนด์ เปเปอร์</v>
          </cell>
          <cell r="B2594" t="str">
            <v>BUNDLE  - SY</v>
          </cell>
          <cell r="C2594">
            <v>40000</v>
          </cell>
          <cell r="D2594">
            <v>27.86</v>
          </cell>
          <cell r="E2594" t="str">
            <v>BUNDLE SY</v>
          </cell>
          <cell r="F2594" t="str">
            <v>เอกพาณิชย์ ปราจีน</v>
          </cell>
          <cell r="G2594">
            <v>2009</v>
          </cell>
        </row>
        <row r="2595">
          <cell r="A2595" t="str">
            <v>ไหลแอดจาย อินเตอร์เทรด</v>
          </cell>
          <cell r="B2595" t="str">
            <v>C - Scrap</v>
          </cell>
          <cell r="C2595">
            <v>40000</v>
          </cell>
          <cell r="D2595">
            <v>8.76</v>
          </cell>
          <cell r="E2595" t="str">
            <v>Local 2</v>
          </cell>
          <cell r="F2595" t="str">
            <v>สุจินต์ ระยอง</v>
          </cell>
          <cell r="G2595">
            <v>2009</v>
          </cell>
        </row>
        <row r="2596">
          <cell r="A2596" t="str">
            <v>ไหลแอดจาย อินเตอร์เทรด</v>
          </cell>
          <cell r="B2596" t="str">
            <v>B - Scrap</v>
          </cell>
          <cell r="C2596">
            <v>40000</v>
          </cell>
          <cell r="D2596">
            <v>31</v>
          </cell>
          <cell r="E2596" t="str">
            <v>Local 2</v>
          </cell>
          <cell r="F2596" t="str">
            <v>ทรัพย์ทวี สระแก้ว</v>
          </cell>
          <cell r="G2596">
            <v>2009</v>
          </cell>
        </row>
        <row r="2597">
          <cell r="A2597" t="str">
            <v>กรวัชร อินเตอร์เมทัล</v>
          </cell>
          <cell r="B2597" t="str">
            <v>C - Scrap</v>
          </cell>
          <cell r="C2597">
            <v>40000</v>
          </cell>
          <cell r="D2597">
            <v>13.23</v>
          </cell>
          <cell r="E2597" t="str">
            <v>Local 2</v>
          </cell>
          <cell r="F2597" t="str">
            <v>บัญชาค้าของเก่า</v>
          </cell>
          <cell r="G2597">
            <v>2009</v>
          </cell>
        </row>
        <row r="2598">
          <cell r="A2598" t="str">
            <v>กรวัชร อินเตอร์เมทัล</v>
          </cell>
          <cell r="B2598" t="str">
            <v>C - Scrap</v>
          </cell>
          <cell r="C2598">
            <v>40000</v>
          </cell>
          <cell r="D2598">
            <v>14.46</v>
          </cell>
          <cell r="E2598" t="str">
            <v>Local 2</v>
          </cell>
          <cell r="F2598" t="str">
            <v>บัญชาค้าของเก่า</v>
          </cell>
          <cell r="G2598">
            <v>2009</v>
          </cell>
        </row>
        <row r="2599">
          <cell r="A2599" t="str">
            <v>โกลด์ 2009</v>
          </cell>
          <cell r="B2599" t="str">
            <v>BUNDLE  - SY</v>
          </cell>
          <cell r="C2599">
            <v>40000</v>
          </cell>
          <cell r="D2599">
            <v>29.77</v>
          </cell>
          <cell r="E2599" t="str">
            <v>BUNDLE SY</v>
          </cell>
          <cell r="F2599" t="str">
            <v>สุชาติ ชัยภูมิ</v>
          </cell>
          <cell r="G2599">
            <v>2009</v>
          </cell>
        </row>
        <row r="2600">
          <cell r="A2600" t="str">
            <v>โกลด์ 2009</v>
          </cell>
          <cell r="B2600" t="str">
            <v>BUNDLE  - SY</v>
          </cell>
          <cell r="C2600">
            <v>40000</v>
          </cell>
          <cell r="D2600">
            <v>30.87</v>
          </cell>
          <cell r="E2600" t="str">
            <v>BUNDLE SY</v>
          </cell>
          <cell r="F2600" t="str">
            <v>สุชาติ ชัยภูมิ</v>
          </cell>
          <cell r="G2600">
            <v>2009</v>
          </cell>
        </row>
        <row r="2601">
          <cell r="A2601" t="str">
            <v>กรัณย์ชัย สตีลเวิร์ค</v>
          </cell>
          <cell r="B2601" t="str">
            <v>A - Scrap</v>
          </cell>
          <cell r="C2601">
            <v>40000</v>
          </cell>
          <cell r="D2601">
            <v>17.079999999999998</v>
          </cell>
          <cell r="E2601" t="str">
            <v>Local 1</v>
          </cell>
          <cell r="F2601" t="str">
            <v>ศรีราชา คอนสตรัคชั่น (1994)(D)</v>
          </cell>
          <cell r="G2601">
            <v>2009</v>
          </cell>
        </row>
        <row r="2602">
          <cell r="A2602" t="str">
            <v>กรัณย์ชัย สตีลเวิร์ค</v>
          </cell>
          <cell r="B2602" t="str">
            <v>A - Scrap</v>
          </cell>
          <cell r="C2602">
            <v>40000</v>
          </cell>
          <cell r="D2602">
            <v>15.85</v>
          </cell>
          <cell r="E2602" t="str">
            <v>Local 1</v>
          </cell>
          <cell r="F2602" t="str">
            <v>ศรีราชา คอนสตรัคชั่น (1994)(D)</v>
          </cell>
          <cell r="G2602">
            <v>2009</v>
          </cell>
        </row>
        <row r="2603">
          <cell r="A2603" t="str">
            <v>โรงงานอัดกระดาษศิลาลอย</v>
          </cell>
          <cell r="B2603" t="str">
            <v>X Scrap-L2</v>
          </cell>
          <cell r="C2603">
            <v>40000</v>
          </cell>
          <cell r="D2603">
            <v>15.08</v>
          </cell>
          <cell r="E2603" t="str">
            <v>Local 2</v>
          </cell>
          <cell r="F2603" t="str">
            <v>โรงงานอัดกระดาษศิลาลอย</v>
          </cell>
          <cell r="G2603">
            <v>2009</v>
          </cell>
        </row>
        <row r="2604">
          <cell r="A2604" t="str">
            <v>โรงงานอัดกระดาษศิลาลอย</v>
          </cell>
          <cell r="B2604" t="str">
            <v>Y - Scrap</v>
          </cell>
          <cell r="C2604">
            <v>40000</v>
          </cell>
          <cell r="D2604">
            <v>14.99</v>
          </cell>
          <cell r="E2604" t="str">
            <v>Local 1</v>
          </cell>
          <cell r="F2604" t="str">
            <v>โรงงานอัดกระดาษศิลาลอย</v>
          </cell>
          <cell r="G2604">
            <v>2009</v>
          </cell>
        </row>
        <row r="2605">
          <cell r="A2605" t="str">
            <v>โกลด์ 2009</v>
          </cell>
          <cell r="B2605" t="str">
            <v>BUNDLE  - SY</v>
          </cell>
          <cell r="C2605">
            <v>40000</v>
          </cell>
          <cell r="D2605">
            <v>35.28</v>
          </cell>
          <cell r="E2605" t="str">
            <v>BUNDLE SY</v>
          </cell>
          <cell r="F2605" t="str">
            <v>สุชาติ ชัยภูมิ</v>
          </cell>
          <cell r="G2605">
            <v>2009</v>
          </cell>
        </row>
        <row r="2606">
          <cell r="A2606" t="str">
            <v>โกลด์ 2009</v>
          </cell>
          <cell r="B2606" t="str">
            <v>BUNDLE  - SY</v>
          </cell>
          <cell r="C2606">
            <v>40000</v>
          </cell>
          <cell r="D2606">
            <v>32.229999999999997</v>
          </cell>
          <cell r="E2606" t="str">
            <v>BUNDLE SY</v>
          </cell>
          <cell r="F2606" t="str">
            <v>สุชาติ ชัยภูมิ</v>
          </cell>
          <cell r="G2606">
            <v>2009</v>
          </cell>
        </row>
        <row r="2607">
          <cell r="A2607" t="str">
            <v>กัณฑชัย เมทัล เวอร์ค</v>
          </cell>
          <cell r="B2607" t="str">
            <v>X Scrap-L2</v>
          </cell>
          <cell r="C2607">
            <v>40000</v>
          </cell>
          <cell r="D2607">
            <v>15.57</v>
          </cell>
          <cell r="E2607" t="str">
            <v>Local 2</v>
          </cell>
          <cell r="F2607" t="str">
            <v>ช.วิลัยค้าเหล็ก</v>
          </cell>
          <cell r="G2607">
            <v>2009</v>
          </cell>
        </row>
        <row r="2608">
          <cell r="A2608" t="str">
            <v>โกลด์ 2009</v>
          </cell>
          <cell r="B2608" t="str">
            <v>BUNDLE  - SY</v>
          </cell>
          <cell r="C2608">
            <v>40000</v>
          </cell>
          <cell r="D2608">
            <v>27.32</v>
          </cell>
          <cell r="E2608" t="str">
            <v>BUNDLE SY</v>
          </cell>
          <cell r="F2608" t="str">
            <v>สุชาติ ชัยภูมิ</v>
          </cell>
          <cell r="G2608">
            <v>2009</v>
          </cell>
        </row>
        <row r="2609">
          <cell r="A2609" t="str">
            <v>เจแอนด์จา เซอร์วิส</v>
          </cell>
          <cell r="B2609" t="str">
            <v>A - Scrap</v>
          </cell>
          <cell r="C2609">
            <v>40000</v>
          </cell>
          <cell r="D2609">
            <v>29.49</v>
          </cell>
          <cell r="E2609" t="str">
            <v>Local 1</v>
          </cell>
          <cell r="F2609" t="str">
            <v>เจแอนด์จา เซอร์วิส</v>
          </cell>
          <cell r="G2609">
            <v>2009</v>
          </cell>
        </row>
        <row r="2610">
          <cell r="A2610" t="str">
            <v>เจแอนด์จา เซอร์วิส</v>
          </cell>
          <cell r="B2610" t="str">
            <v>BUNDLE  - SY</v>
          </cell>
          <cell r="C2610">
            <v>40000</v>
          </cell>
          <cell r="D2610">
            <v>30.17</v>
          </cell>
          <cell r="E2610" t="str">
            <v>BUNDLE SY</v>
          </cell>
          <cell r="F2610" t="str">
            <v>เจแอนด์จา เซอร์วิส</v>
          </cell>
          <cell r="G2610">
            <v>2009</v>
          </cell>
        </row>
        <row r="2611">
          <cell r="A2611" t="str">
            <v>ไหลแอดจาย อินเตอร์เทรด</v>
          </cell>
          <cell r="B2611" t="str">
            <v>BUNDLE  - SY</v>
          </cell>
          <cell r="C2611">
            <v>40000</v>
          </cell>
          <cell r="D2611">
            <v>31.26</v>
          </cell>
          <cell r="E2611" t="str">
            <v>BUNDLE SY</v>
          </cell>
          <cell r="F2611" t="str">
            <v>สมบัติ ลพบุรี</v>
          </cell>
          <cell r="G2611">
            <v>2009</v>
          </cell>
        </row>
        <row r="2612">
          <cell r="A2612" t="str">
            <v>ซัน สตีล แอนด์ เปเปอร์</v>
          </cell>
          <cell r="B2612" t="str">
            <v>BUNDLE  - SY</v>
          </cell>
          <cell r="C2612">
            <v>40000</v>
          </cell>
          <cell r="D2612">
            <v>27.89</v>
          </cell>
          <cell r="E2612" t="str">
            <v>BUNDLE SY</v>
          </cell>
          <cell r="F2612" t="str">
            <v>เอส.ซี.ค้าเหล็ก  กทม.</v>
          </cell>
          <cell r="G2612">
            <v>2009</v>
          </cell>
        </row>
        <row r="2613">
          <cell r="A2613" t="str">
            <v>ไหลแอดจาย อินเตอร์เทรด</v>
          </cell>
          <cell r="B2613" t="str">
            <v>D - Scrap</v>
          </cell>
          <cell r="C2613">
            <v>40000</v>
          </cell>
          <cell r="D2613">
            <v>6.81</v>
          </cell>
          <cell r="E2613" t="str">
            <v>Local 2</v>
          </cell>
          <cell r="F2613" t="str">
            <v>อาร์กอนสตีล กทม.</v>
          </cell>
          <cell r="G2613">
            <v>2009</v>
          </cell>
        </row>
        <row r="2614">
          <cell r="A2614" t="str">
            <v>ไหลแอดจาย อินเตอร์เทรด</v>
          </cell>
          <cell r="B2614" t="str">
            <v>BUNDLE  - SY</v>
          </cell>
          <cell r="C2614">
            <v>40000</v>
          </cell>
          <cell r="D2614">
            <v>15.58</v>
          </cell>
          <cell r="E2614" t="str">
            <v>BUNDLE SY</v>
          </cell>
          <cell r="F2614" t="str">
            <v>จึงจิบเชียง อุดร</v>
          </cell>
          <cell r="G2614">
            <v>2009</v>
          </cell>
        </row>
        <row r="2615">
          <cell r="A2615" t="str">
            <v>ไหลแอดจาย อินเตอร์เทรด</v>
          </cell>
          <cell r="B2615" t="str">
            <v>BUNDLE  - SY</v>
          </cell>
          <cell r="C2615">
            <v>40000</v>
          </cell>
          <cell r="D2615">
            <v>15.41</v>
          </cell>
          <cell r="E2615" t="str">
            <v>BUNDLE SY</v>
          </cell>
          <cell r="F2615" t="str">
            <v>สวัสดิ์ สุราษฎร์ธานี</v>
          </cell>
          <cell r="G2615">
            <v>2009</v>
          </cell>
        </row>
        <row r="2616">
          <cell r="A2616" t="str">
            <v>กรวัชร อินเตอร์เมทัล</v>
          </cell>
          <cell r="B2616" t="str">
            <v>D - Scrap</v>
          </cell>
          <cell r="C2616">
            <v>40000</v>
          </cell>
          <cell r="D2616">
            <v>14.18</v>
          </cell>
          <cell r="E2616" t="str">
            <v>Local 2</v>
          </cell>
          <cell r="F2616" t="str">
            <v>อันดามัน หาดใหญ่</v>
          </cell>
          <cell r="G2616">
            <v>2009</v>
          </cell>
        </row>
        <row r="2617">
          <cell r="A2617" t="str">
            <v>น่ำเซ้งค้าเหล็ก</v>
          </cell>
          <cell r="B2617" t="str">
            <v>D - Scrap</v>
          </cell>
          <cell r="C2617">
            <v>40000</v>
          </cell>
          <cell r="D2617">
            <v>27.41</v>
          </cell>
          <cell r="E2617" t="str">
            <v>Local 2</v>
          </cell>
          <cell r="F2617" t="str">
            <v>ขจรวิทย์ล็อคเวลล์</v>
          </cell>
          <cell r="G2617">
            <v>2009</v>
          </cell>
        </row>
        <row r="2618">
          <cell r="A2618" t="str">
            <v>โพธิ์ทองค้าของเก่า</v>
          </cell>
          <cell r="B2618" t="str">
            <v>D - Scrap</v>
          </cell>
          <cell r="C2618">
            <v>40000</v>
          </cell>
          <cell r="D2618">
            <v>6.09</v>
          </cell>
          <cell r="E2618" t="str">
            <v>Local 2</v>
          </cell>
          <cell r="F2618" t="str">
            <v>รุ่งเจริญ</v>
          </cell>
          <cell r="G2618">
            <v>2009</v>
          </cell>
        </row>
        <row r="2619">
          <cell r="A2619" t="str">
            <v>ไหลแอดจาย อินเตอร์เทรด</v>
          </cell>
          <cell r="B2619" t="str">
            <v>F scrap Local2</v>
          </cell>
          <cell r="C2619">
            <v>40000</v>
          </cell>
          <cell r="D2619">
            <v>20.260000000000002</v>
          </cell>
          <cell r="E2619" t="str">
            <v>Local 2</v>
          </cell>
          <cell r="F2619" t="str">
            <v>ท่าทองค้าของเก่า</v>
          </cell>
          <cell r="G2619">
            <v>2009</v>
          </cell>
        </row>
        <row r="2620">
          <cell r="A2620" t="str">
            <v>กรัณย์ชัย สตีลเวิร์ค</v>
          </cell>
          <cell r="B2620" t="str">
            <v>Y - Scrap</v>
          </cell>
          <cell r="C2620">
            <v>40000</v>
          </cell>
          <cell r="D2620">
            <v>22.09</v>
          </cell>
          <cell r="E2620" t="str">
            <v>Local 1</v>
          </cell>
          <cell r="F2620" t="str">
            <v>ศรีราชา คอนสตรัคชั่น (1994)(D)</v>
          </cell>
          <cell r="G2620">
            <v>2009</v>
          </cell>
        </row>
        <row r="2621">
          <cell r="A2621" t="str">
            <v>น่ำเซ้งค้าเหล็ก</v>
          </cell>
          <cell r="B2621" t="str">
            <v>D - Scrap</v>
          </cell>
          <cell r="C2621">
            <v>40000</v>
          </cell>
          <cell r="D2621">
            <v>28.04</v>
          </cell>
          <cell r="E2621" t="str">
            <v>Local 2</v>
          </cell>
          <cell r="F2621" t="str">
            <v>ขจรวิทย์ล็อคเวลล์</v>
          </cell>
          <cell r="G2621">
            <v>2009</v>
          </cell>
        </row>
        <row r="2622">
          <cell r="A2622" t="str">
            <v>ฮีดากาโยโก เอ็นเตอร์ไพรส์</v>
          </cell>
          <cell r="B2622" t="str">
            <v>Bundle # 1</v>
          </cell>
          <cell r="C2622">
            <v>40000</v>
          </cell>
          <cell r="D2622">
            <v>12.05</v>
          </cell>
          <cell r="E2622" t="str">
            <v>Bundle # I(Local)</v>
          </cell>
          <cell r="F2622" t="str">
            <v>ฮีดากา โยโก (D)</v>
          </cell>
          <cell r="G2622">
            <v>2009</v>
          </cell>
        </row>
        <row r="2623">
          <cell r="A2623" t="str">
            <v>กรวัชร อินเตอร์เมทัล</v>
          </cell>
          <cell r="B2623" t="str">
            <v>BUNDLE  - SY</v>
          </cell>
          <cell r="C2623">
            <v>40000</v>
          </cell>
          <cell r="D2623">
            <v>15.2</v>
          </cell>
          <cell r="E2623" t="str">
            <v>BUNDLE SY</v>
          </cell>
          <cell r="F2623" t="str">
            <v>ย่อย</v>
          </cell>
          <cell r="G2623">
            <v>2009</v>
          </cell>
        </row>
        <row r="2624">
          <cell r="A2624" t="str">
            <v>น่ำเซ้งค้าเหล็ก</v>
          </cell>
          <cell r="B2624" t="str">
            <v>D - Scrap</v>
          </cell>
          <cell r="C2624">
            <v>40000</v>
          </cell>
          <cell r="D2624">
            <v>27.05</v>
          </cell>
          <cell r="E2624" t="str">
            <v>Local 2</v>
          </cell>
          <cell r="F2624" t="str">
            <v>ขจรวิทย์ล็อคเวลล์</v>
          </cell>
          <cell r="G2624">
            <v>2009</v>
          </cell>
        </row>
        <row r="2625">
          <cell r="A2625" t="str">
            <v>น่ำเซ้งค้าเหล็ก</v>
          </cell>
          <cell r="B2625" t="str">
            <v>B - Scrap</v>
          </cell>
          <cell r="C2625">
            <v>40000</v>
          </cell>
          <cell r="D2625">
            <v>15.11</v>
          </cell>
          <cell r="E2625" t="str">
            <v>Local 2</v>
          </cell>
          <cell r="F2625" t="str">
            <v>ขจรวิทย์ล็อคเวลล์</v>
          </cell>
          <cell r="G2625">
            <v>2009</v>
          </cell>
        </row>
        <row r="2626">
          <cell r="A2626" t="str">
            <v>โกลด์ 2009</v>
          </cell>
          <cell r="B2626" t="str">
            <v>BUNDLE  - SY</v>
          </cell>
          <cell r="C2626">
            <v>40000</v>
          </cell>
          <cell r="D2626">
            <v>33.22</v>
          </cell>
          <cell r="E2626" t="str">
            <v>BUNDLE SY</v>
          </cell>
          <cell r="F2626" t="str">
            <v>สุชาติ ชัยภูมิ</v>
          </cell>
          <cell r="G2626">
            <v>2009</v>
          </cell>
        </row>
        <row r="2627">
          <cell r="A2627" t="str">
            <v>ฮีดากาโยโก เอ็นเตอร์ไพรส์</v>
          </cell>
          <cell r="B2627" t="str">
            <v>Bundle # 1</v>
          </cell>
          <cell r="C2627">
            <v>40000</v>
          </cell>
          <cell r="D2627">
            <v>14.55</v>
          </cell>
          <cell r="E2627" t="str">
            <v>Bundle # I(Local)</v>
          </cell>
          <cell r="F2627" t="str">
            <v>ฮีดากา โยโก (D)</v>
          </cell>
          <cell r="G2627">
            <v>2009</v>
          </cell>
        </row>
        <row r="2628">
          <cell r="A2628" t="str">
            <v>น่ำเซ้งค้าเหล็ก</v>
          </cell>
          <cell r="B2628" t="str">
            <v>D - Scrap</v>
          </cell>
          <cell r="C2628">
            <v>40000</v>
          </cell>
          <cell r="D2628">
            <v>5.92</v>
          </cell>
          <cell r="E2628" t="str">
            <v>Local 2</v>
          </cell>
          <cell r="F2628" t="str">
            <v>ขจรวิทย์ล็อคเวลล์</v>
          </cell>
          <cell r="G2628">
            <v>2009</v>
          </cell>
        </row>
        <row r="2629">
          <cell r="A2629" t="str">
            <v>ฮีดากาโยโก เอ็นเตอร์ไพรส์</v>
          </cell>
          <cell r="B2629" t="str">
            <v>SHREDDED LOCAL</v>
          </cell>
          <cell r="C2629">
            <v>40000</v>
          </cell>
          <cell r="D2629">
            <v>14.51</v>
          </cell>
          <cell r="E2629" t="str">
            <v>SHREDDED LOCAL</v>
          </cell>
          <cell r="F2629" t="str">
            <v>ฮีดากา โยโก (D)</v>
          </cell>
          <cell r="G2629">
            <v>2009</v>
          </cell>
        </row>
        <row r="2630">
          <cell r="A2630" t="str">
            <v>ฮีดากาโยโก เอ็นเตอร์ไพรส์</v>
          </cell>
          <cell r="B2630" t="str">
            <v>Process-SS</v>
          </cell>
          <cell r="C2630">
            <v>40000</v>
          </cell>
          <cell r="D2630">
            <v>13.51</v>
          </cell>
          <cell r="E2630" t="str">
            <v>Special Scrap</v>
          </cell>
          <cell r="F2630" t="str">
            <v>ฮีดากา โยโก (D)</v>
          </cell>
          <cell r="G2630">
            <v>2009</v>
          </cell>
        </row>
        <row r="2631">
          <cell r="A2631" t="str">
            <v>โพธิ์ทองค้าของเก่า</v>
          </cell>
          <cell r="B2631" t="str">
            <v>D - Scrap</v>
          </cell>
          <cell r="C2631">
            <v>40000</v>
          </cell>
          <cell r="D2631">
            <v>6.52</v>
          </cell>
          <cell r="E2631" t="str">
            <v>Local 2</v>
          </cell>
          <cell r="F2631" t="str">
            <v>รุ่งเจริญ</v>
          </cell>
          <cell r="G2631">
            <v>2009</v>
          </cell>
        </row>
        <row r="2632">
          <cell r="A2632" t="str">
            <v>ไหลแอดจาย อินเตอร์เทรด</v>
          </cell>
          <cell r="B2632" t="str">
            <v>Y - Scrap</v>
          </cell>
          <cell r="C2632">
            <v>40000</v>
          </cell>
          <cell r="D2632">
            <v>14.56</v>
          </cell>
          <cell r="E2632" t="str">
            <v>Local 1</v>
          </cell>
          <cell r="F2632" t="str">
            <v>ไหลแอดจาย พานทอง ชล</v>
          </cell>
          <cell r="G2632">
            <v>2009</v>
          </cell>
        </row>
        <row r="2633">
          <cell r="A2633" t="str">
            <v>ฮีดากาโยโก เอ็นเตอร์ไพรส์</v>
          </cell>
          <cell r="B2633" t="str">
            <v>SHREDDED LOCAL</v>
          </cell>
          <cell r="C2633">
            <v>40000</v>
          </cell>
          <cell r="D2633">
            <v>14.29</v>
          </cell>
          <cell r="E2633" t="str">
            <v>SHREDDED LOCAL</v>
          </cell>
          <cell r="F2633" t="str">
            <v>ฮีดากา โยโก (D)</v>
          </cell>
          <cell r="G2633">
            <v>2009</v>
          </cell>
        </row>
        <row r="2634">
          <cell r="A2634" t="str">
            <v>เอ็น.พี. โรจนะกิจ</v>
          </cell>
          <cell r="B2634" t="str">
            <v>Process-PC</v>
          </cell>
          <cell r="C2634">
            <v>40000</v>
          </cell>
          <cell r="D2634">
            <v>19.29</v>
          </cell>
          <cell r="E2634" t="str">
            <v>Process Scrap</v>
          </cell>
          <cell r="F2634" t="str">
            <v>ไอ ที ฟอร์จิ้ง (D)</v>
          </cell>
          <cell r="G2634">
            <v>2009</v>
          </cell>
        </row>
        <row r="2635">
          <cell r="A2635" t="str">
            <v>โพธิ์ทองค้าของเก่า</v>
          </cell>
          <cell r="B2635" t="str">
            <v>D - Scrap</v>
          </cell>
          <cell r="C2635">
            <v>40000</v>
          </cell>
          <cell r="D2635">
            <v>3.93</v>
          </cell>
          <cell r="E2635" t="str">
            <v>Local 2</v>
          </cell>
          <cell r="F2635" t="str">
            <v>รุ่งเรืองกิจ</v>
          </cell>
          <cell r="G2635">
            <v>2009</v>
          </cell>
        </row>
        <row r="2636">
          <cell r="A2636" t="str">
            <v>กรวัชร อินเตอร์เมทัล</v>
          </cell>
          <cell r="B2636" t="str">
            <v>A - Scrap</v>
          </cell>
          <cell r="C2636">
            <v>40000</v>
          </cell>
          <cell r="D2636">
            <v>16.46</v>
          </cell>
          <cell r="E2636" t="str">
            <v>Local 1</v>
          </cell>
          <cell r="F2636" t="str">
            <v>อันดามัน หาดใหญ่</v>
          </cell>
          <cell r="G2636">
            <v>2009</v>
          </cell>
        </row>
        <row r="2637">
          <cell r="A2637" t="str">
            <v>ฮีดากาโยโก เอ็นเตอร์ไพรส์</v>
          </cell>
          <cell r="B2637" t="str">
            <v>Process-PC</v>
          </cell>
          <cell r="C2637">
            <v>40000</v>
          </cell>
          <cell r="D2637">
            <v>13.12</v>
          </cell>
          <cell r="E2637" t="str">
            <v>Process Scrap</v>
          </cell>
          <cell r="F2637" t="str">
            <v>ฮีดากา โยโก (D)</v>
          </cell>
          <cell r="G2637">
            <v>2009</v>
          </cell>
        </row>
        <row r="2638">
          <cell r="A2638" t="str">
            <v>โพธิ์ทองค้าของเก่า</v>
          </cell>
          <cell r="B2638" t="str">
            <v>C - Scrap</v>
          </cell>
          <cell r="C2638">
            <v>40000</v>
          </cell>
          <cell r="D2638">
            <v>11.82</v>
          </cell>
          <cell r="E2638" t="str">
            <v>Local 2</v>
          </cell>
          <cell r="F2638" t="str">
            <v>รุ่งเจริญ</v>
          </cell>
          <cell r="G2638">
            <v>2009</v>
          </cell>
        </row>
        <row r="2639">
          <cell r="A2639" t="str">
            <v>โพธิ์ทองค้าของเก่า</v>
          </cell>
          <cell r="B2639" t="str">
            <v>Y - Scrap</v>
          </cell>
          <cell r="C2639">
            <v>40000</v>
          </cell>
          <cell r="D2639">
            <v>14.1</v>
          </cell>
          <cell r="E2639" t="str">
            <v>Local 1</v>
          </cell>
          <cell r="F2639" t="str">
            <v>โพธิ์ทองค้าของเก่า</v>
          </cell>
          <cell r="G2639">
            <v>2009</v>
          </cell>
        </row>
        <row r="2640">
          <cell r="A2640" t="str">
            <v>สิงห์สยามสตีลเซอร์วิส</v>
          </cell>
          <cell r="B2640" t="str">
            <v>Process-SS</v>
          </cell>
          <cell r="C2640">
            <v>40000</v>
          </cell>
          <cell r="D2640">
            <v>10.18</v>
          </cell>
          <cell r="E2640" t="str">
            <v>Special Scrap</v>
          </cell>
          <cell r="F2640" t="str">
            <v>อาปิโก อมตะ ชลบุรี (D)</v>
          </cell>
          <cell r="G2640">
            <v>2009</v>
          </cell>
        </row>
        <row r="2641">
          <cell r="A2641" t="str">
            <v>กรัณย์ชัย สตีลเวิร์ค</v>
          </cell>
          <cell r="B2641" t="str">
            <v>Y - Scrap</v>
          </cell>
          <cell r="C2641">
            <v>40000</v>
          </cell>
          <cell r="D2641">
            <v>20.5</v>
          </cell>
          <cell r="E2641" t="str">
            <v>Local 1</v>
          </cell>
          <cell r="F2641" t="str">
            <v>ศรีราชา คอนสตรัคชั่น (1994)(D)</v>
          </cell>
          <cell r="G2641">
            <v>2009</v>
          </cell>
        </row>
        <row r="2642">
          <cell r="A2642" t="str">
            <v>น่ำเซ้งค้าเหล็ก</v>
          </cell>
          <cell r="B2642" t="str">
            <v>D - Scrap</v>
          </cell>
          <cell r="C2642">
            <v>40000</v>
          </cell>
          <cell r="D2642">
            <v>5.99</v>
          </cell>
          <cell r="E2642" t="str">
            <v>Local 2</v>
          </cell>
          <cell r="F2642" t="str">
            <v>ขจรวิทย์ล็อคเวลล์</v>
          </cell>
          <cell r="G2642">
            <v>2009</v>
          </cell>
        </row>
        <row r="2643">
          <cell r="A2643" t="str">
            <v>โกลด์ 2009</v>
          </cell>
          <cell r="B2643" t="str">
            <v>BUNDLE  - SY</v>
          </cell>
          <cell r="C2643">
            <v>40000</v>
          </cell>
          <cell r="D2643">
            <v>15.58</v>
          </cell>
          <cell r="E2643" t="str">
            <v>BUNDLE SY</v>
          </cell>
          <cell r="F2643" t="str">
            <v>พรไพศาล เลย</v>
          </cell>
          <cell r="G2643">
            <v>2009</v>
          </cell>
        </row>
        <row r="2644">
          <cell r="A2644" t="str">
            <v>น่ำเซ้งค้าเหล็ก</v>
          </cell>
          <cell r="B2644" t="str">
            <v>Process-PC</v>
          </cell>
          <cell r="C2644">
            <v>40000</v>
          </cell>
          <cell r="D2644">
            <v>13.62</v>
          </cell>
          <cell r="E2644" t="str">
            <v>Process Scrap</v>
          </cell>
          <cell r="F2644" t="str">
            <v>น่ำเซ้งกิ่งแก้ว</v>
          </cell>
          <cell r="G2644">
            <v>2009</v>
          </cell>
        </row>
        <row r="2645">
          <cell r="A2645" t="str">
            <v>สิงห์สยามสตีลเซอร์วิส</v>
          </cell>
          <cell r="B2645" t="str">
            <v>Process-PC</v>
          </cell>
          <cell r="C2645">
            <v>40000</v>
          </cell>
          <cell r="D2645">
            <v>24.61</v>
          </cell>
          <cell r="E2645" t="str">
            <v>Process Scrap</v>
          </cell>
          <cell r="F2645" t="str">
            <v>อาปิโก อมตะ ชลบุรี (D)</v>
          </cell>
          <cell r="G2645">
            <v>2009</v>
          </cell>
        </row>
        <row r="2646">
          <cell r="A2646" t="str">
            <v>น่ำเซ้งค้าเหล็ก</v>
          </cell>
          <cell r="B2646" t="str">
            <v>Process-PC</v>
          </cell>
          <cell r="C2646">
            <v>40000</v>
          </cell>
          <cell r="D2646">
            <v>11.41</v>
          </cell>
          <cell r="E2646" t="str">
            <v>Process Scrap</v>
          </cell>
          <cell r="F2646" t="str">
            <v>น่ำเซ้งกิ่งแก้ว</v>
          </cell>
          <cell r="G2646">
            <v>2009</v>
          </cell>
        </row>
        <row r="2647">
          <cell r="A2647" t="str">
            <v>กรวัชร อินเตอร์เมทัล</v>
          </cell>
          <cell r="B2647" t="str">
            <v>D - Scrap</v>
          </cell>
          <cell r="C2647">
            <v>40000</v>
          </cell>
          <cell r="D2647">
            <v>14.1</v>
          </cell>
          <cell r="E2647" t="str">
            <v>Local 2</v>
          </cell>
          <cell r="F2647" t="str">
            <v>บัญชาค้าของเก่า</v>
          </cell>
          <cell r="G2647">
            <v>2009</v>
          </cell>
        </row>
        <row r="2648">
          <cell r="A2648" t="str">
            <v>โพธิ์ทองค้าของเก่า</v>
          </cell>
          <cell r="B2648" t="str">
            <v>D - Scrap</v>
          </cell>
          <cell r="C2648">
            <v>40000</v>
          </cell>
          <cell r="D2648">
            <v>5.37</v>
          </cell>
          <cell r="E2648" t="str">
            <v>Local 2</v>
          </cell>
          <cell r="F2648" t="str">
            <v>รุ่งเจริญ</v>
          </cell>
          <cell r="G2648">
            <v>2009</v>
          </cell>
        </row>
        <row r="2649">
          <cell r="A2649" t="str">
            <v>ไหลแอดจาย อินเตอร์เทรด</v>
          </cell>
          <cell r="B2649" t="str">
            <v>B - Scrap</v>
          </cell>
          <cell r="C2649">
            <v>40000</v>
          </cell>
          <cell r="D2649">
            <v>17.78</v>
          </cell>
          <cell r="E2649" t="str">
            <v>Local 2</v>
          </cell>
          <cell r="F2649" t="str">
            <v>ไหลแอดจาย พานทอง ชล</v>
          </cell>
          <cell r="G2649">
            <v>2009</v>
          </cell>
        </row>
        <row r="2650">
          <cell r="A2650" t="str">
            <v>ไหลแอดจาย อินเตอร์เทรด</v>
          </cell>
          <cell r="B2650" t="str">
            <v>C - Scrap</v>
          </cell>
          <cell r="C2650">
            <v>40000</v>
          </cell>
          <cell r="D2650">
            <v>13.35</v>
          </cell>
          <cell r="E2650" t="str">
            <v>Local 2</v>
          </cell>
          <cell r="F2650" t="str">
            <v>ไหลแอดจาย พานทอง ชล</v>
          </cell>
          <cell r="G2650">
            <v>2009</v>
          </cell>
        </row>
        <row r="2651">
          <cell r="A2651" t="str">
            <v>น่ำเซ้งค้าเหล็ก</v>
          </cell>
          <cell r="B2651" t="str">
            <v>Process-PC</v>
          </cell>
          <cell r="C2651">
            <v>40000</v>
          </cell>
          <cell r="D2651">
            <v>27.42</v>
          </cell>
          <cell r="E2651" t="str">
            <v>Process Scrap</v>
          </cell>
          <cell r="F2651" t="str">
            <v>น่ำเซ้งกิ่งแก้ว</v>
          </cell>
          <cell r="G2651">
            <v>2009</v>
          </cell>
        </row>
        <row r="2652">
          <cell r="A2652" t="str">
            <v>ซัน สตีล แอนด์ เปเปอร์</v>
          </cell>
          <cell r="B2652" t="str">
            <v>Y - Scrap</v>
          </cell>
          <cell r="C2652">
            <v>40000</v>
          </cell>
          <cell r="D2652">
            <v>12</v>
          </cell>
          <cell r="E2652" t="str">
            <v>Local 1</v>
          </cell>
          <cell r="F2652" t="str">
            <v>บางกอกรีไซเคิล</v>
          </cell>
          <cell r="G2652">
            <v>2009</v>
          </cell>
        </row>
        <row r="2653">
          <cell r="A2653" t="str">
            <v>กรวัชร อินเตอร์เมทัล</v>
          </cell>
          <cell r="B2653" t="str">
            <v>D - Scrap</v>
          </cell>
          <cell r="C2653">
            <v>40000</v>
          </cell>
          <cell r="D2653">
            <v>12.84</v>
          </cell>
          <cell r="E2653" t="str">
            <v>Local 2</v>
          </cell>
          <cell r="F2653" t="str">
            <v>บัญชาค้าของเก่า</v>
          </cell>
          <cell r="G2653">
            <v>2009</v>
          </cell>
        </row>
        <row r="2654">
          <cell r="A2654" t="str">
            <v>น่ำเซ้งค้าเหล็ก</v>
          </cell>
          <cell r="B2654" t="str">
            <v>Process-PC</v>
          </cell>
          <cell r="C2654">
            <v>40000</v>
          </cell>
          <cell r="D2654">
            <v>14.32</v>
          </cell>
          <cell r="E2654" t="str">
            <v>Process Scrap</v>
          </cell>
          <cell r="F2654" t="str">
            <v>บ้านบึงอินดัสตรีส์</v>
          </cell>
          <cell r="G2654">
            <v>2009</v>
          </cell>
        </row>
        <row r="2655">
          <cell r="A2655" t="str">
            <v>น่ำเซ้งค้าเหล็ก</v>
          </cell>
          <cell r="B2655" t="str">
            <v>Process-PC</v>
          </cell>
          <cell r="C2655">
            <v>40000</v>
          </cell>
          <cell r="D2655">
            <v>12.49</v>
          </cell>
          <cell r="E2655" t="str">
            <v>Process Scrap</v>
          </cell>
          <cell r="F2655" t="str">
            <v>บ้านบึงอินดัสตรีส์</v>
          </cell>
          <cell r="G2655">
            <v>2009</v>
          </cell>
        </row>
        <row r="2656">
          <cell r="A2656" t="str">
            <v>น่ำเซ้งค้าเหล็ก</v>
          </cell>
          <cell r="B2656" t="str">
            <v>A - Scrap</v>
          </cell>
          <cell r="C2656">
            <v>40000</v>
          </cell>
          <cell r="D2656">
            <v>15.61</v>
          </cell>
          <cell r="E2656" t="str">
            <v>Local 1</v>
          </cell>
          <cell r="F2656" t="str">
            <v>ขจรวิทย์ล็อคเวลล์</v>
          </cell>
          <cell r="G2656">
            <v>2009</v>
          </cell>
        </row>
        <row r="2657">
          <cell r="A2657" t="str">
            <v>โพธิ์ทองค้าของเก่า</v>
          </cell>
          <cell r="B2657" t="str">
            <v>D - Scrap</v>
          </cell>
          <cell r="C2657">
            <v>40000</v>
          </cell>
          <cell r="D2657">
            <v>5.96</v>
          </cell>
          <cell r="E2657" t="str">
            <v>Local 2</v>
          </cell>
          <cell r="F2657" t="str">
            <v>โพธิ์ทองค้าของเก่า</v>
          </cell>
          <cell r="G2657">
            <v>2009</v>
          </cell>
        </row>
        <row r="2658">
          <cell r="A2658" t="str">
            <v>โพธิ์ทองค้าของเก่า</v>
          </cell>
          <cell r="B2658" t="str">
            <v>X Scrap-L2</v>
          </cell>
          <cell r="C2658">
            <v>40000</v>
          </cell>
          <cell r="D2658">
            <v>11.75</v>
          </cell>
          <cell r="E2658" t="str">
            <v>Local 2</v>
          </cell>
          <cell r="F2658" t="str">
            <v>โพธิ์ทองค้าของเก่า</v>
          </cell>
          <cell r="G2658">
            <v>2009</v>
          </cell>
        </row>
        <row r="2659">
          <cell r="A2659" t="str">
            <v>โกลด์ 2009</v>
          </cell>
          <cell r="B2659" t="str">
            <v>C - Scrap</v>
          </cell>
          <cell r="C2659">
            <v>40000</v>
          </cell>
          <cell r="D2659">
            <v>29.83</v>
          </cell>
          <cell r="E2659" t="str">
            <v>Local 2</v>
          </cell>
          <cell r="F2659" t="str">
            <v>ต้อมยิ่งเจริญทรัพย์</v>
          </cell>
          <cell r="G2659">
            <v>2009</v>
          </cell>
        </row>
        <row r="2660">
          <cell r="A2660" t="str">
            <v>น่ำเซ้งค้าเหล็ก</v>
          </cell>
          <cell r="B2660" t="str">
            <v>D - Scrap</v>
          </cell>
          <cell r="C2660">
            <v>40000</v>
          </cell>
          <cell r="D2660">
            <v>5.49</v>
          </cell>
          <cell r="E2660" t="str">
            <v>Local 2</v>
          </cell>
          <cell r="F2660" t="str">
            <v>ขจรวิทย์ล็อคเวลล์</v>
          </cell>
          <cell r="G2660">
            <v>2009</v>
          </cell>
        </row>
        <row r="2661">
          <cell r="A2661" t="str">
            <v>กรัณย์ชัย สตีลเวิร์ค</v>
          </cell>
          <cell r="B2661" t="str">
            <v>Process-PC</v>
          </cell>
          <cell r="C2661">
            <v>40000</v>
          </cell>
          <cell r="D2661">
            <v>25.24</v>
          </cell>
          <cell r="E2661" t="str">
            <v>Process Scrap</v>
          </cell>
          <cell r="F2661" t="str">
            <v>ลาดกระบัง สตีล (D)</v>
          </cell>
          <cell r="G2661">
            <v>2009</v>
          </cell>
        </row>
        <row r="2662">
          <cell r="A2662" t="str">
            <v>โพธิ์ทองค้าของเก่า</v>
          </cell>
          <cell r="B2662" t="str">
            <v>D - Scrap</v>
          </cell>
          <cell r="C2662">
            <v>40000</v>
          </cell>
          <cell r="D2662">
            <v>4.57</v>
          </cell>
          <cell r="E2662" t="str">
            <v>Local 2</v>
          </cell>
          <cell r="F2662" t="str">
            <v>รุ่งเรืองกิจ</v>
          </cell>
          <cell r="G2662">
            <v>2009</v>
          </cell>
        </row>
        <row r="2663">
          <cell r="A2663" t="str">
            <v>ไหลแอดจาย อินเตอร์เทรด</v>
          </cell>
          <cell r="B2663" t="str">
            <v>D - Scrap</v>
          </cell>
          <cell r="C2663">
            <v>40000</v>
          </cell>
          <cell r="D2663">
            <v>7.53</v>
          </cell>
          <cell r="E2663" t="str">
            <v>Local 2</v>
          </cell>
          <cell r="F2663" t="str">
            <v>สมจิตร ระยอง</v>
          </cell>
          <cell r="G2663">
            <v>2009</v>
          </cell>
        </row>
        <row r="2664">
          <cell r="A2664" t="str">
            <v>โกลด์ 2009</v>
          </cell>
          <cell r="B2664" t="str">
            <v>BUNDLE  - SY</v>
          </cell>
          <cell r="C2664">
            <v>40000</v>
          </cell>
          <cell r="D2664">
            <v>29.62</v>
          </cell>
          <cell r="E2664" t="str">
            <v>BUNDLE SY</v>
          </cell>
          <cell r="F2664" t="str">
            <v>สุชาติ ชัยภูมิ</v>
          </cell>
          <cell r="G2664">
            <v>2009</v>
          </cell>
        </row>
        <row r="2665">
          <cell r="A2665" t="str">
            <v>โกลด์ 2009</v>
          </cell>
          <cell r="B2665" t="str">
            <v>BUNDLE  - SY</v>
          </cell>
          <cell r="C2665">
            <v>40000</v>
          </cell>
          <cell r="D2665">
            <v>29.39</v>
          </cell>
          <cell r="E2665" t="str">
            <v>BUNDLE SY</v>
          </cell>
          <cell r="F2665" t="str">
            <v>สุชาติ ชัยภูมิ</v>
          </cell>
          <cell r="G2665">
            <v>2009</v>
          </cell>
        </row>
        <row r="2666">
          <cell r="A2666" t="str">
            <v>ซัน สตีล แอนด์ เปเปอร์</v>
          </cell>
          <cell r="B2666" t="str">
            <v>D - Scrap</v>
          </cell>
          <cell r="C2666">
            <v>40000</v>
          </cell>
          <cell r="D2666">
            <v>9.73</v>
          </cell>
          <cell r="E2666" t="str">
            <v>Local 2</v>
          </cell>
          <cell r="F2666" t="str">
            <v>ปฏิมาค้าของเก่า อยุธยา</v>
          </cell>
          <cell r="G2666">
            <v>2009</v>
          </cell>
        </row>
        <row r="2667">
          <cell r="A2667" t="str">
            <v>กรัณย์ชัย สตีลเวิร์ค</v>
          </cell>
          <cell r="B2667" t="str">
            <v>Process-PC</v>
          </cell>
          <cell r="C2667">
            <v>40000</v>
          </cell>
          <cell r="D2667">
            <v>18</v>
          </cell>
          <cell r="E2667" t="str">
            <v>Process Scrap</v>
          </cell>
          <cell r="F2667" t="str">
            <v>ลาดกระบัง สตีล (D)</v>
          </cell>
          <cell r="G2667">
            <v>2009</v>
          </cell>
        </row>
        <row r="2668">
          <cell r="A2668" t="str">
            <v>ไหลแอดจาย อินเตอร์เทรด</v>
          </cell>
          <cell r="B2668" t="str">
            <v>D - Scrap</v>
          </cell>
          <cell r="C2668">
            <v>40000</v>
          </cell>
          <cell r="D2668">
            <v>5.52</v>
          </cell>
          <cell r="E2668" t="str">
            <v>Local 2</v>
          </cell>
          <cell r="F2668" t="str">
            <v>ไหลแอดจาย พานทอง ชล</v>
          </cell>
          <cell r="G2668">
            <v>2009</v>
          </cell>
        </row>
        <row r="2669">
          <cell r="A2669" t="str">
            <v>ไหลแอดจาย อินเตอร์เทรด</v>
          </cell>
          <cell r="B2669" t="str">
            <v>D - Scrap</v>
          </cell>
          <cell r="C2669">
            <v>40000</v>
          </cell>
          <cell r="D2669">
            <v>7.09</v>
          </cell>
          <cell r="E2669" t="str">
            <v>Local 2</v>
          </cell>
          <cell r="F2669" t="str">
            <v>ไหลแอดจาย พานทอง ชล</v>
          </cell>
          <cell r="G2669">
            <v>2009</v>
          </cell>
        </row>
        <row r="2670">
          <cell r="A2670" t="str">
            <v>น่ำเซ้งค้าเหล็ก</v>
          </cell>
          <cell r="B2670" t="str">
            <v>D - Scrap</v>
          </cell>
          <cell r="C2670">
            <v>40000</v>
          </cell>
          <cell r="D2670">
            <v>9.39</v>
          </cell>
          <cell r="E2670" t="str">
            <v>Local 2</v>
          </cell>
          <cell r="F2670" t="str">
            <v>ขจรวิทย์ล็อคเวลล์</v>
          </cell>
          <cell r="G2670">
            <v>2009</v>
          </cell>
        </row>
        <row r="2671">
          <cell r="A2671" t="str">
            <v>น่ำเซ้งค้าเหล็ก</v>
          </cell>
          <cell r="B2671" t="str">
            <v>C - Scrap</v>
          </cell>
          <cell r="C2671">
            <v>40000</v>
          </cell>
          <cell r="D2671">
            <v>15.35</v>
          </cell>
          <cell r="E2671" t="str">
            <v>Local 2</v>
          </cell>
          <cell r="F2671" t="str">
            <v>ขจรวิทย์ล็อคเวลล์</v>
          </cell>
          <cell r="G2671">
            <v>2009</v>
          </cell>
        </row>
        <row r="2672">
          <cell r="A2672" t="str">
            <v>น่ำเซ้งค้าเหล็ก</v>
          </cell>
          <cell r="B2672" t="str">
            <v>Y - Scrap</v>
          </cell>
          <cell r="C2672">
            <v>40000</v>
          </cell>
          <cell r="D2672">
            <v>12.5</v>
          </cell>
          <cell r="E2672" t="str">
            <v>Local 1</v>
          </cell>
          <cell r="F2672" t="str">
            <v>ขจรวิทย์ล็อคเวลล์</v>
          </cell>
          <cell r="G2672">
            <v>2009</v>
          </cell>
        </row>
        <row r="2673">
          <cell r="A2673" t="str">
            <v>พี แอนด์ เอ็ม รีไซเคิล</v>
          </cell>
          <cell r="B2673" t="str">
            <v>Process-PC</v>
          </cell>
          <cell r="C2673">
            <v>40001</v>
          </cell>
          <cell r="D2673">
            <v>15.53</v>
          </cell>
          <cell r="E2673" t="str">
            <v>Process Scrap</v>
          </cell>
          <cell r="F2673" t="str">
            <v>เค เอส เค ออโต้พาร์ท(D)</v>
          </cell>
          <cell r="G2673">
            <v>2009</v>
          </cell>
        </row>
        <row r="2674">
          <cell r="A2674" t="str">
            <v>ซัน สตีล แอนด์ เปเปอร์</v>
          </cell>
          <cell r="B2674" t="str">
            <v>BUNDLE  - SY</v>
          </cell>
          <cell r="C2674">
            <v>40001</v>
          </cell>
          <cell r="D2674">
            <v>30.19</v>
          </cell>
          <cell r="E2674" t="str">
            <v>BUNDLE SY</v>
          </cell>
          <cell r="F2674" t="str">
            <v>เอกพาณิชย์ ปราจีน</v>
          </cell>
          <cell r="G2674">
            <v>2009</v>
          </cell>
        </row>
        <row r="2675">
          <cell r="A2675" t="str">
            <v>ไหลแอดจาย อินเตอร์เทรด</v>
          </cell>
          <cell r="B2675" t="str">
            <v>D - Scrap</v>
          </cell>
          <cell r="C2675">
            <v>40001</v>
          </cell>
          <cell r="D2675">
            <v>7.02</v>
          </cell>
          <cell r="E2675" t="str">
            <v>Local 2</v>
          </cell>
          <cell r="F2675" t="str">
            <v>สมจิตร ระยอง</v>
          </cell>
          <cell r="G2675">
            <v>2009</v>
          </cell>
        </row>
        <row r="2676">
          <cell r="A2676" t="str">
            <v>น่ำเซ้งค้าเหล็ก</v>
          </cell>
          <cell r="B2676" t="str">
            <v>D - Scrap</v>
          </cell>
          <cell r="C2676">
            <v>40001</v>
          </cell>
          <cell r="D2676">
            <v>15.03</v>
          </cell>
          <cell r="E2676" t="str">
            <v>Local 2</v>
          </cell>
          <cell r="F2676" t="str">
            <v>ขจรวิทย์ล็อคเวลล์</v>
          </cell>
          <cell r="G2676">
            <v>2009</v>
          </cell>
        </row>
        <row r="2677">
          <cell r="A2677" t="str">
            <v>น่ำเซ้งค้าเหล็ก</v>
          </cell>
          <cell r="B2677" t="str">
            <v>D - Scrap</v>
          </cell>
          <cell r="C2677">
            <v>40001</v>
          </cell>
          <cell r="D2677">
            <v>14.14</v>
          </cell>
          <cell r="E2677" t="str">
            <v>Local 2</v>
          </cell>
          <cell r="F2677" t="str">
            <v>ขจรวิทย์ล็อคเวลล์</v>
          </cell>
          <cell r="G2677">
            <v>2009</v>
          </cell>
        </row>
        <row r="2678">
          <cell r="A2678" t="str">
            <v>ซัน สตีล แอนด์ เปเปอร์</v>
          </cell>
          <cell r="B2678" t="str">
            <v>D - Scrap</v>
          </cell>
          <cell r="C2678">
            <v>40001</v>
          </cell>
          <cell r="D2678">
            <v>5.79</v>
          </cell>
          <cell r="E2678" t="str">
            <v>Local 2</v>
          </cell>
          <cell r="F2678" t="str">
            <v>ตะวันค้าของเก่า ตราด</v>
          </cell>
          <cell r="G2678">
            <v>2009</v>
          </cell>
        </row>
        <row r="2679">
          <cell r="A2679" t="str">
            <v>ซัน สตีล แอนด์ เปเปอร์</v>
          </cell>
          <cell r="B2679" t="str">
            <v>BUNDLE  - SY</v>
          </cell>
          <cell r="C2679">
            <v>40001</v>
          </cell>
          <cell r="D2679">
            <v>27.84</v>
          </cell>
          <cell r="E2679" t="str">
            <v>BUNDLE SY</v>
          </cell>
          <cell r="F2679" t="str">
            <v>เอส.ซี.ค้าเหล็ก  กทม.</v>
          </cell>
          <cell r="G2679">
            <v>2009</v>
          </cell>
        </row>
        <row r="2680">
          <cell r="A2680" t="str">
            <v>น่ำเซ้งค้าเหล็ก</v>
          </cell>
          <cell r="B2680" t="str">
            <v>B - Scrap</v>
          </cell>
          <cell r="C2680">
            <v>40001</v>
          </cell>
          <cell r="D2680">
            <v>18.989999999999998</v>
          </cell>
          <cell r="E2680" t="str">
            <v>Local 2</v>
          </cell>
          <cell r="F2680" t="str">
            <v>ขจรวิทย์ล็อคเวลล์</v>
          </cell>
          <cell r="G2680">
            <v>2009</v>
          </cell>
        </row>
        <row r="2681">
          <cell r="A2681" t="str">
            <v>โกลด์ 2009</v>
          </cell>
          <cell r="B2681" t="str">
            <v>BUNDLE  - SY</v>
          </cell>
          <cell r="C2681">
            <v>40001</v>
          </cell>
          <cell r="D2681">
            <v>28.76</v>
          </cell>
          <cell r="E2681" t="str">
            <v>BUNDLE SY</v>
          </cell>
          <cell r="F2681" t="str">
            <v>สุชาติ ชัยภูมิ</v>
          </cell>
          <cell r="G2681">
            <v>2009</v>
          </cell>
        </row>
        <row r="2682">
          <cell r="A2682" t="str">
            <v>กรัณย์ชัย สตีลเวิร์ค</v>
          </cell>
          <cell r="B2682" t="str">
            <v>Process-PC</v>
          </cell>
          <cell r="C2682">
            <v>40001</v>
          </cell>
          <cell r="D2682">
            <v>38.799999999999997</v>
          </cell>
          <cell r="E2682" t="str">
            <v>Process Scrap</v>
          </cell>
          <cell r="F2682" t="str">
            <v>ลาดกระบัง สตีล (D)</v>
          </cell>
          <cell r="G2682">
            <v>2009</v>
          </cell>
        </row>
        <row r="2683">
          <cell r="A2683" t="str">
            <v>ไหลแอดจาย อินเตอร์เทรด</v>
          </cell>
          <cell r="B2683" t="str">
            <v>D - Scrap</v>
          </cell>
          <cell r="C2683">
            <v>40001</v>
          </cell>
          <cell r="D2683">
            <v>12.5</v>
          </cell>
          <cell r="E2683" t="str">
            <v>Local 2</v>
          </cell>
          <cell r="F2683" t="str">
            <v>พิมาย รีไซเคิล</v>
          </cell>
          <cell r="G2683">
            <v>2009</v>
          </cell>
        </row>
        <row r="2684">
          <cell r="A2684" t="str">
            <v>ซัน สตีล แอนด์ เปเปอร์</v>
          </cell>
          <cell r="B2684" t="str">
            <v>BUNDLE  - SY</v>
          </cell>
          <cell r="C2684">
            <v>40001</v>
          </cell>
          <cell r="D2684">
            <v>28.06</v>
          </cell>
          <cell r="E2684" t="str">
            <v>BUNDLE SY</v>
          </cell>
          <cell r="F2684" t="str">
            <v>ปฏิมาค้าของเก่า อยุธยา</v>
          </cell>
          <cell r="G2684">
            <v>2009</v>
          </cell>
        </row>
        <row r="2685">
          <cell r="A2685" t="str">
            <v>ซัน สตีล แอนด์ เปเปอร์</v>
          </cell>
          <cell r="B2685" t="str">
            <v>BUNDLE  - SY</v>
          </cell>
          <cell r="C2685">
            <v>40001</v>
          </cell>
          <cell r="D2685">
            <v>17.84</v>
          </cell>
          <cell r="E2685" t="str">
            <v>BUNDLE SY</v>
          </cell>
          <cell r="F2685" t="str">
            <v>ปฏิมาค้าของเก่า อยุธยา</v>
          </cell>
          <cell r="G2685">
            <v>2009</v>
          </cell>
        </row>
        <row r="2686">
          <cell r="A2686" t="str">
            <v>ซัน สตีล แอนด์ เปเปอร์</v>
          </cell>
          <cell r="B2686" t="str">
            <v>BUNDLE  - SY</v>
          </cell>
          <cell r="C2686">
            <v>40001</v>
          </cell>
          <cell r="D2686">
            <v>28.89</v>
          </cell>
          <cell r="E2686" t="str">
            <v>BUNDLE SY</v>
          </cell>
          <cell r="F2686" t="str">
            <v>เอส.ซี.ค้าเหล็ก  กทม.</v>
          </cell>
          <cell r="G2686">
            <v>2009</v>
          </cell>
        </row>
        <row r="2687">
          <cell r="A2687" t="str">
            <v>กัณฑชัย เมทัล เวอร์ค</v>
          </cell>
          <cell r="B2687" t="str">
            <v>D - Scrap</v>
          </cell>
          <cell r="C2687">
            <v>40001</v>
          </cell>
          <cell r="D2687">
            <v>11.76</v>
          </cell>
          <cell r="E2687" t="str">
            <v>Local 2</v>
          </cell>
          <cell r="F2687" t="str">
            <v>ทรัพย์โสภณ</v>
          </cell>
          <cell r="G2687">
            <v>2009</v>
          </cell>
        </row>
        <row r="2688">
          <cell r="A2688" t="str">
            <v>ซัน สตีล แอนด์ เปเปอร์</v>
          </cell>
          <cell r="B2688" t="str">
            <v>BUNDLE  - SY</v>
          </cell>
          <cell r="C2688">
            <v>40001</v>
          </cell>
          <cell r="D2688">
            <v>31.48</v>
          </cell>
          <cell r="E2688" t="str">
            <v>BUNDLE SY</v>
          </cell>
          <cell r="F2688" t="str">
            <v>เอส.ซี.ค้าเหล็ก  กทม.</v>
          </cell>
          <cell r="G2688">
            <v>2009</v>
          </cell>
        </row>
        <row r="2689">
          <cell r="A2689" t="str">
            <v>ซัน สตีล แอนด์ เปเปอร์</v>
          </cell>
          <cell r="B2689" t="str">
            <v>A - Scrap</v>
          </cell>
          <cell r="C2689">
            <v>40001</v>
          </cell>
          <cell r="D2689">
            <v>7.25</v>
          </cell>
          <cell r="E2689" t="str">
            <v>Local 1</v>
          </cell>
          <cell r="F2689" t="str">
            <v>รัตนาภรณ์(กิริมิตร-ระยอง)</v>
          </cell>
          <cell r="G2689">
            <v>2009</v>
          </cell>
        </row>
        <row r="2690">
          <cell r="A2690" t="str">
            <v>กัณฑชัย เมทัล เวอร์ค</v>
          </cell>
          <cell r="B2690" t="str">
            <v>D - Scrap</v>
          </cell>
          <cell r="C2690">
            <v>40001</v>
          </cell>
          <cell r="D2690">
            <v>8.68</v>
          </cell>
          <cell r="E2690" t="str">
            <v>Local 2</v>
          </cell>
          <cell r="F2690" t="str">
            <v>คานทอง ชลบุรี</v>
          </cell>
          <cell r="G2690">
            <v>2009</v>
          </cell>
        </row>
        <row r="2691">
          <cell r="A2691" t="str">
            <v>กรัณย์ชัย สตีลเวิร์ค</v>
          </cell>
          <cell r="B2691" t="str">
            <v>Y - Scrap</v>
          </cell>
          <cell r="C2691">
            <v>40001</v>
          </cell>
          <cell r="D2691">
            <v>13.42</v>
          </cell>
          <cell r="E2691" t="str">
            <v>Local 1</v>
          </cell>
          <cell r="F2691" t="str">
            <v>ศรีราชา คอนสตรัคชั่น (1994)(D)</v>
          </cell>
          <cell r="G2691">
            <v>2009</v>
          </cell>
        </row>
        <row r="2692">
          <cell r="A2692" t="str">
            <v>กรัณย์ชัย สตีลเวิร์ค</v>
          </cell>
          <cell r="B2692" t="str">
            <v>Process-PC</v>
          </cell>
          <cell r="C2692">
            <v>40001</v>
          </cell>
          <cell r="D2692">
            <v>20.94</v>
          </cell>
          <cell r="E2692" t="str">
            <v>Process Scrap</v>
          </cell>
          <cell r="F2692" t="str">
            <v>ลาดกระบัง สตีล (D)</v>
          </cell>
          <cell r="G2692">
            <v>2009</v>
          </cell>
        </row>
        <row r="2693">
          <cell r="A2693" t="str">
            <v>ซัน สตีล แอนด์ เปเปอร์</v>
          </cell>
          <cell r="B2693" t="str">
            <v>M scrap</v>
          </cell>
          <cell r="C2693">
            <v>40001</v>
          </cell>
          <cell r="D2693">
            <v>12.1</v>
          </cell>
          <cell r="E2693" t="str">
            <v>Local 2</v>
          </cell>
          <cell r="F2693" t="str">
            <v>บางกอกรีไซเคิล</v>
          </cell>
          <cell r="G2693">
            <v>2009</v>
          </cell>
        </row>
        <row r="2694">
          <cell r="A2694" t="str">
            <v>ซัน สตีล แอนด์ เปเปอร์</v>
          </cell>
          <cell r="B2694" t="str">
            <v>F scrap Local2</v>
          </cell>
          <cell r="C2694">
            <v>40001</v>
          </cell>
          <cell r="D2694">
            <v>8.9499999999999993</v>
          </cell>
          <cell r="E2694" t="str">
            <v>Local 2</v>
          </cell>
          <cell r="F2694" t="str">
            <v>ปฏิมาค้าของเก่า อยุธยา</v>
          </cell>
          <cell r="G2694">
            <v>2009</v>
          </cell>
        </row>
        <row r="2695">
          <cell r="A2695" t="str">
            <v>ไหลแอดจาย อินเตอร์เทรด</v>
          </cell>
          <cell r="B2695" t="str">
            <v>X Scrap-L2</v>
          </cell>
          <cell r="C2695">
            <v>40001</v>
          </cell>
          <cell r="D2695">
            <v>9.8000000000000007</v>
          </cell>
          <cell r="E2695" t="str">
            <v>Local 2</v>
          </cell>
          <cell r="F2695" t="str">
            <v>สุจินต์ ระยอง</v>
          </cell>
          <cell r="G2695">
            <v>2009</v>
          </cell>
        </row>
        <row r="2696">
          <cell r="A2696" t="str">
            <v>น่ำเซ้งค้าเหล็ก</v>
          </cell>
          <cell r="C2696">
            <v>40001</v>
          </cell>
          <cell r="D2696">
            <v>0</v>
          </cell>
          <cell r="F2696" t="str">
            <v>ขจรวิทย์ล็อคเวลล์</v>
          </cell>
          <cell r="G2696">
            <v>2009</v>
          </cell>
        </row>
        <row r="2697">
          <cell r="A2697" t="str">
            <v>น่ำเซ้งค้าเหล็ก</v>
          </cell>
          <cell r="B2697" t="str">
            <v>D - Scrap</v>
          </cell>
          <cell r="C2697">
            <v>40001</v>
          </cell>
          <cell r="D2697">
            <v>10.19</v>
          </cell>
          <cell r="E2697" t="str">
            <v>Local 2</v>
          </cell>
          <cell r="F2697" t="str">
            <v>ขจรวิทย์ล็อคเวลล์</v>
          </cell>
          <cell r="G2697">
            <v>2009</v>
          </cell>
        </row>
        <row r="2698">
          <cell r="A2698" t="str">
            <v>ไหลแอดจาย อินเตอร์เทรด</v>
          </cell>
          <cell r="B2698" t="str">
            <v>F scrap Local2</v>
          </cell>
          <cell r="C2698">
            <v>40001</v>
          </cell>
          <cell r="D2698">
            <v>30.17</v>
          </cell>
          <cell r="E2698" t="str">
            <v>Local 2</v>
          </cell>
          <cell r="F2698" t="str">
            <v>ก.โชคเจริญ อุบล</v>
          </cell>
          <cell r="G2698">
            <v>2009</v>
          </cell>
        </row>
        <row r="2699">
          <cell r="A2699" t="str">
            <v>เจแอนด์จา เซอร์วิส</v>
          </cell>
          <cell r="B2699" t="str">
            <v>BUNDLE  - SY</v>
          </cell>
          <cell r="C2699">
            <v>40001</v>
          </cell>
          <cell r="D2699">
            <v>30.4</v>
          </cell>
          <cell r="E2699" t="str">
            <v>BUNDLE SY</v>
          </cell>
          <cell r="F2699" t="str">
            <v>เจแอนด์จา เซอร์วิส</v>
          </cell>
          <cell r="G2699">
            <v>2009</v>
          </cell>
        </row>
        <row r="2700">
          <cell r="A2700" t="str">
            <v>โกลด์ 2009</v>
          </cell>
          <cell r="B2700" t="str">
            <v>BUNDLE  - SY</v>
          </cell>
          <cell r="C2700">
            <v>40001</v>
          </cell>
          <cell r="D2700">
            <v>33.56</v>
          </cell>
          <cell r="E2700" t="str">
            <v>BUNDLE SY</v>
          </cell>
          <cell r="F2700" t="str">
            <v>สุชาติ ชัยภูมิ</v>
          </cell>
          <cell r="G2700">
            <v>2009</v>
          </cell>
        </row>
        <row r="2701">
          <cell r="A2701" t="str">
            <v>โกลด์ 2009</v>
          </cell>
          <cell r="B2701" t="str">
            <v>BUNDLE  - SY</v>
          </cell>
          <cell r="C2701">
            <v>40001</v>
          </cell>
          <cell r="D2701">
            <v>32.68</v>
          </cell>
          <cell r="E2701" t="str">
            <v>BUNDLE SY</v>
          </cell>
          <cell r="F2701" t="str">
            <v>สุชาติ ชัยภูมิ</v>
          </cell>
          <cell r="G2701">
            <v>2009</v>
          </cell>
        </row>
        <row r="2702">
          <cell r="A2702" t="str">
            <v>โพธิ์ทองค้าของเก่า</v>
          </cell>
          <cell r="B2702" t="str">
            <v>D - Scrap</v>
          </cell>
          <cell r="C2702">
            <v>40001</v>
          </cell>
          <cell r="D2702">
            <v>6.46</v>
          </cell>
          <cell r="E2702" t="str">
            <v>Local 2</v>
          </cell>
          <cell r="F2702" t="str">
            <v>รุ่งเจริญ</v>
          </cell>
          <cell r="G2702">
            <v>2009</v>
          </cell>
        </row>
        <row r="2703">
          <cell r="A2703" t="str">
            <v>ไหลแอดจาย อินเตอร์เทรด</v>
          </cell>
          <cell r="B2703" t="str">
            <v>D - Scrap</v>
          </cell>
          <cell r="C2703">
            <v>40001</v>
          </cell>
          <cell r="D2703">
            <v>33.57</v>
          </cell>
          <cell r="E2703" t="str">
            <v>Local 2</v>
          </cell>
          <cell r="F2703" t="str">
            <v>ก.โชคเจริญ อุบล</v>
          </cell>
          <cell r="G2703">
            <v>2009</v>
          </cell>
        </row>
        <row r="2704">
          <cell r="A2704" t="str">
            <v>กัณฑชัย เมทัล เวอร์ค</v>
          </cell>
          <cell r="B2704" t="str">
            <v>Y - Scrap</v>
          </cell>
          <cell r="C2704">
            <v>40001</v>
          </cell>
          <cell r="D2704">
            <v>15.47</v>
          </cell>
          <cell r="E2704" t="str">
            <v>Local 1</v>
          </cell>
          <cell r="F2704" t="str">
            <v>สยามมิตร สตีลรีไซเคิล นนทบุรี</v>
          </cell>
          <cell r="G2704">
            <v>2009</v>
          </cell>
        </row>
        <row r="2705">
          <cell r="A2705" t="str">
            <v>กรวัชร อินเตอร์เมทัล</v>
          </cell>
          <cell r="B2705" t="str">
            <v>D - Scrap</v>
          </cell>
          <cell r="C2705">
            <v>40001</v>
          </cell>
          <cell r="D2705">
            <v>11.42</v>
          </cell>
          <cell r="E2705" t="str">
            <v>Local 2</v>
          </cell>
          <cell r="F2705" t="str">
            <v>บัญชาค้าของเก่า</v>
          </cell>
          <cell r="G2705">
            <v>2009</v>
          </cell>
        </row>
        <row r="2706">
          <cell r="A2706" t="str">
            <v>ไหลแอดจาย อินเตอร์เทรด</v>
          </cell>
          <cell r="B2706" t="str">
            <v>Y - Scrap</v>
          </cell>
          <cell r="C2706">
            <v>40001</v>
          </cell>
          <cell r="D2706">
            <v>12.96</v>
          </cell>
          <cell r="E2706" t="str">
            <v>Local 1</v>
          </cell>
          <cell r="F2706" t="str">
            <v>อาร์กอนสตีล กทม.</v>
          </cell>
          <cell r="G2706">
            <v>2009</v>
          </cell>
        </row>
        <row r="2707">
          <cell r="A2707" t="str">
            <v>ไหลแอดจาย อินเตอร์เทรด</v>
          </cell>
          <cell r="B2707" t="str">
            <v>B - Scrap</v>
          </cell>
          <cell r="C2707">
            <v>40001</v>
          </cell>
          <cell r="D2707">
            <v>8.2799999999999994</v>
          </cell>
          <cell r="E2707" t="str">
            <v>Local 2</v>
          </cell>
          <cell r="F2707" t="str">
            <v>ไหลแอดจาย พานทอง ชล</v>
          </cell>
          <cell r="G2707">
            <v>2009</v>
          </cell>
        </row>
        <row r="2708">
          <cell r="A2708" t="str">
            <v>ไหลแอดจาย อินเตอร์เทรด</v>
          </cell>
          <cell r="B2708" t="str">
            <v>C - Scrap</v>
          </cell>
          <cell r="C2708">
            <v>40001</v>
          </cell>
          <cell r="D2708">
            <v>15.09</v>
          </cell>
          <cell r="E2708" t="str">
            <v>Local 2</v>
          </cell>
          <cell r="F2708" t="str">
            <v>ราษีรีไซเคิล</v>
          </cell>
          <cell r="G2708">
            <v>2009</v>
          </cell>
        </row>
        <row r="2709">
          <cell r="A2709" t="str">
            <v>ไหลแอดจาย อินเตอร์เทรด</v>
          </cell>
          <cell r="B2709" t="str">
            <v>Y - Scrap</v>
          </cell>
          <cell r="C2709">
            <v>40001</v>
          </cell>
          <cell r="D2709">
            <v>13.3</v>
          </cell>
          <cell r="E2709" t="str">
            <v>Local 1</v>
          </cell>
          <cell r="F2709" t="str">
            <v>ไหลแอดจาย พานทอง ชล</v>
          </cell>
          <cell r="G2709">
            <v>2009</v>
          </cell>
        </row>
        <row r="2710">
          <cell r="A2710" t="str">
            <v>ไหลแอดจาย อินเตอร์เทรด</v>
          </cell>
          <cell r="B2710" t="str">
            <v>D - Scrap</v>
          </cell>
          <cell r="C2710">
            <v>40001</v>
          </cell>
          <cell r="D2710">
            <v>10.1</v>
          </cell>
          <cell r="E2710" t="str">
            <v>Local 2</v>
          </cell>
          <cell r="F2710" t="str">
            <v>สมจิตร ระยอง</v>
          </cell>
          <cell r="G2710">
            <v>2009</v>
          </cell>
        </row>
        <row r="2711">
          <cell r="A2711" t="str">
            <v>ซัน สตีล แอนด์ เปเปอร์</v>
          </cell>
          <cell r="B2711" t="str">
            <v>Y - Scrap</v>
          </cell>
          <cell r="C2711">
            <v>40001</v>
          </cell>
          <cell r="D2711">
            <v>16.03</v>
          </cell>
          <cell r="E2711" t="str">
            <v>Local 1</v>
          </cell>
          <cell r="F2711" t="str">
            <v>บางกอกรีไซเคิล</v>
          </cell>
          <cell r="G2711">
            <v>2009</v>
          </cell>
        </row>
        <row r="2712">
          <cell r="A2712" t="str">
            <v>ลีซิง สตีล</v>
          </cell>
          <cell r="B2712" t="str">
            <v>BUNDLE  - SY</v>
          </cell>
          <cell r="C2712">
            <v>40001</v>
          </cell>
          <cell r="D2712">
            <v>12.81</v>
          </cell>
          <cell r="E2712" t="str">
            <v>BUNDLE SY</v>
          </cell>
          <cell r="F2712" t="str">
            <v>ลีซิงสตีล</v>
          </cell>
          <cell r="G2712">
            <v>2009</v>
          </cell>
        </row>
        <row r="2713">
          <cell r="A2713" t="str">
            <v>น่ำเซ้งค้าเหล็ก</v>
          </cell>
          <cell r="B2713" t="str">
            <v>A - Scrap</v>
          </cell>
          <cell r="C2713">
            <v>40001</v>
          </cell>
          <cell r="D2713">
            <v>13.78</v>
          </cell>
          <cell r="E2713" t="str">
            <v>Local 1</v>
          </cell>
          <cell r="F2713" t="str">
            <v>ขจรวิทย์ล็อคเวลล์</v>
          </cell>
          <cell r="G2713">
            <v>2009</v>
          </cell>
        </row>
        <row r="2714">
          <cell r="A2714" t="str">
            <v>น่ำเซ้งค้าเหล็ก</v>
          </cell>
          <cell r="B2714" t="str">
            <v>A - Scrap</v>
          </cell>
          <cell r="C2714">
            <v>40001</v>
          </cell>
          <cell r="D2714">
            <v>12.03</v>
          </cell>
          <cell r="E2714" t="str">
            <v>Local 1</v>
          </cell>
          <cell r="F2714" t="str">
            <v>ขจรวิทย์ล็อคเวลล์</v>
          </cell>
          <cell r="G2714">
            <v>2009</v>
          </cell>
        </row>
        <row r="2715">
          <cell r="A2715" t="str">
            <v>สิงห์สยามสตีลเซอร์วิส</v>
          </cell>
          <cell r="B2715" t="str">
            <v>Process-PC</v>
          </cell>
          <cell r="C2715">
            <v>40001</v>
          </cell>
          <cell r="D2715">
            <v>25.21</v>
          </cell>
          <cell r="E2715" t="str">
            <v>Process Scrap</v>
          </cell>
          <cell r="F2715" t="str">
            <v>อาปิโก อมตะ ชลบุรี (D)</v>
          </cell>
          <cell r="G2715">
            <v>2009</v>
          </cell>
        </row>
        <row r="2716">
          <cell r="A2716" t="str">
            <v>โพธิ์ทองค้าของเก่า</v>
          </cell>
          <cell r="B2716" t="str">
            <v>D - Scrap</v>
          </cell>
          <cell r="C2716">
            <v>40001</v>
          </cell>
          <cell r="D2716">
            <v>5.89</v>
          </cell>
          <cell r="E2716" t="str">
            <v>Local 2</v>
          </cell>
          <cell r="F2716" t="str">
            <v>รุ่งเจริญ</v>
          </cell>
          <cell r="G2716">
            <v>2009</v>
          </cell>
        </row>
        <row r="2717">
          <cell r="A2717" t="str">
            <v>น่ำเซ้งค้าเหล็ก</v>
          </cell>
          <cell r="B2717" t="str">
            <v>Process-PC</v>
          </cell>
          <cell r="C2717">
            <v>40001</v>
          </cell>
          <cell r="D2717">
            <v>27.31</v>
          </cell>
          <cell r="E2717" t="str">
            <v>Process Scrap</v>
          </cell>
          <cell r="F2717" t="str">
            <v>บ้านบึงอินดัสตรีส์</v>
          </cell>
          <cell r="G2717">
            <v>2009</v>
          </cell>
        </row>
        <row r="2718">
          <cell r="A2718" t="str">
            <v>น่ำเซ้งค้าเหล็ก</v>
          </cell>
          <cell r="B2718" t="str">
            <v>B - Scrap</v>
          </cell>
          <cell r="C2718">
            <v>40001</v>
          </cell>
          <cell r="D2718">
            <v>12.04</v>
          </cell>
          <cell r="E2718" t="str">
            <v>Local 2</v>
          </cell>
          <cell r="F2718" t="str">
            <v>ขจรวิทย์ล็อคเวลล์</v>
          </cell>
          <cell r="G2718">
            <v>2009</v>
          </cell>
        </row>
        <row r="2719">
          <cell r="A2719" t="str">
            <v>ไหลแอดจาย อินเตอร์เทรด</v>
          </cell>
          <cell r="B2719" t="str">
            <v>Y - Scrap</v>
          </cell>
          <cell r="C2719">
            <v>40001</v>
          </cell>
          <cell r="D2719">
            <v>17.43</v>
          </cell>
          <cell r="E2719" t="str">
            <v>Local 1</v>
          </cell>
          <cell r="F2719" t="str">
            <v>สุพัตรา ระยอง</v>
          </cell>
          <cell r="G2719">
            <v>2009</v>
          </cell>
        </row>
        <row r="2720">
          <cell r="A2720" t="str">
            <v>โพธิ์ทองค้าของเก่า</v>
          </cell>
          <cell r="B2720" t="str">
            <v>Y - Scrap</v>
          </cell>
          <cell r="C2720">
            <v>40001</v>
          </cell>
          <cell r="D2720">
            <v>10.96</v>
          </cell>
          <cell r="E2720" t="str">
            <v>Local 1</v>
          </cell>
          <cell r="F2720" t="str">
            <v>ยิ่งเจริญ ระยอง</v>
          </cell>
          <cell r="G2720">
            <v>2009</v>
          </cell>
        </row>
        <row r="2721">
          <cell r="A2721" t="str">
            <v>น่ำเซ้งค้าเหล็ก</v>
          </cell>
          <cell r="B2721" t="str">
            <v>Process-PC</v>
          </cell>
          <cell r="C2721">
            <v>40001</v>
          </cell>
          <cell r="D2721">
            <v>12.3</v>
          </cell>
          <cell r="E2721" t="str">
            <v>Process Scrap</v>
          </cell>
          <cell r="F2721" t="str">
            <v>บ้านบึงอินดัสตรีส์</v>
          </cell>
          <cell r="G2721">
            <v>2009</v>
          </cell>
        </row>
        <row r="2722">
          <cell r="A2722" t="str">
            <v>น่ำเซ้งค้าเหล็ก</v>
          </cell>
          <cell r="B2722" t="str">
            <v>B - Scrap</v>
          </cell>
          <cell r="C2722">
            <v>40001</v>
          </cell>
          <cell r="D2722">
            <v>14.17</v>
          </cell>
          <cell r="E2722" t="str">
            <v>Local 2</v>
          </cell>
          <cell r="F2722" t="str">
            <v>ขจรวิทย์ล็อคเวลล์</v>
          </cell>
          <cell r="G2722">
            <v>2009</v>
          </cell>
        </row>
        <row r="2723">
          <cell r="A2723" t="str">
            <v>เอ็น.พี. โรจนะกิจ</v>
          </cell>
          <cell r="B2723" t="str">
            <v>Process-SS</v>
          </cell>
          <cell r="C2723">
            <v>40001</v>
          </cell>
          <cell r="D2723">
            <v>10.48</v>
          </cell>
          <cell r="E2723" t="str">
            <v>Special Scrap</v>
          </cell>
          <cell r="F2723" t="str">
            <v>ไอ ที ฟอร์จิ้ง (D)</v>
          </cell>
          <cell r="G2723">
            <v>2009</v>
          </cell>
        </row>
        <row r="2724">
          <cell r="A2724" t="str">
            <v>โกลด์ 2009</v>
          </cell>
          <cell r="B2724" t="str">
            <v>BUNDLE  - SY</v>
          </cell>
          <cell r="C2724">
            <v>40001</v>
          </cell>
          <cell r="D2724">
            <v>30</v>
          </cell>
          <cell r="E2724" t="str">
            <v>BUNDLE SY</v>
          </cell>
          <cell r="F2724" t="str">
            <v>โกลด์ 2009</v>
          </cell>
          <cell r="G2724">
            <v>2009</v>
          </cell>
        </row>
        <row r="2725">
          <cell r="A2725" t="str">
            <v>โพธิ์ทองค้าของเก่า</v>
          </cell>
          <cell r="B2725" t="str">
            <v>B - Scrap</v>
          </cell>
          <cell r="C2725">
            <v>40001</v>
          </cell>
          <cell r="D2725">
            <v>11.46</v>
          </cell>
          <cell r="E2725" t="str">
            <v>Local 2</v>
          </cell>
          <cell r="F2725" t="str">
            <v>รุ่งเจริญ</v>
          </cell>
          <cell r="G2725">
            <v>2009</v>
          </cell>
        </row>
        <row r="2726">
          <cell r="A2726" t="str">
            <v>น่ำเซ้งค้าเหล็ก</v>
          </cell>
          <cell r="B2726" t="str">
            <v>B - Scrap</v>
          </cell>
          <cell r="C2726">
            <v>40001</v>
          </cell>
          <cell r="D2726">
            <v>17.12</v>
          </cell>
          <cell r="E2726" t="str">
            <v>Local 2</v>
          </cell>
          <cell r="F2726" t="str">
            <v>ขจรวิทย์ล็อคเวลล์</v>
          </cell>
          <cell r="G2726">
            <v>2009</v>
          </cell>
        </row>
        <row r="2727">
          <cell r="A2727" t="str">
            <v>น่ำเซ้งค้าเหล็ก</v>
          </cell>
          <cell r="B2727" t="str">
            <v>C - Scrap</v>
          </cell>
          <cell r="C2727">
            <v>40001</v>
          </cell>
          <cell r="D2727">
            <v>12.17</v>
          </cell>
          <cell r="E2727" t="str">
            <v>Local 2</v>
          </cell>
          <cell r="F2727" t="str">
            <v>ขจรวิทย์ล็อคเวลล์</v>
          </cell>
          <cell r="G2727">
            <v>2009</v>
          </cell>
        </row>
        <row r="2728">
          <cell r="A2728" t="str">
            <v>น่ำเซ้งค้าเหล็ก</v>
          </cell>
          <cell r="B2728" t="str">
            <v>A - Scrap</v>
          </cell>
          <cell r="C2728">
            <v>40001</v>
          </cell>
          <cell r="D2728">
            <v>13.97</v>
          </cell>
          <cell r="E2728" t="str">
            <v>Local 1</v>
          </cell>
          <cell r="F2728" t="str">
            <v>ขจรวิทย์ล็อคเวลล์</v>
          </cell>
          <cell r="G2728">
            <v>2009</v>
          </cell>
        </row>
        <row r="2729">
          <cell r="A2729" t="str">
            <v>ไหลแอดจาย อินเตอร์เทรด</v>
          </cell>
          <cell r="B2729" t="str">
            <v>B - Scrap</v>
          </cell>
          <cell r="C2729">
            <v>40001</v>
          </cell>
          <cell r="D2729">
            <v>9.9700000000000006</v>
          </cell>
          <cell r="E2729" t="str">
            <v>Local 2</v>
          </cell>
          <cell r="F2729" t="str">
            <v>ไหลแอดจาย พานทอง ชล</v>
          </cell>
          <cell r="G2729">
            <v>2009</v>
          </cell>
        </row>
        <row r="2730">
          <cell r="A2730" t="str">
            <v>ไหลแอดจาย อินเตอร์เทรด</v>
          </cell>
          <cell r="B2730" t="str">
            <v>D - Scrap</v>
          </cell>
          <cell r="C2730">
            <v>40001</v>
          </cell>
          <cell r="D2730">
            <v>8.76</v>
          </cell>
          <cell r="E2730" t="str">
            <v>Local 2</v>
          </cell>
          <cell r="F2730" t="str">
            <v>ไหลแอดจาย พานทอง ชล</v>
          </cell>
          <cell r="G2730">
            <v>2009</v>
          </cell>
        </row>
        <row r="2731">
          <cell r="A2731" t="str">
            <v>ซัน สตีล แอนด์ เปเปอร์</v>
          </cell>
          <cell r="B2731" t="str">
            <v>Y - Scrap</v>
          </cell>
          <cell r="C2731">
            <v>40001</v>
          </cell>
          <cell r="D2731">
            <v>12.07</v>
          </cell>
          <cell r="E2731" t="str">
            <v>Local 1</v>
          </cell>
          <cell r="F2731" t="str">
            <v>บางกอกรีไซเคิล</v>
          </cell>
          <cell r="G2731">
            <v>2009</v>
          </cell>
        </row>
        <row r="2732">
          <cell r="A2732" t="str">
            <v>โพธิ์ทองค้าของเก่า</v>
          </cell>
          <cell r="B2732" t="str">
            <v>D - Scrap</v>
          </cell>
          <cell r="C2732">
            <v>40001</v>
          </cell>
          <cell r="D2732">
            <v>7.16</v>
          </cell>
          <cell r="E2732" t="str">
            <v>Local 2</v>
          </cell>
          <cell r="F2732" t="str">
            <v>โพธิ์ทองค้าของเก่า</v>
          </cell>
          <cell r="G2732">
            <v>2009</v>
          </cell>
        </row>
        <row r="2733">
          <cell r="A2733" t="str">
            <v>ไหลแอดจาย อินเตอร์เทรด</v>
          </cell>
          <cell r="B2733" t="str">
            <v>B - Scrap</v>
          </cell>
          <cell r="C2733">
            <v>40001</v>
          </cell>
          <cell r="D2733">
            <v>14.56</v>
          </cell>
          <cell r="E2733" t="str">
            <v>Local 2</v>
          </cell>
          <cell r="F2733" t="str">
            <v>ไหลแอดจาย พานทอง ชล</v>
          </cell>
          <cell r="G2733">
            <v>2009</v>
          </cell>
        </row>
        <row r="2734">
          <cell r="A2734" t="str">
            <v>โพธิ์ทองค้าของเก่า</v>
          </cell>
          <cell r="B2734" t="str">
            <v>B - Scrap</v>
          </cell>
          <cell r="C2734">
            <v>40001</v>
          </cell>
          <cell r="D2734">
            <v>6.5</v>
          </cell>
          <cell r="E2734" t="str">
            <v>Local 2</v>
          </cell>
          <cell r="F2734" t="str">
            <v>โพธิ์ทองค้าของเก่า</v>
          </cell>
          <cell r="G2734">
            <v>2009</v>
          </cell>
        </row>
        <row r="2735">
          <cell r="A2735" t="str">
            <v>กัณฑชัย เมทัล เวอร์ค</v>
          </cell>
          <cell r="B2735" t="str">
            <v>C - Scrap</v>
          </cell>
          <cell r="C2735">
            <v>40001</v>
          </cell>
          <cell r="D2735">
            <v>13.37</v>
          </cell>
          <cell r="E2735" t="str">
            <v>Local 2</v>
          </cell>
          <cell r="F2735" t="str">
            <v>คานทอง ชลบุรี</v>
          </cell>
          <cell r="G2735">
            <v>2009</v>
          </cell>
        </row>
        <row r="2736">
          <cell r="A2736" t="str">
            <v>กัณฑชัย เมทัล เวอร์ค</v>
          </cell>
          <cell r="B2736" t="str">
            <v>A - Scrap</v>
          </cell>
          <cell r="C2736">
            <v>40001</v>
          </cell>
          <cell r="D2736">
            <v>12.06</v>
          </cell>
          <cell r="E2736" t="str">
            <v>Local 1</v>
          </cell>
          <cell r="F2736" t="str">
            <v>คานทอง ชลบุรี</v>
          </cell>
          <cell r="G2736">
            <v>2009</v>
          </cell>
        </row>
        <row r="2737">
          <cell r="A2737" t="str">
            <v>น่ำเซ้งค้าเหล็ก</v>
          </cell>
          <cell r="B2737" t="str">
            <v>D - Scrap</v>
          </cell>
          <cell r="C2737">
            <v>40001</v>
          </cell>
          <cell r="D2737">
            <v>8.25</v>
          </cell>
          <cell r="E2737" t="str">
            <v>Local 2</v>
          </cell>
          <cell r="F2737" t="str">
            <v>ขจรวิทย์ล็อคเวลล์</v>
          </cell>
          <cell r="G2737">
            <v>2009</v>
          </cell>
        </row>
        <row r="2738">
          <cell r="A2738" t="str">
            <v>ซัน สตีล แอนด์ เปเปอร์</v>
          </cell>
          <cell r="B2738" t="str">
            <v>A - Scrap</v>
          </cell>
          <cell r="C2738">
            <v>40001</v>
          </cell>
          <cell r="D2738">
            <v>11.23</v>
          </cell>
          <cell r="E2738" t="str">
            <v>Local 1</v>
          </cell>
          <cell r="F2738" t="str">
            <v>บางกอกรีไซเคิล</v>
          </cell>
          <cell r="G2738">
            <v>2009</v>
          </cell>
        </row>
        <row r="2739">
          <cell r="A2739" t="str">
            <v>ไหลแอดจาย อินเตอร์เทรด</v>
          </cell>
          <cell r="B2739" t="str">
            <v>B - Scrap</v>
          </cell>
          <cell r="C2739">
            <v>40001</v>
          </cell>
          <cell r="D2739">
            <v>16.239999999999998</v>
          </cell>
          <cell r="E2739" t="str">
            <v>Local 2</v>
          </cell>
          <cell r="F2739" t="str">
            <v>ไหลแอดจาย พานทอง ชล</v>
          </cell>
          <cell r="G2739">
            <v>2009</v>
          </cell>
        </row>
        <row r="2740">
          <cell r="A2740" t="str">
            <v>ไหลแอดจาย อินเตอร์เทรด</v>
          </cell>
          <cell r="B2740" t="str">
            <v>D - Scrap</v>
          </cell>
          <cell r="C2740">
            <v>40001</v>
          </cell>
          <cell r="D2740">
            <v>13.29</v>
          </cell>
          <cell r="E2740" t="str">
            <v>Local 2</v>
          </cell>
          <cell r="F2740" t="str">
            <v>ไหลแอดจาย พานทอง ชล</v>
          </cell>
          <cell r="G2740">
            <v>2009</v>
          </cell>
        </row>
        <row r="2741">
          <cell r="A2741" t="str">
            <v>น่ำเซ้งค้าเหล็ก</v>
          </cell>
          <cell r="B2741" t="str">
            <v>Process-PC</v>
          </cell>
          <cell r="C2741">
            <v>40001</v>
          </cell>
          <cell r="D2741">
            <v>10.24</v>
          </cell>
          <cell r="E2741" t="str">
            <v>Process Scrap</v>
          </cell>
          <cell r="F2741" t="str">
            <v>บ้านบึงอินดัสตรีส์</v>
          </cell>
          <cell r="G2741">
            <v>2009</v>
          </cell>
        </row>
        <row r="2742">
          <cell r="A2742" t="str">
            <v>น่ำเซ้งค้าเหล็ก</v>
          </cell>
          <cell r="B2742" t="str">
            <v>D - Scrap</v>
          </cell>
          <cell r="C2742">
            <v>40001</v>
          </cell>
          <cell r="D2742">
            <v>4.5999999999999996</v>
          </cell>
          <cell r="E2742" t="str">
            <v>Local 2</v>
          </cell>
          <cell r="F2742" t="str">
            <v>ขจรวิทย์ล็อคเวลล์</v>
          </cell>
          <cell r="G2742">
            <v>2009</v>
          </cell>
        </row>
        <row r="2743">
          <cell r="A2743" t="str">
            <v>โกลด์ 2009</v>
          </cell>
          <cell r="B2743" t="str">
            <v>D - Scrap</v>
          </cell>
          <cell r="C2743">
            <v>40001</v>
          </cell>
          <cell r="D2743">
            <v>29.06</v>
          </cell>
          <cell r="E2743" t="str">
            <v>Local 2</v>
          </cell>
          <cell r="F2743" t="str">
            <v>ต้อมยิ่งเจริญทรัพย์</v>
          </cell>
          <cell r="G2743">
            <v>2009</v>
          </cell>
        </row>
        <row r="2744">
          <cell r="A2744" t="str">
            <v>กรัณย์ชัย สตีลเวิร์ค</v>
          </cell>
          <cell r="B2744" t="str">
            <v>Process-PC</v>
          </cell>
          <cell r="C2744">
            <v>40001</v>
          </cell>
          <cell r="D2744">
            <v>27.27</v>
          </cell>
          <cell r="E2744" t="str">
            <v>Process Scrap</v>
          </cell>
          <cell r="F2744" t="str">
            <v>จันทร์ทิพย์ อุตสาหกรรม (D)</v>
          </cell>
          <cell r="G2744">
            <v>2009</v>
          </cell>
        </row>
        <row r="2745">
          <cell r="A2745" t="str">
            <v>กรัณย์ชัย สตีลเวิร์ค</v>
          </cell>
          <cell r="B2745" t="str">
            <v>Process-PC</v>
          </cell>
          <cell r="C2745">
            <v>40001</v>
          </cell>
          <cell r="D2745">
            <v>27.99</v>
          </cell>
          <cell r="E2745" t="str">
            <v>Process Scrap</v>
          </cell>
          <cell r="F2745" t="str">
            <v>ลาดกระบัง สตีล (D)</v>
          </cell>
          <cell r="G2745">
            <v>2009</v>
          </cell>
        </row>
        <row r="2746">
          <cell r="A2746" t="str">
            <v>ซัน สตีล แอนด์ เปเปอร์</v>
          </cell>
          <cell r="B2746" t="str">
            <v>C - Scrap</v>
          </cell>
          <cell r="C2746">
            <v>40001</v>
          </cell>
          <cell r="D2746">
            <v>14.79</v>
          </cell>
          <cell r="E2746" t="str">
            <v>Local 2</v>
          </cell>
          <cell r="F2746" t="str">
            <v>พรนที รีไซเคิล</v>
          </cell>
          <cell r="G2746">
            <v>2009</v>
          </cell>
        </row>
        <row r="2747">
          <cell r="A2747" t="str">
            <v>โพธิ์ทองค้าของเก่า</v>
          </cell>
          <cell r="B2747" t="str">
            <v>D - Scrap</v>
          </cell>
          <cell r="C2747">
            <v>40001</v>
          </cell>
          <cell r="D2747">
            <v>6.32</v>
          </cell>
          <cell r="E2747" t="str">
            <v>Local 2</v>
          </cell>
          <cell r="F2747" t="str">
            <v>โพธิ์ทองค้าของเก่า</v>
          </cell>
          <cell r="G2747">
            <v>2009</v>
          </cell>
        </row>
        <row r="2748">
          <cell r="A2748" t="str">
            <v>น่ำเซ้งค้าเหล็ก</v>
          </cell>
          <cell r="B2748" t="str">
            <v>Process-PC</v>
          </cell>
          <cell r="C2748">
            <v>40001</v>
          </cell>
          <cell r="D2748">
            <v>9.19</v>
          </cell>
          <cell r="E2748" t="str">
            <v>Process Scrap</v>
          </cell>
          <cell r="F2748" t="str">
            <v>บ้านบึงอินดัสตรีส์</v>
          </cell>
          <cell r="G2748">
            <v>2009</v>
          </cell>
        </row>
        <row r="2749">
          <cell r="A2749" t="str">
            <v>ไหลแอดจาย อินเตอร์เทรด</v>
          </cell>
          <cell r="B2749" t="str">
            <v>Process-PC</v>
          </cell>
          <cell r="C2749">
            <v>40001</v>
          </cell>
          <cell r="D2749">
            <v>29.46</v>
          </cell>
          <cell r="E2749" t="str">
            <v>Process Scrap</v>
          </cell>
          <cell r="F2749" t="str">
            <v>Central metal Thailand (D)</v>
          </cell>
          <cell r="G2749">
            <v>2009</v>
          </cell>
        </row>
        <row r="2750">
          <cell r="A2750" t="str">
            <v>ไหลแอดจาย อินเตอร์เทรด</v>
          </cell>
          <cell r="B2750" t="str">
            <v>D - Scrap</v>
          </cell>
          <cell r="C2750">
            <v>40001</v>
          </cell>
          <cell r="D2750">
            <v>5.39</v>
          </cell>
          <cell r="E2750" t="str">
            <v>Local 2</v>
          </cell>
          <cell r="F2750" t="str">
            <v>ไหลแอดจาย พานทอง ชล</v>
          </cell>
          <cell r="G2750">
            <v>2009</v>
          </cell>
        </row>
        <row r="2751">
          <cell r="A2751" t="str">
            <v>ไหลแอดจาย อินเตอร์เทรด</v>
          </cell>
          <cell r="B2751" t="str">
            <v>Process-PC</v>
          </cell>
          <cell r="C2751">
            <v>40001</v>
          </cell>
          <cell r="D2751">
            <v>28.89</v>
          </cell>
          <cell r="E2751" t="str">
            <v>Process Scrap</v>
          </cell>
          <cell r="F2751" t="str">
            <v>Central metal Thailand (D)</v>
          </cell>
          <cell r="G2751">
            <v>2009</v>
          </cell>
        </row>
        <row r="2752">
          <cell r="A2752" t="str">
            <v>ขยะทอง เปเปอร์ แอนด์สตีล</v>
          </cell>
          <cell r="B2752" t="str">
            <v>BUNDLE  - SY</v>
          </cell>
          <cell r="C2752">
            <v>40001</v>
          </cell>
          <cell r="D2752">
            <v>18.899999999999999</v>
          </cell>
          <cell r="E2752" t="str">
            <v>BUNDLE SY</v>
          </cell>
          <cell r="F2752" t="str">
            <v>ขยะทอง บางพลี(ดีสมใจ)</v>
          </cell>
          <cell r="G2752">
            <v>2009</v>
          </cell>
        </row>
        <row r="2753">
          <cell r="A2753" t="str">
            <v>ขยะทอง เปเปอร์ แอนด์สตีล</v>
          </cell>
          <cell r="B2753" t="str">
            <v>BUNDLE  - SY</v>
          </cell>
          <cell r="C2753">
            <v>40001</v>
          </cell>
          <cell r="D2753">
            <v>16.100000000000001</v>
          </cell>
          <cell r="E2753" t="str">
            <v>BUNDLE SY</v>
          </cell>
          <cell r="F2753" t="str">
            <v>ขยะทอง บางพลี(ดีสมใจ)</v>
          </cell>
          <cell r="G2753">
            <v>2009</v>
          </cell>
        </row>
        <row r="2754">
          <cell r="A2754" t="str">
            <v>ไหลแอดจาย อินเตอร์เทรด</v>
          </cell>
          <cell r="B2754" t="str">
            <v>D - Scrap</v>
          </cell>
          <cell r="C2754">
            <v>40001</v>
          </cell>
          <cell r="D2754">
            <v>6.32</v>
          </cell>
          <cell r="E2754" t="str">
            <v>Local 2</v>
          </cell>
          <cell r="F2754" t="str">
            <v>ไหลแอดจาย พานทอง ชล</v>
          </cell>
          <cell r="G2754">
            <v>2009</v>
          </cell>
        </row>
        <row r="2755">
          <cell r="A2755" t="str">
            <v>ทับทิมดี สตีล</v>
          </cell>
          <cell r="B2755" t="str">
            <v>A - Scrap</v>
          </cell>
          <cell r="C2755">
            <v>40001</v>
          </cell>
          <cell r="D2755">
            <v>15.6</v>
          </cell>
          <cell r="E2755" t="str">
            <v>Local 1</v>
          </cell>
          <cell r="F2755" t="str">
            <v>ทับทิมดี สตีล</v>
          </cell>
          <cell r="G2755">
            <v>2009</v>
          </cell>
        </row>
        <row r="2756">
          <cell r="A2756" t="str">
            <v>ไหลแอดจาย อินเตอร์เทรด</v>
          </cell>
          <cell r="B2756" t="str">
            <v>X Scrap-L2</v>
          </cell>
          <cell r="C2756">
            <v>40001</v>
          </cell>
          <cell r="D2756">
            <v>16.22</v>
          </cell>
          <cell r="E2756" t="str">
            <v>Local 2</v>
          </cell>
          <cell r="F2756" t="str">
            <v>ไหลแอดจาย พานทอง ชล</v>
          </cell>
          <cell r="G2756">
            <v>2009</v>
          </cell>
        </row>
        <row r="2757">
          <cell r="A2757" t="str">
            <v>ไหลแอดจาย อินเตอร์เทรด</v>
          </cell>
          <cell r="B2757" t="str">
            <v>A - Scrap</v>
          </cell>
          <cell r="C2757">
            <v>40001</v>
          </cell>
          <cell r="D2757">
            <v>9.85</v>
          </cell>
          <cell r="E2757" t="str">
            <v>Local 1</v>
          </cell>
          <cell r="F2757" t="str">
            <v>สมจิตร ระยอง</v>
          </cell>
          <cell r="G2757">
            <v>2009</v>
          </cell>
        </row>
        <row r="2758">
          <cell r="A2758" t="str">
            <v>ไหลแอดจาย อินเตอร์เทรด</v>
          </cell>
          <cell r="B2758" t="str">
            <v>D - Scrap</v>
          </cell>
          <cell r="C2758">
            <v>40001</v>
          </cell>
          <cell r="D2758">
            <v>5.6</v>
          </cell>
          <cell r="E2758" t="str">
            <v>Local 2</v>
          </cell>
          <cell r="F2758" t="str">
            <v>สมจิตร ระยอง</v>
          </cell>
          <cell r="G2758">
            <v>2009</v>
          </cell>
        </row>
        <row r="2759">
          <cell r="A2759" t="str">
            <v>ไหลแอดจาย อินเตอร์เทรด</v>
          </cell>
          <cell r="B2759" t="str">
            <v>B - Scrap</v>
          </cell>
          <cell r="C2759">
            <v>40001</v>
          </cell>
          <cell r="D2759">
            <v>12.37</v>
          </cell>
          <cell r="E2759" t="str">
            <v>Local 2</v>
          </cell>
          <cell r="F2759" t="str">
            <v>สมจิตร ระยอง</v>
          </cell>
          <cell r="G2759">
            <v>2009</v>
          </cell>
        </row>
        <row r="2760">
          <cell r="A2760" t="str">
            <v>ไหลแอดจาย อินเตอร์เทรด</v>
          </cell>
          <cell r="B2760" t="str">
            <v>Y - Scrap</v>
          </cell>
          <cell r="C2760">
            <v>40001</v>
          </cell>
          <cell r="D2760">
            <v>13.8</v>
          </cell>
          <cell r="E2760" t="str">
            <v>Local 1</v>
          </cell>
          <cell r="F2760" t="str">
            <v>ไหลแอดจาย พานทอง ชล</v>
          </cell>
          <cell r="G2760">
            <v>2009</v>
          </cell>
        </row>
        <row r="2761">
          <cell r="A2761" t="str">
            <v>กัณฑชัย เมทัล เวอร์ค</v>
          </cell>
          <cell r="B2761" t="str">
            <v>D - Scrap</v>
          </cell>
          <cell r="C2761">
            <v>40001</v>
          </cell>
          <cell r="D2761">
            <v>8.2200000000000006</v>
          </cell>
          <cell r="E2761" t="str">
            <v>Local 2</v>
          </cell>
          <cell r="F2761" t="str">
            <v>ทรัพย์โสภณ</v>
          </cell>
          <cell r="G2761">
            <v>2009</v>
          </cell>
        </row>
        <row r="2762">
          <cell r="A2762" t="str">
            <v>น่ำเซ้งค้าเหล็ก</v>
          </cell>
          <cell r="B2762" t="str">
            <v>D - Scrap</v>
          </cell>
          <cell r="C2762">
            <v>40002</v>
          </cell>
          <cell r="D2762">
            <v>6.82</v>
          </cell>
          <cell r="E2762" t="str">
            <v>Local 2</v>
          </cell>
          <cell r="F2762" t="str">
            <v>ขจรวิทย์ล็อคเวลล์</v>
          </cell>
          <cell r="G2762">
            <v>2009</v>
          </cell>
        </row>
        <row r="2763">
          <cell r="A2763" t="str">
            <v>ไหลแอดจาย อินเตอร์เทรด</v>
          </cell>
          <cell r="B2763" t="str">
            <v>D - Scrap</v>
          </cell>
          <cell r="C2763">
            <v>40002</v>
          </cell>
          <cell r="D2763">
            <v>25.66</v>
          </cell>
          <cell r="E2763" t="str">
            <v>Local 2</v>
          </cell>
          <cell r="F2763" t="str">
            <v>สมเกียรติ เมืองพล</v>
          </cell>
          <cell r="G2763">
            <v>2009</v>
          </cell>
        </row>
        <row r="2764">
          <cell r="A2764" t="str">
            <v>กรัณย์ชัย สตีลเวิร์ค</v>
          </cell>
          <cell r="B2764" t="str">
            <v>A - Scrap</v>
          </cell>
          <cell r="C2764">
            <v>40002</v>
          </cell>
          <cell r="D2764">
            <v>12.9</v>
          </cell>
          <cell r="E2764" t="str">
            <v>Local 1</v>
          </cell>
          <cell r="F2764" t="str">
            <v>ยูโรเทค เอ็นจิเนียริ่ง (D)</v>
          </cell>
          <cell r="G2764">
            <v>2009</v>
          </cell>
        </row>
        <row r="2765">
          <cell r="A2765" t="str">
            <v>น่ำเซ้งค้าเหล็ก</v>
          </cell>
          <cell r="B2765" t="str">
            <v>D - Scrap</v>
          </cell>
          <cell r="C2765">
            <v>40002</v>
          </cell>
          <cell r="D2765">
            <v>9.85</v>
          </cell>
          <cell r="E2765" t="str">
            <v>Local 2</v>
          </cell>
          <cell r="F2765" t="str">
            <v>ขจรวิทย์ล็อคเวลล์</v>
          </cell>
          <cell r="G2765">
            <v>2009</v>
          </cell>
        </row>
        <row r="2766">
          <cell r="A2766" t="str">
            <v>น่ำเซ้งค้าเหล็ก</v>
          </cell>
          <cell r="B2766" t="str">
            <v>D - Scrap</v>
          </cell>
          <cell r="C2766">
            <v>40002</v>
          </cell>
          <cell r="D2766">
            <v>14.89</v>
          </cell>
          <cell r="E2766" t="str">
            <v>Local 2</v>
          </cell>
          <cell r="F2766" t="str">
            <v>ขจรวิทย์ล็อคเวลล์</v>
          </cell>
          <cell r="G2766">
            <v>2009</v>
          </cell>
        </row>
        <row r="2767">
          <cell r="A2767" t="str">
            <v>ซัน สตีล แอนด์ เปเปอร์</v>
          </cell>
          <cell r="B2767" t="str">
            <v>BUNDLE  - SY</v>
          </cell>
          <cell r="C2767">
            <v>40002</v>
          </cell>
          <cell r="D2767">
            <v>25.05</v>
          </cell>
          <cell r="E2767" t="str">
            <v>BUNDLE SY</v>
          </cell>
          <cell r="F2767" t="str">
            <v>เอกพาณิชย์ ปราจีน</v>
          </cell>
          <cell r="G2767">
            <v>2009</v>
          </cell>
        </row>
        <row r="2768">
          <cell r="A2768" t="str">
            <v>ไหลแอดจาย อินเตอร์เทรด</v>
          </cell>
          <cell r="B2768" t="str">
            <v>BUNDLE  - SY</v>
          </cell>
          <cell r="C2768">
            <v>40002</v>
          </cell>
          <cell r="D2768">
            <v>16.72</v>
          </cell>
          <cell r="E2768" t="str">
            <v>BUNDLE SY</v>
          </cell>
          <cell r="F2768" t="str">
            <v>สวัสดิ์ สุราษฎร์ธานี</v>
          </cell>
          <cell r="G2768">
            <v>2009</v>
          </cell>
        </row>
        <row r="2769">
          <cell r="A2769" t="str">
            <v>เจแอนด์จา เซอร์วิส</v>
          </cell>
          <cell r="B2769" t="str">
            <v>BUNDLE  - SY</v>
          </cell>
          <cell r="C2769">
            <v>40002</v>
          </cell>
          <cell r="D2769">
            <v>28.21</v>
          </cell>
          <cell r="E2769" t="str">
            <v>BUNDLE SY</v>
          </cell>
          <cell r="F2769" t="str">
            <v>เจแอนด์จา เซอร์วิส</v>
          </cell>
          <cell r="G2769">
            <v>2009</v>
          </cell>
        </row>
        <row r="2770">
          <cell r="A2770" t="str">
            <v>ไหลแอดจาย อินเตอร์เทรด</v>
          </cell>
          <cell r="B2770" t="str">
            <v>C - Scrap</v>
          </cell>
          <cell r="C2770">
            <v>40002</v>
          </cell>
          <cell r="D2770">
            <v>9.5</v>
          </cell>
          <cell r="E2770" t="str">
            <v>Local 2</v>
          </cell>
          <cell r="F2770" t="str">
            <v>สุจินต์ ระยอง</v>
          </cell>
          <cell r="G2770">
            <v>2009</v>
          </cell>
        </row>
        <row r="2771">
          <cell r="A2771" t="str">
            <v>กรัณย์ชัย สตีลเวิร์ค</v>
          </cell>
          <cell r="B2771" t="str">
            <v>Process-PC</v>
          </cell>
          <cell r="C2771">
            <v>40002</v>
          </cell>
          <cell r="D2771">
            <v>24.8</v>
          </cell>
          <cell r="E2771" t="str">
            <v>Process Scrap</v>
          </cell>
          <cell r="F2771" t="str">
            <v>จันทร์ทิพย์ อุตสาหกรรม (D)</v>
          </cell>
          <cell r="G2771">
            <v>2009</v>
          </cell>
        </row>
        <row r="2772">
          <cell r="A2772" t="str">
            <v>กัณฑชัย เมทัล เวอร์ค</v>
          </cell>
          <cell r="B2772" t="str">
            <v>D - Scrap</v>
          </cell>
          <cell r="C2772">
            <v>40002</v>
          </cell>
          <cell r="D2772">
            <v>11.74</v>
          </cell>
          <cell r="E2772" t="str">
            <v>Local 2</v>
          </cell>
          <cell r="F2772" t="str">
            <v>ทรัพย์โสภณ</v>
          </cell>
          <cell r="G2772">
            <v>2009</v>
          </cell>
        </row>
        <row r="2773">
          <cell r="A2773" t="str">
            <v>ไหลแอดจาย อินเตอร์เทรด</v>
          </cell>
          <cell r="B2773" t="str">
            <v>A - Scrap</v>
          </cell>
          <cell r="C2773">
            <v>40002</v>
          </cell>
          <cell r="D2773">
            <v>31.83</v>
          </cell>
          <cell r="E2773" t="str">
            <v>Local 1</v>
          </cell>
          <cell r="F2773" t="str">
            <v>สมบัติ ลพบุรี</v>
          </cell>
          <cell r="G2773">
            <v>2009</v>
          </cell>
        </row>
        <row r="2774">
          <cell r="A2774" t="str">
            <v>ซัน สตีล แอนด์ เปเปอร์</v>
          </cell>
          <cell r="B2774" t="str">
            <v>D - Scrap</v>
          </cell>
          <cell r="C2774">
            <v>40002</v>
          </cell>
          <cell r="D2774">
            <v>14.04</v>
          </cell>
          <cell r="E2774" t="str">
            <v>Local 2</v>
          </cell>
          <cell r="F2774" t="str">
            <v>บ้านโป่งรีไซเคิล</v>
          </cell>
          <cell r="G2774">
            <v>2009</v>
          </cell>
        </row>
        <row r="2775">
          <cell r="A2775" t="str">
            <v>กัณฑชัย เมทัล เวอร์ค</v>
          </cell>
          <cell r="B2775" t="str">
            <v>A - Scrap</v>
          </cell>
          <cell r="C2775">
            <v>40002</v>
          </cell>
          <cell r="D2775">
            <v>21.12</v>
          </cell>
          <cell r="E2775" t="str">
            <v>Local 1</v>
          </cell>
          <cell r="F2775" t="str">
            <v>คานทอง ชลบุรี</v>
          </cell>
          <cell r="G2775">
            <v>2009</v>
          </cell>
        </row>
        <row r="2776">
          <cell r="A2776" t="str">
            <v>ไหลแอดจาย อินเตอร์เทรด</v>
          </cell>
          <cell r="B2776" t="str">
            <v>D - Scrap</v>
          </cell>
          <cell r="C2776">
            <v>40002</v>
          </cell>
          <cell r="D2776">
            <v>7.88</v>
          </cell>
          <cell r="E2776" t="str">
            <v>Local 2</v>
          </cell>
          <cell r="F2776" t="str">
            <v>สุจินต์ ระยอง</v>
          </cell>
          <cell r="G2776">
            <v>2009</v>
          </cell>
        </row>
        <row r="2777">
          <cell r="A2777" t="str">
            <v>ไหลแอดจาย อินเตอร์เทรด</v>
          </cell>
          <cell r="B2777" t="str">
            <v>D - Scrap</v>
          </cell>
          <cell r="C2777">
            <v>40002</v>
          </cell>
          <cell r="D2777">
            <v>7.73</v>
          </cell>
          <cell r="E2777" t="str">
            <v>Local 2</v>
          </cell>
          <cell r="F2777" t="str">
            <v>สุจินต์ ระยอง</v>
          </cell>
          <cell r="G2777">
            <v>2009</v>
          </cell>
        </row>
        <row r="2778">
          <cell r="A2778" t="str">
            <v>กัณฑชัย เมทัล เวอร์ค</v>
          </cell>
          <cell r="B2778" t="str">
            <v>Process-PC</v>
          </cell>
          <cell r="C2778">
            <v>40002</v>
          </cell>
          <cell r="D2778">
            <v>16.579999999999998</v>
          </cell>
          <cell r="E2778" t="str">
            <v>Process Scrap</v>
          </cell>
          <cell r="F2778" t="str">
            <v>คานทอง ชลบุรี</v>
          </cell>
          <cell r="G2778">
            <v>2009</v>
          </cell>
        </row>
        <row r="2779">
          <cell r="A2779" t="str">
            <v>ไหลแอดจาย อินเตอร์เทรด</v>
          </cell>
          <cell r="B2779" t="str">
            <v>BUNDLE  - SY</v>
          </cell>
          <cell r="C2779">
            <v>40002</v>
          </cell>
          <cell r="D2779">
            <v>32.659999999999997</v>
          </cell>
          <cell r="E2779" t="str">
            <v>BUNDLE SY</v>
          </cell>
          <cell r="F2779" t="str">
            <v>สมบัติ ลพบุรี</v>
          </cell>
          <cell r="G2779">
            <v>2009</v>
          </cell>
        </row>
        <row r="2780">
          <cell r="A2780" t="str">
            <v>ไหลแอดจาย อินเตอร์เทรด</v>
          </cell>
          <cell r="B2780" t="str">
            <v>C - Scrap</v>
          </cell>
          <cell r="C2780">
            <v>40002</v>
          </cell>
          <cell r="D2780">
            <v>30.74</v>
          </cell>
          <cell r="E2780" t="str">
            <v>Local 2</v>
          </cell>
          <cell r="F2780" t="str">
            <v>สมบัติ ลพบุรี</v>
          </cell>
          <cell r="G2780">
            <v>2009</v>
          </cell>
        </row>
        <row r="2781">
          <cell r="A2781" t="str">
            <v>ไหลแอดจาย อินเตอร์เทรด</v>
          </cell>
          <cell r="B2781" t="str">
            <v>D - Scrap</v>
          </cell>
          <cell r="C2781">
            <v>40002</v>
          </cell>
          <cell r="D2781">
            <v>6.75</v>
          </cell>
          <cell r="E2781" t="str">
            <v>Local 2</v>
          </cell>
          <cell r="F2781" t="str">
            <v>สุจินต์ ระยอง</v>
          </cell>
          <cell r="G2781">
            <v>2009</v>
          </cell>
        </row>
        <row r="2782">
          <cell r="A2782" t="str">
            <v>กรัณย์ชัย สตีลเวิร์ค</v>
          </cell>
          <cell r="B2782" t="str">
            <v>Process-PC</v>
          </cell>
          <cell r="C2782">
            <v>40002</v>
          </cell>
          <cell r="D2782">
            <v>30.21</v>
          </cell>
          <cell r="E2782" t="str">
            <v>Process Scrap</v>
          </cell>
          <cell r="F2782" t="str">
            <v>เอส.พี.เมทัล(S.P.Metal) (D)</v>
          </cell>
          <cell r="G2782">
            <v>2009</v>
          </cell>
        </row>
        <row r="2783">
          <cell r="A2783" t="str">
            <v>น่ำเซ้งค้าเหล็ก</v>
          </cell>
          <cell r="B2783" t="str">
            <v>Process-PC</v>
          </cell>
          <cell r="C2783">
            <v>40002</v>
          </cell>
          <cell r="D2783">
            <v>11.41</v>
          </cell>
          <cell r="E2783" t="str">
            <v>Process Scrap</v>
          </cell>
          <cell r="F2783" t="str">
            <v>บ้านบึงอินดัสตรีส์</v>
          </cell>
          <cell r="G2783">
            <v>2009</v>
          </cell>
        </row>
        <row r="2784">
          <cell r="A2784" t="str">
            <v>ไหลแอดจาย อินเตอร์เทรด</v>
          </cell>
          <cell r="B2784" t="str">
            <v>D - Scrap</v>
          </cell>
          <cell r="C2784">
            <v>40002</v>
          </cell>
          <cell r="D2784">
            <v>9.91</v>
          </cell>
          <cell r="E2784" t="str">
            <v>Local 2</v>
          </cell>
          <cell r="F2784" t="str">
            <v>สุจินต์ ระยอง</v>
          </cell>
          <cell r="G2784">
            <v>2009</v>
          </cell>
        </row>
        <row r="2785">
          <cell r="A2785" t="str">
            <v>กรวัชร อินเตอร์เมทัล</v>
          </cell>
          <cell r="B2785" t="str">
            <v>D - Scrap</v>
          </cell>
          <cell r="C2785">
            <v>40002</v>
          </cell>
          <cell r="D2785">
            <v>14.25</v>
          </cell>
          <cell r="E2785" t="str">
            <v>Local 2</v>
          </cell>
          <cell r="F2785" t="str">
            <v>อันดามัน หาดใหญ่</v>
          </cell>
          <cell r="G2785">
            <v>2009</v>
          </cell>
        </row>
        <row r="2786">
          <cell r="A2786" t="str">
            <v>น่ำเซ้งค้าเหล็ก</v>
          </cell>
          <cell r="B2786" t="str">
            <v>D - Scrap</v>
          </cell>
          <cell r="C2786">
            <v>40002</v>
          </cell>
          <cell r="D2786">
            <v>28.64</v>
          </cell>
          <cell r="E2786" t="str">
            <v>Local 2</v>
          </cell>
          <cell r="F2786" t="str">
            <v>ขจรวิทย์ล็อคเวลล์</v>
          </cell>
          <cell r="G2786">
            <v>2009</v>
          </cell>
        </row>
        <row r="2787">
          <cell r="A2787" t="str">
            <v>ไหลแอดจาย อินเตอร์เทรด</v>
          </cell>
          <cell r="B2787" t="str">
            <v>BUNDLE  - SY</v>
          </cell>
          <cell r="C2787">
            <v>40002</v>
          </cell>
          <cell r="D2787">
            <v>34.619999999999997</v>
          </cell>
          <cell r="E2787" t="str">
            <v>BUNDLE SY</v>
          </cell>
          <cell r="F2787" t="str">
            <v>พัลลภ แพร่</v>
          </cell>
          <cell r="G2787">
            <v>2009</v>
          </cell>
        </row>
        <row r="2788">
          <cell r="A2788" t="str">
            <v>โกลด์ 2009</v>
          </cell>
          <cell r="B2788" t="str">
            <v>BUNDLE  - SY</v>
          </cell>
          <cell r="C2788">
            <v>40002</v>
          </cell>
          <cell r="D2788">
            <v>32.57</v>
          </cell>
          <cell r="E2788" t="str">
            <v>BUNDLE SY</v>
          </cell>
          <cell r="F2788" t="str">
            <v>สุชาติ ชัยภูมิ</v>
          </cell>
          <cell r="G2788">
            <v>2009</v>
          </cell>
        </row>
        <row r="2789">
          <cell r="A2789" t="str">
            <v>เกษม โลจิสทิค</v>
          </cell>
          <cell r="B2789" t="str">
            <v>D - Scrap</v>
          </cell>
          <cell r="C2789">
            <v>40002</v>
          </cell>
          <cell r="D2789">
            <v>0.8</v>
          </cell>
          <cell r="E2789" t="str">
            <v>Local 2</v>
          </cell>
          <cell r="F2789" t="str">
            <v>เกษม โลจิสทิค</v>
          </cell>
          <cell r="G2789">
            <v>2009</v>
          </cell>
        </row>
        <row r="2790">
          <cell r="A2790" t="str">
            <v>กรวัชร อินเตอร์เมทัล</v>
          </cell>
          <cell r="B2790" t="str">
            <v>D - Scrap</v>
          </cell>
          <cell r="C2790">
            <v>40002</v>
          </cell>
          <cell r="D2790">
            <v>12.41</v>
          </cell>
          <cell r="E2790" t="str">
            <v>Local 2</v>
          </cell>
          <cell r="F2790" t="str">
            <v>บัญชาค้าของเก่า</v>
          </cell>
          <cell r="G2790">
            <v>2009</v>
          </cell>
        </row>
        <row r="2791">
          <cell r="A2791" t="str">
            <v>ไหลแอดจาย อินเตอร์เทรด</v>
          </cell>
          <cell r="B2791" t="str">
            <v>Y - Scrap</v>
          </cell>
          <cell r="C2791">
            <v>40002</v>
          </cell>
          <cell r="D2791">
            <v>15.42</v>
          </cell>
          <cell r="E2791" t="str">
            <v>Local 1</v>
          </cell>
          <cell r="F2791" t="str">
            <v>เก๊า</v>
          </cell>
          <cell r="G2791">
            <v>2009</v>
          </cell>
        </row>
        <row r="2792">
          <cell r="A2792" t="str">
            <v>โกลด์ 2009</v>
          </cell>
          <cell r="B2792" t="str">
            <v>BUNDLE  - SY</v>
          </cell>
          <cell r="C2792">
            <v>40002</v>
          </cell>
          <cell r="D2792">
            <v>26.56</v>
          </cell>
          <cell r="E2792" t="str">
            <v>BUNDLE SY</v>
          </cell>
          <cell r="F2792" t="str">
            <v>สุชาติ ชัยภูมิ</v>
          </cell>
          <cell r="G2792">
            <v>2009</v>
          </cell>
        </row>
        <row r="2793">
          <cell r="A2793" t="str">
            <v>ลีซิง สตีล</v>
          </cell>
          <cell r="B2793" t="str">
            <v>Y - Scrap</v>
          </cell>
          <cell r="C2793">
            <v>40002</v>
          </cell>
          <cell r="D2793">
            <v>13.17</v>
          </cell>
          <cell r="E2793" t="str">
            <v>Local 1</v>
          </cell>
          <cell r="F2793" t="str">
            <v>ลีซิงสตีล</v>
          </cell>
          <cell r="G2793">
            <v>2009</v>
          </cell>
        </row>
        <row r="2794">
          <cell r="A2794" t="str">
            <v>ไหลแอดจาย อินเตอร์เทรด</v>
          </cell>
          <cell r="B2794" t="str">
            <v>BUNDLE  - SY</v>
          </cell>
          <cell r="C2794">
            <v>40002</v>
          </cell>
          <cell r="D2794">
            <v>14.34</v>
          </cell>
          <cell r="E2794" t="str">
            <v>BUNDLE SY</v>
          </cell>
          <cell r="F2794" t="str">
            <v>สวัสดิ์ สุราษฎร์ธานี</v>
          </cell>
          <cell r="G2794">
            <v>2009</v>
          </cell>
        </row>
        <row r="2795">
          <cell r="A2795" t="str">
            <v>ซัน สตีล แอนด์ เปเปอร์</v>
          </cell>
          <cell r="B2795" t="str">
            <v>D - Scrap</v>
          </cell>
          <cell r="C2795">
            <v>40002</v>
          </cell>
          <cell r="D2795">
            <v>11.07</v>
          </cell>
          <cell r="E2795" t="str">
            <v>Local 2</v>
          </cell>
          <cell r="F2795" t="str">
            <v>ส.ชาติเจริญ</v>
          </cell>
          <cell r="G2795">
            <v>2009</v>
          </cell>
        </row>
        <row r="2796">
          <cell r="A2796" t="str">
            <v>กรวัชร อินเตอร์เมทัล</v>
          </cell>
          <cell r="B2796" t="str">
            <v>D - Scrap</v>
          </cell>
          <cell r="C2796">
            <v>40002</v>
          </cell>
          <cell r="D2796">
            <v>12.61</v>
          </cell>
          <cell r="E2796" t="str">
            <v>Local 2</v>
          </cell>
          <cell r="F2796" t="str">
            <v>ก.กิจเจริญการค้า และการเกษตร</v>
          </cell>
          <cell r="G2796">
            <v>2009</v>
          </cell>
        </row>
        <row r="2797">
          <cell r="A2797" t="str">
            <v>ซัน สตีล แอนด์ เปเปอร์</v>
          </cell>
          <cell r="B2797" t="str">
            <v>A - Scrap</v>
          </cell>
          <cell r="C2797">
            <v>40002</v>
          </cell>
          <cell r="D2797">
            <v>13.06</v>
          </cell>
          <cell r="E2797" t="str">
            <v>Local 1</v>
          </cell>
          <cell r="F2797" t="str">
            <v>บางกอกรีไซเคิล</v>
          </cell>
          <cell r="G2797">
            <v>2009</v>
          </cell>
        </row>
        <row r="2798">
          <cell r="A2798" t="str">
            <v>ไหลแอดจาย อินเตอร์เทรด</v>
          </cell>
          <cell r="B2798" t="str">
            <v>C - Scrap</v>
          </cell>
          <cell r="C2798">
            <v>40002</v>
          </cell>
          <cell r="D2798">
            <v>5.97</v>
          </cell>
          <cell r="E2798" t="str">
            <v>Local 2</v>
          </cell>
          <cell r="F2798" t="str">
            <v>สมจิตร ระยอง</v>
          </cell>
          <cell r="G2798">
            <v>2009</v>
          </cell>
        </row>
        <row r="2799">
          <cell r="A2799" t="str">
            <v>ไหลแอดจาย อินเตอร์เทรด</v>
          </cell>
          <cell r="B2799" t="str">
            <v>BUNDLE  - SY</v>
          </cell>
          <cell r="C2799">
            <v>40002</v>
          </cell>
          <cell r="D2799">
            <v>16.39</v>
          </cell>
          <cell r="E2799" t="str">
            <v>BUNDLE SY</v>
          </cell>
          <cell r="F2799" t="str">
            <v>เมืองพลค้าของเก่า บุรีรัมย์</v>
          </cell>
          <cell r="G2799">
            <v>2009</v>
          </cell>
        </row>
        <row r="2800">
          <cell r="A2800" t="str">
            <v>ไหลแอดจาย อินเตอร์เทรด</v>
          </cell>
          <cell r="B2800" t="str">
            <v>B - Scrap</v>
          </cell>
          <cell r="C2800">
            <v>40002</v>
          </cell>
          <cell r="D2800">
            <v>15.14</v>
          </cell>
          <cell r="E2800" t="str">
            <v>Local 2</v>
          </cell>
          <cell r="F2800" t="str">
            <v>เมืองพลค้าของเก่า บุรีรัมย์</v>
          </cell>
          <cell r="G2800">
            <v>2009</v>
          </cell>
        </row>
        <row r="2801">
          <cell r="A2801" t="str">
            <v>ไหลแอดจาย อินเตอร์เทรด</v>
          </cell>
          <cell r="B2801" t="str">
            <v>Y - Scrap</v>
          </cell>
          <cell r="C2801">
            <v>40002</v>
          </cell>
          <cell r="D2801">
            <v>10.62</v>
          </cell>
          <cell r="E2801" t="str">
            <v>Local 1</v>
          </cell>
          <cell r="F2801" t="str">
            <v>นพดลเดช นครราชสีมา</v>
          </cell>
          <cell r="G2801">
            <v>2009</v>
          </cell>
        </row>
        <row r="2802">
          <cell r="A2802" t="str">
            <v>โพธิ์ทองค้าของเก่า</v>
          </cell>
          <cell r="B2802" t="str">
            <v>B - Scrap</v>
          </cell>
          <cell r="C2802">
            <v>40002</v>
          </cell>
          <cell r="D2802">
            <v>7.41</v>
          </cell>
          <cell r="E2802" t="str">
            <v>Local 2</v>
          </cell>
          <cell r="F2802" t="str">
            <v>รุ่งเจริญ</v>
          </cell>
          <cell r="G2802">
            <v>2009</v>
          </cell>
        </row>
        <row r="2803">
          <cell r="A2803" t="str">
            <v>โพธิ์ทองค้าของเก่า</v>
          </cell>
          <cell r="B2803" t="str">
            <v>C - Scrap</v>
          </cell>
          <cell r="C2803">
            <v>40002</v>
          </cell>
          <cell r="D2803">
            <v>11.81</v>
          </cell>
          <cell r="E2803" t="str">
            <v>Local 2</v>
          </cell>
          <cell r="F2803" t="str">
            <v>รุ่งเจริญ</v>
          </cell>
          <cell r="G2803">
            <v>2009</v>
          </cell>
        </row>
        <row r="2804">
          <cell r="A2804" t="str">
            <v>น่ำเซ้งค้าเหล็ก</v>
          </cell>
          <cell r="B2804" t="str">
            <v>C - Scrap</v>
          </cell>
          <cell r="C2804">
            <v>40002</v>
          </cell>
          <cell r="D2804">
            <v>9.41</v>
          </cell>
          <cell r="E2804" t="str">
            <v>Local 2</v>
          </cell>
          <cell r="F2804" t="str">
            <v>ขจรวิทย์ล็อคเวลล์</v>
          </cell>
          <cell r="G2804">
            <v>2009</v>
          </cell>
        </row>
        <row r="2805">
          <cell r="A2805" t="str">
            <v>ไหลแอดจาย อินเตอร์เทรด</v>
          </cell>
          <cell r="B2805" t="str">
            <v>M scrap</v>
          </cell>
          <cell r="C2805">
            <v>40002</v>
          </cell>
          <cell r="D2805">
            <v>14.05</v>
          </cell>
          <cell r="E2805" t="str">
            <v>Local 2</v>
          </cell>
          <cell r="F2805" t="str">
            <v>สุพัตรา ระยอง</v>
          </cell>
          <cell r="G2805">
            <v>2009</v>
          </cell>
        </row>
        <row r="2806">
          <cell r="A2806" t="str">
            <v>ลีซิง สตีล</v>
          </cell>
          <cell r="B2806" t="str">
            <v>Y - Scrap</v>
          </cell>
          <cell r="C2806">
            <v>40002</v>
          </cell>
          <cell r="D2806">
            <v>12.56</v>
          </cell>
          <cell r="E2806" t="str">
            <v>Local 1</v>
          </cell>
          <cell r="F2806" t="str">
            <v>ลีซิงสตีล</v>
          </cell>
          <cell r="G2806">
            <v>2009</v>
          </cell>
        </row>
        <row r="2807">
          <cell r="A2807" t="str">
            <v>ซัน สตีล แอนด์ เปเปอร์</v>
          </cell>
          <cell r="B2807" t="str">
            <v>Y - Scrap</v>
          </cell>
          <cell r="C2807">
            <v>40002</v>
          </cell>
          <cell r="D2807">
            <v>26.52</v>
          </cell>
          <cell r="E2807" t="str">
            <v>Local 1</v>
          </cell>
          <cell r="F2807" t="str">
            <v>ต.นิยมไทย</v>
          </cell>
          <cell r="G2807">
            <v>2009</v>
          </cell>
        </row>
        <row r="2808">
          <cell r="A2808" t="str">
            <v>กรัณย์ชัย สตีลเวิร์ค</v>
          </cell>
          <cell r="B2808" t="str">
            <v>Process-SS</v>
          </cell>
          <cell r="C2808">
            <v>40002</v>
          </cell>
          <cell r="D2808">
            <v>25.67</v>
          </cell>
          <cell r="E2808" t="str">
            <v>Special Scrap</v>
          </cell>
          <cell r="F2808" t="str">
            <v>เอส.พี.เมทัล(S.P.Metal) (D)</v>
          </cell>
          <cell r="G2808">
            <v>2009</v>
          </cell>
        </row>
        <row r="2809">
          <cell r="A2809" t="str">
            <v>น่ำเซ้งค้าเหล็ก</v>
          </cell>
          <cell r="B2809" t="str">
            <v>Y - Scrap</v>
          </cell>
          <cell r="C2809">
            <v>40002</v>
          </cell>
          <cell r="D2809">
            <v>14.04</v>
          </cell>
          <cell r="E2809" t="str">
            <v>Local 1</v>
          </cell>
          <cell r="F2809" t="str">
            <v>ขจรวิทย์ล็อคเวลล์</v>
          </cell>
          <cell r="G2809">
            <v>2009</v>
          </cell>
        </row>
        <row r="2810">
          <cell r="A2810" t="str">
            <v>ซัน สตีล แอนด์ เปเปอร์</v>
          </cell>
          <cell r="B2810" t="str">
            <v>Y - Scrap</v>
          </cell>
          <cell r="C2810">
            <v>40002</v>
          </cell>
          <cell r="D2810">
            <v>15.39</v>
          </cell>
          <cell r="E2810" t="str">
            <v>Local 1</v>
          </cell>
          <cell r="F2810" t="str">
            <v>บางกอกรีไซเคิล</v>
          </cell>
          <cell r="G2810">
            <v>2009</v>
          </cell>
        </row>
        <row r="2811">
          <cell r="A2811" t="str">
            <v>ไหลแอดจาย อินเตอร์เทรด</v>
          </cell>
          <cell r="B2811" t="str">
            <v>C - Scrap</v>
          </cell>
          <cell r="C2811">
            <v>40002</v>
          </cell>
          <cell r="D2811">
            <v>11.62</v>
          </cell>
          <cell r="E2811" t="str">
            <v>Local 2</v>
          </cell>
          <cell r="F2811" t="str">
            <v>สมจิตร ระยอง</v>
          </cell>
          <cell r="G2811">
            <v>2009</v>
          </cell>
        </row>
        <row r="2812">
          <cell r="A2812" t="str">
            <v>ไหลแอดจาย อินเตอร์เทรด</v>
          </cell>
          <cell r="B2812" t="str">
            <v>B - Scrap</v>
          </cell>
          <cell r="C2812">
            <v>40002</v>
          </cell>
          <cell r="D2812">
            <v>15.6</v>
          </cell>
          <cell r="E2812" t="str">
            <v>Local 2</v>
          </cell>
          <cell r="F2812" t="str">
            <v>ไหลแอดจาย พานทอง ชล</v>
          </cell>
          <cell r="G2812">
            <v>2009</v>
          </cell>
        </row>
        <row r="2813">
          <cell r="A2813" t="str">
            <v>ไหลแอดจาย อินเตอร์เทรด</v>
          </cell>
          <cell r="B2813" t="str">
            <v>A - Scrap</v>
          </cell>
          <cell r="C2813">
            <v>40002</v>
          </cell>
          <cell r="D2813">
            <v>11.05</v>
          </cell>
          <cell r="E2813" t="str">
            <v>Local 1</v>
          </cell>
          <cell r="F2813" t="str">
            <v>สมจิตร ระยอง</v>
          </cell>
          <cell r="G2813">
            <v>2009</v>
          </cell>
        </row>
        <row r="2814">
          <cell r="A2814" t="str">
            <v>ไหลแอดจาย อินเตอร์เทรด</v>
          </cell>
          <cell r="B2814" t="str">
            <v>D - Scrap</v>
          </cell>
          <cell r="C2814">
            <v>40002</v>
          </cell>
          <cell r="D2814">
            <v>13.36</v>
          </cell>
          <cell r="E2814" t="str">
            <v>Local 2</v>
          </cell>
          <cell r="F2814" t="str">
            <v>ไหลแอดจาย พานทอง ชล</v>
          </cell>
          <cell r="G2814">
            <v>2009</v>
          </cell>
        </row>
        <row r="2815">
          <cell r="A2815" t="str">
            <v>น่ำเซ้งค้าเหล็ก</v>
          </cell>
          <cell r="B2815" t="str">
            <v>D - Scrap</v>
          </cell>
          <cell r="C2815">
            <v>40002</v>
          </cell>
          <cell r="D2815">
            <v>4.5199999999999996</v>
          </cell>
          <cell r="E2815" t="str">
            <v>Local 2</v>
          </cell>
          <cell r="F2815" t="str">
            <v>ขจรวิทย์ล็อคเวลล์</v>
          </cell>
          <cell r="G2815">
            <v>2009</v>
          </cell>
        </row>
        <row r="2816">
          <cell r="A2816" t="str">
            <v>กรัณย์ชัย สตีลเวิร์ค</v>
          </cell>
          <cell r="B2816" t="str">
            <v>Bundle # 1</v>
          </cell>
          <cell r="C2816">
            <v>40002</v>
          </cell>
          <cell r="D2816">
            <v>37.81</v>
          </cell>
          <cell r="E2816" t="str">
            <v>Bundle # I(Local)</v>
          </cell>
          <cell r="F2816" t="str">
            <v>Metalic Coil Center(D)</v>
          </cell>
          <cell r="G2816">
            <v>2009</v>
          </cell>
        </row>
        <row r="2817">
          <cell r="A2817" t="str">
            <v>โพธิ์ทองค้าของเก่า</v>
          </cell>
          <cell r="B2817" t="str">
            <v>A - Scrap</v>
          </cell>
          <cell r="C2817">
            <v>40002</v>
          </cell>
          <cell r="D2817">
            <v>9.14</v>
          </cell>
          <cell r="E2817" t="str">
            <v>Local 1</v>
          </cell>
          <cell r="F2817" t="str">
            <v>รุ่งเรืองกิจ</v>
          </cell>
          <cell r="G2817">
            <v>2009</v>
          </cell>
        </row>
        <row r="2818">
          <cell r="A2818" t="str">
            <v>โพธิ์ทองค้าของเก่า</v>
          </cell>
          <cell r="B2818" t="str">
            <v>Y - Scrap</v>
          </cell>
          <cell r="C2818">
            <v>40002</v>
          </cell>
          <cell r="D2818">
            <v>13.26</v>
          </cell>
          <cell r="E2818" t="str">
            <v>Local 1</v>
          </cell>
          <cell r="F2818" t="str">
            <v>โพธิ์ทองค้าของเก่า</v>
          </cell>
          <cell r="G2818">
            <v>2009</v>
          </cell>
        </row>
        <row r="2819">
          <cell r="A2819" t="str">
            <v>โพธิ์ทองค้าของเก่า</v>
          </cell>
          <cell r="B2819" t="str">
            <v>C - Scrap</v>
          </cell>
          <cell r="C2819">
            <v>40002</v>
          </cell>
          <cell r="D2819">
            <v>10.75</v>
          </cell>
          <cell r="E2819" t="str">
            <v>Local 2</v>
          </cell>
          <cell r="F2819" t="str">
            <v>โพธิ์ทองค้าของเก่า</v>
          </cell>
          <cell r="G2819">
            <v>2009</v>
          </cell>
        </row>
        <row r="2820">
          <cell r="A2820" t="str">
            <v>ไหลแอดจาย อินเตอร์เทรด</v>
          </cell>
          <cell r="B2820" t="str">
            <v>BUNDLE  - SY</v>
          </cell>
          <cell r="C2820">
            <v>40002</v>
          </cell>
          <cell r="D2820">
            <v>30.28</v>
          </cell>
          <cell r="E2820" t="str">
            <v>BUNDLE SY</v>
          </cell>
          <cell r="F2820" t="str">
            <v>สมศักดิ์ สุโขทัย</v>
          </cell>
          <cell r="G2820">
            <v>2009</v>
          </cell>
        </row>
        <row r="2821">
          <cell r="A2821" t="str">
            <v>ไหลแอดจาย อินเตอร์เทรด</v>
          </cell>
          <cell r="B2821" t="str">
            <v>Process-PC</v>
          </cell>
          <cell r="C2821">
            <v>40002</v>
          </cell>
          <cell r="D2821">
            <v>28.35</v>
          </cell>
          <cell r="E2821" t="str">
            <v>Process Scrap</v>
          </cell>
          <cell r="F2821" t="str">
            <v>Central metal Thailand (D)</v>
          </cell>
          <cell r="G2821">
            <v>2009</v>
          </cell>
        </row>
        <row r="2822">
          <cell r="A2822" t="str">
            <v>ไหลแอดจาย อินเตอร์เทรด</v>
          </cell>
          <cell r="B2822" t="str">
            <v>Process-PC</v>
          </cell>
          <cell r="C2822">
            <v>40002</v>
          </cell>
          <cell r="D2822">
            <v>29.48</v>
          </cell>
          <cell r="E2822" t="str">
            <v>Process Scrap</v>
          </cell>
          <cell r="F2822" t="str">
            <v>Central metal Thailand (D)</v>
          </cell>
          <cell r="G2822">
            <v>2009</v>
          </cell>
        </row>
        <row r="2823">
          <cell r="A2823" t="str">
            <v>ขยะทอง เปเปอร์ แอนด์สตีล</v>
          </cell>
          <cell r="B2823" t="str">
            <v>B - Scrap</v>
          </cell>
          <cell r="C2823">
            <v>40002</v>
          </cell>
          <cell r="D2823">
            <v>13.29</v>
          </cell>
          <cell r="E2823" t="str">
            <v>Local 2</v>
          </cell>
          <cell r="F2823" t="str">
            <v>ขยะทอง บางพลี(ดีสมใจ)</v>
          </cell>
          <cell r="G2823">
            <v>2009</v>
          </cell>
        </row>
        <row r="2824">
          <cell r="A2824" t="str">
            <v>กรวัชร อินเตอร์เมทัล</v>
          </cell>
          <cell r="B2824" t="str">
            <v>X Scrap-L2</v>
          </cell>
          <cell r="C2824">
            <v>40002</v>
          </cell>
          <cell r="D2824">
            <v>15.11</v>
          </cell>
          <cell r="E2824" t="str">
            <v>Local 2</v>
          </cell>
          <cell r="F2824" t="str">
            <v>ป.ปาทานสตีล(อนันต์)</v>
          </cell>
          <cell r="G2824">
            <v>2009</v>
          </cell>
        </row>
        <row r="2825">
          <cell r="A2825" t="str">
            <v>โพธิ์ทองค้าของเก่า</v>
          </cell>
          <cell r="B2825" t="str">
            <v>D - Scrap</v>
          </cell>
          <cell r="C2825">
            <v>40002</v>
          </cell>
          <cell r="D2825">
            <v>9.01</v>
          </cell>
          <cell r="E2825" t="str">
            <v>Local 2</v>
          </cell>
          <cell r="F2825" t="str">
            <v>ส.เฮงดี</v>
          </cell>
          <cell r="G2825">
            <v>2009</v>
          </cell>
        </row>
        <row r="2826">
          <cell r="A2826" t="str">
            <v>โกลด์ 2009</v>
          </cell>
          <cell r="B2826" t="str">
            <v>F scrap Local2</v>
          </cell>
          <cell r="C2826">
            <v>40003</v>
          </cell>
          <cell r="D2826">
            <v>32.659999999999997</v>
          </cell>
          <cell r="E2826" t="str">
            <v>Local 2</v>
          </cell>
          <cell r="F2826" t="str">
            <v>สุชาติ ชัยภูมิ</v>
          </cell>
          <cell r="G2826">
            <v>2009</v>
          </cell>
        </row>
        <row r="2827">
          <cell r="A2827" t="str">
            <v>ซัน สตีล แอนด์ เปเปอร์</v>
          </cell>
          <cell r="B2827" t="str">
            <v>BUNDLE  - SY</v>
          </cell>
          <cell r="C2827">
            <v>40003</v>
          </cell>
          <cell r="D2827">
            <v>28.25</v>
          </cell>
          <cell r="E2827" t="str">
            <v>BUNDLE SY</v>
          </cell>
          <cell r="F2827" t="str">
            <v>เอกพาณิชย์ ปราจีน</v>
          </cell>
          <cell r="G2827">
            <v>2009</v>
          </cell>
        </row>
        <row r="2828">
          <cell r="A2828" t="str">
            <v>กรวัชร อินเตอร์เมทัล</v>
          </cell>
          <cell r="B2828" t="str">
            <v>D - Scrap</v>
          </cell>
          <cell r="C2828">
            <v>40003</v>
          </cell>
          <cell r="D2828">
            <v>14.66</v>
          </cell>
          <cell r="E2828" t="str">
            <v>Local 2</v>
          </cell>
          <cell r="F2828" t="str">
            <v>วังมะนาว กรวัชร</v>
          </cell>
          <cell r="G2828">
            <v>2009</v>
          </cell>
        </row>
        <row r="2829">
          <cell r="A2829" t="str">
            <v>ซัน สตีล แอนด์ เปเปอร์</v>
          </cell>
          <cell r="B2829" t="str">
            <v>BUNDLE  - SY</v>
          </cell>
          <cell r="C2829">
            <v>40003</v>
          </cell>
          <cell r="D2829">
            <v>36.28</v>
          </cell>
          <cell r="E2829" t="str">
            <v>BUNDLE SY</v>
          </cell>
          <cell r="F2829" t="str">
            <v>เอกพาณิชย์ ปราจีน</v>
          </cell>
          <cell r="G2829">
            <v>2009</v>
          </cell>
        </row>
        <row r="2830">
          <cell r="A2830" t="str">
            <v>กรัณย์ชัย สตีลเวิร์ค</v>
          </cell>
          <cell r="B2830" t="str">
            <v>Process-PC</v>
          </cell>
          <cell r="C2830">
            <v>40003</v>
          </cell>
          <cell r="D2830">
            <v>23.46</v>
          </cell>
          <cell r="E2830" t="str">
            <v>Process Scrap</v>
          </cell>
          <cell r="F2830" t="str">
            <v>ธรรมรักษ์ ออโต้ พาร์ท (D)</v>
          </cell>
          <cell r="G2830">
            <v>2009</v>
          </cell>
        </row>
        <row r="2831">
          <cell r="A2831" t="str">
            <v>ชัยการณ์ สตีล เวอร์ค</v>
          </cell>
          <cell r="B2831" t="str">
            <v>B - Scrap</v>
          </cell>
          <cell r="C2831">
            <v>40003</v>
          </cell>
          <cell r="D2831">
            <v>13.83</v>
          </cell>
          <cell r="E2831" t="str">
            <v>Local 2</v>
          </cell>
          <cell r="F2831" t="str">
            <v>แสงทองชัย สตีล(ชัญญา)</v>
          </cell>
          <cell r="G2831">
            <v>2009</v>
          </cell>
        </row>
        <row r="2832">
          <cell r="A2832" t="str">
            <v>กรัณย์ชัย สตีลเวิร์ค</v>
          </cell>
          <cell r="B2832" t="str">
            <v>Process-PC</v>
          </cell>
          <cell r="C2832">
            <v>40003</v>
          </cell>
          <cell r="D2832">
            <v>11.48</v>
          </cell>
          <cell r="E2832" t="str">
            <v>Process Scrap</v>
          </cell>
          <cell r="F2832" t="str">
            <v>ลาดกระบัง สตีล (D)</v>
          </cell>
          <cell r="G2832">
            <v>2009</v>
          </cell>
        </row>
        <row r="2833">
          <cell r="A2833" t="str">
            <v>โกลด์ 2009</v>
          </cell>
          <cell r="B2833" t="str">
            <v>F scrap Local2</v>
          </cell>
          <cell r="C2833">
            <v>40003</v>
          </cell>
          <cell r="D2833">
            <v>34.130000000000003</v>
          </cell>
          <cell r="E2833" t="str">
            <v>Local 2</v>
          </cell>
          <cell r="F2833" t="str">
            <v>สุชาติ ชัยภูมิ</v>
          </cell>
          <cell r="G2833">
            <v>2009</v>
          </cell>
        </row>
        <row r="2834">
          <cell r="A2834" t="str">
            <v>กัณฑชัย เมทัล เวอร์ค</v>
          </cell>
          <cell r="B2834" t="str">
            <v>D - Scrap</v>
          </cell>
          <cell r="C2834">
            <v>40003</v>
          </cell>
          <cell r="D2834">
            <v>23.07</v>
          </cell>
          <cell r="E2834" t="str">
            <v>Local 2</v>
          </cell>
          <cell r="F2834" t="str">
            <v>ทรัพย์โสภณ</v>
          </cell>
          <cell r="G2834">
            <v>2009</v>
          </cell>
        </row>
        <row r="2835">
          <cell r="A2835" t="str">
            <v>เจแอนด์จา เซอร์วิส</v>
          </cell>
          <cell r="B2835" t="str">
            <v>BUNDLE  - SY</v>
          </cell>
          <cell r="C2835">
            <v>40003</v>
          </cell>
          <cell r="D2835">
            <v>27.7</v>
          </cell>
          <cell r="E2835" t="str">
            <v>BUNDLE SY</v>
          </cell>
          <cell r="F2835" t="str">
            <v>เจแอนด์จา เซอร์วิส</v>
          </cell>
          <cell r="G2835">
            <v>2009</v>
          </cell>
        </row>
        <row r="2836">
          <cell r="A2836" t="str">
            <v>กัณฑชัย เมทัล เวอร์ค</v>
          </cell>
          <cell r="B2836" t="str">
            <v>D - Scrap</v>
          </cell>
          <cell r="C2836">
            <v>40003</v>
          </cell>
          <cell r="D2836">
            <v>12.63</v>
          </cell>
          <cell r="E2836" t="str">
            <v>Local 2</v>
          </cell>
          <cell r="F2836" t="str">
            <v>สยามมิตร สตีลรีไซเคิล นนทบุรี</v>
          </cell>
          <cell r="G2836">
            <v>2009</v>
          </cell>
        </row>
        <row r="2837">
          <cell r="A2837" t="str">
            <v>กัณฑชัย เมทัล เวอร์ค</v>
          </cell>
          <cell r="B2837" t="str">
            <v>D - Scrap</v>
          </cell>
          <cell r="C2837">
            <v>40003</v>
          </cell>
          <cell r="D2837">
            <v>7.2</v>
          </cell>
          <cell r="E2837" t="str">
            <v>Local 2</v>
          </cell>
          <cell r="F2837" t="str">
            <v>คานทอง ชลบุรี</v>
          </cell>
          <cell r="G2837">
            <v>2009</v>
          </cell>
        </row>
        <row r="2838">
          <cell r="A2838" t="str">
            <v>ไหลแอดจาย อินเตอร์เทรด</v>
          </cell>
          <cell r="B2838" t="str">
            <v>BUNDLE  - SY</v>
          </cell>
          <cell r="C2838">
            <v>40003</v>
          </cell>
          <cell r="D2838">
            <v>16.04</v>
          </cell>
          <cell r="E2838" t="str">
            <v>BUNDLE SY</v>
          </cell>
          <cell r="F2838" t="str">
            <v>สวัสดิ์ สุราษฎร์ธานี</v>
          </cell>
          <cell r="G2838">
            <v>2009</v>
          </cell>
        </row>
        <row r="2839">
          <cell r="A2839" t="str">
            <v>ซัน สตีล แอนด์ เปเปอร์</v>
          </cell>
          <cell r="B2839" t="str">
            <v>BUNDLE  - SY</v>
          </cell>
          <cell r="C2839">
            <v>40003</v>
          </cell>
          <cell r="D2839">
            <v>27.57</v>
          </cell>
          <cell r="E2839" t="str">
            <v>BUNDLE SY</v>
          </cell>
          <cell r="F2839" t="str">
            <v>เอกพาณิชย์ ปราจีน</v>
          </cell>
          <cell r="G2839">
            <v>2009</v>
          </cell>
        </row>
        <row r="2840">
          <cell r="A2840" t="str">
            <v>กัณฑชัย เมทัล เวอร์ค</v>
          </cell>
          <cell r="B2840" t="str">
            <v>M scrap</v>
          </cell>
          <cell r="C2840">
            <v>40003</v>
          </cell>
          <cell r="D2840">
            <v>16.5</v>
          </cell>
          <cell r="E2840" t="str">
            <v>Local 2</v>
          </cell>
          <cell r="F2840" t="str">
            <v>สยามมิตร สตีลรีไซเคิล นนทบุรี</v>
          </cell>
          <cell r="G2840">
            <v>2009</v>
          </cell>
        </row>
        <row r="2841">
          <cell r="A2841" t="str">
            <v>ซัน สตีล แอนด์ เปเปอร์</v>
          </cell>
          <cell r="B2841" t="str">
            <v>BUNDLE  - SY</v>
          </cell>
          <cell r="C2841">
            <v>40003</v>
          </cell>
          <cell r="D2841">
            <v>28.77</v>
          </cell>
          <cell r="E2841" t="str">
            <v>BUNDLE SY</v>
          </cell>
          <cell r="F2841" t="str">
            <v>ปฏิมาค้าของเก่า อยุธยา</v>
          </cell>
          <cell r="G2841">
            <v>2009</v>
          </cell>
        </row>
        <row r="2842">
          <cell r="A2842" t="str">
            <v>ไหลแอดจาย อินเตอร์เทรด</v>
          </cell>
          <cell r="B2842" t="str">
            <v>C - Scrap</v>
          </cell>
          <cell r="C2842">
            <v>40003</v>
          </cell>
          <cell r="D2842">
            <v>14.52</v>
          </cell>
          <cell r="E2842" t="str">
            <v>Local 2</v>
          </cell>
          <cell r="F2842" t="str">
            <v>นพดลเดช นครราชสีมา</v>
          </cell>
          <cell r="G2842">
            <v>2009</v>
          </cell>
        </row>
        <row r="2843">
          <cell r="A2843" t="str">
            <v>เจแอนด์จา เซอร์วิส</v>
          </cell>
          <cell r="B2843" t="str">
            <v>A - Scrap</v>
          </cell>
          <cell r="C2843">
            <v>40003</v>
          </cell>
          <cell r="D2843">
            <v>29.7</v>
          </cell>
          <cell r="E2843" t="str">
            <v>Local 1</v>
          </cell>
          <cell r="F2843" t="str">
            <v>เจแอนด์จา เซอร์วิส</v>
          </cell>
          <cell r="G2843">
            <v>2009</v>
          </cell>
        </row>
        <row r="2844">
          <cell r="A2844" t="str">
            <v>ไหลแอดจาย อินเตอร์เทรด</v>
          </cell>
          <cell r="B2844" t="str">
            <v>M scrap</v>
          </cell>
          <cell r="C2844">
            <v>40003</v>
          </cell>
          <cell r="D2844">
            <v>14.29</v>
          </cell>
          <cell r="E2844" t="str">
            <v>Local 2</v>
          </cell>
          <cell r="F2844" t="str">
            <v>สมศักดิ์ สุโขทัย</v>
          </cell>
          <cell r="G2844">
            <v>2009</v>
          </cell>
        </row>
        <row r="2845">
          <cell r="A2845" t="str">
            <v>ซัน สตีล แอนด์ เปเปอร์</v>
          </cell>
          <cell r="B2845" t="str">
            <v>Y - Scrap</v>
          </cell>
          <cell r="C2845">
            <v>40003</v>
          </cell>
          <cell r="D2845">
            <v>13.15</v>
          </cell>
          <cell r="E2845" t="str">
            <v>Local 1</v>
          </cell>
          <cell r="F2845" t="str">
            <v>ณัฐพลค้าของเก่า</v>
          </cell>
          <cell r="G2845">
            <v>2009</v>
          </cell>
        </row>
        <row r="2846">
          <cell r="A2846" t="str">
            <v>ซัน สตีล แอนด์ เปเปอร์</v>
          </cell>
          <cell r="B2846" t="str">
            <v>D - Scrap</v>
          </cell>
          <cell r="C2846">
            <v>40003</v>
          </cell>
          <cell r="D2846">
            <v>9.98</v>
          </cell>
          <cell r="E2846" t="str">
            <v>Local 2</v>
          </cell>
          <cell r="F2846" t="str">
            <v>คนึงค้าของเก่า</v>
          </cell>
          <cell r="G2846">
            <v>2009</v>
          </cell>
        </row>
        <row r="2847">
          <cell r="A2847" t="str">
            <v>ไหลแอดจาย อินเตอร์เทรด</v>
          </cell>
          <cell r="B2847" t="str">
            <v>D - Scrap</v>
          </cell>
          <cell r="C2847">
            <v>40003</v>
          </cell>
          <cell r="D2847">
            <v>8.93</v>
          </cell>
          <cell r="E2847" t="str">
            <v>Local 2</v>
          </cell>
          <cell r="F2847" t="str">
            <v>สุจินต์ ระยอง</v>
          </cell>
          <cell r="G2847">
            <v>2009</v>
          </cell>
        </row>
        <row r="2848">
          <cell r="A2848" t="str">
            <v>ไหลแอดจาย อินเตอร์เทรด</v>
          </cell>
          <cell r="B2848" t="str">
            <v>C - Scrap</v>
          </cell>
          <cell r="C2848">
            <v>40003</v>
          </cell>
          <cell r="D2848">
            <v>16.37</v>
          </cell>
          <cell r="E2848" t="str">
            <v>Local 2</v>
          </cell>
          <cell r="F2848" t="str">
            <v>สวัสดิ์ สุราษฎร์ธานี</v>
          </cell>
          <cell r="G2848">
            <v>2009</v>
          </cell>
        </row>
        <row r="2849">
          <cell r="A2849" t="str">
            <v>ไหลแอดจาย อินเตอร์เทรด</v>
          </cell>
          <cell r="B2849" t="str">
            <v>D - Scrap</v>
          </cell>
          <cell r="C2849">
            <v>40003</v>
          </cell>
          <cell r="D2849">
            <v>8.42</v>
          </cell>
          <cell r="E2849" t="str">
            <v>Local 2</v>
          </cell>
          <cell r="F2849" t="str">
            <v>สุจินต์ ระยอง</v>
          </cell>
          <cell r="G2849">
            <v>2009</v>
          </cell>
        </row>
        <row r="2850">
          <cell r="A2850" t="str">
            <v>ชัยการณ์ สตีล เวอร์ค</v>
          </cell>
          <cell r="B2850" t="str">
            <v>BUNDLE  - SY</v>
          </cell>
          <cell r="C2850">
            <v>40003</v>
          </cell>
          <cell r="D2850">
            <v>18.02</v>
          </cell>
          <cell r="E2850" t="str">
            <v>BUNDLE SY</v>
          </cell>
          <cell r="F2850" t="str">
            <v>แสงทองชัย สตีล(ชัญญา)</v>
          </cell>
          <cell r="G2850">
            <v>2009</v>
          </cell>
        </row>
        <row r="2851">
          <cell r="A2851" t="str">
            <v>กรวัชร อินเตอร์เมทัล</v>
          </cell>
          <cell r="B2851" t="str">
            <v>A - Scrap</v>
          </cell>
          <cell r="C2851">
            <v>40003</v>
          </cell>
          <cell r="D2851">
            <v>15.51</v>
          </cell>
          <cell r="E2851" t="str">
            <v>Local 1</v>
          </cell>
          <cell r="F2851" t="str">
            <v>บัญชาค้าของเก่า</v>
          </cell>
          <cell r="G2851">
            <v>2009</v>
          </cell>
        </row>
        <row r="2852">
          <cell r="A2852" t="str">
            <v>โกลด์ 2009</v>
          </cell>
          <cell r="B2852" t="str">
            <v>BUNDLE  - SY</v>
          </cell>
          <cell r="C2852">
            <v>40003</v>
          </cell>
          <cell r="D2852">
            <v>32.42</v>
          </cell>
          <cell r="E2852" t="str">
            <v>BUNDLE SY</v>
          </cell>
          <cell r="F2852" t="str">
            <v>สุชาติ ชัยภูมิ</v>
          </cell>
          <cell r="G2852">
            <v>2009</v>
          </cell>
        </row>
        <row r="2853">
          <cell r="A2853" t="str">
            <v>น่ำเซ้งค้าเหล็ก</v>
          </cell>
          <cell r="B2853" t="str">
            <v>B - Scrap</v>
          </cell>
          <cell r="C2853">
            <v>40003</v>
          </cell>
          <cell r="D2853">
            <v>15.15</v>
          </cell>
          <cell r="E2853" t="str">
            <v>Local 2</v>
          </cell>
          <cell r="F2853" t="str">
            <v>ขจรวิทย์ล็อคเวลล์</v>
          </cell>
          <cell r="G2853">
            <v>2009</v>
          </cell>
        </row>
        <row r="2854">
          <cell r="A2854" t="str">
            <v>ลีซิง สตีล</v>
          </cell>
          <cell r="B2854" t="str">
            <v>BUNDLE  - SY</v>
          </cell>
          <cell r="C2854">
            <v>40003</v>
          </cell>
          <cell r="D2854">
            <v>12.53</v>
          </cell>
          <cell r="E2854" t="str">
            <v>BUNDLE SY</v>
          </cell>
          <cell r="F2854" t="str">
            <v>ลีซิงสตีล</v>
          </cell>
          <cell r="G2854">
            <v>2009</v>
          </cell>
        </row>
        <row r="2855">
          <cell r="A2855" t="str">
            <v>ฮีดากาโยโก เอ็นเตอร์ไพรส์</v>
          </cell>
          <cell r="B2855" t="str">
            <v>Bundle # 1</v>
          </cell>
          <cell r="C2855">
            <v>40003</v>
          </cell>
          <cell r="D2855">
            <v>24.21</v>
          </cell>
          <cell r="E2855" t="str">
            <v>Bundle # I(Local)</v>
          </cell>
          <cell r="F2855" t="str">
            <v>ฮีดากา โยโก (D)</v>
          </cell>
          <cell r="G2855">
            <v>2009</v>
          </cell>
        </row>
        <row r="2856">
          <cell r="A2856" t="str">
            <v>กรวัชร อินเตอร์เมทัล</v>
          </cell>
          <cell r="B2856" t="str">
            <v>Y - Scrap</v>
          </cell>
          <cell r="C2856">
            <v>40003</v>
          </cell>
          <cell r="D2856">
            <v>14.64</v>
          </cell>
          <cell r="E2856" t="str">
            <v>Local 1</v>
          </cell>
          <cell r="F2856" t="str">
            <v>เจริญไพศาลทุ่งสง จำกัด</v>
          </cell>
          <cell r="G2856">
            <v>2009</v>
          </cell>
        </row>
        <row r="2857">
          <cell r="A2857" t="str">
            <v>ฮีดากาโยโก เอ็นเตอร์ไพรส์</v>
          </cell>
          <cell r="B2857" t="str">
            <v>SHREDDED LOCAL</v>
          </cell>
          <cell r="C2857">
            <v>40003</v>
          </cell>
          <cell r="D2857">
            <v>14.08</v>
          </cell>
          <cell r="E2857" t="str">
            <v>SHREDDED LOCAL</v>
          </cell>
          <cell r="F2857" t="str">
            <v>ฮีดากา โยโก (D)</v>
          </cell>
          <cell r="G2857">
            <v>2009</v>
          </cell>
        </row>
        <row r="2858">
          <cell r="A2858" t="str">
            <v>ฮีดากาโยโก เอ็นเตอร์ไพรส์</v>
          </cell>
          <cell r="B2858" t="str">
            <v>Process-SS</v>
          </cell>
          <cell r="C2858">
            <v>40003</v>
          </cell>
          <cell r="D2858">
            <v>13.99</v>
          </cell>
          <cell r="E2858" t="str">
            <v>Special Scrap</v>
          </cell>
          <cell r="F2858" t="str">
            <v>ฮีดากา โยโก (D)</v>
          </cell>
          <cell r="G2858">
            <v>2009</v>
          </cell>
        </row>
        <row r="2859">
          <cell r="A2859" t="str">
            <v>ฮีดากาโยโก เอ็นเตอร์ไพรส์</v>
          </cell>
          <cell r="B2859" t="str">
            <v>SHREDDED LOCAL</v>
          </cell>
          <cell r="C2859">
            <v>40003</v>
          </cell>
          <cell r="D2859">
            <v>14.42</v>
          </cell>
          <cell r="E2859" t="str">
            <v>SHREDDED LOCAL</v>
          </cell>
          <cell r="F2859" t="str">
            <v>ฮีดากา โยโก (D)</v>
          </cell>
          <cell r="G2859">
            <v>2009</v>
          </cell>
        </row>
        <row r="2860">
          <cell r="A2860" t="str">
            <v>ซัน สตีล แอนด์ เปเปอร์</v>
          </cell>
          <cell r="B2860" t="str">
            <v>D - Scrap</v>
          </cell>
          <cell r="C2860">
            <v>40003</v>
          </cell>
          <cell r="D2860">
            <v>10.78</v>
          </cell>
          <cell r="E2860" t="str">
            <v>Local 2</v>
          </cell>
          <cell r="F2860" t="str">
            <v>รัตนาภรณ์(กิริมิตร-ระยอง)</v>
          </cell>
          <cell r="G2860">
            <v>2009</v>
          </cell>
        </row>
        <row r="2861">
          <cell r="A2861" t="str">
            <v>ฮีดากาโยโก เอ็นเตอร์ไพรส์</v>
          </cell>
          <cell r="B2861" t="str">
            <v>Bundle # 1</v>
          </cell>
          <cell r="C2861">
            <v>40003</v>
          </cell>
          <cell r="D2861">
            <v>14.19</v>
          </cell>
          <cell r="E2861" t="str">
            <v>Bundle # I(Local)</v>
          </cell>
          <cell r="F2861" t="str">
            <v>ฮีดากา โยโก (D)</v>
          </cell>
          <cell r="G2861">
            <v>2009</v>
          </cell>
        </row>
        <row r="2862">
          <cell r="A2862" t="str">
            <v>ฮีดากาโยโก เอ็นเตอร์ไพรส์</v>
          </cell>
          <cell r="B2862" t="str">
            <v>Process-SS</v>
          </cell>
          <cell r="C2862">
            <v>40003</v>
          </cell>
          <cell r="D2862">
            <v>13.43</v>
          </cell>
          <cell r="E2862" t="str">
            <v>Special Scrap</v>
          </cell>
          <cell r="F2862" t="str">
            <v>ฮีดากา โยโก (D)</v>
          </cell>
          <cell r="G2862">
            <v>2009</v>
          </cell>
        </row>
        <row r="2863">
          <cell r="A2863" t="str">
            <v>ไหลแอดจาย อินเตอร์เทรด</v>
          </cell>
          <cell r="B2863" t="str">
            <v>D - Scrap</v>
          </cell>
          <cell r="C2863">
            <v>40003</v>
          </cell>
          <cell r="D2863">
            <v>5.5</v>
          </cell>
          <cell r="E2863" t="str">
            <v>Local 2</v>
          </cell>
          <cell r="F2863" t="str">
            <v>สุพัตรา ระยอง</v>
          </cell>
          <cell r="G2863">
            <v>2009</v>
          </cell>
        </row>
        <row r="2864">
          <cell r="A2864" t="str">
            <v>ฮีดากาโยโก เอ็นเตอร์ไพรส์</v>
          </cell>
          <cell r="B2864" t="str">
            <v>Process-SS</v>
          </cell>
          <cell r="C2864">
            <v>40003</v>
          </cell>
          <cell r="D2864">
            <v>13.24</v>
          </cell>
          <cell r="E2864" t="str">
            <v>Special Scrap</v>
          </cell>
          <cell r="F2864" t="str">
            <v>ฮีดากา โยโก (D)</v>
          </cell>
          <cell r="G2864">
            <v>2009</v>
          </cell>
        </row>
        <row r="2865">
          <cell r="A2865" t="str">
            <v>ไหลแอดจาย อินเตอร์เทรด</v>
          </cell>
          <cell r="B2865" t="str">
            <v>D - Scrap</v>
          </cell>
          <cell r="C2865">
            <v>40003</v>
          </cell>
          <cell r="D2865">
            <v>15.53</v>
          </cell>
          <cell r="E2865" t="str">
            <v>Local 2</v>
          </cell>
          <cell r="F2865" t="str">
            <v>จึงจิบเชียง อุดร</v>
          </cell>
          <cell r="G2865">
            <v>2009</v>
          </cell>
        </row>
        <row r="2866">
          <cell r="A2866" t="str">
            <v>กัณฑชัย เมทัล เวอร์ค</v>
          </cell>
          <cell r="B2866" t="str">
            <v>X Scrap-L2</v>
          </cell>
          <cell r="C2866">
            <v>40003</v>
          </cell>
          <cell r="D2866">
            <v>14.98</v>
          </cell>
          <cell r="E2866" t="str">
            <v>Local 2</v>
          </cell>
          <cell r="F2866" t="str">
            <v>กอบชัยพาณิชย์ เชียงใหม่</v>
          </cell>
          <cell r="G2866">
            <v>2009</v>
          </cell>
        </row>
        <row r="2867">
          <cell r="A2867" t="str">
            <v>ไหลแอดจาย อินเตอร์เทรด</v>
          </cell>
          <cell r="B2867" t="str">
            <v>C - Scrap</v>
          </cell>
          <cell r="C2867">
            <v>40003</v>
          </cell>
          <cell r="D2867">
            <v>14.77</v>
          </cell>
          <cell r="E2867" t="str">
            <v>Local 2</v>
          </cell>
          <cell r="F2867" t="str">
            <v>ไหลแอดจาย พานทอง ชล</v>
          </cell>
          <cell r="G2867">
            <v>2009</v>
          </cell>
        </row>
        <row r="2868">
          <cell r="A2868" t="str">
            <v>โกลด์ 2009</v>
          </cell>
          <cell r="B2868" t="str">
            <v>BUNDLE  - SY</v>
          </cell>
          <cell r="C2868">
            <v>40003</v>
          </cell>
          <cell r="D2868">
            <v>28.56</v>
          </cell>
          <cell r="E2868" t="str">
            <v>BUNDLE SY</v>
          </cell>
          <cell r="F2868" t="str">
            <v>สุชาติ ชัยภูมิ</v>
          </cell>
          <cell r="G2868">
            <v>2009</v>
          </cell>
        </row>
        <row r="2869">
          <cell r="A2869" t="str">
            <v>ซัน สตีล แอนด์ เปเปอร์</v>
          </cell>
          <cell r="B2869" t="str">
            <v>BUNDLE  - SY</v>
          </cell>
          <cell r="C2869">
            <v>40003</v>
          </cell>
          <cell r="D2869">
            <v>13.66</v>
          </cell>
          <cell r="E2869" t="str">
            <v>BUNDLE SY</v>
          </cell>
          <cell r="F2869" t="str">
            <v>เอกพาณิชย์ ปราจีน</v>
          </cell>
          <cell r="G2869">
            <v>2009</v>
          </cell>
        </row>
        <row r="2870">
          <cell r="A2870" t="str">
            <v>เอ็น.พี. โรจนะกิจ</v>
          </cell>
          <cell r="B2870" t="str">
            <v>Process-SS</v>
          </cell>
          <cell r="C2870">
            <v>40003</v>
          </cell>
          <cell r="D2870">
            <v>12.97</v>
          </cell>
          <cell r="E2870" t="str">
            <v>Special Scrap</v>
          </cell>
          <cell r="F2870" t="str">
            <v>ไอ ที ฟอร์จิ้ง (D)</v>
          </cell>
          <cell r="G2870">
            <v>2009</v>
          </cell>
        </row>
        <row r="2871">
          <cell r="A2871" t="str">
            <v>โพธิ์ทองค้าของเก่า</v>
          </cell>
          <cell r="B2871" t="str">
            <v>X Scrap-L2</v>
          </cell>
          <cell r="C2871">
            <v>40003</v>
          </cell>
          <cell r="D2871">
            <v>14.43</v>
          </cell>
          <cell r="E2871" t="str">
            <v>Local 2</v>
          </cell>
          <cell r="F2871" t="str">
            <v>โพธิ์ทองค้าของเก่า</v>
          </cell>
          <cell r="G2871">
            <v>2009</v>
          </cell>
        </row>
        <row r="2872">
          <cell r="A2872" t="str">
            <v>กรัณย์ชัย สตีลเวิร์ค</v>
          </cell>
          <cell r="B2872" t="str">
            <v>Process-PC</v>
          </cell>
          <cell r="C2872">
            <v>40003</v>
          </cell>
          <cell r="D2872">
            <v>16.25</v>
          </cell>
          <cell r="E2872" t="str">
            <v>Process Scrap</v>
          </cell>
          <cell r="F2872" t="str">
            <v>เอส.พี.เมทัล(S.P.Metal) (D)</v>
          </cell>
          <cell r="G2872">
            <v>2009</v>
          </cell>
        </row>
        <row r="2873">
          <cell r="A2873" t="str">
            <v>โพธิ์ทองค้าของเก่า</v>
          </cell>
          <cell r="B2873" t="str">
            <v>D - Scrap</v>
          </cell>
          <cell r="C2873">
            <v>40003</v>
          </cell>
          <cell r="D2873">
            <v>7.19</v>
          </cell>
          <cell r="E2873" t="str">
            <v>Local 2</v>
          </cell>
          <cell r="F2873" t="str">
            <v>โพธิ์ทองค้าของเก่า</v>
          </cell>
          <cell r="G2873">
            <v>2009</v>
          </cell>
        </row>
        <row r="2874">
          <cell r="A2874" t="str">
            <v>โพธิ์ทองค้าของเก่า</v>
          </cell>
          <cell r="B2874" t="str">
            <v>Y - Scrap</v>
          </cell>
          <cell r="C2874">
            <v>40003</v>
          </cell>
          <cell r="D2874">
            <v>13.94</v>
          </cell>
          <cell r="E2874" t="str">
            <v>Local 1</v>
          </cell>
          <cell r="F2874" t="str">
            <v>โพธิ์ทองค้าของเก่า</v>
          </cell>
          <cell r="G2874">
            <v>2009</v>
          </cell>
        </row>
        <row r="2875">
          <cell r="A2875" t="str">
            <v>น่ำเซ้งค้าเหล็ก</v>
          </cell>
          <cell r="B2875" t="str">
            <v>Y - Scrap</v>
          </cell>
          <cell r="C2875">
            <v>40003</v>
          </cell>
          <cell r="D2875">
            <v>13.08</v>
          </cell>
          <cell r="E2875" t="str">
            <v>Local 1</v>
          </cell>
          <cell r="F2875" t="str">
            <v>ขจรวิทย์ล็อคเวลล์</v>
          </cell>
          <cell r="G2875">
            <v>2009</v>
          </cell>
        </row>
        <row r="2876">
          <cell r="A2876" t="str">
            <v>น่ำเซ้งค้าเหล็ก</v>
          </cell>
          <cell r="B2876" t="str">
            <v>Y - Scrap</v>
          </cell>
          <cell r="C2876">
            <v>40003</v>
          </cell>
          <cell r="D2876">
            <v>29.4</v>
          </cell>
          <cell r="E2876" t="str">
            <v>Local 1</v>
          </cell>
          <cell r="F2876" t="str">
            <v>ขจรวิทย์ล็อคเวลล์</v>
          </cell>
          <cell r="G2876">
            <v>2009</v>
          </cell>
        </row>
        <row r="2877">
          <cell r="A2877" t="str">
            <v>โพธิ์ทองค้าของเก่า</v>
          </cell>
          <cell r="B2877" t="str">
            <v>B - Scrap</v>
          </cell>
          <cell r="C2877">
            <v>40003</v>
          </cell>
          <cell r="D2877">
            <v>8.68</v>
          </cell>
          <cell r="E2877" t="str">
            <v>Local 2</v>
          </cell>
          <cell r="F2877" t="str">
            <v>รุ่งเรืองกิจ</v>
          </cell>
          <cell r="G2877">
            <v>2009</v>
          </cell>
        </row>
        <row r="2878">
          <cell r="A2878" t="str">
            <v>ไหลแอดจาย อินเตอร์เทรด</v>
          </cell>
          <cell r="B2878" t="str">
            <v>Y - Scrap</v>
          </cell>
          <cell r="C2878">
            <v>40003</v>
          </cell>
          <cell r="D2878">
            <v>27.68</v>
          </cell>
          <cell r="E2878" t="str">
            <v>Local 1</v>
          </cell>
          <cell r="F2878" t="str">
            <v>ไหลแอดจาย พานทอง ชล</v>
          </cell>
          <cell r="G2878">
            <v>2009</v>
          </cell>
        </row>
        <row r="2879">
          <cell r="A2879" t="str">
            <v>ไหลแอดจาย อินเตอร์เทรด</v>
          </cell>
          <cell r="B2879" t="str">
            <v>Y - Scrap</v>
          </cell>
          <cell r="C2879">
            <v>40003</v>
          </cell>
          <cell r="D2879">
            <v>16.850000000000001</v>
          </cell>
          <cell r="E2879" t="str">
            <v>Local 1</v>
          </cell>
          <cell r="F2879" t="str">
            <v>ไหลแอดจาย พานทอง ชล</v>
          </cell>
          <cell r="G2879">
            <v>2009</v>
          </cell>
        </row>
        <row r="2880">
          <cell r="A2880" t="str">
            <v>ไหลแอดจาย อินเตอร์เทรด</v>
          </cell>
          <cell r="B2880" t="str">
            <v>M scrap</v>
          </cell>
          <cell r="C2880">
            <v>40003</v>
          </cell>
          <cell r="D2880">
            <v>15.81</v>
          </cell>
          <cell r="E2880" t="str">
            <v>Local 2</v>
          </cell>
          <cell r="F2880" t="str">
            <v>สหมิตร ร้อยเอ็ด</v>
          </cell>
          <cell r="G2880">
            <v>2009</v>
          </cell>
        </row>
        <row r="2881">
          <cell r="A2881" t="str">
            <v>โกลด์ 2009</v>
          </cell>
          <cell r="B2881" t="str">
            <v>BUNDLE  - SY</v>
          </cell>
          <cell r="C2881">
            <v>40003</v>
          </cell>
          <cell r="D2881">
            <v>29.55</v>
          </cell>
          <cell r="E2881" t="str">
            <v>BUNDLE SY</v>
          </cell>
          <cell r="F2881" t="str">
            <v>สุชาติ ชัยภูมิ</v>
          </cell>
          <cell r="G2881">
            <v>2009</v>
          </cell>
        </row>
        <row r="2882">
          <cell r="A2882" t="str">
            <v>น่ำเซ้งค้าเหล็ก</v>
          </cell>
          <cell r="B2882" t="str">
            <v>Process-SS</v>
          </cell>
          <cell r="C2882">
            <v>40003</v>
          </cell>
          <cell r="D2882">
            <v>10.119999999999999</v>
          </cell>
          <cell r="E2882" t="str">
            <v>Special Scrap</v>
          </cell>
          <cell r="F2882" t="str">
            <v>บ้านบึงอินดัสตรีส์</v>
          </cell>
          <cell r="G2882">
            <v>2009</v>
          </cell>
        </row>
        <row r="2883">
          <cell r="A2883" t="str">
            <v>น่ำเซ้งค้าเหล็ก</v>
          </cell>
          <cell r="B2883" t="str">
            <v>Process-PC</v>
          </cell>
          <cell r="C2883">
            <v>40003</v>
          </cell>
          <cell r="D2883">
            <v>27.57</v>
          </cell>
          <cell r="E2883" t="str">
            <v>Process Scrap</v>
          </cell>
          <cell r="F2883" t="str">
            <v>น่ำเซ้งกิ่งแก้ว</v>
          </cell>
          <cell r="G2883">
            <v>2009</v>
          </cell>
        </row>
        <row r="2884">
          <cell r="A2884" t="str">
            <v>ซัน สตีล แอนด์ เปเปอร์</v>
          </cell>
          <cell r="B2884" t="str">
            <v>BUNDLE  - SY</v>
          </cell>
          <cell r="C2884">
            <v>40003</v>
          </cell>
          <cell r="D2884">
            <v>27.18</v>
          </cell>
          <cell r="E2884" t="str">
            <v>BUNDLE SY</v>
          </cell>
          <cell r="F2884" t="str">
            <v>เอส.ซี.ค้าเหล็ก  กทม.</v>
          </cell>
          <cell r="G2884">
            <v>2009</v>
          </cell>
        </row>
        <row r="2885">
          <cell r="A2885" t="str">
            <v>กรัณย์ชัย สตีลเวิร์ค</v>
          </cell>
          <cell r="B2885" t="str">
            <v>Y - Scrap</v>
          </cell>
          <cell r="C2885">
            <v>40003</v>
          </cell>
          <cell r="D2885">
            <v>22.28</v>
          </cell>
          <cell r="E2885" t="str">
            <v>Local 1</v>
          </cell>
          <cell r="F2885" t="str">
            <v>ศรีราชา คอนสตรัคชั่น (1994)(D)</v>
          </cell>
          <cell r="G2885">
            <v>2009</v>
          </cell>
        </row>
        <row r="2886">
          <cell r="A2886" t="str">
            <v>น่ำเซ้งค้าเหล็ก</v>
          </cell>
          <cell r="B2886" t="str">
            <v>Process-PC</v>
          </cell>
          <cell r="C2886">
            <v>40003</v>
          </cell>
          <cell r="D2886">
            <v>5.91</v>
          </cell>
          <cell r="E2886" t="str">
            <v>Process Scrap</v>
          </cell>
          <cell r="F2886" t="str">
            <v>บ้านบึงอินดัสตรีส์</v>
          </cell>
          <cell r="G2886">
            <v>2009</v>
          </cell>
        </row>
        <row r="2887">
          <cell r="A2887" t="str">
            <v>ไหลแอดจาย อินเตอร์เทรด</v>
          </cell>
          <cell r="B2887" t="str">
            <v>B - Scrap</v>
          </cell>
          <cell r="C2887">
            <v>40003</v>
          </cell>
          <cell r="D2887">
            <v>13.73</v>
          </cell>
          <cell r="E2887" t="str">
            <v>Local 2</v>
          </cell>
          <cell r="F2887" t="str">
            <v>ไหลแอดจาย พานทอง ชล</v>
          </cell>
          <cell r="G2887">
            <v>2009</v>
          </cell>
        </row>
        <row r="2888">
          <cell r="A2888" t="str">
            <v>น่ำเซ้งค้าเหล็ก</v>
          </cell>
          <cell r="B2888" t="str">
            <v>D - Scrap</v>
          </cell>
          <cell r="C2888">
            <v>40003</v>
          </cell>
          <cell r="D2888">
            <v>5.31</v>
          </cell>
          <cell r="E2888" t="str">
            <v>Local 2</v>
          </cell>
          <cell r="F2888" t="str">
            <v>ขจรวิทย์ล็อคเวลล์</v>
          </cell>
          <cell r="G2888">
            <v>2009</v>
          </cell>
        </row>
        <row r="2889">
          <cell r="A2889" t="str">
            <v>น่ำเซ้งค้าเหล็ก</v>
          </cell>
          <cell r="B2889" t="str">
            <v>B - Scrap</v>
          </cell>
          <cell r="C2889">
            <v>40003</v>
          </cell>
          <cell r="D2889">
            <v>9.4700000000000006</v>
          </cell>
          <cell r="E2889" t="str">
            <v>Local 2</v>
          </cell>
          <cell r="F2889" t="str">
            <v>ขจรวิทย์ล็อคเวลล์</v>
          </cell>
          <cell r="G2889">
            <v>2009</v>
          </cell>
        </row>
        <row r="2890">
          <cell r="A2890" t="str">
            <v>ไหลแอดจาย อินเตอร์เทรด</v>
          </cell>
          <cell r="B2890" t="str">
            <v>D - Scrap</v>
          </cell>
          <cell r="C2890">
            <v>40003</v>
          </cell>
          <cell r="D2890">
            <v>4.05</v>
          </cell>
          <cell r="E2890" t="str">
            <v>Local 2</v>
          </cell>
          <cell r="F2890" t="str">
            <v>ไหลแอดจาย พานทอง ชล</v>
          </cell>
          <cell r="G2890">
            <v>2009</v>
          </cell>
        </row>
        <row r="2891">
          <cell r="A2891" t="str">
            <v>ขยะทอง เปเปอร์ แอนด์สตีล</v>
          </cell>
          <cell r="B2891" t="str">
            <v>Bundle # 1</v>
          </cell>
          <cell r="C2891">
            <v>40003</v>
          </cell>
          <cell r="D2891">
            <v>20.399999999999999</v>
          </cell>
          <cell r="E2891" t="str">
            <v>Bundle # I(Local)</v>
          </cell>
          <cell r="F2891" t="str">
            <v>ขยะทอง บางพลี(ดีสมใจ)</v>
          </cell>
          <cell r="G2891">
            <v>2009</v>
          </cell>
        </row>
        <row r="2892">
          <cell r="A2892" t="str">
            <v>ซัน สตีล แอนด์ เปเปอร์</v>
          </cell>
          <cell r="B2892" t="str">
            <v>Process-SS</v>
          </cell>
          <cell r="C2892">
            <v>40003</v>
          </cell>
          <cell r="D2892">
            <v>26.58</v>
          </cell>
          <cell r="E2892" t="str">
            <v>Special Scrap</v>
          </cell>
          <cell r="F2892" t="str">
            <v>เดชาสตีล(D)</v>
          </cell>
          <cell r="G2892">
            <v>2009</v>
          </cell>
        </row>
        <row r="2893">
          <cell r="A2893" t="str">
            <v>ขยะทอง เปเปอร์ แอนด์สตีล</v>
          </cell>
          <cell r="B2893" t="str">
            <v>BUNDLE  - SY</v>
          </cell>
          <cell r="C2893">
            <v>40003</v>
          </cell>
          <cell r="D2893">
            <v>14.92</v>
          </cell>
          <cell r="E2893" t="str">
            <v>BUNDLE SY</v>
          </cell>
          <cell r="F2893" t="str">
            <v>ขยะทอง บางพลี(ดีสมใจ)</v>
          </cell>
          <cell r="G2893">
            <v>2009</v>
          </cell>
        </row>
        <row r="2894">
          <cell r="A2894" t="str">
            <v>ไหลแอดจาย อินเตอร์เทรด</v>
          </cell>
          <cell r="B2894" t="str">
            <v>B - Scrap</v>
          </cell>
          <cell r="C2894">
            <v>40003</v>
          </cell>
          <cell r="D2894">
            <v>16.87</v>
          </cell>
          <cell r="E2894" t="str">
            <v>Local 2</v>
          </cell>
          <cell r="F2894" t="str">
            <v>ไหลแอดจาย พานทอง ชล</v>
          </cell>
          <cell r="G2894">
            <v>2009</v>
          </cell>
        </row>
        <row r="2895">
          <cell r="A2895" t="str">
            <v>กรัณย์ชัย สตีลเวิร์ค</v>
          </cell>
          <cell r="B2895" t="str">
            <v>Process-PC</v>
          </cell>
          <cell r="C2895">
            <v>40003</v>
          </cell>
          <cell r="D2895">
            <v>17.09</v>
          </cell>
          <cell r="E2895" t="str">
            <v>Process Scrap</v>
          </cell>
          <cell r="F2895" t="str">
            <v>ธรรมรักษ์ ออโต้ พาร์ท (D)</v>
          </cell>
          <cell r="G2895">
            <v>2009</v>
          </cell>
        </row>
        <row r="2896">
          <cell r="A2896" t="str">
            <v>ไหลแอดจาย อินเตอร์เทรด</v>
          </cell>
          <cell r="B2896" t="str">
            <v>Process-PC</v>
          </cell>
          <cell r="C2896">
            <v>40003</v>
          </cell>
          <cell r="D2896">
            <v>31.36</v>
          </cell>
          <cell r="E2896" t="str">
            <v>Process Scrap</v>
          </cell>
          <cell r="F2896" t="str">
            <v>Central metal Thailand (D)</v>
          </cell>
          <cell r="G2896">
            <v>2009</v>
          </cell>
        </row>
        <row r="2897">
          <cell r="A2897" t="str">
            <v>กรวัชร อินเตอร์เมทัล</v>
          </cell>
          <cell r="B2897" t="str">
            <v>D - Scrap</v>
          </cell>
          <cell r="C2897">
            <v>40003</v>
          </cell>
          <cell r="D2897">
            <v>14.54</v>
          </cell>
          <cell r="E2897" t="str">
            <v>Local 2</v>
          </cell>
          <cell r="F2897" t="str">
            <v>วังมะนาว กรวัชร</v>
          </cell>
          <cell r="G2897">
            <v>2009</v>
          </cell>
        </row>
        <row r="2898">
          <cell r="A2898" t="str">
            <v>น่ำเซ้งค้าเหล็ก</v>
          </cell>
          <cell r="B2898" t="str">
            <v>D - Scrap</v>
          </cell>
          <cell r="C2898">
            <v>40003</v>
          </cell>
          <cell r="D2898">
            <v>12.3</v>
          </cell>
          <cell r="E2898" t="str">
            <v>Local 2</v>
          </cell>
          <cell r="F2898" t="str">
            <v>ขจรวิทย์ล็อคเวลล์</v>
          </cell>
          <cell r="G2898">
            <v>2009</v>
          </cell>
        </row>
        <row r="2899">
          <cell r="A2899" t="str">
            <v>น่ำเซ้งค้าเหล็ก</v>
          </cell>
          <cell r="B2899" t="str">
            <v>A - Scrap</v>
          </cell>
          <cell r="C2899">
            <v>40003</v>
          </cell>
          <cell r="D2899">
            <v>15.44</v>
          </cell>
          <cell r="E2899" t="str">
            <v>Local 1</v>
          </cell>
          <cell r="F2899" t="str">
            <v>ขจรวิทย์ล็อคเวลล์</v>
          </cell>
          <cell r="G2899">
            <v>2009</v>
          </cell>
        </row>
        <row r="2900">
          <cell r="A2900" t="str">
            <v>น่ำเซ้งค้าเหล็ก</v>
          </cell>
          <cell r="B2900" t="str">
            <v>B - Scrap</v>
          </cell>
          <cell r="C2900">
            <v>40003</v>
          </cell>
          <cell r="D2900">
            <v>18.86</v>
          </cell>
          <cell r="E2900" t="str">
            <v>Local 2</v>
          </cell>
          <cell r="F2900" t="str">
            <v>ขจรวิทย์ล็อคเวลล์</v>
          </cell>
          <cell r="G2900">
            <v>2009</v>
          </cell>
        </row>
        <row r="2901">
          <cell r="A2901" t="str">
            <v>ไหลแอดจาย อินเตอร์เทรด</v>
          </cell>
          <cell r="B2901" t="str">
            <v>BUNDLE  - SY</v>
          </cell>
          <cell r="C2901">
            <v>40003</v>
          </cell>
          <cell r="D2901">
            <v>15.3</v>
          </cell>
          <cell r="E2901" t="str">
            <v>BUNDLE SY</v>
          </cell>
          <cell r="F2901" t="str">
            <v>ทรัพย์ทวี สระแก้ว</v>
          </cell>
          <cell r="G2901">
            <v>2009</v>
          </cell>
        </row>
        <row r="2902">
          <cell r="A2902" t="str">
            <v>ซัน สตีล แอนด์ เปเปอร์</v>
          </cell>
          <cell r="B2902" t="str">
            <v>Process-SS</v>
          </cell>
          <cell r="C2902">
            <v>40003</v>
          </cell>
          <cell r="D2902">
            <v>11.39</v>
          </cell>
          <cell r="E2902" t="str">
            <v>Special Scrap</v>
          </cell>
          <cell r="F2902" t="str">
            <v>เดชาสตีล(D)</v>
          </cell>
          <cell r="G2902">
            <v>2009</v>
          </cell>
        </row>
        <row r="2903">
          <cell r="A2903" t="str">
            <v>ขยะทอง เปเปอร์ แอนด์สตีล</v>
          </cell>
          <cell r="B2903" t="str">
            <v>BUNDLE  - SY</v>
          </cell>
          <cell r="C2903">
            <v>40003</v>
          </cell>
          <cell r="D2903">
            <v>14.27</v>
          </cell>
          <cell r="E2903" t="str">
            <v>BUNDLE SY</v>
          </cell>
          <cell r="F2903" t="str">
            <v>ขยะทอง สุวินทวงศ์</v>
          </cell>
          <cell r="G2903">
            <v>2009</v>
          </cell>
        </row>
        <row r="2904">
          <cell r="A2904" t="str">
            <v>ไหลแอดจาย อินเตอร์เทรด</v>
          </cell>
          <cell r="B2904" t="str">
            <v>Y - Scrap</v>
          </cell>
          <cell r="C2904">
            <v>40003</v>
          </cell>
          <cell r="D2904">
            <v>28.11</v>
          </cell>
          <cell r="E2904" t="str">
            <v>Local 1</v>
          </cell>
          <cell r="F2904" t="str">
            <v>ไหลแอดจาย พานทอง ชล</v>
          </cell>
          <cell r="G2904">
            <v>2009</v>
          </cell>
        </row>
        <row r="2905">
          <cell r="A2905" t="str">
            <v>กรัณย์ชัย สตีลเวิร์ค</v>
          </cell>
          <cell r="B2905" t="str">
            <v>Process-PC</v>
          </cell>
          <cell r="C2905">
            <v>40004</v>
          </cell>
          <cell r="D2905">
            <v>34.39</v>
          </cell>
          <cell r="E2905" t="str">
            <v>Process Scrap</v>
          </cell>
          <cell r="F2905" t="str">
            <v>ธรรมรักษ์ ออโต้ พาร์ท (D)</v>
          </cell>
          <cell r="G2905">
            <v>2009</v>
          </cell>
        </row>
        <row r="2906">
          <cell r="A2906" t="str">
            <v>กรัณย์ชัย สตีลเวิร์ค</v>
          </cell>
          <cell r="B2906" t="str">
            <v>Bundle # 1</v>
          </cell>
          <cell r="C2906">
            <v>40004</v>
          </cell>
          <cell r="D2906">
            <v>37.35</v>
          </cell>
          <cell r="E2906" t="str">
            <v>Bundle # I(Local)</v>
          </cell>
          <cell r="F2906" t="str">
            <v>Metalic Coil Center(D)</v>
          </cell>
          <cell r="G2906">
            <v>2009</v>
          </cell>
        </row>
        <row r="2907">
          <cell r="A2907" t="str">
            <v>ไหลแอดจาย อินเตอร์เทรด</v>
          </cell>
          <cell r="B2907" t="str">
            <v>C - Scrap</v>
          </cell>
          <cell r="C2907">
            <v>40004</v>
          </cell>
          <cell r="D2907">
            <v>16.34</v>
          </cell>
          <cell r="E2907" t="str">
            <v>Local 2</v>
          </cell>
          <cell r="F2907" t="str">
            <v>สุจินต์ ระยอง</v>
          </cell>
          <cell r="G2907">
            <v>2009</v>
          </cell>
        </row>
        <row r="2908">
          <cell r="A2908" t="str">
            <v>น่ำเซ้งค้าเหล็ก</v>
          </cell>
          <cell r="B2908" t="str">
            <v>D - Scrap</v>
          </cell>
          <cell r="C2908">
            <v>40004</v>
          </cell>
          <cell r="D2908">
            <v>5.82</v>
          </cell>
          <cell r="E2908" t="str">
            <v>Local 2</v>
          </cell>
          <cell r="F2908" t="str">
            <v>ขจรวิทย์ล็อคเวลล์</v>
          </cell>
          <cell r="G2908">
            <v>2009</v>
          </cell>
        </row>
        <row r="2909">
          <cell r="A2909" t="str">
            <v>ซัน สตีล แอนด์ เปเปอร์</v>
          </cell>
          <cell r="B2909" t="str">
            <v>D - Scrap</v>
          </cell>
          <cell r="C2909">
            <v>40004</v>
          </cell>
          <cell r="D2909">
            <v>8.08</v>
          </cell>
          <cell r="E2909" t="str">
            <v>Local 2</v>
          </cell>
          <cell r="F2909" t="str">
            <v>ไชยภัทร รีไซเคิล แอนด์สตีล</v>
          </cell>
          <cell r="G2909">
            <v>2009</v>
          </cell>
        </row>
        <row r="2910">
          <cell r="A2910" t="str">
            <v>กรัณย์ชัย สตีลเวิร์ค</v>
          </cell>
          <cell r="B2910" t="str">
            <v>Y - Scrap</v>
          </cell>
          <cell r="C2910">
            <v>40004</v>
          </cell>
          <cell r="D2910">
            <v>19.690000000000001</v>
          </cell>
          <cell r="E2910" t="str">
            <v>Local 1</v>
          </cell>
          <cell r="F2910" t="str">
            <v>ศรีราชา คอนสตรัคชั่น (1994)(D)</v>
          </cell>
          <cell r="G2910">
            <v>2009</v>
          </cell>
        </row>
        <row r="2911">
          <cell r="A2911" t="str">
            <v>ไหลแอดจาย อินเตอร์เทรด</v>
          </cell>
          <cell r="B2911" t="str">
            <v>Y - Scrap</v>
          </cell>
          <cell r="C2911">
            <v>40004</v>
          </cell>
          <cell r="D2911">
            <v>7.1</v>
          </cell>
          <cell r="E2911" t="str">
            <v>Local 1</v>
          </cell>
          <cell r="F2911" t="str">
            <v>ไหลแอดจาย พานทอง ชล</v>
          </cell>
          <cell r="G2911">
            <v>2009</v>
          </cell>
        </row>
        <row r="2912">
          <cell r="A2912" t="str">
            <v>ไหลแอดจาย อินเตอร์เทรด</v>
          </cell>
          <cell r="B2912" t="str">
            <v>Y - Scrap</v>
          </cell>
          <cell r="C2912">
            <v>40004</v>
          </cell>
          <cell r="D2912">
            <v>14.65</v>
          </cell>
          <cell r="E2912" t="str">
            <v>Local 1</v>
          </cell>
          <cell r="F2912" t="str">
            <v>ไหลแอดจาย พานทอง ชล</v>
          </cell>
          <cell r="G2912">
            <v>2009</v>
          </cell>
        </row>
        <row r="2913">
          <cell r="A2913" t="str">
            <v>ไหลแอดจาย อินเตอร์เทรด</v>
          </cell>
          <cell r="B2913" t="str">
            <v>Y - Scrap</v>
          </cell>
          <cell r="C2913">
            <v>40004</v>
          </cell>
          <cell r="D2913">
            <v>14.34</v>
          </cell>
          <cell r="E2913" t="str">
            <v>Local 1</v>
          </cell>
          <cell r="F2913" t="str">
            <v>ไหลแอดจาย พานทอง ชล</v>
          </cell>
          <cell r="G2913">
            <v>2009</v>
          </cell>
        </row>
        <row r="2914">
          <cell r="A2914" t="str">
            <v>ชัยการณ์ สตีล เวอร์ค</v>
          </cell>
          <cell r="B2914" t="str">
            <v>D - Scrap</v>
          </cell>
          <cell r="C2914">
            <v>40004</v>
          </cell>
          <cell r="D2914">
            <v>15.64</v>
          </cell>
          <cell r="E2914" t="str">
            <v>Local 2</v>
          </cell>
          <cell r="F2914" t="str">
            <v>ไทยฐามณี</v>
          </cell>
          <cell r="G2914">
            <v>2009</v>
          </cell>
        </row>
        <row r="2915">
          <cell r="A2915" t="str">
            <v>กรัณย์ชัย สตีลเวิร์ค</v>
          </cell>
          <cell r="B2915" t="str">
            <v>Process-PC</v>
          </cell>
          <cell r="C2915">
            <v>40004</v>
          </cell>
          <cell r="D2915">
            <v>25.78</v>
          </cell>
          <cell r="E2915" t="str">
            <v>Process Scrap</v>
          </cell>
          <cell r="F2915" t="str">
            <v>ธรรมรักษ์ ออโต้ พาร์ท (D)</v>
          </cell>
          <cell r="G2915">
            <v>2009</v>
          </cell>
        </row>
        <row r="2916">
          <cell r="A2916" t="str">
            <v>ไหลแอดจาย อินเตอร์เทรด</v>
          </cell>
          <cell r="B2916" t="str">
            <v>D - Scrap</v>
          </cell>
          <cell r="C2916">
            <v>40004</v>
          </cell>
          <cell r="D2916">
            <v>6.27</v>
          </cell>
          <cell r="E2916" t="str">
            <v>Local 2</v>
          </cell>
          <cell r="F2916" t="str">
            <v>ไหลแอดจาย พานทอง ชล</v>
          </cell>
          <cell r="G2916">
            <v>2009</v>
          </cell>
        </row>
        <row r="2917">
          <cell r="A2917" t="str">
            <v>กรวัชร อินเตอร์เมทัล</v>
          </cell>
          <cell r="B2917" t="str">
            <v>Y - Scrap</v>
          </cell>
          <cell r="C2917">
            <v>40004</v>
          </cell>
          <cell r="D2917">
            <v>14.89</v>
          </cell>
          <cell r="E2917" t="str">
            <v>Local 1</v>
          </cell>
          <cell r="F2917" t="str">
            <v>ป.ปาทานสตีล(อนันต์)</v>
          </cell>
          <cell r="G2917">
            <v>2009</v>
          </cell>
        </row>
        <row r="2918">
          <cell r="A2918" t="str">
            <v>ไหลแอดจาย อินเตอร์เทรด</v>
          </cell>
          <cell r="B2918" t="str">
            <v>BUNDLE  - SY</v>
          </cell>
          <cell r="C2918">
            <v>40004</v>
          </cell>
          <cell r="D2918">
            <v>15.82</v>
          </cell>
          <cell r="E2918" t="str">
            <v>BUNDLE SY</v>
          </cell>
          <cell r="F2918" t="str">
            <v>สุขสวัสดิ์ อุบล</v>
          </cell>
          <cell r="G2918">
            <v>2009</v>
          </cell>
        </row>
        <row r="2919">
          <cell r="A2919" t="str">
            <v>ซัน สตีล แอนด์ เปเปอร์</v>
          </cell>
          <cell r="B2919" t="str">
            <v>B - Scrap</v>
          </cell>
          <cell r="C2919">
            <v>40004</v>
          </cell>
          <cell r="D2919">
            <v>14.93</v>
          </cell>
          <cell r="E2919" t="str">
            <v>Local 2</v>
          </cell>
          <cell r="F2919" t="str">
            <v>เอส.ซี.ค้าเหล็ก  กทม.</v>
          </cell>
          <cell r="G2919">
            <v>2009</v>
          </cell>
        </row>
        <row r="2920">
          <cell r="A2920" t="str">
            <v>โรงงานอัดกระดาษศิลาลอย</v>
          </cell>
          <cell r="B2920" t="str">
            <v>X Scrap-L2</v>
          </cell>
          <cell r="C2920">
            <v>40004</v>
          </cell>
          <cell r="D2920">
            <v>15.24</v>
          </cell>
          <cell r="E2920" t="str">
            <v>Local 2</v>
          </cell>
          <cell r="F2920" t="str">
            <v>โรงงานอัดกระดาษศิลาลอย</v>
          </cell>
          <cell r="G2920">
            <v>2009</v>
          </cell>
        </row>
        <row r="2921">
          <cell r="A2921" t="str">
            <v>โกลด์ 2009</v>
          </cell>
          <cell r="B2921" t="str">
            <v>C - Scrap</v>
          </cell>
          <cell r="C2921">
            <v>40004</v>
          </cell>
          <cell r="D2921">
            <v>13.22</v>
          </cell>
          <cell r="E2921" t="str">
            <v>Local 2</v>
          </cell>
          <cell r="F2921" t="str">
            <v>พงษ์เจริญค้าของเก่า ชลบุรี</v>
          </cell>
          <cell r="G2921">
            <v>2009</v>
          </cell>
        </row>
        <row r="2922">
          <cell r="A2922" t="str">
            <v>โกลด์ 2009</v>
          </cell>
          <cell r="B2922" t="str">
            <v>Y - Scrap</v>
          </cell>
          <cell r="C2922">
            <v>40004</v>
          </cell>
          <cell r="D2922">
            <v>13.95</v>
          </cell>
          <cell r="E2922" t="str">
            <v>Local 1</v>
          </cell>
          <cell r="F2922" t="str">
            <v>ชัยยุทธค้าของเก่า</v>
          </cell>
          <cell r="G2922">
            <v>2009</v>
          </cell>
        </row>
        <row r="2923">
          <cell r="A2923" t="str">
            <v>ซัน สตีล แอนด์ เปเปอร์</v>
          </cell>
          <cell r="B2923" t="str">
            <v>D - Scrap</v>
          </cell>
          <cell r="C2923">
            <v>40004</v>
          </cell>
          <cell r="D2923">
            <v>19.64</v>
          </cell>
          <cell r="E2923" t="str">
            <v>Local 2</v>
          </cell>
          <cell r="F2923" t="str">
            <v>คนึงค้าของเก่า</v>
          </cell>
          <cell r="G2923">
            <v>2009</v>
          </cell>
        </row>
        <row r="2924">
          <cell r="A2924" t="str">
            <v>ซัน สตีล แอนด์ เปเปอร์</v>
          </cell>
          <cell r="B2924" t="str">
            <v>BUNDLE  - SY</v>
          </cell>
          <cell r="C2924">
            <v>40004</v>
          </cell>
          <cell r="D2924">
            <v>28.12</v>
          </cell>
          <cell r="E2924" t="str">
            <v>BUNDLE SY</v>
          </cell>
          <cell r="F2924" t="str">
            <v>เอกพาณิชย์ ปราจีน</v>
          </cell>
          <cell r="G2924">
            <v>2009</v>
          </cell>
        </row>
        <row r="2925">
          <cell r="A2925" t="str">
            <v>ซัน สตีล แอนด์ เปเปอร์</v>
          </cell>
          <cell r="B2925" t="str">
            <v>D - Scrap</v>
          </cell>
          <cell r="C2925">
            <v>40004</v>
          </cell>
          <cell r="D2925">
            <v>19.78</v>
          </cell>
          <cell r="E2925" t="str">
            <v>Local 2</v>
          </cell>
          <cell r="F2925" t="str">
            <v>คนึงค้าของเก่า</v>
          </cell>
          <cell r="G2925">
            <v>2009</v>
          </cell>
        </row>
        <row r="2926">
          <cell r="A2926" t="str">
            <v>ไหลแอดจาย อินเตอร์เทรด</v>
          </cell>
          <cell r="B2926" t="str">
            <v>M scrap</v>
          </cell>
          <cell r="C2926">
            <v>40004</v>
          </cell>
          <cell r="D2926">
            <v>7.96</v>
          </cell>
          <cell r="E2926" t="str">
            <v>Local 2</v>
          </cell>
          <cell r="F2926" t="str">
            <v>สุจินต์ ระยอง</v>
          </cell>
          <cell r="G2926">
            <v>2009</v>
          </cell>
        </row>
        <row r="2927">
          <cell r="A2927" t="str">
            <v>เจแอนด์จา เซอร์วิส</v>
          </cell>
          <cell r="B2927" t="str">
            <v>BUNDLE  - SY</v>
          </cell>
          <cell r="C2927">
            <v>40004</v>
          </cell>
          <cell r="D2927">
            <v>28.1</v>
          </cell>
          <cell r="E2927" t="str">
            <v>BUNDLE SY</v>
          </cell>
          <cell r="F2927" t="str">
            <v>เจแอนด์จา เซอร์วิส</v>
          </cell>
          <cell r="G2927">
            <v>2009</v>
          </cell>
        </row>
        <row r="2928">
          <cell r="A2928" t="str">
            <v>ซัน สตีล แอนด์ เปเปอร์</v>
          </cell>
          <cell r="B2928" t="str">
            <v>C - Scrap</v>
          </cell>
          <cell r="C2928">
            <v>40004</v>
          </cell>
          <cell r="D2928">
            <v>30.91</v>
          </cell>
          <cell r="E2928" t="str">
            <v>Local 2</v>
          </cell>
          <cell r="F2928" t="str">
            <v>เจิมเจริญทรัพย์ คลอง 8</v>
          </cell>
          <cell r="G2928">
            <v>2009</v>
          </cell>
        </row>
        <row r="2929">
          <cell r="A2929" t="str">
            <v>ซัน สตีล แอนด์ เปเปอร์</v>
          </cell>
          <cell r="B2929" t="str">
            <v>BUNDLE  - SY</v>
          </cell>
          <cell r="C2929">
            <v>40004</v>
          </cell>
          <cell r="D2929">
            <v>34.43</v>
          </cell>
          <cell r="E2929" t="str">
            <v>BUNDLE SY</v>
          </cell>
          <cell r="F2929" t="str">
            <v>เอส.ซี.ค้าเหล็ก  กทม.</v>
          </cell>
          <cell r="G2929">
            <v>2009</v>
          </cell>
        </row>
        <row r="2930">
          <cell r="A2930" t="str">
            <v>กรัณย์ชัย สตีลเวิร์ค</v>
          </cell>
          <cell r="B2930" t="str">
            <v>Process-PC</v>
          </cell>
          <cell r="C2930">
            <v>40004</v>
          </cell>
          <cell r="D2930">
            <v>38.44</v>
          </cell>
          <cell r="E2930" t="str">
            <v>Process Scrap</v>
          </cell>
          <cell r="F2930" t="str">
            <v>ธรรมรักษ์ ออโต้ พาร์ท (D)</v>
          </cell>
          <cell r="G2930">
            <v>2009</v>
          </cell>
        </row>
        <row r="2931">
          <cell r="A2931" t="str">
            <v>น่ำเซ้งค้าเหล็ก</v>
          </cell>
          <cell r="B2931" t="str">
            <v>C - Scrap</v>
          </cell>
          <cell r="C2931">
            <v>40004</v>
          </cell>
          <cell r="D2931">
            <v>14.75</v>
          </cell>
          <cell r="E2931" t="str">
            <v>Local 2</v>
          </cell>
          <cell r="F2931" t="str">
            <v>ขจรวิทย์ล็อคเวลล์</v>
          </cell>
          <cell r="G2931">
            <v>2009</v>
          </cell>
        </row>
        <row r="2932">
          <cell r="A2932" t="str">
            <v>ซัน สตีล แอนด์ เปเปอร์</v>
          </cell>
          <cell r="B2932" t="str">
            <v>B - Scrap</v>
          </cell>
          <cell r="C2932">
            <v>40004</v>
          </cell>
          <cell r="D2932">
            <v>14.72</v>
          </cell>
          <cell r="E2932" t="str">
            <v>Local 2</v>
          </cell>
          <cell r="F2932" t="str">
            <v>เอส.ซี.ค้าเหล็ก  กทม.</v>
          </cell>
          <cell r="G2932">
            <v>2009</v>
          </cell>
        </row>
        <row r="2933">
          <cell r="A2933" t="str">
            <v>ซัน สตีล แอนด์ เปเปอร์</v>
          </cell>
          <cell r="B2933" t="str">
            <v>Process-SS</v>
          </cell>
          <cell r="C2933">
            <v>40004</v>
          </cell>
          <cell r="D2933">
            <v>11.43</v>
          </cell>
          <cell r="E2933" t="str">
            <v>Special Scrap</v>
          </cell>
          <cell r="F2933" t="str">
            <v>เดชาสตีล(D)</v>
          </cell>
          <cell r="G2933">
            <v>2009</v>
          </cell>
        </row>
        <row r="2934">
          <cell r="A2934" t="str">
            <v>ซัน สตีล แอนด์ เปเปอร์</v>
          </cell>
          <cell r="B2934" t="str">
            <v>Y - Scrap</v>
          </cell>
          <cell r="C2934">
            <v>40004</v>
          </cell>
          <cell r="D2934">
            <v>28.3</v>
          </cell>
          <cell r="E2934" t="str">
            <v>Local 1</v>
          </cell>
          <cell r="F2934" t="str">
            <v>ต.นิยมไทย</v>
          </cell>
          <cell r="G2934">
            <v>2009</v>
          </cell>
        </row>
        <row r="2935">
          <cell r="A2935" t="str">
            <v>ซัน สตีล แอนด์ เปเปอร์</v>
          </cell>
          <cell r="B2935" t="str">
            <v>Y - Scrap</v>
          </cell>
          <cell r="C2935">
            <v>40004</v>
          </cell>
          <cell r="D2935">
            <v>27.06</v>
          </cell>
          <cell r="E2935" t="str">
            <v>Local 1</v>
          </cell>
          <cell r="F2935" t="str">
            <v>ต.นิยมไทย</v>
          </cell>
          <cell r="G2935">
            <v>2009</v>
          </cell>
        </row>
        <row r="2936">
          <cell r="A2936" t="str">
            <v>ไหลแอดจาย อินเตอร์เทรด</v>
          </cell>
          <cell r="B2936" t="str">
            <v>A - Scrap</v>
          </cell>
          <cell r="C2936">
            <v>40004</v>
          </cell>
          <cell r="D2936">
            <v>12.12</v>
          </cell>
          <cell r="E2936" t="str">
            <v>Local 1</v>
          </cell>
          <cell r="F2936" t="str">
            <v>อาร์กอนสตีล กทม.</v>
          </cell>
          <cell r="G2936">
            <v>2009</v>
          </cell>
        </row>
        <row r="2937">
          <cell r="A2937" t="str">
            <v>ซัน สตีล แอนด์ เปเปอร์</v>
          </cell>
          <cell r="B2937" t="str">
            <v>Y - Scrap</v>
          </cell>
          <cell r="C2937">
            <v>40004</v>
          </cell>
          <cell r="D2937">
            <v>7.52</v>
          </cell>
          <cell r="E2937" t="str">
            <v>Local 1</v>
          </cell>
          <cell r="F2937" t="str">
            <v>รัตนาภรณ์(กิริมิตร-ระยอง)</v>
          </cell>
          <cell r="G2937">
            <v>2009</v>
          </cell>
        </row>
        <row r="2938">
          <cell r="A2938" t="str">
            <v>ไหลแอดจาย อินเตอร์เทรด</v>
          </cell>
          <cell r="B2938" t="str">
            <v>D - Scrap</v>
          </cell>
          <cell r="C2938">
            <v>40004</v>
          </cell>
          <cell r="D2938">
            <v>9.43</v>
          </cell>
          <cell r="E2938" t="str">
            <v>Local 2</v>
          </cell>
          <cell r="F2938" t="str">
            <v>สุจินต์ ระยอง</v>
          </cell>
          <cell r="G2938">
            <v>2009</v>
          </cell>
        </row>
        <row r="2939">
          <cell r="A2939" t="str">
            <v>ซัน สตีล แอนด์ เปเปอร์</v>
          </cell>
          <cell r="B2939" t="str">
            <v>C - Scrap</v>
          </cell>
          <cell r="C2939">
            <v>40004</v>
          </cell>
          <cell r="D2939">
            <v>14.68</v>
          </cell>
          <cell r="E2939" t="str">
            <v>Local 2</v>
          </cell>
          <cell r="F2939" t="str">
            <v>ปฏิมาค้าของเก่า อยุธยา</v>
          </cell>
          <cell r="G2939">
            <v>2009</v>
          </cell>
        </row>
        <row r="2940">
          <cell r="A2940" t="str">
            <v>ซัน สตีล แอนด์ เปเปอร์</v>
          </cell>
          <cell r="B2940" t="str">
            <v>C - Scrap</v>
          </cell>
          <cell r="C2940">
            <v>40004</v>
          </cell>
          <cell r="D2940">
            <v>26.75</v>
          </cell>
          <cell r="E2940" t="str">
            <v>Local 2</v>
          </cell>
          <cell r="F2940" t="str">
            <v>ปฏิมาค้าของเก่า อยุธยา</v>
          </cell>
          <cell r="G2940">
            <v>2009</v>
          </cell>
        </row>
        <row r="2941">
          <cell r="A2941" t="str">
            <v>กรัณย์ชัย สตีลเวิร์ค</v>
          </cell>
          <cell r="B2941" t="str">
            <v>Process-PC</v>
          </cell>
          <cell r="C2941">
            <v>40004</v>
          </cell>
          <cell r="D2941">
            <v>18.41</v>
          </cell>
          <cell r="E2941" t="str">
            <v>Process Scrap</v>
          </cell>
          <cell r="F2941" t="str">
            <v>เอส.พี.เมทัล(S.P.Metal) (D)</v>
          </cell>
          <cell r="G2941">
            <v>2009</v>
          </cell>
        </row>
        <row r="2942">
          <cell r="A2942" t="str">
            <v>ไหลแอดจาย อินเตอร์เทรด</v>
          </cell>
          <cell r="B2942" t="str">
            <v>D - Scrap</v>
          </cell>
          <cell r="C2942">
            <v>40004</v>
          </cell>
          <cell r="D2942">
            <v>6.86</v>
          </cell>
          <cell r="E2942" t="str">
            <v>Local 2</v>
          </cell>
          <cell r="F2942" t="str">
            <v>สุจินต์ ระยอง</v>
          </cell>
          <cell r="G2942">
            <v>2009</v>
          </cell>
        </row>
        <row r="2943">
          <cell r="A2943" t="str">
            <v>ไหลแอดจาย อินเตอร์เทรด</v>
          </cell>
          <cell r="B2943" t="str">
            <v>D - Scrap</v>
          </cell>
          <cell r="C2943">
            <v>40004</v>
          </cell>
          <cell r="D2943">
            <v>8.7899999999999991</v>
          </cell>
          <cell r="E2943" t="str">
            <v>Local 2</v>
          </cell>
          <cell r="F2943" t="str">
            <v>สุจินต์ ระยอง</v>
          </cell>
          <cell r="G2943">
            <v>2009</v>
          </cell>
        </row>
        <row r="2944">
          <cell r="A2944" t="str">
            <v>ไหลแอดจาย อินเตอร์เทรด</v>
          </cell>
          <cell r="B2944" t="str">
            <v>A - Scrap</v>
          </cell>
          <cell r="C2944">
            <v>40004</v>
          </cell>
          <cell r="D2944">
            <v>9.99</v>
          </cell>
          <cell r="E2944" t="str">
            <v>Local 1</v>
          </cell>
          <cell r="F2944" t="str">
            <v>สุจินต์ ระยอง</v>
          </cell>
          <cell r="G2944">
            <v>2009</v>
          </cell>
        </row>
        <row r="2945">
          <cell r="A2945" t="str">
            <v>ซัน สตีล แอนด์ เปเปอร์</v>
          </cell>
          <cell r="B2945" t="str">
            <v>BUNDLE  - SY</v>
          </cell>
          <cell r="C2945">
            <v>40004</v>
          </cell>
          <cell r="D2945">
            <v>30.22</v>
          </cell>
          <cell r="E2945" t="str">
            <v>BUNDLE SY</v>
          </cell>
          <cell r="F2945" t="str">
            <v>เอส.ซี.ค้าเหล็ก  กทม.</v>
          </cell>
          <cell r="G2945">
            <v>2009</v>
          </cell>
        </row>
        <row r="2946">
          <cell r="A2946" t="str">
            <v>ไหลแอดจาย อินเตอร์เทรด</v>
          </cell>
          <cell r="B2946" t="str">
            <v>A - Scrap</v>
          </cell>
          <cell r="C2946">
            <v>40004</v>
          </cell>
          <cell r="D2946">
            <v>18.86</v>
          </cell>
          <cell r="E2946" t="str">
            <v>Local 1</v>
          </cell>
          <cell r="F2946" t="str">
            <v>สมบัติ ลพบุรี</v>
          </cell>
          <cell r="G2946">
            <v>2009</v>
          </cell>
        </row>
        <row r="2947">
          <cell r="A2947" t="str">
            <v>น่ำเซ้งค้าเหล็ก</v>
          </cell>
          <cell r="B2947" t="str">
            <v>C - Scrap</v>
          </cell>
          <cell r="C2947">
            <v>40004</v>
          </cell>
          <cell r="D2947">
            <v>28.29</v>
          </cell>
          <cell r="E2947" t="str">
            <v>Local 2</v>
          </cell>
          <cell r="F2947" t="str">
            <v>ขจรวิทย์ล็อคเวลล์</v>
          </cell>
          <cell r="G2947">
            <v>2009</v>
          </cell>
        </row>
        <row r="2948">
          <cell r="A2948" t="str">
            <v>น่ำเซ้งค้าเหล็ก</v>
          </cell>
          <cell r="B2948" t="str">
            <v>C - Scrap</v>
          </cell>
          <cell r="C2948">
            <v>40004</v>
          </cell>
          <cell r="D2948">
            <v>28.45</v>
          </cell>
          <cell r="E2948" t="str">
            <v>Local 2</v>
          </cell>
          <cell r="F2948" t="str">
            <v>ขจรวิทย์ล็อคเวลล์</v>
          </cell>
          <cell r="G2948">
            <v>2009</v>
          </cell>
        </row>
        <row r="2949">
          <cell r="A2949" t="str">
            <v>ซัน สตีล แอนด์ เปเปอร์</v>
          </cell>
          <cell r="B2949" t="str">
            <v>C - Scrap</v>
          </cell>
          <cell r="C2949">
            <v>40004</v>
          </cell>
          <cell r="D2949">
            <v>25.73</v>
          </cell>
          <cell r="E2949" t="str">
            <v>Local 2</v>
          </cell>
          <cell r="F2949" t="str">
            <v>เจิมเจริญทรัพย์ คลอง 8</v>
          </cell>
          <cell r="G2949">
            <v>2009</v>
          </cell>
        </row>
        <row r="2950">
          <cell r="A2950" t="str">
            <v>ซัน สตีล แอนด์ เปเปอร์</v>
          </cell>
          <cell r="B2950" t="str">
            <v>D - Scrap</v>
          </cell>
          <cell r="C2950">
            <v>40004</v>
          </cell>
          <cell r="D2950">
            <v>23.7</v>
          </cell>
          <cell r="E2950" t="str">
            <v>Local 2</v>
          </cell>
          <cell r="F2950" t="str">
            <v>เจิมเจริญทรัพย์ คลอง 8</v>
          </cell>
          <cell r="G2950">
            <v>2009</v>
          </cell>
        </row>
        <row r="2951">
          <cell r="A2951" t="str">
            <v>น่ำเซ้งค้าเหล็ก</v>
          </cell>
          <cell r="B2951" t="str">
            <v>B - Scrap</v>
          </cell>
          <cell r="C2951">
            <v>40004</v>
          </cell>
          <cell r="D2951">
            <v>12.48</v>
          </cell>
          <cell r="E2951" t="str">
            <v>Local 2</v>
          </cell>
          <cell r="F2951" t="str">
            <v>ขจรวิทย์ล็อคเวลล์</v>
          </cell>
          <cell r="G2951">
            <v>2009</v>
          </cell>
        </row>
        <row r="2952">
          <cell r="A2952" t="str">
            <v>น่ำเซ้งค้าเหล็ก</v>
          </cell>
          <cell r="B2952" t="str">
            <v>Y - Scrap</v>
          </cell>
          <cell r="C2952">
            <v>40004</v>
          </cell>
          <cell r="D2952">
            <v>27.94</v>
          </cell>
          <cell r="E2952" t="str">
            <v>Local 1</v>
          </cell>
          <cell r="F2952" t="str">
            <v>ขจรวิทย์ล็อคเวลล์</v>
          </cell>
          <cell r="G2952">
            <v>2009</v>
          </cell>
        </row>
        <row r="2953">
          <cell r="A2953" t="str">
            <v>น่ำเซ้งค้าเหล็ก</v>
          </cell>
          <cell r="B2953" t="str">
            <v>D - Scrap</v>
          </cell>
          <cell r="C2953">
            <v>40004</v>
          </cell>
          <cell r="D2953">
            <v>10.29</v>
          </cell>
          <cell r="E2953" t="str">
            <v>Local 2</v>
          </cell>
          <cell r="F2953" t="str">
            <v>ขจรวิทย์ล็อคเวลล์</v>
          </cell>
          <cell r="G2953">
            <v>2009</v>
          </cell>
        </row>
        <row r="2954">
          <cell r="A2954" t="str">
            <v>น่ำเซ้งค้าเหล็ก</v>
          </cell>
          <cell r="B2954" t="str">
            <v>Process-PC</v>
          </cell>
          <cell r="C2954">
            <v>40004</v>
          </cell>
          <cell r="D2954">
            <v>11.03</v>
          </cell>
          <cell r="E2954" t="str">
            <v>Process Scrap</v>
          </cell>
          <cell r="F2954" t="str">
            <v>บ้านบึงอินดัสตรีส์</v>
          </cell>
          <cell r="G2954">
            <v>2009</v>
          </cell>
        </row>
        <row r="2955">
          <cell r="A2955" t="str">
            <v>น่ำเซ้งค้าเหล็ก</v>
          </cell>
          <cell r="B2955" t="str">
            <v>B - Scrap</v>
          </cell>
          <cell r="C2955">
            <v>40004</v>
          </cell>
          <cell r="D2955">
            <v>13.47</v>
          </cell>
          <cell r="E2955" t="str">
            <v>Local 2</v>
          </cell>
          <cell r="F2955" t="str">
            <v>ขจรวิทย์ล็อคเวลล์</v>
          </cell>
          <cell r="G2955">
            <v>2009</v>
          </cell>
        </row>
        <row r="2956">
          <cell r="A2956" t="str">
            <v>น่ำเซ้งค้าเหล็ก</v>
          </cell>
          <cell r="B2956" t="str">
            <v>C - Scrap</v>
          </cell>
          <cell r="C2956">
            <v>40004</v>
          </cell>
          <cell r="D2956">
            <v>28.33</v>
          </cell>
          <cell r="E2956" t="str">
            <v>Local 2</v>
          </cell>
          <cell r="F2956" t="str">
            <v>ขจรวิทย์ล็อคเวลล์</v>
          </cell>
          <cell r="G2956">
            <v>2009</v>
          </cell>
        </row>
        <row r="2957">
          <cell r="A2957" t="str">
            <v>ซัน สตีล แอนด์ เปเปอร์</v>
          </cell>
          <cell r="B2957" t="str">
            <v>F scrap Local2</v>
          </cell>
          <cell r="C2957">
            <v>40004</v>
          </cell>
          <cell r="D2957">
            <v>9.7100000000000009</v>
          </cell>
          <cell r="E2957" t="str">
            <v>Local 2</v>
          </cell>
          <cell r="F2957" t="str">
            <v>ปฏิมาค้าของเก่า อยุธยา</v>
          </cell>
          <cell r="G2957">
            <v>2009</v>
          </cell>
        </row>
        <row r="2958">
          <cell r="A2958" t="str">
            <v>ซัน สตีล แอนด์ เปเปอร์</v>
          </cell>
          <cell r="B2958" t="str">
            <v>BUNDLE  - SY</v>
          </cell>
          <cell r="C2958">
            <v>40004</v>
          </cell>
          <cell r="D2958">
            <v>33.26</v>
          </cell>
          <cell r="E2958" t="str">
            <v>BUNDLE SY</v>
          </cell>
          <cell r="F2958" t="str">
            <v>ต.นิยมไทย</v>
          </cell>
          <cell r="G2958">
            <v>2009</v>
          </cell>
        </row>
        <row r="2959">
          <cell r="A2959" t="str">
            <v>น่ำเซ้งค้าเหล็ก</v>
          </cell>
          <cell r="B2959" t="str">
            <v>D - Scrap</v>
          </cell>
          <cell r="C2959">
            <v>40004</v>
          </cell>
          <cell r="D2959">
            <v>24.93</v>
          </cell>
          <cell r="E2959" t="str">
            <v>Local 2</v>
          </cell>
          <cell r="F2959" t="str">
            <v>ขจรวิทย์ล็อคเวลล์</v>
          </cell>
          <cell r="G2959">
            <v>2009</v>
          </cell>
        </row>
        <row r="2960">
          <cell r="A2960" t="str">
            <v>ซัน สตีล แอนด์ เปเปอร์</v>
          </cell>
          <cell r="B2960" t="str">
            <v>D - Scrap</v>
          </cell>
          <cell r="C2960">
            <v>40004</v>
          </cell>
          <cell r="D2960">
            <v>31.42</v>
          </cell>
          <cell r="E2960" t="str">
            <v>Local 2</v>
          </cell>
          <cell r="F2960" t="str">
            <v>ปฐมทอง</v>
          </cell>
          <cell r="G2960">
            <v>2009</v>
          </cell>
        </row>
        <row r="2961">
          <cell r="A2961" t="str">
            <v>ชัยการณ์ สตีล เวอร์ค</v>
          </cell>
          <cell r="B2961" t="str">
            <v>X Scrap-L2</v>
          </cell>
          <cell r="C2961">
            <v>40004</v>
          </cell>
          <cell r="D2961">
            <v>21.84</v>
          </cell>
          <cell r="E2961" t="str">
            <v>Local 2</v>
          </cell>
          <cell r="F2961" t="str">
            <v>แสงทองชัย สตีล(ชัญญา)</v>
          </cell>
          <cell r="G2961">
            <v>2009</v>
          </cell>
        </row>
        <row r="2962">
          <cell r="A2962" t="str">
            <v>ไหลแอดจาย อินเตอร์เทรด</v>
          </cell>
          <cell r="B2962" t="str">
            <v>BUNDLE  - SY</v>
          </cell>
          <cell r="C2962">
            <v>40004</v>
          </cell>
          <cell r="D2962">
            <v>30.75</v>
          </cell>
          <cell r="E2962" t="str">
            <v>BUNDLE SY</v>
          </cell>
          <cell r="F2962" t="str">
            <v>สมบัติ ลพบุรี</v>
          </cell>
          <cell r="G2962">
            <v>2009</v>
          </cell>
        </row>
        <row r="2963">
          <cell r="A2963" t="str">
            <v>ฮีดากาโยโก เอ็นเตอร์ไพรส์</v>
          </cell>
          <cell r="B2963" t="str">
            <v>Bundle # 1</v>
          </cell>
          <cell r="C2963">
            <v>40004</v>
          </cell>
          <cell r="D2963">
            <v>12.22</v>
          </cell>
          <cell r="E2963" t="str">
            <v>Bundle # I(Local)</v>
          </cell>
          <cell r="F2963" t="str">
            <v>ฮีดากา โยโก (D)</v>
          </cell>
          <cell r="G2963">
            <v>2009</v>
          </cell>
        </row>
        <row r="2964">
          <cell r="A2964" t="str">
            <v>ไหลแอดจาย อินเตอร์เทรด</v>
          </cell>
          <cell r="B2964" t="str">
            <v>BUNDLE  - SY</v>
          </cell>
          <cell r="C2964">
            <v>40004</v>
          </cell>
          <cell r="D2964">
            <v>29.12</v>
          </cell>
          <cell r="E2964" t="str">
            <v>BUNDLE SY</v>
          </cell>
          <cell r="F2964" t="str">
            <v>สมบัติ ลพบุรี</v>
          </cell>
          <cell r="G2964">
            <v>2009</v>
          </cell>
        </row>
        <row r="2965">
          <cell r="A2965" t="str">
            <v>ไหลแอดจาย อินเตอร์เทรด</v>
          </cell>
          <cell r="B2965" t="str">
            <v>F scrap Local2</v>
          </cell>
          <cell r="C2965">
            <v>40004</v>
          </cell>
          <cell r="D2965">
            <v>29.23</v>
          </cell>
          <cell r="E2965" t="str">
            <v>Local 2</v>
          </cell>
          <cell r="F2965" t="str">
            <v>ท่าทองค้าของเก่า</v>
          </cell>
          <cell r="G2965">
            <v>2009</v>
          </cell>
        </row>
        <row r="2966">
          <cell r="A2966" t="str">
            <v>ไหลแอดจาย อินเตอร์เทรด</v>
          </cell>
          <cell r="B2966" t="str">
            <v>BUNDLE  - SY</v>
          </cell>
          <cell r="C2966">
            <v>40004</v>
          </cell>
          <cell r="D2966">
            <v>26.15</v>
          </cell>
          <cell r="E2966" t="str">
            <v>BUNDLE SY</v>
          </cell>
          <cell r="F2966" t="str">
            <v>ท่าทองค้าของเก่า</v>
          </cell>
          <cell r="G2966">
            <v>2009</v>
          </cell>
        </row>
        <row r="2967">
          <cell r="A2967" t="str">
            <v>ไหลแอดจาย อินเตอร์เทรด</v>
          </cell>
          <cell r="B2967" t="str">
            <v>Y - Scrap</v>
          </cell>
          <cell r="C2967">
            <v>40004</v>
          </cell>
          <cell r="D2967">
            <v>13.34</v>
          </cell>
          <cell r="E2967" t="str">
            <v>Local 1</v>
          </cell>
          <cell r="F2967" t="str">
            <v>ไหลแอดจาย พานทอง ชล</v>
          </cell>
          <cell r="G2967">
            <v>2009</v>
          </cell>
        </row>
        <row r="2968">
          <cell r="A2968" t="str">
            <v>ลีซิง สตีล</v>
          </cell>
          <cell r="B2968" t="str">
            <v>B - Scrap</v>
          </cell>
          <cell r="C2968">
            <v>40004</v>
          </cell>
          <cell r="D2968">
            <v>12.88</v>
          </cell>
          <cell r="E2968" t="str">
            <v>Local 2</v>
          </cell>
          <cell r="F2968" t="str">
            <v>ลีซิงสตีล</v>
          </cell>
          <cell r="G2968">
            <v>2009</v>
          </cell>
        </row>
        <row r="2969">
          <cell r="A2969" t="str">
            <v>ซัน สตีล แอนด์ เปเปอร์</v>
          </cell>
          <cell r="B2969" t="str">
            <v>D - Scrap</v>
          </cell>
          <cell r="C2969">
            <v>40004</v>
          </cell>
          <cell r="D2969">
            <v>4.99</v>
          </cell>
          <cell r="E2969" t="str">
            <v>Local 2</v>
          </cell>
          <cell r="F2969" t="str">
            <v>บี.เอ็ม.สตีล</v>
          </cell>
          <cell r="G2969">
            <v>2009</v>
          </cell>
        </row>
        <row r="2970">
          <cell r="A2970" t="str">
            <v>ไหลแอดจาย อินเตอร์เทรด</v>
          </cell>
          <cell r="B2970" t="str">
            <v>C - Scrap</v>
          </cell>
          <cell r="C2970">
            <v>40004</v>
          </cell>
          <cell r="D2970">
            <v>15.44</v>
          </cell>
          <cell r="E2970" t="str">
            <v>Local 2</v>
          </cell>
          <cell r="F2970" t="str">
            <v>ราษีรีไซเคิล</v>
          </cell>
          <cell r="G2970">
            <v>2009</v>
          </cell>
        </row>
        <row r="2971">
          <cell r="A2971" t="str">
            <v>น่ำเซ้งค้าเหล็ก</v>
          </cell>
          <cell r="B2971" t="str">
            <v>D - Scrap</v>
          </cell>
          <cell r="C2971">
            <v>40004</v>
          </cell>
          <cell r="D2971">
            <v>8.59</v>
          </cell>
          <cell r="E2971" t="str">
            <v>Local 2</v>
          </cell>
          <cell r="F2971" t="str">
            <v>ขจรวิทย์ล็อคเวลล์</v>
          </cell>
          <cell r="G2971">
            <v>2009</v>
          </cell>
        </row>
        <row r="2972">
          <cell r="A2972" t="str">
            <v>ไหลแอดจาย อินเตอร์เทรด</v>
          </cell>
          <cell r="B2972" t="str">
            <v>A - Scrap</v>
          </cell>
          <cell r="C2972">
            <v>40004</v>
          </cell>
          <cell r="D2972">
            <v>15.41</v>
          </cell>
          <cell r="E2972" t="str">
            <v>Local 1</v>
          </cell>
          <cell r="F2972" t="str">
            <v>เก๊า</v>
          </cell>
          <cell r="G2972">
            <v>2009</v>
          </cell>
        </row>
        <row r="2973">
          <cell r="A2973" t="str">
            <v>กัณฑชัย เมทัล เวอร์ค</v>
          </cell>
          <cell r="B2973" t="str">
            <v>D - Scrap</v>
          </cell>
          <cell r="C2973">
            <v>40004</v>
          </cell>
          <cell r="D2973">
            <v>4.04</v>
          </cell>
          <cell r="E2973" t="str">
            <v>Local 2</v>
          </cell>
          <cell r="F2973" t="str">
            <v>คานทอง ชลบุรี</v>
          </cell>
          <cell r="G2973">
            <v>2009</v>
          </cell>
        </row>
        <row r="2974">
          <cell r="A2974" t="str">
            <v>ไหลแอดจาย อินเตอร์เทรด</v>
          </cell>
          <cell r="B2974" t="str">
            <v>BUNDLE  - SY</v>
          </cell>
          <cell r="C2974">
            <v>40004</v>
          </cell>
          <cell r="D2974">
            <v>29.75</v>
          </cell>
          <cell r="E2974" t="str">
            <v>BUNDLE SY</v>
          </cell>
          <cell r="F2974" t="str">
            <v>พัลลภ แพร่</v>
          </cell>
          <cell r="G2974">
            <v>2009</v>
          </cell>
        </row>
        <row r="2975">
          <cell r="A2975" t="str">
            <v>ไหลแอดจาย อินเตอร์เทรด</v>
          </cell>
          <cell r="B2975" t="str">
            <v>BUNDLE  - SY</v>
          </cell>
          <cell r="C2975">
            <v>40004</v>
          </cell>
          <cell r="D2975">
            <v>34.25</v>
          </cell>
          <cell r="E2975" t="str">
            <v>BUNDLE SY</v>
          </cell>
          <cell r="F2975" t="str">
            <v>พัลลภ แพร่</v>
          </cell>
          <cell r="G2975">
            <v>2009</v>
          </cell>
        </row>
        <row r="2976">
          <cell r="A2976" t="str">
            <v>ไหลแอดจาย อินเตอร์เทรด</v>
          </cell>
          <cell r="B2976" t="str">
            <v>Y - Scrap</v>
          </cell>
          <cell r="C2976">
            <v>40004</v>
          </cell>
          <cell r="D2976">
            <v>19.010000000000002</v>
          </cell>
          <cell r="E2976" t="str">
            <v>Local 1</v>
          </cell>
          <cell r="F2976" t="str">
            <v>ไหลแอดจาย พานทอง ชล</v>
          </cell>
          <cell r="G2976">
            <v>2009</v>
          </cell>
        </row>
        <row r="2977">
          <cell r="A2977" t="str">
            <v>ไหลแอดจาย อินเตอร์เทรด</v>
          </cell>
          <cell r="B2977" t="str">
            <v>D - Scrap</v>
          </cell>
          <cell r="C2977">
            <v>40004</v>
          </cell>
          <cell r="D2977">
            <v>2.77</v>
          </cell>
          <cell r="E2977" t="str">
            <v>Local 2</v>
          </cell>
          <cell r="F2977" t="str">
            <v>สุจินต์ ระยอง</v>
          </cell>
          <cell r="G2977">
            <v>2009</v>
          </cell>
        </row>
        <row r="2978">
          <cell r="A2978" t="str">
            <v>ฮีดากาโยโก เอ็นเตอร์ไพรส์</v>
          </cell>
          <cell r="B2978" t="str">
            <v>Bundle # 1</v>
          </cell>
          <cell r="C2978">
            <v>40004</v>
          </cell>
          <cell r="D2978">
            <v>13.23</v>
          </cell>
          <cell r="E2978" t="str">
            <v>Bundle # I(Local)</v>
          </cell>
          <cell r="F2978" t="str">
            <v>ฮีดากา โยโก (D)</v>
          </cell>
          <cell r="G2978">
            <v>2009</v>
          </cell>
        </row>
        <row r="2979">
          <cell r="A2979" t="str">
            <v>ฮีดากาโยโก เอ็นเตอร์ไพรส์</v>
          </cell>
          <cell r="B2979" t="str">
            <v>Bundle # 1</v>
          </cell>
          <cell r="C2979">
            <v>40004</v>
          </cell>
          <cell r="D2979">
            <v>14.2</v>
          </cell>
          <cell r="E2979" t="str">
            <v>Bundle # I(Local)</v>
          </cell>
          <cell r="F2979" t="str">
            <v>ฮีดากา โยโก (D)</v>
          </cell>
          <cell r="G2979">
            <v>2009</v>
          </cell>
        </row>
        <row r="2980">
          <cell r="A2980" t="str">
            <v>ไหลแอดจาย อินเตอร์เทรด</v>
          </cell>
          <cell r="B2980" t="str">
            <v>Y - Scrap</v>
          </cell>
          <cell r="C2980">
            <v>40004</v>
          </cell>
          <cell r="D2980">
            <v>39.33</v>
          </cell>
          <cell r="E2980" t="str">
            <v>Local 1</v>
          </cell>
          <cell r="F2980" t="str">
            <v>ไหลแอดจาย พานทอง ชล</v>
          </cell>
          <cell r="G2980">
            <v>2009</v>
          </cell>
        </row>
        <row r="2981">
          <cell r="A2981" t="str">
            <v>ไหลแอดจาย อินเตอร์เทรด</v>
          </cell>
          <cell r="B2981" t="str">
            <v>Y - Scrap</v>
          </cell>
          <cell r="C2981">
            <v>40004</v>
          </cell>
          <cell r="D2981">
            <v>12.39</v>
          </cell>
          <cell r="E2981" t="str">
            <v>Local 1</v>
          </cell>
          <cell r="F2981" t="str">
            <v>ไหลแอดจาย พานทอง ชล</v>
          </cell>
          <cell r="G2981">
            <v>2009</v>
          </cell>
        </row>
        <row r="2982">
          <cell r="A2982" t="str">
            <v>ฮีดากาโยโก เอ็นเตอร์ไพรส์</v>
          </cell>
          <cell r="B2982" t="str">
            <v>Process-SS</v>
          </cell>
          <cell r="C2982">
            <v>40004</v>
          </cell>
          <cell r="D2982">
            <v>13.19</v>
          </cell>
          <cell r="E2982" t="str">
            <v>Special Scrap</v>
          </cell>
          <cell r="F2982" t="str">
            <v>ฮีดากา โยโก (D)</v>
          </cell>
          <cell r="G2982">
            <v>2009</v>
          </cell>
        </row>
        <row r="2983">
          <cell r="A2983" t="str">
            <v>กรัณย์ชัย สตีลเวิร์ค</v>
          </cell>
          <cell r="B2983" t="str">
            <v>B - Scrap</v>
          </cell>
          <cell r="C2983">
            <v>40004</v>
          </cell>
          <cell r="D2983">
            <v>19.440000000000001</v>
          </cell>
          <cell r="E2983" t="str">
            <v>Local 2</v>
          </cell>
          <cell r="F2983" t="str">
            <v>ศรีราชา คอนสตรัคชั่น (1994)(D)</v>
          </cell>
          <cell r="G2983">
            <v>2009</v>
          </cell>
        </row>
        <row r="2984">
          <cell r="A2984" t="str">
            <v>สิงห์สยามสตีลเซอร์วิส</v>
          </cell>
          <cell r="B2984" t="str">
            <v>Process-PC</v>
          </cell>
          <cell r="C2984">
            <v>40004</v>
          </cell>
          <cell r="D2984">
            <v>13.31</v>
          </cell>
          <cell r="E2984" t="str">
            <v>Process Scrap</v>
          </cell>
          <cell r="F2984" t="str">
            <v>อาปิโก อมตะ ชลบุรี (D)</v>
          </cell>
          <cell r="G2984">
            <v>2009</v>
          </cell>
        </row>
        <row r="2985">
          <cell r="A2985" t="str">
            <v>ฮีดากาโยโก เอ็นเตอร์ไพรส์</v>
          </cell>
          <cell r="B2985" t="str">
            <v>Process-PC</v>
          </cell>
          <cell r="C2985">
            <v>40004</v>
          </cell>
          <cell r="D2985">
            <v>27.7</v>
          </cell>
          <cell r="E2985" t="str">
            <v>Process Scrap</v>
          </cell>
          <cell r="F2985" t="str">
            <v>ฮีดากา โยโก (D)</v>
          </cell>
          <cell r="G2985">
            <v>2009</v>
          </cell>
        </row>
        <row r="2986">
          <cell r="A2986" t="str">
            <v>ไหลแอดจาย อินเตอร์เทรด</v>
          </cell>
          <cell r="B2986" t="str">
            <v>A - Scrap</v>
          </cell>
          <cell r="C2986">
            <v>40004</v>
          </cell>
          <cell r="D2986">
            <v>16.21</v>
          </cell>
          <cell r="E2986" t="str">
            <v>Local 1</v>
          </cell>
          <cell r="F2986" t="str">
            <v>ท่าทองค้าของเก่า</v>
          </cell>
          <cell r="G2986">
            <v>2009</v>
          </cell>
        </row>
        <row r="2987">
          <cell r="A2987" t="str">
            <v>ฮีดากาโยโก เอ็นเตอร์ไพรส์</v>
          </cell>
          <cell r="B2987" t="str">
            <v>SHREDDED LOCAL</v>
          </cell>
          <cell r="C2987">
            <v>40004</v>
          </cell>
          <cell r="D2987">
            <v>31.97</v>
          </cell>
          <cell r="E2987" t="str">
            <v>SHREDDED LOCAL</v>
          </cell>
          <cell r="F2987" t="str">
            <v>ฮีดากา โยโก (D)</v>
          </cell>
          <cell r="G2987">
            <v>2009</v>
          </cell>
        </row>
        <row r="2988">
          <cell r="A2988" t="str">
            <v>ไหลแอดจาย อินเตอร์เทรด</v>
          </cell>
          <cell r="B2988" t="str">
            <v>D - Scrap</v>
          </cell>
          <cell r="C2988">
            <v>40004</v>
          </cell>
          <cell r="D2988">
            <v>3.29</v>
          </cell>
          <cell r="E2988" t="str">
            <v>Local 2</v>
          </cell>
          <cell r="F2988" t="str">
            <v>สุจินต์ ระยอง</v>
          </cell>
          <cell r="G2988">
            <v>2009</v>
          </cell>
        </row>
        <row r="2989">
          <cell r="A2989" t="str">
            <v>ไหลแอดจาย อินเตอร์เทรด</v>
          </cell>
          <cell r="B2989" t="str">
            <v>F scrap Local2</v>
          </cell>
          <cell r="C2989">
            <v>40004</v>
          </cell>
          <cell r="D2989">
            <v>15.49</v>
          </cell>
          <cell r="E2989" t="str">
            <v>Local 2</v>
          </cell>
          <cell r="F2989" t="str">
            <v>จึงจิบเชียง อุดร</v>
          </cell>
          <cell r="G2989">
            <v>2009</v>
          </cell>
        </row>
        <row r="2990">
          <cell r="A2990" t="str">
            <v>น่ำเซ้งค้าเหล็ก</v>
          </cell>
          <cell r="B2990" t="str">
            <v>Y - Scrap</v>
          </cell>
          <cell r="C2990">
            <v>40004</v>
          </cell>
          <cell r="D2990">
            <v>29.74</v>
          </cell>
          <cell r="E2990" t="str">
            <v>Local 1</v>
          </cell>
          <cell r="F2990" t="str">
            <v>ขจรวิทย์ล็อคเวลล์</v>
          </cell>
          <cell r="G2990">
            <v>2009</v>
          </cell>
        </row>
        <row r="2991">
          <cell r="A2991" t="str">
            <v>สิงห์สยามสตีลเซอร์วิส</v>
          </cell>
          <cell r="B2991" t="str">
            <v>Process-PC</v>
          </cell>
          <cell r="C2991">
            <v>40004</v>
          </cell>
          <cell r="D2991">
            <v>24.87</v>
          </cell>
          <cell r="E2991" t="str">
            <v>Process Scrap</v>
          </cell>
          <cell r="F2991" t="str">
            <v>อาปิโก อมตะ ชลบุรี (D)</v>
          </cell>
          <cell r="G2991">
            <v>2009</v>
          </cell>
        </row>
        <row r="2992">
          <cell r="A2992" t="str">
            <v>น่ำเซ้งค้าเหล็ก</v>
          </cell>
          <cell r="B2992" t="str">
            <v>B - Scrap</v>
          </cell>
          <cell r="C2992">
            <v>40004</v>
          </cell>
          <cell r="D2992">
            <v>16.399999999999999</v>
          </cell>
          <cell r="E2992" t="str">
            <v>Local 2</v>
          </cell>
          <cell r="F2992" t="str">
            <v>ขจรวิทย์ล็อคเวลล์</v>
          </cell>
          <cell r="G2992">
            <v>2009</v>
          </cell>
        </row>
        <row r="2993">
          <cell r="A2993" t="str">
            <v>น่ำเซ้งค้าเหล็ก</v>
          </cell>
          <cell r="B2993" t="str">
            <v>A - Scrap</v>
          </cell>
          <cell r="C2993">
            <v>40004</v>
          </cell>
          <cell r="D2993">
            <v>29.67</v>
          </cell>
          <cell r="E2993" t="str">
            <v>Local 1</v>
          </cell>
          <cell r="F2993" t="str">
            <v>ขจรวิทย์ล็อคเวลล์</v>
          </cell>
          <cell r="G2993">
            <v>2009</v>
          </cell>
        </row>
        <row r="2994">
          <cell r="A2994" t="str">
            <v>ไหลแอดจาย อินเตอร์เทรด</v>
          </cell>
          <cell r="B2994" t="str">
            <v>Y - Scrap</v>
          </cell>
          <cell r="C2994">
            <v>40004</v>
          </cell>
          <cell r="D2994">
            <v>14.17</v>
          </cell>
          <cell r="E2994" t="str">
            <v>Local 1</v>
          </cell>
          <cell r="F2994" t="str">
            <v>สมจิตร ระยอง</v>
          </cell>
          <cell r="G2994">
            <v>2009</v>
          </cell>
        </row>
        <row r="2995">
          <cell r="A2995" t="str">
            <v>น่ำเซ้งค้าเหล็ก</v>
          </cell>
          <cell r="B2995" t="str">
            <v>A - Scrap</v>
          </cell>
          <cell r="C2995">
            <v>40004</v>
          </cell>
          <cell r="D2995">
            <v>15.06</v>
          </cell>
          <cell r="E2995" t="str">
            <v>Local 1</v>
          </cell>
          <cell r="F2995" t="str">
            <v>ขจรวิทย์ล็อคเวลล์</v>
          </cell>
          <cell r="G2995">
            <v>2009</v>
          </cell>
        </row>
        <row r="2996">
          <cell r="A2996" t="str">
            <v>ไหลแอดจาย อินเตอร์เทรด</v>
          </cell>
          <cell r="B2996" t="str">
            <v>Y - Scrap</v>
          </cell>
          <cell r="C2996">
            <v>40004</v>
          </cell>
          <cell r="D2996">
            <v>7.49</v>
          </cell>
          <cell r="E2996" t="str">
            <v>Local 1</v>
          </cell>
          <cell r="F2996" t="str">
            <v>ไหลแอดจาย พานทอง ชล</v>
          </cell>
          <cell r="G2996">
            <v>2009</v>
          </cell>
        </row>
        <row r="2997">
          <cell r="A2997" t="str">
            <v>ไหลแอดจาย อินเตอร์เทรด</v>
          </cell>
          <cell r="B2997" t="str">
            <v>Y - Scrap</v>
          </cell>
          <cell r="C2997">
            <v>40004</v>
          </cell>
          <cell r="D2997">
            <v>8.2100000000000009</v>
          </cell>
          <cell r="E2997" t="str">
            <v>Local 1</v>
          </cell>
          <cell r="F2997" t="str">
            <v>ไหลแอดจาย พานทอง ชล</v>
          </cell>
          <cell r="G2997">
            <v>2009</v>
          </cell>
        </row>
        <row r="2998">
          <cell r="A2998" t="str">
            <v>น่ำเซ้งค้าเหล็ก</v>
          </cell>
          <cell r="B2998" t="str">
            <v>Y - Scrap</v>
          </cell>
          <cell r="C2998">
            <v>40004</v>
          </cell>
          <cell r="D2998">
            <v>13.37</v>
          </cell>
          <cell r="E2998" t="str">
            <v>Local 1</v>
          </cell>
          <cell r="F2998" t="str">
            <v>น่ำเซ้งกิ่งแก้ว</v>
          </cell>
          <cell r="G2998">
            <v>2009</v>
          </cell>
        </row>
        <row r="2999">
          <cell r="A2999" t="str">
            <v>ไหลแอดจาย อินเตอร์เทรด</v>
          </cell>
          <cell r="B2999" t="str">
            <v>D - Scrap</v>
          </cell>
          <cell r="C2999">
            <v>40004</v>
          </cell>
          <cell r="D2999">
            <v>4.75</v>
          </cell>
          <cell r="E2999" t="str">
            <v>Local 2</v>
          </cell>
          <cell r="F2999" t="str">
            <v>สมจิตร ระยอง</v>
          </cell>
          <cell r="G2999">
            <v>2009</v>
          </cell>
        </row>
        <row r="3000">
          <cell r="A3000" t="str">
            <v>น่ำเซ้งค้าเหล็ก</v>
          </cell>
          <cell r="B3000" t="str">
            <v>Process-PC</v>
          </cell>
          <cell r="C3000">
            <v>40004</v>
          </cell>
          <cell r="D3000">
            <v>27.28</v>
          </cell>
          <cell r="E3000" t="str">
            <v>Process Scrap</v>
          </cell>
          <cell r="F3000" t="str">
            <v>น่ำเซ้งกิ่งแก้ว</v>
          </cell>
          <cell r="G3000">
            <v>2009</v>
          </cell>
        </row>
        <row r="3001">
          <cell r="A3001" t="str">
            <v>น่ำเซ้งค้าเหล็ก</v>
          </cell>
          <cell r="B3001" t="str">
            <v>Y - Scrap</v>
          </cell>
          <cell r="C3001">
            <v>40004</v>
          </cell>
          <cell r="D3001">
            <v>15.18</v>
          </cell>
          <cell r="E3001" t="str">
            <v>Local 1</v>
          </cell>
          <cell r="F3001" t="str">
            <v>ขจรวิทย์ล็อคเวลล์</v>
          </cell>
          <cell r="G3001">
            <v>2009</v>
          </cell>
        </row>
        <row r="3002">
          <cell r="A3002" t="str">
            <v>ซัน สตีล แอนด์ เปเปอร์</v>
          </cell>
          <cell r="B3002" t="str">
            <v>BUNDLE  - SY</v>
          </cell>
          <cell r="C3002">
            <v>40004</v>
          </cell>
          <cell r="D3002">
            <v>29.89</v>
          </cell>
          <cell r="E3002" t="str">
            <v>BUNDLE SY</v>
          </cell>
          <cell r="F3002" t="str">
            <v>เอส.ซี.ค้าเหล็ก  กทม.</v>
          </cell>
          <cell r="G3002">
            <v>2009</v>
          </cell>
        </row>
        <row r="3003">
          <cell r="A3003" t="str">
            <v>ไหลแอดจาย อินเตอร์เทรด</v>
          </cell>
          <cell r="B3003" t="str">
            <v>D - Scrap</v>
          </cell>
          <cell r="C3003">
            <v>40004</v>
          </cell>
          <cell r="D3003">
            <v>14.35</v>
          </cell>
          <cell r="E3003" t="str">
            <v>Local 2</v>
          </cell>
          <cell r="F3003" t="str">
            <v>ไหลแอดจาย พานทอง ชล</v>
          </cell>
          <cell r="G3003">
            <v>2009</v>
          </cell>
        </row>
        <row r="3004">
          <cell r="A3004" t="str">
            <v>น่ำเซ้งค้าเหล็ก</v>
          </cell>
          <cell r="B3004" t="str">
            <v>D - Scrap</v>
          </cell>
          <cell r="C3004">
            <v>40004</v>
          </cell>
          <cell r="D3004">
            <v>6.86</v>
          </cell>
          <cell r="E3004" t="str">
            <v>Local 2</v>
          </cell>
          <cell r="F3004" t="str">
            <v>ขจรวิทย์ล็อคเวลล์</v>
          </cell>
          <cell r="G3004">
            <v>2009</v>
          </cell>
        </row>
        <row r="3005">
          <cell r="A3005" t="str">
            <v>น่ำเซ้งค้าเหล็ก</v>
          </cell>
          <cell r="B3005" t="str">
            <v>D - Scrap</v>
          </cell>
          <cell r="C3005">
            <v>40004</v>
          </cell>
          <cell r="D3005">
            <v>5.42</v>
          </cell>
          <cell r="E3005" t="str">
            <v>Local 2</v>
          </cell>
          <cell r="F3005" t="str">
            <v>ขจรวิทย์ล็อคเวลล์</v>
          </cell>
          <cell r="G3005">
            <v>2009</v>
          </cell>
        </row>
        <row r="3006">
          <cell r="A3006" t="str">
            <v>ไหลแอดจาย อินเตอร์เทรด</v>
          </cell>
          <cell r="B3006" t="str">
            <v>Y - Scrap</v>
          </cell>
          <cell r="C3006">
            <v>40004</v>
          </cell>
          <cell r="D3006">
            <v>14.39</v>
          </cell>
          <cell r="E3006" t="str">
            <v>Local 1</v>
          </cell>
          <cell r="F3006" t="str">
            <v>ไหลแอดจาย พานทอง ชล</v>
          </cell>
          <cell r="G3006">
            <v>2009</v>
          </cell>
        </row>
        <row r="3007">
          <cell r="A3007" t="str">
            <v>สิงห์สยามสตีลเซอร์วิส</v>
          </cell>
          <cell r="B3007" t="str">
            <v>Process-SS</v>
          </cell>
          <cell r="C3007">
            <v>40004</v>
          </cell>
          <cell r="D3007">
            <v>12.68</v>
          </cell>
          <cell r="E3007" t="str">
            <v>Special Scrap</v>
          </cell>
          <cell r="F3007" t="str">
            <v>อาปิโก อมตะ ชลบุรี (D)</v>
          </cell>
          <cell r="G3007">
            <v>2009</v>
          </cell>
        </row>
        <row r="3008">
          <cell r="A3008" t="str">
            <v>น่ำเซ้งค้าเหล็ก</v>
          </cell>
          <cell r="B3008" t="str">
            <v>Process-SS</v>
          </cell>
          <cell r="C3008">
            <v>40004</v>
          </cell>
          <cell r="D3008">
            <v>13.3</v>
          </cell>
          <cell r="E3008" t="str">
            <v>Special Scrap</v>
          </cell>
          <cell r="F3008" t="str">
            <v>บ้านบึงอินดัสตรีส์</v>
          </cell>
          <cell r="G3008">
            <v>2009</v>
          </cell>
        </row>
        <row r="3009">
          <cell r="A3009" t="str">
            <v>ไหลแอดจาย อินเตอร์เทรด</v>
          </cell>
          <cell r="B3009" t="str">
            <v>Y - Scrap</v>
          </cell>
          <cell r="C3009">
            <v>40004</v>
          </cell>
          <cell r="D3009">
            <v>13.82</v>
          </cell>
          <cell r="E3009" t="str">
            <v>Local 1</v>
          </cell>
          <cell r="F3009" t="str">
            <v>ไหลแอดจาย พานทอง ชล</v>
          </cell>
          <cell r="G3009">
            <v>2009</v>
          </cell>
        </row>
        <row r="3010">
          <cell r="A3010" t="str">
            <v>ซัน สตีล แอนด์ เปเปอร์</v>
          </cell>
          <cell r="B3010" t="str">
            <v>Process-SS</v>
          </cell>
          <cell r="C3010">
            <v>40004</v>
          </cell>
          <cell r="D3010">
            <v>13.47</v>
          </cell>
          <cell r="E3010" t="str">
            <v>Special Scrap</v>
          </cell>
          <cell r="F3010" t="str">
            <v>เดชาสตีล(D)</v>
          </cell>
          <cell r="G3010">
            <v>2009</v>
          </cell>
        </row>
        <row r="3011">
          <cell r="A3011" t="str">
            <v>ซัน สตีล แอนด์ เปเปอร์</v>
          </cell>
          <cell r="B3011" t="str">
            <v>Process-SS</v>
          </cell>
          <cell r="C3011">
            <v>40004</v>
          </cell>
          <cell r="D3011">
            <v>14.12</v>
          </cell>
          <cell r="E3011" t="str">
            <v>Special Scrap</v>
          </cell>
          <cell r="F3011" t="str">
            <v>เดชาสตีล(D)</v>
          </cell>
          <cell r="G3011">
            <v>2009</v>
          </cell>
        </row>
        <row r="3012">
          <cell r="A3012" t="str">
            <v>ซัน สตีล แอนด์ เปเปอร์</v>
          </cell>
          <cell r="B3012" t="str">
            <v>Y - Scrap</v>
          </cell>
          <cell r="C3012">
            <v>40004</v>
          </cell>
          <cell r="D3012">
            <v>25.42</v>
          </cell>
          <cell r="E3012" t="str">
            <v>Local 1</v>
          </cell>
          <cell r="F3012" t="str">
            <v>ต.นิยมไทย</v>
          </cell>
          <cell r="G3012">
            <v>2009</v>
          </cell>
        </row>
        <row r="3013">
          <cell r="A3013" t="str">
            <v>โพธิ์ทองค้าของเก่า</v>
          </cell>
          <cell r="B3013" t="str">
            <v>D - Scrap</v>
          </cell>
          <cell r="C3013">
            <v>40004</v>
          </cell>
          <cell r="D3013">
            <v>4</v>
          </cell>
          <cell r="E3013" t="str">
            <v>Local 2</v>
          </cell>
          <cell r="F3013" t="str">
            <v>รุ่งเรืองกิจ</v>
          </cell>
          <cell r="G3013">
            <v>2009</v>
          </cell>
        </row>
        <row r="3014">
          <cell r="A3014" t="str">
            <v>โกลด์ 2009</v>
          </cell>
          <cell r="B3014" t="str">
            <v>F scrap Local2</v>
          </cell>
          <cell r="C3014">
            <v>40004</v>
          </cell>
          <cell r="D3014">
            <v>13.69</v>
          </cell>
          <cell r="E3014" t="str">
            <v>Local 2</v>
          </cell>
          <cell r="F3014" t="str">
            <v>สุชาติ ชัยภูมิ</v>
          </cell>
          <cell r="G3014">
            <v>2009</v>
          </cell>
        </row>
        <row r="3015">
          <cell r="A3015" t="str">
            <v>ไหลแอดจาย อินเตอร์เทรด</v>
          </cell>
          <cell r="B3015" t="str">
            <v>D - Scrap</v>
          </cell>
          <cell r="C3015">
            <v>40004</v>
          </cell>
          <cell r="D3015">
            <v>10.210000000000001</v>
          </cell>
          <cell r="E3015" t="str">
            <v>Local 2</v>
          </cell>
          <cell r="F3015" t="str">
            <v>ไหลแอดจาย พานทอง ชล</v>
          </cell>
          <cell r="G3015">
            <v>2009</v>
          </cell>
        </row>
        <row r="3016">
          <cell r="A3016" t="str">
            <v>ซัน สตีล แอนด์ เปเปอร์</v>
          </cell>
          <cell r="B3016" t="str">
            <v>BUNDLE  - SY</v>
          </cell>
          <cell r="C3016">
            <v>40004</v>
          </cell>
          <cell r="D3016">
            <v>15.3</v>
          </cell>
          <cell r="E3016" t="str">
            <v>BUNDLE SY</v>
          </cell>
          <cell r="F3016" t="str">
            <v>เอส.ซี.ค้าเหล็ก  กทม.</v>
          </cell>
          <cell r="G3016">
            <v>2009</v>
          </cell>
        </row>
        <row r="3017">
          <cell r="A3017" t="str">
            <v>ซัน สตีล แอนด์ เปเปอร์</v>
          </cell>
          <cell r="B3017" t="str">
            <v>BUNDLE  - SY</v>
          </cell>
          <cell r="C3017">
            <v>40004</v>
          </cell>
          <cell r="D3017">
            <v>28.29</v>
          </cell>
          <cell r="E3017" t="str">
            <v>BUNDLE SY</v>
          </cell>
          <cell r="F3017" t="str">
            <v>เอส.ซี.ค้าเหล็ก  กทม.</v>
          </cell>
          <cell r="G3017">
            <v>2009</v>
          </cell>
        </row>
        <row r="3018">
          <cell r="A3018" t="str">
            <v>ไหลแอดจาย อินเตอร์เทรด</v>
          </cell>
          <cell r="B3018" t="str">
            <v>A - Scrap</v>
          </cell>
          <cell r="C3018">
            <v>40004</v>
          </cell>
          <cell r="D3018">
            <v>14.06</v>
          </cell>
          <cell r="E3018" t="str">
            <v>Local 1</v>
          </cell>
          <cell r="F3018" t="str">
            <v>ไหลแอดจาย พานทอง ชล</v>
          </cell>
          <cell r="G3018">
            <v>2009</v>
          </cell>
        </row>
        <row r="3019">
          <cell r="A3019" t="str">
            <v>ไหลแอดจาย อินเตอร์เทรด</v>
          </cell>
          <cell r="B3019" t="str">
            <v>B - Scrap</v>
          </cell>
          <cell r="C3019">
            <v>40004</v>
          </cell>
          <cell r="D3019">
            <v>15.78</v>
          </cell>
          <cell r="E3019" t="str">
            <v>Local 2</v>
          </cell>
          <cell r="F3019" t="str">
            <v>ไหลแอดจาย พานทอง ชล</v>
          </cell>
          <cell r="G3019">
            <v>2009</v>
          </cell>
        </row>
        <row r="3020">
          <cell r="A3020" t="str">
            <v>ไหลแอดจาย อินเตอร์เทรด</v>
          </cell>
          <cell r="B3020" t="str">
            <v>C - Scrap</v>
          </cell>
          <cell r="C3020">
            <v>40004</v>
          </cell>
          <cell r="D3020">
            <v>11.05</v>
          </cell>
          <cell r="E3020" t="str">
            <v>Local 2</v>
          </cell>
          <cell r="F3020" t="str">
            <v>ไหลแอดจาย พานทอง ชล</v>
          </cell>
          <cell r="G3020">
            <v>2009</v>
          </cell>
        </row>
        <row r="3021">
          <cell r="A3021" t="str">
            <v>ชัยการณ์ สตีล เวอร์ค</v>
          </cell>
          <cell r="B3021" t="str">
            <v>D - Scrap</v>
          </cell>
          <cell r="C3021">
            <v>40004</v>
          </cell>
          <cell r="D3021">
            <v>16.04</v>
          </cell>
          <cell r="E3021" t="str">
            <v>Local 2</v>
          </cell>
          <cell r="F3021" t="str">
            <v>ไทยฐามณี</v>
          </cell>
          <cell r="G3021">
            <v>2009</v>
          </cell>
        </row>
        <row r="3022">
          <cell r="A3022" t="str">
            <v>ขยะทอง เปเปอร์ แอนด์สตีล</v>
          </cell>
          <cell r="B3022" t="str">
            <v>BUNDLE  - SY</v>
          </cell>
          <cell r="C3022">
            <v>40004</v>
          </cell>
          <cell r="D3022">
            <v>19.87</v>
          </cell>
          <cell r="E3022" t="str">
            <v>BUNDLE SY</v>
          </cell>
          <cell r="F3022" t="str">
            <v>ขยะทอง บางพลี(ดีสมใจ)</v>
          </cell>
          <cell r="G3022">
            <v>2009</v>
          </cell>
        </row>
        <row r="3023">
          <cell r="A3023" t="str">
            <v>ขยะทอง เปเปอร์ แอนด์สตีล</v>
          </cell>
          <cell r="B3023" t="str">
            <v>BUNDLE  - SY</v>
          </cell>
          <cell r="C3023">
            <v>40004</v>
          </cell>
          <cell r="D3023">
            <v>14.04</v>
          </cell>
          <cell r="E3023" t="str">
            <v>BUNDLE SY</v>
          </cell>
          <cell r="F3023" t="str">
            <v>ขยะทอง สุวินทวงศ์</v>
          </cell>
          <cell r="G3023">
            <v>2009</v>
          </cell>
        </row>
        <row r="3024">
          <cell r="A3024" t="str">
            <v>กรัณย์ชัย สตีลเวิร์ค</v>
          </cell>
          <cell r="B3024" t="str">
            <v>Process-PC</v>
          </cell>
          <cell r="C3024">
            <v>40004</v>
          </cell>
          <cell r="D3024">
            <v>19.739999999999998</v>
          </cell>
          <cell r="E3024" t="str">
            <v>Process Scrap</v>
          </cell>
          <cell r="F3024" t="str">
            <v>เอส.พี.เมทัล(S.P.Metal) (D)</v>
          </cell>
          <cell r="G3024">
            <v>2009</v>
          </cell>
        </row>
        <row r="3025">
          <cell r="A3025" t="str">
            <v>ขยะทอง เปเปอร์ แอนด์สตีล</v>
          </cell>
          <cell r="B3025" t="str">
            <v>BUNDLE  - SY</v>
          </cell>
          <cell r="C3025">
            <v>40004</v>
          </cell>
          <cell r="D3025">
            <v>15.17</v>
          </cell>
          <cell r="E3025" t="str">
            <v>BUNDLE SY</v>
          </cell>
          <cell r="F3025" t="str">
            <v>ขยะทอง บางพลี(ดีสมใจ)</v>
          </cell>
          <cell r="G3025">
            <v>2009</v>
          </cell>
        </row>
        <row r="3026">
          <cell r="A3026" t="str">
            <v>ไหลแอดจาย อินเตอร์เทรด</v>
          </cell>
          <cell r="B3026" t="str">
            <v>BUNDLE  - SY</v>
          </cell>
          <cell r="C3026">
            <v>40004</v>
          </cell>
          <cell r="D3026">
            <v>26.48</v>
          </cell>
          <cell r="E3026" t="str">
            <v>BUNDLE SY</v>
          </cell>
          <cell r="F3026" t="str">
            <v>สมบัติ ลพบุรี</v>
          </cell>
          <cell r="G3026">
            <v>2009</v>
          </cell>
        </row>
        <row r="3027">
          <cell r="A3027" t="str">
            <v>ไหลแอดจาย อินเตอร์เทรด</v>
          </cell>
          <cell r="B3027" t="str">
            <v>BUNDLE  - SY</v>
          </cell>
          <cell r="C3027">
            <v>40004</v>
          </cell>
          <cell r="D3027">
            <v>33.25</v>
          </cell>
          <cell r="E3027" t="str">
            <v>BUNDLE SY</v>
          </cell>
          <cell r="F3027" t="str">
            <v>สมบัติ ลพบุรี</v>
          </cell>
          <cell r="G3027">
            <v>2009</v>
          </cell>
        </row>
        <row r="3028">
          <cell r="A3028" t="str">
            <v>ไหลแอดจาย อินเตอร์เทรด</v>
          </cell>
          <cell r="B3028" t="str">
            <v>D - Scrap</v>
          </cell>
          <cell r="C3028">
            <v>40004</v>
          </cell>
          <cell r="D3028">
            <v>4.0999999999999996</v>
          </cell>
          <cell r="E3028" t="str">
            <v>Local 2</v>
          </cell>
          <cell r="F3028" t="str">
            <v>ไหลแอดจาย พานทอง ชล</v>
          </cell>
          <cell r="G3028">
            <v>2009</v>
          </cell>
        </row>
        <row r="3029">
          <cell r="A3029" t="str">
            <v>ซัน สตีล แอนด์ เปเปอร์</v>
          </cell>
          <cell r="B3029" t="str">
            <v>C - Scrap</v>
          </cell>
          <cell r="C3029">
            <v>40004</v>
          </cell>
          <cell r="D3029">
            <v>28.92</v>
          </cell>
          <cell r="E3029" t="str">
            <v>Local 2</v>
          </cell>
          <cell r="F3029" t="str">
            <v>ณัฐพลค้าของเก่า</v>
          </cell>
          <cell r="G3029">
            <v>2009</v>
          </cell>
        </row>
        <row r="3030">
          <cell r="A3030" t="str">
            <v>ซัน สตีล แอนด์ เปเปอร์</v>
          </cell>
          <cell r="B3030" t="str">
            <v>D - Scrap</v>
          </cell>
          <cell r="C3030">
            <v>40004</v>
          </cell>
          <cell r="D3030">
            <v>15.88</v>
          </cell>
          <cell r="E3030" t="str">
            <v>Local 2</v>
          </cell>
          <cell r="F3030" t="str">
            <v>พันทุมไท สุพรรณบุรี</v>
          </cell>
          <cell r="G3030">
            <v>2009</v>
          </cell>
        </row>
        <row r="3031">
          <cell r="A3031" t="str">
            <v>กรัณย์ชัย สตีลเวิร์ค</v>
          </cell>
          <cell r="B3031" t="str">
            <v>Process-PC</v>
          </cell>
          <cell r="C3031">
            <v>40004</v>
          </cell>
          <cell r="D3031">
            <v>38.74</v>
          </cell>
          <cell r="E3031" t="str">
            <v>Process Scrap</v>
          </cell>
          <cell r="F3031" t="str">
            <v>เค.เอช.เอ็ม(K.H.M.) สมุทรปราการ (D)</v>
          </cell>
          <cell r="G3031">
            <v>2009</v>
          </cell>
        </row>
        <row r="3032">
          <cell r="A3032" t="str">
            <v>ซัน สตีล แอนด์ เปเปอร์</v>
          </cell>
          <cell r="B3032" t="str">
            <v>BUNDLE  - SY</v>
          </cell>
          <cell r="C3032">
            <v>40004</v>
          </cell>
          <cell r="D3032">
            <v>26.86</v>
          </cell>
          <cell r="E3032" t="str">
            <v>BUNDLE SY</v>
          </cell>
          <cell r="F3032" t="str">
            <v>ต.นิยมไทย</v>
          </cell>
          <cell r="G3032">
            <v>2009</v>
          </cell>
        </row>
        <row r="3033">
          <cell r="A3033" t="str">
            <v>ไหลแอดจาย อินเตอร์เทรด</v>
          </cell>
          <cell r="B3033" t="str">
            <v>Y - Scrap</v>
          </cell>
          <cell r="C3033">
            <v>40004</v>
          </cell>
          <cell r="D3033">
            <v>27.22</v>
          </cell>
          <cell r="E3033" t="str">
            <v>Local 1</v>
          </cell>
          <cell r="F3033" t="str">
            <v>ไหลแอดจาย พานทอง ชล</v>
          </cell>
          <cell r="G3033">
            <v>2009</v>
          </cell>
        </row>
        <row r="3034">
          <cell r="A3034" t="str">
            <v>กรัณย์ชัย สตีลเวิร์ค</v>
          </cell>
          <cell r="B3034" t="str">
            <v>Process-PC</v>
          </cell>
          <cell r="C3034">
            <v>40004</v>
          </cell>
          <cell r="D3034">
            <v>16.79</v>
          </cell>
          <cell r="E3034" t="str">
            <v>Process Scrap</v>
          </cell>
          <cell r="F3034" t="str">
            <v>เค.เอช.เอ็ม(K.H.M.) สมุทรปราการ (D)</v>
          </cell>
          <cell r="G3034">
            <v>2009</v>
          </cell>
        </row>
        <row r="3035">
          <cell r="A3035" t="str">
            <v>กรัณย์ชัย สตีลเวิร์ค</v>
          </cell>
          <cell r="B3035" t="str">
            <v>Process-PC</v>
          </cell>
          <cell r="C3035">
            <v>40004</v>
          </cell>
          <cell r="D3035">
            <v>19.07</v>
          </cell>
          <cell r="E3035" t="str">
            <v>Process Scrap</v>
          </cell>
          <cell r="F3035" t="str">
            <v>เอส.พี.เมทัล(S.P.Metal) (D)</v>
          </cell>
          <cell r="G3035">
            <v>2009</v>
          </cell>
        </row>
        <row r="3036">
          <cell r="A3036" t="str">
            <v>ไหลแอดจาย อินเตอร์เทรด</v>
          </cell>
          <cell r="B3036" t="str">
            <v>D - Scrap</v>
          </cell>
          <cell r="C3036">
            <v>40004</v>
          </cell>
          <cell r="D3036">
            <v>10.26</v>
          </cell>
          <cell r="E3036" t="str">
            <v>Local 2</v>
          </cell>
          <cell r="F3036" t="str">
            <v>สุจินต์ ระยอง</v>
          </cell>
          <cell r="G3036">
            <v>2009</v>
          </cell>
        </row>
        <row r="3037">
          <cell r="A3037" t="str">
            <v>ทับทิมดี สตีล</v>
          </cell>
          <cell r="B3037" t="str">
            <v>X Scrap-L2</v>
          </cell>
          <cell r="C3037">
            <v>40005</v>
          </cell>
          <cell r="D3037">
            <v>12.57</v>
          </cell>
          <cell r="E3037" t="str">
            <v>Local 2</v>
          </cell>
          <cell r="F3037" t="str">
            <v>ทับทิมดี สตีล</v>
          </cell>
          <cell r="G3037">
            <v>2009</v>
          </cell>
        </row>
        <row r="3038">
          <cell r="A3038" t="str">
            <v>โกลด์ 2009</v>
          </cell>
          <cell r="B3038" t="str">
            <v>BUNDLE  - SY</v>
          </cell>
          <cell r="C3038">
            <v>40005</v>
          </cell>
          <cell r="D3038">
            <v>33.21</v>
          </cell>
          <cell r="E3038" t="str">
            <v>BUNDLE SY</v>
          </cell>
          <cell r="F3038" t="str">
            <v>สุชาติ ชัยภูมิ</v>
          </cell>
          <cell r="G3038">
            <v>2009</v>
          </cell>
        </row>
        <row r="3039">
          <cell r="A3039" t="str">
            <v>กัณฑชัย เมทัล เวอร์ค</v>
          </cell>
          <cell r="B3039" t="str">
            <v>B - Scrap</v>
          </cell>
          <cell r="C3039">
            <v>40005</v>
          </cell>
          <cell r="D3039">
            <v>21.35</v>
          </cell>
          <cell r="E3039" t="str">
            <v>Local 2</v>
          </cell>
          <cell r="F3039" t="str">
            <v>คานทอง ชลบุรี</v>
          </cell>
          <cell r="G3039">
            <v>2009</v>
          </cell>
        </row>
        <row r="3040">
          <cell r="A3040" t="str">
            <v>ไหลแอดจาย อินเตอร์เทรด</v>
          </cell>
          <cell r="B3040" t="str">
            <v>BUNDLE  - SY</v>
          </cell>
          <cell r="C3040">
            <v>40005</v>
          </cell>
          <cell r="D3040">
            <v>16.27</v>
          </cell>
          <cell r="E3040" t="str">
            <v>BUNDLE SY</v>
          </cell>
          <cell r="F3040" t="str">
            <v>สวัสดิ์ สุราษฎร์ธานี</v>
          </cell>
          <cell r="G3040">
            <v>2009</v>
          </cell>
        </row>
        <row r="3041">
          <cell r="A3041" t="str">
            <v>ซัน สตีล แอนด์ เปเปอร์</v>
          </cell>
          <cell r="B3041" t="str">
            <v>BUNDLE  - SY</v>
          </cell>
          <cell r="C3041">
            <v>40005</v>
          </cell>
          <cell r="D3041">
            <v>28.05</v>
          </cell>
          <cell r="E3041" t="str">
            <v>BUNDLE SY</v>
          </cell>
          <cell r="F3041" t="str">
            <v>เอกพาณิชย์ ปราจีน</v>
          </cell>
          <cell r="G3041">
            <v>2009</v>
          </cell>
        </row>
        <row r="3042">
          <cell r="A3042" t="str">
            <v>ซัน สตีล แอนด์ เปเปอร์</v>
          </cell>
          <cell r="B3042" t="str">
            <v>BUNDLE  - SY</v>
          </cell>
          <cell r="C3042">
            <v>40005</v>
          </cell>
          <cell r="D3042">
            <v>29.88</v>
          </cell>
          <cell r="E3042" t="str">
            <v>BUNDLE SY</v>
          </cell>
          <cell r="F3042" t="str">
            <v>ต.นิยมไทย</v>
          </cell>
          <cell r="G3042">
            <v>2009</v>
          </cell>
        </row>
        <row r="3043">
          <cell r="A3043" t="str">
            <v>โรงงานอัดกระดาษศิลาลอย</v>
          </cell>
          <cell r="B3043" t="str">
            <v>Y - Scrap</v>
          </cell>
          <cell r="C3043">
            <v>40005</v>
          </cell>
          <cell r="D3043">
            <v>15.85</v>
          </cell>
          <cell r="E3043" t="str">
            <v>Local 1</v>
          </cell>
          <cell r="F3043" t="str">
            <v>บุญยสิทธิ์</v>
          </cell>
          <cell r="G3043">
            <v>2009</v>
          </cell>
        </row>
        <row r="3044">
          <cell r="A3044" t="str">
            <v>กรัณย์ชัย สตีลเวิร์ค</v>
          </cell>
          <cell r="B3044" t="str">
            <v>Process-PC</v>
          </cell>
          <cell r="C3044">
            <v>40005</v>
          </cell>
          <cell r="D3044">
            <v>14.6</v>
          </cell>
          <cell r="E3044" t="str">
            <v>Process Scrap</v>
          </cell>
          <cell r="F3044" t="str">
            <v>ธรรมรักษ์ ออโต้ พาร์ท (D)</v>
          </cell>
          <cell r="G3044">
            <v>2009</v>
          </cell>
        </row>
        <row r="3045">
          <cell r="A3045" t="str">
            <v>ไหลแอดจาย อินเตอร์เทรด</v>
          </cell>
          <cell r="B3045" t="str">
            <v>C - Scrap</v>
          </cell>
          <cell r="C3045">
            <v>40005</v>
          </cell>
          <cell r="D3045">
            <v>25.67</v>
          </cell>
          <cell r="E3045" t="str">
            <v>Local 2</v>
          </cell>
          <cell r="F3045" t="str">
            <v>ไหลแอดจาย พานทอง ชล</v>
          </cell>
          <cell r="G3045">
            <v>2009</v>
          </cell>
        </row>
        <row r="3046">
          <cell r="A3046" t="str">
            <v>ซัน สตีล แอนด์ เปเปอร์</v>
          </cell>
          <cell r="B3046" t="str">
            <v>C - Scrap</v>
          </cell>
          <cell r="C3046">
            <v>40005</v>
          </cell>
          <cell r="D3046">
            <v>10.46</v>
          </cell>
          <cell r="E3046" t="str">
            <v>Local 2</v>
          </cell>
          <cell r="F3046" t="str">
            <v>พรรณิภาดา ค้าของเก่า</v>
          </cell>
          <cell r="G3046">
            <v>2009</v>
          </cell>
        </row>
        <row r="3047">
          <cell r="A3047" t="str">
            <v>ไหลแอดจาย อินเตอร์เทรด</v>
          </cell>
          <cell r="B3047" t="str">
            <v>BUNDLE  - SY</v>
          </cell>
          <cell r="C3047">
            <v>40005</v>
          </cell>
          <cell r="D3047">
            <v>15</v>
          </cell>
          <cell r="E3047" t="str">
            <v>BUNDLE SY</v>
          </cell>
          <cell r="F3047" t="str">
            <v>สมศักดิ์ สุโขทัย</v>
          </cell>
          <cell r="G3047">
            <v>2009</v>
          </cell>
        </row>
        <row r="3048">
          <cell r="A3048" t="str">
            <v>ซัน สตีล แอนด์ เปเปอร์</v>
          </cell>
          <cell r="B3048" t="str">
            <v>D - Scrap</v>
          </cell>
          <cell r="C3048">
            <v>40005</v>
          </cell>
          <cell r="D3048">
            <v>24.17</v>
          </cell>
          <cell r="E3048" t="str">
            <v>Local 2</v>
          </cell>
          <cell r="F3048" t="str">
            <v>ชัยเจริญบางใหญ่</v>
          </cell>
          <cell r="G3048">
            <v>2009</v>
          </cell>
        </row>
        <row r="3049">
          <cell r="A3049" t="str">
            <v>ซัน สตีล แอนด์ เปเปอร์</v>
          </cell>
          <cell r="B3049" t="str">
            <v>B - Scrap</v>
          </cell>
          <cell r="C3049">
            <v>40005</v>
          </cell>
          <cell r="D3049">
            <v>17.32</v>
          </cell>
          <cell r="E3049" t="str">
            <v>Local 2</v>
          </cell>
          <cell r="F3049" t="str">
            <v>เอส.ซี.ค้าเหล็ก  กทม.</v>
          </cell>
          <cell r="G3049">
            <v>2009</v>
          </cell>
        </row>
        <row r="3050">
          <cell r="A3050" t="str">
            <v>ไหลแอดจาย อินเตอร์เทรด</v>
          </cell>
          <cell r="B3050" t="str">
            <v>D - Scrap</v>
          </cell>
          <cell r="C3050">
            <v>40005</v>
          </cell>
          <cell r="D3050">
            <v>5.01</v>
          </cell>
          <cell r="E3050" t="str">
            <v>Local 2</v>
          </cell>
          <cell r="F3050" t="str">
            <v>ไหลแอดจาย พานทอง ชล</v>
          </cell>
          <cell r="G3050">
            <v>2009</v>
          </cell>
        </row>
        <row r="3051">
          <cell r="A3051" t="str">
            <v>ทับทิมดี สตีล</v>
          </cell>
          <cell r="B3051" t="str">
            <v>A - Scrap</v>
          </cell>
          <cell r="C3051">
            <v>40005</v>
          </cell>
          <cell r="D3051">
            <v>12.79</v>
          </cell>
          <cell r="E3051" t="str">
            <v>Local 1</v>
          </cell>
          <cell r="F3051" t="str">
            <v>ทับทิมดี สตีล</v>
          </cell>
          <cell r="G3051">
            <v>2009</v>
          </cell>
        </row>
        <row r="3052">
          <cell r="A3052" t="str">
            <v>น่ำเซ้งค้าเหล็ก</v>
          </cell>
          <cell r="B3052" t="str">
            <v>D - Scrap</v>
          </cell>
          <cell r="C3052">
            <v>40005</v>
          </cell>
          <cell r="D3052">
            <v>7.04</v>
          </cell>
          <cell r="E3052" t="str">
            <v>Local 2</v>
          </cell>
          <cell r="F3052" t="str">
            <v>ขจรวิทย์ล็อคเวลล์</v>
          </cell>
          <cell r="G3052">
            <v>2009</v>
          </cell>
        </row>
        <row r="3053">
          <cell r="A3053" t="str">
            <v>ไหลแอดจาย อินเตอร์เทรด</v>
          </cell>
          <cell r="B3053" t="str">
            <v>BUNDLE  - SY</v>
          </cell>
          <cell r="C3053">
            <v>40005</v>
          </cell>
          <cell r="D3053">
            <v>30.02</v>
          </cell>
          <cell r="E3053" t="str">
            <v>BUNDLE SY</v>
          </cell>
          <cell r="F3053" t="str">
            <v>สมศักดิ์ สุโขทัย</v>
          </cell>
          <cell r="G3053">
            <v>2009</v>
          </cell>
        </row>
        <row r="3054">
          <cell r="A3054" t="str">
            <v>น่ำเซ้งค้าเหล็ก</v>
          </cell>
          <cell r="B3054" t="str">
            <v>Y - Scrap</v>
          </cell>
          <cell r="C3054">
            <v>40005</v>
          </cell>
          <cell r="D3054">
            <v>12.69</v>
          </cell>
          <cell r="E3054" t="str">
            <v>Local 1</v>
          </cell>
          <cell r="F3054" t="str">
            <v>ขจรวิทย์ล็อคเวลล์</v>
          </cell>
          <cell r="G3054">
            <v>2009</v>
          </cell>
        </row>
        <row r="3055">
          <cell r="A3055" t="str">
            <v>ชัยการณ์ สตีล เวอร์ค</v>
          </cell>
          <cell r="B3055" t="str">
            <v>Y - Scrap</v>
          </cell>
          <cell r="C3055">
            <v>40005</v>
          </cell>
          <cell r="D3055">
            <v>12.89</v>
          </cell>
          <cell r="E3055" t="str">
            <v>Local 1</v>
          </cell>
          <cell r="F3055" t="str">
            <v>แสงทองชัย สตีล(ชัญญา)</v>
          </cell>
          <cell r="G3055">
            <v>2009</v>
          </cell>
        </row>
        <row r="3056">
          <cell r="A3056" t="str">
            <v>ไหลแอดจาย อินเตอร์เทรด</v>
          </cell>
          <cell r="B3056" t="str">
            <v>D - Scrap</v>
          </cell>
          <cell r="C3056">
            <v>40005</v>
          </cell>
          <cell r="D3056">
            <v>9.61</v>
          </cell>
          <cell r="E3056" t="str">
            <v>Local 2</v>
          </cell>
          <cell r="F3056" t="str">
            <v>สุจินต์ ระยอง</v>
          </cell>
          <cell r="G3056">
            <v>2009</v>
          </cell>
        </row>
        <row r="3057">
          <cell r="A3057" t="str">
            <v>โกลด์ 2009</v>
          </cell>
          <cell r="B3057" t="str">
            <v>F scrap Local2</v>
          </cell>
          <cell r="C3057">
            <v>40005</v>
          </cell>
          <cell r="D3057">
            <v>38.229999999999997</v>
          </cell>
          <cell r="E3057" t="str">
            <v>Local 2</v>
          </cell>
          <cell r="F3057" t="str">
            <v>สุชาติ ชัยภูมิ</v>
          </cell>
          <cell r="G3057">
            <v>2009</v>
          </cell>
        </row>
        <row r="3058">
          <cell r="A3058" t="str">
            <v>น่ำเซ้งค้าเหล็ก</v>
          </cell>
          <cell r="B3058" t="str">
            <v>Process-PC</v>
          </cell>
          <cell r="C3058">
            <v>40005</v>
          </cell>
          <cell r="D3058">
            <v>34.71</v>
          </cell>
          <cell r="E3058" t="str">
            <v>Process Scrap</v>
          </cell>
          <cell r="F3058" t="str">
            <v>บ้านบึงอินดัสตรีส์</v>
          </cell>
          <cell r="G3058">
            <v>2009</v>
          </cell>
        </row>
        <row r="3059">
          <cell r="A3059" t="str">
            <v>ซัน สตีล แอนด์ เปเปอร์</v>
          </cell>
          <cell r="B3059" t="str">
            <v>BUNDLE  - SY</v>
          </cell>
          <cell r="C3059">
            <v>40005</v>
          </cell>
          <cell r="D3059">
            <v>29.35</v>
          </cell>
          <cell r="E3059" t="str">
            <v>BUNDLE SY</v>
          </cell>
          <cell r="F3059" t="str">
            <v>เอกพาณิชย์ ปราจีน</v>
          </cell>
          <cell r="G3059">
            <v>2009</v>
          </cell>
        </row>
        <row r="3060">
          <cell r="A3060" t="str">
            <v>ไหลแอดจาย อินเตอร์เทรด</v>
          </cell>
          <cell r="B3060" t="str">
            <v>Y - Scrap</v>
          </cell>
          <cell r="C3060">
            <v>40005</v>
          </cell>
          <cell r="D3060">
            <v>13.67</v>
          </cell>
          <cell r="E3060" t="str">
            <v>Local 1</v>
          </cell>
          <cell r="F3060" t="str">
            <v>ไหลแอดจาย พานทอง ชล</v>
          </cell>
          <cell r="G3060">
            <v>2009</v>
          </cell>
        </row>
        <row r="3061">
          <cell r="A3061" t="str">
            <v>ไหลแอดจาย อินเตอร์เทรด</v>
          </cell>
          <cell r="B3061" t="str">
            <v>A - Scrap</v>
          </cell>
          <cell r="C3061">
            <v>40005</v>
          </cell>
          <cell r="D3061">
            <v>18.78</v>
          </cell>
          <cell r="E3061" t="str">
            <v>Local 1</v>
          </cell>
          <cell r="F3061" t="str">
            <v>สมบัติ ลพบุรี</v>
          </cell>
          <cell r="G3061">
            <v>2009</v>
          </cell>
        </row>
        <row r="3062">
          <cell r="A3062" t="str">
            <v>ซัน สตีล แอนด์ เปเปอร์</v>
          </cell>
          <cell r="B3062" t="str">
            <v>B - Scrap</v>
          </cell>
          <cell r="C3062">
            <v>40005</v>
          </cell>
          <cell r="D3062">
            <v>26.07</v>
          </cell>
          <cell r="E3062" t="str">
            <v>Local 2</v>
          </cell>
          <cell r="F3062" t="str">
            <v>คนึงค้าของเก่า</v>
          </cell>
          <cell r="G3062">
            <v>2009</v>
          </cell>
        </row>
        <row r="3063">
          <cell r="A3063" t="str">
            <v>ไหลแอดจาย อินเตอร์เทรด</v>
          </cell>
          <cell r="B3063" t="str">
            <v>BUNDLE  - SY</v>
          </cell>
          <cell r="C3063">
            <v>40005</v>
          </cell>
          <cell r="D3063">
            <v>15.78</v>
          </cell>
          <cell r="E3063" t="str">
            <v>BUNDLE SY</v>
          </cell>
          <cell r="F3063" t="str">
            <v>ทรัพย์ทวี สระแก้ว</v>
          </cell>
          <cell r="G3063">
            <v>2009</v>
          </cell>
        </row>
        <row r="3064">
          <cell r="A3064" t="str">
            <v>ไหลแอดจาย อินเตอร์เทรด</v>
          </cell>
          <cell r="B3064" t="str">
            <v>D - Scrap</v>
          </cell>
          <cell r="C3064">
            <v>40005</v>
          </cell>
          <cell r="D3064">
            <v>8.9700000000000006</v>
          </cell>
          <cell r="E3064" t="str">
            <v>Local 2</v>
          </cell>
          <cell r="F3064" t="str">
            <v>สุจินต์ ระยอง</v>
          </cell>
          <cell r="G3064">
            <v>2009</v>
          </cell>
        </row>
        <row r="3065">
          <cell r="A3065" t="str">
            <v>ซัน สตีล แอนด์ เปเปอร์</v>
          </cell>
          <cell r="B3065" t="str">
            <v>M scrap</v>
          </cell>
          <cell r="C3065">
            <v>40005</v>
          </cell>
          <cell r="D3065">
            <v>7.57</v>
          </cell>
          <cell r="E3065" t="str">
            <v>Local 2</v>
          </cell>
          <cell r="F3065" t="str">
            <v>รัตนาภรณ์(กิริมิตร-ระยอง)</v>
          </cell>
          <cell r="G3065">
            <v>2009</v>
          </cell>
        </row>
        <row r="3066">
          <cell r="A3066" t="str">
            <v>กรัณย์ชัย สตีลเวิร์ค</v>
          </cell>
          <cell r="B3066" t="str">
            <v>Process-PC</v>
          </cell>
          <cell r="C3066">
            <v>40005</v>
          </cell>
          <cell r="D3066">
            <v>19.989999999999998</v>
          </cell>
          <cell r="E3066" t="str">
            <v>Process Scrap</v>
          </cell>
          <cell r="F3066" t="str">
            <v>เอส.พี.เมทัล(S.P.Metal) (D)</v>
          </cell>
          <cell r="G3066">
            <v>2009</v>
          </cell>
        </row>
        <row r="3067">
          <cell r="A3067" t="str">
            <v>น่ำเซ้งค้าเหล็ก</v>
          </cell>
          <cell r="B3067" t="str">
            <v>C - Scrap</v>
          </cell>
          <cell r="C3067">
            <v>40005</v>
          </cell>
          <cell r="D3067">
            <v>16.88</v>
          </cell>
          <cell r="E3067" t="str">
            <v>Local 2</v>
          </cell>
          <cell r="F3067" t="str">
            <v>ขจรวิทย์ล็อคเวลล์</v>
          </cell>
          <cell r="G3067">
            <v>2009</v>
          </cell>
        </row>
        <row r="3068">
          <cell r="A3068" t="str">
            <v>โกลด์ 2009</v>
          </cell>
          <cell r="B3068" t="str">
            <v>D - Scrap</v>
          </cell>
          <cell r="C3068">
            <v>40005</v>
          </cell>
          <cell r="D3068">
            <v>29.34</v>
          </cell>
          <cell r="E3068" t="str">
            <v>Local 2</v>
          </cell>
          <cell r="F3068" t="str">
            <v>ต้อมยิ่งเจริญทรัพย์</v>
          </cell>
          <cell r="G3068">
            <v>2009</v>
          </cell>
        </row>
        <row r="3069">
          <cell r="A3069" t="str">
            <v>ซัน สตีล แอนด์ เปเปอร์</v>
          </cell>
          <cell r="B3069" t="str">
            <v>D - Scrap</v>
          </cell>
          <cell r="C3069">
            <v>40005</v>
          </cell>
          <cell r="D3069">
            <v>6.95</v>
          </cell>
          <cell r="E3069" t="str">
            <v>Local 2</v>
          </cell>
          <cell r="F3069" t="str">
            <v>บางกอกรีไซเคิล</v>
          </cell>
          <cell r="G3069">
            <v>2009</v>
          </cell>
        </row>
        <row r="3070">
          <cell r="A3070" t="str">
            <v>ไหลแอดจาย อินเตอร์เทรด</v>
          </cell>
          <cell r="B3070" t="str">
            <v>BUNDLE  - SY</v>
          </cell>
          <cell r="C3070">
            <v>40005</v>
          </cell>
          <cell r="D3070">
            <v>30.26</v>
          </cell>
          <cell r="E3070" t="str">
            <v>BUNDLE SY</v>
          </cell>
          <cell r="F3070" t="str">
            <v>สมศักดิ์ สุโขทัย</v>
          </cell>
          <cell r="G3070">
            <v>2009</v>
          </cell>
        </row>
        <row r="3071">
          <cell r="A3071" t="str">
            <v>ซัน สตีล แอนด์ เปเปอร์</v>
          </cell>
          <cell r="B3071" t="str">
            <v>BUNDLE  - SY</v>
          </cell>
          <cell r="C3071">
            <v>40005</v>
          </cell>
          <cell r="D3071">
            <v>30.16</v>
          </cell>
          <cell r="E3071" t="str">
            <v>BUNDLE SY</v>
          </cell>
          <cell r="F3071" t="str">
            <v>เอส.ซี.ค้าเหล็ก  กทม.</v>
          </cell>
          <cell r="G3071">
            <v>2009</v>
          </cell>
        </row>
        <row r="3072">
          <cell r="A3072" t="str">
            <v>ซัน สตีล แอนด์ เปเปอร์</v>
          </cell>
          <cell r="B3072" t="str">
            <v>X Scrap-L2</v>
          </cell>
          <cell r="C3072">
            <v>40005</v>
          </cell>
          <cell r="D3072">
            <v>11.78</v>
          </cell>
          <cell r="E3072" t="str">
            <v>Local 2</v>
          </cell>
          <cell r="F3072" t="str">
            <v>ปอ.พาณิชย์ 5</v>
          </cell>
          <cell r="G3072">
            <v>2009</v>
          </cell>
        </row>
        <row r="3073">
          <cell r="A3073" t="str">
            <v>ไหลแอดจาย อินเตอร์เทรด</v>
          </cell>
          <cell r="B3073" t="str">
            <v>Y - Scrap</v>
          </cell>
          <cell r="C3073">
            <v>40005</v>
          </cell>
          <cell r="D3073">
            <v>11.98</v>
          </cell>
          <cell r="E3073" t="str">
            <v>Local 1</v>
          </cell>
          <cell r="F3073" t="str">
            <v>อาร์กอนสตีล กทม.</v>
          </cell>
          <cell r="G3073">
            <v>2009</v>
          </cell>
        </row>
        <row r="3074">
          <cell r="A3074" t="str">
            <v>ไหลแอดจาย อินเตอร์เทรด</v>
          </cell>
          <cell r="B3074" t="str">
            <v>BUNDLE  - SY</v>
          </cell>
          <cell r="C3074">
            <v>40005</v>
          </cell>
          <cell r="D3074">
            <v>27.14</v>
          </cell>
          <cell r="E3074" t="str">
            <v>BUNDLE SY</v>
          </cell>
          <cell r="F3074" t="str">
            <v>พัลลภ แพร่</v>
          </cell>
          <cell r="G3074">
            <v>2009</v>
          </cell>
        </row>
        <row r="3075">
          <cell r="A3075" t="str">
            <v>ไหลแอดจาย อินเตอร์เทรด</v>
          </cell>
          <cell r="B3075" t="str">
            <v>D - Scrap</v>
          </cell>
          <cell r="C3075">
            <v>40005</v>
          </cell>
          <cell r="D3075">
            <v>7.47</v>
          </cell>
          <cell r="E3075" t="str">
            <v>Local 2</v>
          </cell>
          <cell r="F3075" t="str">
            <v>สุจินต์ ระยอง</v>
          </cell>
          <cell r="G3075">
            <v>2009</v>
          </cell>
        </row>
        <row r="3076">
          <cell r="A3076" t="str">
            <v>ไหลแอดจาย อินเตอร์เทรด</v>
          </cell>
          <cell r="B3076" t="str">
            <v>Y - Scrap</v>
          </cell>
          <cell r="C3076">
            <v>40005</v>
          </cell>
          <cell r="D3076">
            <v>14.64</v>
          </cell>
          <cell r="E3076" t="str">
            <v>Local 1</v>
          </cell>
          <cell r="F3076" t="str">
            <v>อาร์กอนสตีล กทม.</v>
          </cell>
          <cell r="G3076">
            <v>2009</v>
          </cell>
        </row>
        <row r="3077">
          <cell r="A3077" t="str">
            <v>ไหลแอดจาย อินเตอร์เทรด</v>
          </cell>
          <cell r="B3077" t="str">
            <v>BUNDLE  - SY</v>
          </cell>
          <cell r="C3077">
            <v>40005</v>
          </cell>
          <cell r="D3077">
            <v>31.52</v>
          </cell>
          <cell r="E3077" t="str">
            <v>BUNDLE SY</v>
          </cell>
          <cell r="F3077" t="str">
            <v>สมศักดิ์ สุโขทัย</v>
          </cell>
          <cell r="G3077">
            <v>2009</v>
          </cell>
        </row>
        <row r="3078">
          <cell r="A3078" t="str">
            <v>น่ำเซ้งค้าเหล็ก</v>
          </cell>
          <cell r="B3078" t="str">
            <v>D - Scrap</v>
          </cell>
          <cell r="C3078">
            <v>40005</v>
          </cell>
          <cell r="D3078">
            <v>9.17</v>
          </cell>
          <cell r="E3078" t="str">
            <v>Local 2</v>
          </cell>
          <cell r="F3078" t="str">
            <v>ขจรวิทย์ล็อคเวลล์</v>
          </cell>
          <cell r="G3078">
            <v>2009</v>
          </cell>
        </row>
        <row r="3079">
          <cell r="A3079" t="str">
            <v>ไหลแอดจาย อินเตอร์เทรด</v>
          </cell>
          <cell r="B3079" t="str">
            <v>BUNDLE  - SY</v>
          </cell>
          <cell r="C3079">
            <v>40005</v>
          </cell>
          <cell r="D3079">
            <v>15.42</v>
          </cell>
          <cell r="E3079" t="str">
            <v>BUNDLE SY</v>
          </cell>
          <cell r="F3079" t="str">
            <v>ทรัพย์ทวี สระแก้ว</v>
          </cell>
          <cell r="G3079">
            <v>2009</v>
          </cell>
        </row>
        <row r="3080">
          <cell r="A3080" t="str">
            <v>ซัน สตีล แอนด์ เปเปอร์</v>
          </cell>
          <cell r="B3080" t="str">
            <v>Y - Scrap</v>
          </cell>
          <cell r="C3080">
            <v>40005</v>
          </cell>
          <cell r="D3080">
            <v>12.04</v>
          </cell>
          <cell r="E3080" t="str">
            <v>Local 1</v>
          </cell>
          <cell r="F3080" t="str">
            <v>ปอ.พาณิชย์ 5</v>
          </cell>
          <cell r="G3080">
            <v>2009</v>
          </cell>
        </row>
        <row r="3081">
          <cell r="A3081" t="str">
            <v>ไหลแอดจาย อินเตอร์เทรด</v>
          </cell>
          <cell r="B3081" t="str">
            <v>Y - Scrap</v>
          </cell>
          <cell r="C3081">
            <v>40005</v>
          </cell>
          <cell r="D3081">
            <v>13.46</v>
          </cell>
          <cell r="E3081" t="str">
            <v>Local 1</v>
          </cell>
          <cell r="F3081" t="str">
            <v>สุจินต์ ระยอง</v>
          </cell>
          <cell r="G3081">
            <v>2009</v>
          </cell>
        </row>
        <row r="3082">
          <cell r="A3082" t="str">
            <v>ไหลแอดจาย อินเตอร์เทรด</v>
          </cell>
          <cell r="B3082" t="str">
            <v>D - Scrap</v>
          </cell>
          <cell r="C3082">
            <v>40005</v>
          </cell>
          <cell r="D3082">
            <v>7.28</v>
          </cell>
          <cell r="E3082" t="str">
            <v>Local 2</v>
          </cell>
          <cell r="F3082" t="str">
            <v>สุจินต์ ระยอง</v>
          </cell>
          <cell r="G3082">
            <v>2009</v>
          </cell>
        </row>
        <row r="3083">
          <cell r="A3083" t="str">
            <v>ไหลแอดจาย อินเตอร์เทรด</v>
          </cell>
          <cell r="B3083" t="str">
            <v>Y - Scrap</v>
          </cell>
          <cell r="C3083">
            <v>40005</v>
          </cell>
          <cell r="D3083">
            <v>18.670000000000002</v>
          </cell>
          <cell r="E3083" t="str">
            <v>Local 1</v>
          </cell>
          <cell r="F3083" t="str">
            <v>สุจินต์ ระยอง</v>
          </cell>
          <cell r="G3083">
            <v>2009</v>
          </cell>
        </row>
        <row r="3084">
          <cell r="A3084" t="str">
            <v>ไหลแอดจาย อินเตอร์เทรด</v>
          </cell>
          <cell r="B3084" t="str">
            <v>BUNDLE  - SY</v>
          </cell>
          <cell r="C3084">
            <v>40005</v>
          </cell>
          <cell r="D3084">
            <v>14.44</v>
          </cell>
          <cell r="E3084" t="str">
            <v>BUNDLE SY</v>
          </cell>
          <cell r="F3084" t="str">
            <v>สมศักดิ์ สุโขทัย</v>
          </cell>
          <cell r="G3084">
            <v>2009</v>
          </cell>
        </row>
        <row r="3085">
          <cell r="A3085" t="str">
            <v>ไหลแอดจาย อินเตอร์เทรด</v>
          </cell>
          <cell r="B3085" t="str">
            <v>D - Scrap</v>
          </cell>
          <cell r="C3085">
            <v>40005</v>
          </cell>
          <cell r="D3085">
            <v>10.26</v>
          </cell>
          <cell r="E3085" t="str">
            <v>Local 2</v>
          </cell>
          <cell r="F3085" t="str">
            <v>สุจินต์ ระยอง</v>
          </cell>
          <cell r="G3085">
            <v>2009</v>
          </cell>
        </row>
        <row r="3086">
          <cell r="A3086" t="str">
            <v>ไหลแอดจาย อินเตอร์เทรด</v>
          </cell>
          <cell r="B3086" t="str">
            <v>B - Scrap</v>
          </cell>
          <cell r="C3086">
            <v>40005</v>
          </cell>
          <cell r="D3086">
            <v>15.03</v>
          </cell>
          <cell r="E3086" t="str">
            <v>Local 2</v>
          </cell>
          <cell r="F3086" t="str">
            <v>สมบัติ ลพบุรี</v>
          </cell>
          <cell r="G3086">
            <v>2009</v>
          </cell>
        </row>
        <row r="3087">
          <cell r="A3087" t="str">
            <v>น่ำเซ้งค้าเหล็ก</v>
          </cell>
          <cell r="B3087" t="str">
            <v>D - Scrap</v>
          </cell>
          <cell r="C3087">
            <v>40005</v>
          </cell>
          <cell r="D3087">
            <v>18.489999999999998</v>
          </cell>
          <cell r="E3087" t="str">
            <v>Local 2</v>
          </cell>
          <cell r="F3087" t="str">
            <v>ขจรวิทย์ล็อคเวลล์</v>
          </cell>
          <cell r="G3087">
            <v>2009</v>
          </cell>
        </row>
        <row r="3088">
          <cell r="A3088" t="str">
            <v>ไหลแอดจาย อินเตอร์เทรด</v>
          </cell>
          <cell r="B3088" t="str">
            <v>BUNDLE  - SY</v>
          </cell>
          <cell r="C3088">
            <v>40005</v>
          </cell>
          <cell r="D3088">
            <v>31.69</v>
          </cell>
          <cell r="E3088" t="str">
            <v>BUNDLE SY</v>
          </cell>
          <cell r="F3088" t="str">
            <v>สมบัติ ลพบุรี</v>
          </cell>
          <cell r="G3088">
            <v>2009</v>
          </cell>
        </row>
        <row r="3089">
          <cell r="A3089" t="str">
            <v>กรวัชร อินเตอร์เมทัล</v>
          </cell>
          <cell r="B3089" t="str">
            <v>BUNDLE  - SY</v>
          </cell>
          <cell r="C3089">
            <v>40005</v>
          </cell>
          <cell r="D3089">
            <v>15.41</v>
          </cell>
          <cell r="E3089" t="str">
            <v>BUNDLE SY</v>
          </cell>
          <cell r="F3089" t="str">
            <v>บัญชาค้าของเก่า</v>
          </cell>
          <cell r="G3089">
            <v>2009</v>
          </cell>
        </row>
        <row r="3090">
          <cell r="A3090" t="str">
            <v>กรวัชร อินเตอร์เมทัล</v>
          </cell>
          <cell r="B3090" t="str">
            <v>A - Scrap</v>
          </cell>
          <cell r="C3090">
            <v>40005</v>
          </cell>
          <cell r="D3090">
            <v>14.38</v>
          </cell>
          <cell r="E3090" t="str">
            <v>Local 1</v>
          </cell>
          <cell r="F3090" t="str">
            <v>บัญชาค้าของเก่า</v>
          </cell>
          <cell r="G3090">
            <v>2009</v>
          </cell>
        </row>
        <row r="3091">
          <cell r="A3091" t="str">
            <v>เจแอนด์จา เซอร์วิส</v>
          </cell>
          <cell r="B3091" t="str">
            <v>BUNDLE  - SY</v>
          </cell>
          <cell r="C3091">
            <v>40005</v>
          </cell>
          <cell r="D3091">
            <v>28.03</v>
          </cell>
          <cell r="E3091" t="str">
            <v>BUNDLE SY</v>
          </cell>
          <cell r="F3091" t="str">
            <v>เจแอนด์จา เซอร์วิส</v>
          </cell>
          <cell r="G3091">
            <v>2009</v>
          </cell>
        </row>
        <row r="3092">
          <cell r="A3092" t="str">
            <v>ไหลแอดจาย อินเตอร์เทรด</v>
          </cell>
          <cell r="B3092" t="str">
            <v>A - Scrap</v>
          </cell>
          <cell r="C3092">
            <v>40005</v>
          </cell>
          <cell r="D3092">
            <v>15.49</v>
          </cell>
          <cell r="E3092" t="str">
            <v>Local 1</v>
          </cell>
          <cell r="F3092" t="str">
            <v>สมบัติ ลพบุรี</v>
          </cell>
          <cell r="G3092">
            <v>2009</v>
          </cell>
        </row>
        <row r="3093">
          <cell r="A3093" t="str">
            <v>ไหลแอดจาย อินเตอร์เทรด</v>
          </cell>
          <cell r="B3093" t="str">
            <v>BUNDLE  - SY</v>
          </cell>
          <cell r="C3093">
            <v>40005</v>
          </cell>
          <cell r="D3093">
            <v>34.43</v>
          </cell>
          <cell r="E3093" t="str">
            <v>BUNDLE SY</v>
          </cell>
          <cell r="F3093" t="str">
            <v>พัลลภ แพร่</v>
          </cell>
          <cell r="G3093">
            <v>2009</v>
          </cell>
        </row>
        <row r="3094">
          <cell r="A3094" t="str">
            <v>ไหลแอดจาย อินเตอร์เทรด</v>
          </cell>
          <cell r="B3094" t="str">
            <v>B - Scrap</v>
          </cell>
          <cell r="C3094">
            <v>40005</v>
          </cell>
          <cell r="D3094">
            <v>12.17</v>
          </cell>
          <cell r="E3094" t="str">
            <v>Local 2</v>
          </cell>
          <cell r="F3094" t="str">
            <v>สุจินต์ ระยอง</v>
          </cell>
          <cell r="G3094">
            <v>2009</v>
          </cell>
        </row>
        <row r="3095">
          <cell r="A3095" t="str">
            <v>โกลด์ 2009</v>
          </cell>
          <cell r="B3095" t="str">
            <v>BUNDLE  - SY</v>
          </cell>
          <cell r="C3095">
            <v>40005</v>
          </cell>
          <cell r="D3095">
            <v>31.32</v>
          </cell>
          <cell r="E3095" t="str">
            <v>BUNDLE SY</v>
          </cell>
          <cell r="F3095" t="str">
            <v>โกลด์ 2009</v>
          </cell>
          <cell r="G3095">
            <v>2009</v>
          </cell>
        </row>
        <row r="3096">
          <cell r="A3096" t="str">
            <v>ไหลแอดจาย อินเตอร์เทรด</v>
          </cell>
          <cell r="B3096" t="str">
            <v>A - Scrap</v>
          </cell>
          <cell r="C3096">
            <v>40005</v>
          </cell>
          <cell r="D3096">
            <v>15.06</v>
          </cell>
          <cell r="E3096" t="str">
            <v>Local 1</v>
          </cell>
          <cell r="F3096" t="str">
            <v>เก๊า</v>
          </cell>
          <cell r="G3096">
            <v>2009</v>
          </cell>
        </row>
        <row r="3097">
          <cell r="A3097" t="str">
            <v>ไหลแอดจาย อินเตอร์เทรด</v>
          </cell>
          <cell r="B3097" t="str">
            <v>Y - Scrap</v>
          </cell>
          <cell r="C3097">
            <v>40005</v>
          </cell>
          <cell r="D3097">
            <v>11.55</v>
          </cell>
          <cell r="E3097" t="str">
            <v>Local 1</v>
          </cell>
          <cell r="F3097" t="str">
            <v>ไหลแอดจาย พานทอง ชล</v>
          </cell>
          <cell r="G3097">
            <v>2009</v>
          </cell>
        </row>
        <row r="3098">
          <cell r="A3098" t="str">
            <v>ไหลแอดจาย อินเตอร์เทรด</v>
          </cell>
          <cell r="B3098" t="str">
            <v>C - Scrap</v>
          </cell>
          <cell r="C3098">
            <v>40005</v>
          </cell>
          <cell r="D3098">
            <v>11.72</v>
          </cell>
          <cell r="E3098" t="str">
            <v>Local 2</v>
          </cell>
          <cell r="F3098" t="str">
            <v>ไหลแอดจาย พานทอง ชล</v>
          </cell>
          <cell r="G3098">
            <v>2009</v>
          </cell>
        </row>
        <row r="3099">
          <cell r="A3099" t="str">
            <v>ไหลแอดจาย อินเตอร์เทรด</v>
          </cell>
          <cell r="B3099" t="str">
            <v>D - Scrap</v>
          </cell>
          <cell r="C3099">
            <v>40005</v>
          </cell>
          <cell r="D3099">
            <v>5.93</v>
          </cell>
          <cell r="E3099" t="str">
            <v>Local 2</v>
          </cell>
          <cell r="F3099" t="str">
            <v>ไหลแอดจาย พานทอง ชล</v>
          </cell>
          <cell r="G3099">
            <v>2009</v>
          </cell>
        </row>
        <row r="3100">
          <cell r="A3100" t="str">
            <v>ไหลแอดจาย อินเตอร์เทรด</v>
          </cell>
          <cell r="B3100" t="str">
            <v>BUNDLE  - SY</v>
          </cell>
          <cell r="C3100">
            <v>40005</v>
          </cell>
          <cell r="D3100">
            <v>28.97</v>
          </cell>
          <cell r="E3100" t="str">
            <v>BUNDLE SY</v>
          </cell>
          <cell r="F3100" t="str">
            <v>เมืองพลค้าของเก่า บุรีรัมย์</v>
          </cell>
          <cell r="G3100">
            <v>2009</v>
          </cell>
        </row>
        <row r="3101">
          <cell r="A3101" t="str">
            <v>ไหลแอดจาย อินเตอร์เทรด</v>
          </cell>
          <cell r="B3101" t="str">
            <v>BUNDLE  - SY</v>
          </cell>
          <cell r="C3101">
            <v>40005</v>
          </cell>
          <cell r="D3101">
            <v>30.8</v>
          </cell>
          <cell r="E3101" t="str">
            <v>BUNDLE SY</v>
          </cell>
          <cell r="F3101" t="str">
            <v>สุขสวัสดิ์ อุบล</v>
          </cell>
          <cell r="G3101">
            <v>2009</v>
          </cell>
        </row>
        <row r="3102">
          <cell r="A3102" t="str">
            <v>กัณฑชัย เมทัล เวอร์ค</v>
          </cell>
          <cell r="B3102" t="str">
            <v>A - Scrap</v>
          </cell>
          <cell r="C3102">
            <v>40005</v>
          </cell>
          <cell r="D3102">
            <v>14.23</v>
          </cell>
          <cell r="E3102" t="str">
            <v>Local 1</v>
          </cell>
          <cell r="F3102" t="str">
            <v>ไพบูลย์ ชลบุรี</v>
          </cell>
          <cell r="G3102">
            <v>2009</v>
          </cell>
        </row>
        <row r="3103">
          <cell r="A3103" t="str">
            <v>ซัน สตีล แอนด์ เปเปอร์</v>
          </cell>
          <cell r="B3103" t="str">
            <v>D - Scrap</v>
          </cell>
          <cell r="C3103">
            <v>40005</v>
          </cell>
          <cell r="D3103">
            <v>10.79</v>
          </cell>
          <cell r="E3103" t="str">
            <v>Local 2</v>
          </cell>
          <cell r="F3103" t="str">
            <v>รัตนาภรณ์(กิริมิตร-ระยอง)</v>
          </cell>
          <cell r="G3103">
            <v>2009</v>
          </cell>
        </row>
        <row r="3104">
          <cell r="A3104" t="str">
            <v>โพธิ์ทองค้าของเก่า</v>
          </cell>
          <cell r="B3104" t="str">
            <v>D - Scrap</v>
          </cell>
          <cell r="C3104">
            <v>40005</v>
          </cell>
          <cell r="D3104">
            <v>7.18</v>
          </cell>
          <cell r="E3104" t="str">
            <v>Local 2</v>
          </cell>
          <cell r="F3104" t="str">
            <v>โพธิ์ทองค้าของเก่า</v>
          </cell>
          <cell r="G3104">
            <v>2009</v>
          </cell>
        </row>
        <row r="3105">
          <cell r="A3105" t="str">
            <v>น่ำเซ้งค้าเหล็ก</v>
          </cell>
          <cell r="B3105" t="str">
            <v>D - Scrap</v>
          </cell>
          <cell r="C3105">
            <v>40005</v>
          </cell>
          <cell r="D3105">
            <v>15.46</v>
          </cell>
          <cell r="E3105" t="str">
            <v>Local 2</v>
          </cell>
          <cell r="F3105" t="str">
            <v>ขจรวิทย์ล็อคเวลล์</v>
          </cell>
          <cell r="G3105">
            <v>2009</v>
          </cell>
        </row>
        <row r="3106">
          <cell r="A3106" t="str">
            <v>ฮีดากาโยโก เอ็นเตอร์ไพรส์</v>
          </cell>
          <cell r="B3106" t="str">
            <v>Bundle # 1</v>
          </cell>
          <cell r="C3106">
            <v>40005</v>
          </cell>
          <cell r="D3106">
            <v>13.98</v>
          </cell>
          <cell r="E3106" t="str">
            <v>Bundle # I(Local)</v>
          </cell>
          <cell r="F3106" t="str">
            <v>ฮีดากา โยโก (D)</v>
          </cell>
          <cell r="G3106">
            <v>2009</v>
          </cell>
        </row>
        <row r="3107">
          <cell r="A3107" t="str">
            <v>ลีซิง สตีล</v>
          </cell>
          <cell r="B3107" t="str">
            <v>Y - Scrap</v>
          </cell>
          <cell r="C3107">
            <v>40005</v>
          </cell>
          <cell r="D3107">
            <v>13.1</v>
          </cell>
          <cell r="E3107" t="str">
            <v>Local 1</v>
          </cell>
          <cell r="F3107" t="str">
            <v>ลีซิงสตีล</v>
          </cell>
          <cell r="G3107">
            <v>2009</v>
          </cell>
        </row>
        <row r="3108">
          <cell r="A3108" t="str">
            <v>โกลด์ 2009</v>
          </cell>
          <cell r="B3108" t="str">
            <v>BUNDLE  - SY</v>
          </cell>
          <cell r="C3108">
            <v>40005</v>
          </cell>
          <cell r="D3108">
            <v>33.4</v>
          </cell>
          <cell r="E3108" t="str">
            <v>BUNDLE SY</v>
          </cell>
          <cell r="F3108" t="str">
            <v>สุชาติ ชัยภูมิ</v>
          </cell>
          <cell r="G3108">
            <v>2009</v>
          </cell>
        </row>
        <row r="3109">
          <cell r="A3109" t="str">
            <v>โกลด์ 2009</v>
          </cell>
          <cell r="B3109" t="str">
            <v>BUNDLE  - SY</v>
          </cell>
          <cell r="C3109">
            <v>40005</v>
          </cell>
          <cell r="D3109">
            <v>29.03</v>
          </cell>
          <cell r="E3109" t="str">
            <v>BUNDLE SY</v>
          </cell>
          <cell r="F3109" t="str">
            <v>สุชาติ ชัยภูมิ</v>
          </cell>
          <cell r="G3109">
            <v>2009</v>
          </cell>
        </row>
        <row r="3110">
          <cell r="A3110" t="str">
            <v>กรวัชร อินเตอร์เมทัล</v>
          </cell>
          <cell r="B3110" t="str">
            <v>BUNDLE  - SY</v>
          </cell>
          <cell r="C3110">
            <v>40005</v>
          </cell>
          <cell r="D3110">
            <v>14.97</v>
          </cell>
          <cell r="E3110" t="str">
            <v>BUNDLE SY</v>
          </cell>
          <cell r="F3110" t="str">
            <v>บัญชาค้าของเก่า</v>
          </cell>
          <cell r="G3110">
            <v>2009</v>
          </cell>
        </row>
        <row r="3111">
          <cell r="A3111" t="str">
            <v>ไหลแอดจาย อินเตอร์เทรด</v>
          </cell>
          <cell r="B3111" t="str">
            <v>BUNDLE  - SY</v>
          </cell>
          <cell r="C3111">
            <v>40005</v>
          </cell>
          <cell r="D3111">
            <v>26</v>
          </cell>
          <cell r="E3111" t="str">
            <v>BUNDLE SY</v>
          </cell>
          <cell r="F3111" t="str">
            <v>ท่าทองค้าของเก่า</v>
          </cell>
          <cell r="G3111">
            <v>2009</v>
          </cell>
        </row>
        <row r="3112">
          <cell r="A3112" t="str">
            <v>ไหลแอดจาย อินเตอร์เทรด</v>
          </cell>
          <cell r="B3112" t="str">
            <v>BUNDLE  - SY</v>
          </cell>
          <cell r="C3112">
            <v>40005</v>
          </cell>
          <cell r="D3112">
            <v>30.48</v>
          </cell>
          <cell r="E3112" t="str">
            <v>BUNDLE SY</v>
          </cell>
          <cell r="F3112" t="str">
            <v>ท่าทองค้าของเก่า</v>
          </cell>
          <cell r="G3112">
            <v>2009</v>
          </cell>
        </row>
        <row r="3113">
          <cell r="A3113" t="str">
            <v>ฮีดากาโยโก เอ็นเตอร์ไพรส์</v>
          </cell>
          <cell r="B3113" t="str">
            <v>Bundle # 1</v>
          </cell>
          <cell r="C3113">
            <v>40005</v>
          </cell>
          <cell r="D3113">
            <v>13.41</v>
          </cell>
          <cell r="E3113" t="str">
            <v>Bundle # I(Local)</v>
          </cell>
          <cell r="F3113" t="str">
            <v>ฮีดากา โยโก (D)</v>
          </cell>
          <cell r="G3113">
            <v>2009</v>
          </cell>
        </row>
        <row r="3114">
          <cell r="A3114" t="str">
            <v>ฮีดากาโยโก เอ็นเตอร์ไพรส์</v>
          </cell>
          <cell r="B3114" t="str">
            <v>Process-SS</v>
          </cell>
          <cell r="C3114">
            <v>40005</v>
          </cell>
          <cell r="D3114">
            <v>13.13</v>
          </cell>
          <cell r="E3114" t="str">
            <v>Special Scrap</v>
          </cell>
          <cell r="F3114" t="str">
            <v>ฮีดากา โยโก (D)</v>
          </cell>
          <cell r="G3114">
            <v>2009</v>
          </cell>
        </row>
        <row r="3115">
          <cell r="A3115" t="str">
            <v>ไหลแอดจาย อินเตอร์เทรด</v>
          </cell>
          <cell r="B3115" t="str">
            <v>Y - Scrap</v>
          </cell>
          <cell r="C3115">
            <v>40005</v>
          </cell>
          <cell r="D3115">
            <v>56.75</v>
          </cell>
          <cell r="E3115" t="str">
            <v>Local 1</v>
          </cell>
          <cell r="F3115" t="str">
            <v>ไหลแอดจาย พานทอง ชล</v>
          </cell>
          <cell r="G3115">
            <v>2009</v>
          </cell>
        </row>
        <row r="3116">
          <cell r="A3116" t="str">
            <v>โกลด์ 2009</v>
          </cell>
          <cell r="B3116" t="str">
            <v>BUNDLE  - SY</v>
          </cell>
          <cell r="C3116">
            <v>40005</v>
          </cell>
          <cell r="D3116">
            <v>34.31</v>
          </cell>
          <cell r="E3116" t="str">
            <v>BUNDLE SY</v>
          </cell>
          <cell r="F3116" t="str">
            <v>โกลด์ 2009</v>
          </cell>
          <cell r="G3116">
            <v>2009</v>
          </cell>
        </row>
        <row r="3117">
          <cell r="A3117" t="str">
            <v>โพธิ์ทองค้าของเก่า</v>
          </cell>
          <cell r="B3117" t="str">
            <v>Y - Scrap</v>
          </cell>
          <cell r="C3117">
            <v>40005</v>
          </cell>
          <cell r="D3117">
            <v>14.25</v>
          </cell>
          <cell r="E3117" t="str">
            <v>Local 1</v>
          </cell>
          <cell r="F3117" t="str">
            <v>โพธิ์ทองค้าของเก่า</v>
          </cell>
          <cell r="G3117">
            <v>2009</v>
          </cell>
        </row>
        <row r="3118">
          <cell r="A3118" t="str">
            <v>สิงห์สยามสตีลเซอร์วิส</v>
          </cell>
          <cell r="B3118" t="str">
            <v>Process-PC</v>
          </cell>
          <cell r="C3118">
            <v>40005</v>
          </cell>
          <cell r="D3118">
            <v>12.75</v>
          </cell>
          <cell r="E3118" t="str">
            <v>Process Scrap</v>
          </cell>
          <cell r="F3118" t="str">
            <v>อาปิโก อมตะ ชลบุรี (D)</v>
          </cell>
          <cell r="G3118">
            <v>2009</v>
          </cell>
        </row>
        <row r="3119">
          <cell r="A3119" t="str">
            <v>ไหลแอดจาย อินเตอร์เทรด</v>
          </cell>
          <cell r="B3119" t="str">
            <v>A - Scrap</v>
          </cell>
          <cell r="C3119">
            <v>40005</v>
          </cell>
          <cell r="D3119">
            <v>12.64</v>
          </cell>
          <cell r="E3119" t="str">
            <v>Local 1</v>
          </cell>
          <cell r="F3119" t="str">
            <v>ไหลแอดจาย พานทอง ชล</v>
          </cell>
          <cell r="G3119">
            <v>2009</v>
          </cell>
        </row>
        <row r="3120">
          <cell r="A3120" t="str">
            <v>ไหลแอดจาย อินเตอร์เทรด</v>
          </cell>
          <cell r="B3120" t="str">
            <v>Y - Scrap</v>
          </cell>
          <cell r="C3120">
            <v>40005</v>
          </cell>
          <cell r="D3120">
            <v>35.15</v>
          </cell>
          <cell r="E3120" t="str">
            <v>Local 1</v>
          </cell>
          <cell r="F3120" t="str">
            <v>ไหลแอดจาย พานทอง ชล</v>
          </cell>
          <cell r="G3120">
            <v>2009</v>
          </cell>
        </row>
        <row r="3121">
          <cell r="A3121" t="str">
            <v>ฮีดากาโยโก เอ็นเตอร์ไพรส์</v>
          </cell>
          <cell r="B3121" t="str">
            <v>Process-SS</v>
          </cell>
          <cell r="C3121">
            <v>40005</v>
          </cell>
          <cell r="D3121">
            <v>28.38</v>
          </cell>
          <cell r="E3121" t="str">
            <v>Special Scrap</v>
          </cell>
          <cell r="F3121" t="str">
            <v>ฮีดากา โยโก (D)</v>
          </cell>
          <cell r="G3121">
            <v>2009</v>
          </cell>
        </row>
        <row r="3122">
          <cell r="A3122" t="str">
            <v>กรัณย์ชัย สตีลเวิร์ค</v>
          </cell>
          <cell r="B3122" t="str">
            <v>Bundle # 1</v>
          </cell>
          <cell r="C3122">
            <v>40005</v>
          </cell>
          <cell r="D3122">
            <v>36.46</v>
          </cell>
          <cell r="E3122" t="str">
            <v>Bundle # I(Local)</v>
          </cell>
          <cell r="F3122" t="str">
            <v>Metalic Coil Center(D)</v>
          </cell>
          <cell r="G3122">
            <v>2009</v>
          </cell>
        </row>
        <row r="3123">
          <cell r="A3123" t="str">
            <v>น่ำเซ้งค้าเหล็ก</v>
          </cell>
          <cell r="B3123" t="str">
            <v>D - Scrap</v>
          </cell>
          <cell r="C3123">
            <v>40005</v>
          </cell>
          <cell r="D3123">
            <v>3.51</v>
          </cell>
          <cell r="E3123" t="str">
            <v>Local 2</v>
          </cell>
          <cell r="F3123" t="str">
            <v>ขจรวิทย์ล็อคเวลล์</v>
          </cell>
          <cell r="G3123">
            <v>2009</v>
          </cell>
        </row>
        <row r="3124">
          <cell r="A3124" t="str">
            <v>ฮีดากาโยโก เอ็นเตอร์ไพรส์</v>
          </cell>
          <cell r="B3124" t="str">
            <v>SHREDDED LOCAL</v>
          </cell>
          <cell r="C3124">
            <v>40005</v>
          </cell>
          <cell r="D3124">
            <v>27.72</v>
          </cell>
          <cell r="E3124" t="str">
            <v>SHREDDED LOCAL</v>
          </cell>
          <cell r="F3124" t="str">
            <v>ฮีดากา โยโก (D)</v>
          </cell>
          <cell r="G3124">
            <v>2009</v>
          </cell>
        </row>
        <row r="3125">
          <cell r="A3125" t="str">
            <v>กัณฑชัย เมทัล เวอร์ค</v>
          </cell>
          <cell r="B3125" t="str">
            <v>D - Scrap</v>
          </cell>
          <cell r="C3125">
            <v>40005</v>
          </cell>
          <cell r="D3125">
            <v>5.34</v>
          </cell>
          <cell r="E3125" t="str">
            <v>Local 2</v>
          </cell>
          <cell r="F3125" t="str">
            <v>คานทอง ชลบุรี</v>
          </cell>
          <cell r="G3125">
            <v>2009</v>
          </cell>
        </row>
        <row r="3126">
          <cell r="A3126" t="str">
            <v>ไหลแอดจาย อินเตอร์เทรด</v>
          </cell>
          <cell r="B3126" t="str">
            <v>BUNDLE  - SY</v>
          </cell>
          <cell r="C3126">
            <v>40005</v>
          </cell>
          <cell r="D3126">
            <v>30.78</v>
          </cell>
          <cell r="E3126" t="str">
            <v>BUNDLE SY</v>
          </cell>
          <cell r="F3126" t="str">
            <v>สมบัติ ลพบุรี</v>
          </cell>
          <cell r="G3126">
            <v>2009</v>
          </cell>
        </row>
        <row r="3127">
          <cell r="A3127" t="str">
            <v>โพธิ์ทองค้าของเก่า</v>
          </cell>
          <cell r="B3127" t="str">
            <v>A - Scrap</v>
          </cell>
          <cell r="C3127">
            <v>40005</v>
          </cell>
          <cell r="D3127">
            <v>6.04</v>
          </cell>
          <cell r="E3127" t="str">
            <v>Local 1</v>
          </cell>
          <cell r="F3127" t="str">
            <v>ยิ่งเจริญ ระยอง</v>
          </cell>
          <cell r="G3127">
            <v>2009</v>
          </cell>
        </row>
        <row r="3128">
          <cell r="A3128" t="str">
            <v>ไหลแอดจาย อินเตอร์เทรด</v>
          </cell>
          <cell r="B3128" t="str">
            <v>BUNDLE  - SY</v>
          </cell>
          <cell r="C3128">
            <v>40005</v>
          </cell>
          <cell r="D3128">
            <v>14.78</v>
          </cell>
          <cell r="E3128" t="str">
            <v>BUNDLE SY</v>
          </cell>
          <cell r="F3128" t="str">
            <v>สมศักดิ์ สุโขทัย</v>
          </cell>
          <cell r="G3128">
            <v>2009</v>
          </cell>
        </row>
        <row r="3129">
          <cell r="A3129" t="str">
            <v>ไหลแอดจาย อินเตอร์เทรด</v>
          </cell>
          <cell r="B3129" t="str">
            <v>BUNDLE  - SY</v>
          </cell>
          <cell r="C3129">
            <v>40005</v>
          </cell>
          <cell r="D3129">
            <v>28.98</v>
          </cell>
          <cell r="E3129" t="str">
            <v>BUNDLE SY</v>
          </cell>
          <cell r="F3129" t="str">
            <v>สมบัติ ลพบุรี</v>
          </cell>
          <cell r="G3129">
            <v>2009</v>
          </cell>
        </row>
        <row r="3130">
          <cell r="A3130" t="str">
            <v>น่ำเซ้งค้าเหล็ก</v>
          </cell>
          <cell r="B3130" t="str">
            <v>D - Scrap</v>
          </cell>
          <cell r="C3130">
            <v>40005</v>
          </cell>
          <cell r="D3130">
            <v>6.85</v>
          </cell>
          <cell r="E3130" t="str">
            <v>Local 2</v>
          </cell>
          <cell r="F3130" t="str">
            <v>ขจรวิทย์ล็อคเวลล์</v>
          </cell>
          <cell r="G3130">
            <v>2009</v>
          </cell>
        </row>
        <row r="3131">
          <cell r="A3131" t="str">
            <v>น่ำเซ้งค้าเหล็ก</v>
          </cell>
          <cell r="B3131" t="str">
            <v>D - Scrap</v>
          </cell>
          <cell r="C3131">
            <v>40005</v>
          </cell>
          <cell r="D3131">
            <v>13.67</v>
          </cell>
          <cell r="E3131" t="str">
            <v>Local 2</v>
          </cell>
          <cell r="F3131" t="str">
            <v>ขจรวิทย์ล็อคเวลล์</v>
          </cell>
          <cell r="G3131">
            <v>2009</v>
          </cell>
        </row>
        <row r="3132">
          <cell r="A3132" t="str">
            <v>ไหลแอดจาย อินเตอร์เทรด</v>
          </cell>
          <cell r="B3132" t="str">
            <v>A - Scrap</v>
          </cell>
          <cell r="C3132">
            <v>40005</v>
          </cell>
          <cell r="D3132">
            <v>16.27</v>
          </cell>
          <cell r="E3132" t="str">
            <v>Local 1</v>
          </cell>
          <cell r="F3132" t="str">
            <v>ไหลแอดจาย พานทอง ชล</v>
          </cell>
          <cell r="G3132">
            <v>2009</v>
          </cell>
        </row>
        <row r="3133">
          <cell r="A3133" t="str">
            <v>น่ำเซ้งค้าเหล็ก</v>
          </cell>
          <cell r="B3133" t="str">
            <v>B - Scrap</v>
          </cell>
          <cell r="C3133">
            <v>40005</v>
          </cell>
          <cell r="D3133">
            <v>13.7</v>
          </cell>
          <cell r="E3133" t="str">
            <v>Local 2</v>
          </cell>
          <cell r="F3133" t="str">
            <v>ขจรวิทย์ล็อคเวลล์</v>
          </cell>
          <cell r="G3133">
            <v>2009</v>
          </cell>
        </row>
        <row r="3134">
          <cell r="A3134" t="str">
            <v>น่ำเซ้งค้าเหล็ก</v>
          </cell>
          <cell r="B3134" t="str">
            <v>Y - Scrap</v>
          </cell>
          <cell r="C3134">
            <v>40005</v>
          </cell>
          <cell r="D3134">
            <v>29.48</v>
          </cell>
          <cell r="E3134" t="str">
            <v>Local 1</v>
          </cell>
          <cell r="F3134" t="str">
            <v>ขจรวิทย์ล็อคเวลล์</v>
          </cell>
          <cell r="G3134">
            <v>2009</v>
          </cell>
        </row>
        <row r="3135">
          <cell r="A3135" t="str">
            <v>น่ำเซ้งค้าเหล็ก</v>
          </cell>
          <cell r="B3135" t="str">
            <v>A - Scrap</v>
          </cell>
          <cell r="C3135">
            <v>40005</v>
          </cell>
          <cell r="D3135">
            <v>15.18</v>
          </cell>
          <cell r="E3135" t="str">
            <v>Local 1</v>
          </cell>
          <cell r="F3135" t="str">
            <v>ขจรวิทย์ล็อคเวลล์</v>
          </cell>
          <cell r="G3135">
            <v>2009</v>
          </cell>
        </row>
        <row r="3136">
          <cell r="A3136" t="str">
            <v>สิงห์สยามสตีลเซอร์วิส</v>
          </cell>
          <cell r="B3136" t="str">
            <v>Process-PC</v>
          </cell>
          <cell r="C3136">
            <v>40005</v>
          </cell>
          <cell r="D3136">
            <v>25.13</v>
          </cell>
          <cell r="E3136" t="str">
            <v>Process Scrap</v>
          </cell>
          <cell r="F3136" t="str">
            <v>อาปิโก อมตะ ชลบุรี (D)</v>
          </cell>
          <cell r="G3136">
            <v>2009</v>
          </cell>
        </row>
        <row r="3137">
          <cell r="A3137" t="str">
            <v>ไหลแอดจาย อินเตอร์เทรด</v>
          </cell>
          <cell r="B3137" t="str">
            <v>D - Scrap</v>
          </cell>
          <cell r="C3137">
            <v>40005</v>
          </cell>
          <cell r="D3137">
            <v>7.94</v>
          </cell>
          <cell r="E3137" t="str">
            <v>Local 2</v>
          </cell>
          <cell r="F3137" t="str">
            <v>สุจินต์ ระยอง</v>
          </cell>
          <cell r="G3137">
            <v>2009</v>
          </cell>
        </row>
        <row r="3138">
          <cell r="A3138" t="str">
            <v>ฮีดากาโยโก เอ็นเตอร์ไพรส์</v>
          </cell>
          <cell r="B3138" t="str">
            <v>Bundle # 1</v>
          </cell>
          <cell r="C3138">
            <v>40005</v>
          </cell>
          <cell r="D3138">
            <v>23.88</v>
          </cell>
          <cell r="E3138" t="str">
            <v>Bundle # I(Local)</v>
          </cell>
          <cell r="F3138" t="str">
            <v>ฮีดากา โยโก (D)</v>
          </cell>
          <cell r="G3138">
            <v>2009</v>
          </cell>
        </row>
        <row r="3139">
          <cell r="A3139" t="str">
            <v>น่ำเซ้งค้าเหล็ก</v>
          </cell>
          <cell r="B3139" t="str">
            <v>Y - Scrap</v>
          </cell>
          <cell r="C3139">
            <v>40005</v>
          </cell>
          <cell r="D3139">
            <v>13.2</v>
          </cell>
          <cell r="E3139" t="str">
            <v>Local 1</v>
          </cell>
          <cell r="F3139" t="str">
            <v>น่ำเซ้งกิ่งแก้ว</v>
          </cell>
          <cell r="G3139">
            <v>2009</v>
          </cell>
        </row>
        <row r="3140">
          <cell r="A3140" t="str">
            <v>ไทยเฮอร์ริค</v>
          </cell>
          <cell r="B3140" t="str">
            <v>Y - Scrap</v>
          </cell>
          <cell r="C3140">
            <v>40005</v>
          </cell>
          <cell r="D3140">
            <v>15.16</v>
          </cell>
          <cell r="E3140" t="str">
            <v>Local 1</v>
          </cell>
          <cell r="F3140" t="str">
            <v>ไทยเฮอร์ริค ปราจีน (D)</v>
          </cell>
          <cell r="G3140">
            <v>2009</v>
          </cell>
        </row>
        <row r="3141">
          <cell r="A3141" t="str">
            <v>ไหลแอดจาย อินเตอร์เทรด</v>
          </cell>
          <cell r="B3141" t="str">
            <v>D - Scrap</v>
          </cell>
          <cell r="C3141">
            <v>40005</v>
          </cell>
          <cell r="D3141">
            <v>10.050000000000001</v>
          </cell>
          <cell r="E3141" t="str">
            <v>Local 2</v>
          </cell>
          <cell r="F3141" t="str">
            <v>ไหลแอดจาย พานทอง ชล</v>
          </cell>
          <cell r="G3141">
            <v>2009</v>
          </cell>
        </row>
        <row r="3142">
          <cell r="A3142" t="str">
            <v>เอื้อวิทยา</v>
          </cell>
          <cell r="B3142" t="str">
            <v>A - Scrap</v>
          </cell>
          <cell r="C3142">
            <v>40005</v>
          </cell>
          <cell r="D3142">
            <v>14.11</v>
          </cell>
          <cell r="E3142" t="str">
            <v>Local 1</v>
          </cell>
          <cell r="F3142" t="str">
            <v>เอื้อวิทยา (D)</v>
          </cell>
          <cell r="G3142">
            <v>2009</v>
          </cell>
        </row>
        <row r="3143">
          <cell r="A3143" t="str">
            <v>เอื้อวิทยา</v>
          </cell>
          <cell r="B3143" t="str">
            <v>A - Scrap</v>
          </cell>
          <cell r="C3143">
            <v>40005</v>
          </cell>
          <cell r="D3143">
            <v>12.06</v>
          </cell>
          <cell r="E3143" t="str">
            <v>Local 1</v>
          </cell>
          <cell r="F3143" t="str">
            <v>เอื้อวิทยา (D)</v>
          </cell>
          <cell r="G3143">
            <v>2009</v>
          </cell>
        </row>
        <row r="3144">
          <cell r="A3144" t="str">
            <v>น่ำเซ้งค้าเหล็ก</v>
          </cell>
          <cell r="B3144" t="str">
            <v>Process-PC</v>
          </cell>
          <cell r="C3144">
            <v>40005</v>
          </cell>
          <cell r="D3144">
            <v>14.45</v>
          </cell>
          <cell r="E3144" t="str">
            <v>Process Scrap</v>
          </cell>
          <cell r="F3144" t="str">
            <v>บ้านบึงอินดัสตรีส์</v>
          </cell>
          <cell r="G3144">
            <v>2009</v>
          </cell>
        </row>
        <row r="3145">
          <cell r="A3145" t="str">
            <v>ไหลแอดจาย อินเตอร์เทรด</v>
          </cell>
          <cell r="B3145" t="str">
            <v>D - Scrap</v>
          </cell>
          <cell r="C3145">
            <v>40005</v>
          </cell>
          <cell r="D3145">
            <v>8.17</v>
          </cell>
          <cell r="E3145" t="str">
            <v>Local 2</v>
          </cell>
          <cell r="F3145" t="str">
            <v>สุจินต์ ระยอง</v>
          </cell>
          <cell r="G3145">
            <v>2009</v>
          </cell>
        </row>
        <row r="3146">
          <cell r="A3146" t="str">
            <v>น่ำเซ้งค้าเหล็ก</v>
          </cell>
          <cell r="B3146" t="str">
            <v>Y - Scrap</v>
          </cell>
          <cell r="C3146">
            <v>40005</v>
          </cell>
          <cell r="D3146">
            <v>13.04</v>
          </cell>
          <cell r="E3146" t="str">
            <v>Local 1</v>
          </cell>
          <cell r="F3146" t="str">
            <v>ขจรวิทย์ล็อคเวลล์</v>
          </cell>
          <cell r="G3146">
            <v>2009</v>
          </cell>
        </row>
        <row r="3147">
          <cell r="A3147" t="str">
            <v>พี แอนด์ เอ็ม รีไซเคิล</v>
          </cell>
          <cell r="B3147" t="str">
            <v>Process-SS</v>
          </cell>
          <cell r="C3147">
            <v>40005</v>
          </cell>
          <cell r="D3147">
            <v>13.95</v>
          </cell>
          <cell r="E3147" t="str">
            <v>Special Scrap</v>
          </cell>
          <cell r="F3147" t="str">
            <v>เค เอส เค ออโต้พาร์ท(D)</v>
          </cell>
          <cell r="G3147">
            <v>2009</v>
          </cell>
        </row>
        <row r="3148">
          <cell r="A3148" t="str">
            <v>ไหลแอดจาย อินเตอร์เทรด</v>
          </cell>
          <cell r="B3148" t="str">
            <v>X Scrap-L2</v>
          </cell>
          <cell r="C3148">
            <v>40005</v>
          </cell>
          <cell r="D3148">
            <v>6.39</v>
          </cell>
          <cell r="E3148" t="str">
            <v>Local 2</v>
          </cell>
          <cell r="F3148" t="str">
            <v>สุขสวัสดิ์ อุบล</v>
          </cell>
          <cell r="G3148">
            <v>2009</v>
          </cell>
        </row>
        <row r="3149">
          <cell r="A3149" t="str">
            <v>ไหลแอดจาย อินเตอร์เทรด</v>
          </cell>
          <cell r="B3149" t="str">
            <v>D - Scrap</v>
          </cell>
          <cell r="C3149">
            <v>40005</v>
          </cell>
          <cell r="D3149">
            <v>15.08</v>
          </cell>
          <cell r="E3149" t="str">
            <v>Local 2</v>
          </cell>
          <cell r="F3149" t="str">
            <v>ไหลแอดจาย พานทอง ชล</v>
          </cell>
          <cell r="G3149">
            <v>2009</v>
          </cell>
        </row>
        <row r="3150">
          <cell r="A3150" t="str">
            <v>เจแอนด์จา เซอร์วิส</v>
          </cell>
          <cell r="B3150" t="str">
            <v>C - Scrap</v>
          </cell>
          <cell r="C3150">
            <v>40005</v>
          </cell>
          <cell r="D3150">
            <v>25.59</v>
          </cell>
          <cell r="E3150" t="str">
            <v>Local 2</v>
          </cell>
          <cell r="F3150" t="str">
            <v>เจแอนด์จา เซอร์วิส</v>
          </cell>
          <cell r="G3150">
            <v>2009</v>
          </cell>
        </row>
        <row r="3151">
          <cell r="A3151" t="str">
            <v>ไหลแอดจาย อินเตอร์เทรด</v>
          </cell>
          <cell r="B3151" t="str">
            <v>D - Scrap</v>
          </cell>
          <cell r="C3151">
            <v>40005</v>
          </cell>
          <cell r="D3151">
            <v>6.39</v>
          </cell>
          <cell r="E3151" t="str">
            <v>Local 2</v>
          </cell>
          <cell r="F3151" t="str">
            <v>สมจิตร ระยอง</v>
          </cell>
          <cell r="G3151">
            <v>2009</v>
          </cell>
        </row>
        <row r="3152">
          <cell r="A3152" t="str">
            <v>ไหลแอดจาย อินเตอร์เทรด</v>
          </cell>
          <cell r="B3152" t="str">
            <v>D - Scrap</v>
          </cell>
          <cell r="C3152">
            <v>40005</v>
          </cell>
          <cell r="D3152">
            <v>15.2</v>
          </cell>
          <cell r="E3152" t="str">
            <v>Local 2</v>
          </cell>
          <cell r="F3152" t="str">
            <v>ก.โชคเจริญ อุบล</v>
          </cell>
          <cell r="G3152">
            <v>2009</v>
          </cell>
        </row>
        <row r="3153">
          <cell r="A3153" t="str">
            <v>ไหลแอดจาย อินเตอร์เทรด</v>
          </cell>
          <cell r="B3153" t="str">
            <v>Y - Scrap</v>
          </cell>
          <cell r="C3153">
            <v>40005</v>
          </cell>
          <cell r="D3153">
            <v>16.36</v>
          </cell>
          <cell r="E3153" t="str">
            <v>Local 1</v>
          </cell>
          <cell r="F3153" t="str">
            <v>ไหลแอดจาย พานทอง ชล</v>
          </cell>
          <cell r="G3153">
            <v>2009</v>
          </cell>
        </row>
        <row r="3154">
          <cell r="A3154" t="str">
            <v>น่ำเซ้งค้าเหล็ก</v>
          </cell>
          <cell r="B3154" t="str">
            <v>D - Scrap</v>
          </cell>
          <cell r="C3154">
            <v>40005</v>
          </cell>
          <cell r="D3154">
            <v>6.64</v>
          </cell>
          <cell r="E3154" t="str">
            <v>Local 2</v>
          </cell>
          <cell r="F3154" t="str">
            <v>ขจรวิทย์ล็อคเวลล์</v>
          </cell>
          <cell r="G3154">
            <v>2009</v>
          </cell>
        </row>
        <row r="3155">
          <cell r="A3155" t="str">
            <v>โพธิ์ทองค้าของเก่า</v>
          </cell>
          <cell r="B3155" t="str">
            <v>D - Scrap</v>
          </cell>
          <cell r="C3155">
            <v>40005</v>
          </cell>
          <cell r="D3155">
            <v>6.77</v>
          </cell>
          <cell r="E3155" t="str">
            <v>Local 2</v>
          </cell>
          <cell r="F3155" t="str">
            <v>โพธิ์ทองค้าของเก่า</v>
          </cell>
          <cell r="G3155">
            <v>2009</v>
          </cell>
        </row>
        <row r="3156">
          <cell r="A3156" t="str">
            <v>น่ำเซ้งค้าเหล็ก</v>
          </cell>
          <cell r="B3156" t="str">
            <v>D - Scrap</v>
          </cell>
          <cell r="C3156">
            <v>40005</v>
          </cell>
          <cell r="D3156">
            <v>5.7</v>
          </cell>
          <cell r="E3156" t="str">
            <v>Local 2</v>
          </cell>
          <cell r="F3156" t="str">
            <v>ขจรวิทย์ล็อคเวลล์</v>
          </cell>
          <cell r="G3156">
            <v>2009</v>
          </cell>
        </row>
        <row r="3157">
          <cell r="A3157" t="str">
            <v>โพธิ์ทองค้าของเก่า</v>
          </cell>
          <cell r="B3157" t="str">
            <v>D - Scrap</v>
          </cell>
          <cell r="C3157">
            <v>40005</v>
          </cell>
          <cell r="D3157">
            <v>6.2</v>
          </cell>
          <cell r="E3157" t="str">
            <v>Local 2</v>
          </cell>
          <cell r="F3157" t="str">
            <v>โพธิ์ทองค้าของเก่า</v>
          </cell>
          <cell r="G3157">
            <v>2009</v>
          </cell>
        </row>
        <row r="3158">
          <cell r="A3158" t="str">
            <v>โพธิ์ทองค้าของเก่า</v>
          </cell>
          <cell r="B3158" t="str">
            <v>D - Scrap</v>
          </cell>
          <cell r="C3158">
            <v>40005</v>
          </cell>
          <cell r="D3158">
            <v>4.0199999999999996</v>
          </cell>
          <cell r="E3158" t="str">
            <v>Local 2</v>
          </cell>
          <cell r="F3158" t="str">
            <v>รุ่งเรืองกิจ</v>
          </cell>
          <cell r="G3158">
            <v>2009</v>
          </cell>
        </row>
        <row r="3159">
          <cell r="A3159" t="str">
            <v>ไหลแอดจาย อินเตอร์เทรด</v>
          </cell>
          <cell r="B3159" t="str">
            <v>B - Scrap</v>
          </cell>
          <cell r="C3159">
            <v>40005</v>
          </cell>
          <cell r="D3159">
            <v>13.22</v>
          </cell>
          <cell r="E3159" t="str">
            <v>Local 2</v>
          </cell>
          <cell r="F3159" t="str">
            <v>ไหลแอดจาย พานทอง ชล</v>
          </cell>
          <cell r="G3159">
            <v>2009</v>
          </cell>
        </row>
        <row r="3160">
          <cell r="A3160" t="str">
            <v>ลีซิง สตีล</v>
          </cell>
          <cell r="B3160" t="str">
            <v>Y - Scrap</v>
          </cell>
          <cell r="C3160">
            <v>40005</v>
          </cell>
          <cell r="D3160">
            <v>12.77</v>
          </cell>
          <cell r="E3160" t="str">
            <v>Local 1</v>
          </cell>
          <cell r="F3160" t="str">
            <v>ลีซิงสตีล</v>
          </cell>
          <cell r="G3160">
            <v>2009</v>
          </cell>
        </row>
        <row r="3161">
          <cell r="A3161" t="str">
            <v>ไหลแอดจาย อินเตอร์เทรด</v>
          </cell>
          <cell r="B3161" t="str">
            <v>D - Scrap</v>
          </cell>
          <cell r="C3161">
            <v>40005</v>
          </cell>
          <cell r="D3161">
            <v>7.66</v>
          </cell>
          <cell r="E3161" t="str">
            <v>Local 2</v>
          </cell>
          <cell r="F3161" t="str">
            <v>ไหลแอดจาย พานทอง ชล</v>
          </cell>
          <cell r="G3161">
            <v>2009</v>
          </cell>
        </row>
        <row r="3162">
          <cell r="A3162" t="str">
            <v>ไหลแอดจาย อินเตอร์เทรด</v>
          </cell>
          <cell r="B3162" t="str">
            <v>D - Scrap</v>
          </cell>
          <cell r="C3162">
            <v>40005</v>
          </cell>
          <cell r="D3162">
            <v>4.9000000000000004</v>
          </cell>
          <cell r="E3162" t="str">
            <v>Local 2</v>
          </cell>
          <cell r="F3162" t="str">
            <v>สุจินต์ ระยอง</v>
          </cell>
          <cell r="G3162">
            <v>2009</v>
          </cell>
        </row>
        <row r="3163">
          <cell r="A3163" t="str">
            <v>ไหลแอดจาย อินเตอร์เทรด</v>
          </cell>
          <cell r="B3163" t="str">
            <v>BUNDLE  - SY</v>
          </cell>
          <cell r="C3163">
            <v>40005</v>
          </cell>
          <cell r="D3163">
            <v>33.520000000000003</v>
          </cell>
          <cell r="E3163" t="str">
            <v>BUNDLE SY</v>
          </cell>
          <cell r="F3163" t="str">
            <v>เมืองพลค้าของเก่า บุรีรัมย์</v>
          </cell>
          <cell r="G3163">
            <v>2009</v>
          </cell>
        </row>
        <row r="3164">
          <cell r="A3164" t="str">
            <v>ไหลแอดจาย อินเตอร์เทรด</v>
          </cell>
          <cell r="B3164" t="str">
            <v>B - Scrap</v>
          </cell>
          <cell r="C3164">
            <v>40005</v>
          </cell>
          <cell r="D3164">
            <v>19.21</v>
          </cell>
          <cell r="E3164" t="str">
            <v>Local 2</v>
          </cell>
          <cell r="F3164" t="str">
            <v>สมศักดิ์ สุโขทัย</v>
          </cell>
          <cell r="G3164">
            <v>2009</v>
          </cell>
        </row>
        <row r="3165">
          <cell r="A3165" t="str">
            <v>ไหลแอดจาย อินเตอร์เทรด</v>
          </cell>
          <cell r="B3165" t="str">
            <v>Y - Scrap</v>
          </cell>
          <cell r="C3165">
            <v>40005</v>
          </cell>
          <cell r="D3165">
            <v>16.190000000000001</v>
          </cell>
          <cell r="E3165" t="str">
            <v>Local 1</v>
          </cell>
          <cell r="F3165" t="str">
            <v>ไหลแอดจาย พานทอง ชล</v>
          </cell>
          <cell r="G3165">
            <v>2009</v>
          </cell>
        </row>
        <row r="3166">
          <cell r="A3166" t="str">
            <v>ไหลแอดจาย อินเตอร์เทรด</v>
          </cell>
          <cell r="B3166" t="str">
            <v>Y - Scrap</v>
          </cell>
          <cell r="C3166">
            <v>40005</v>
          </cell>
          <cell r="D3166">
            <v>20.05</v>
          </cell>
          <cell r="E3166" t="str">
            <v>Local 1</v>
          </cell>
          <cell r="F3166" t="str">
            <v>ไหลแอดจาย พานทอง ชล</v>
          </cell>
          <cell r="G3166">
            <v>2009</v>
          </cell>
        </row>
        <row r="3167">
          <cell r="A3167" t="str">
            <v>น่ำเซ้งค้าเหล็ก</v>
          </cell>
          <cell r="B3167" t="str">
            <v>D - Scrap</v>
          </cell>
          <cell r="C3167">
            <v>40005</v>
          </cell>
          <cell r="D3167">
            <v>6.12</v>
          </cell>
          <cell r="E3167" t="str">
            <v>Local 2</v>
          </cell>
          <cell r="F3167" t="str">
            <v>ขจรวิทย์ล็อคเวลล์</v>
          </cell>
          <cell r="G3167">
            <v>2009</v>
          </cell>
        </row>
        <row r="3168">
          <cell r="A3168" t="str">
            <v>ไหลแอดจาย อินเตอร์เทรด</v>
          </cell>
          <cell r="B3168" t="str">
            <v>D - Scrap</v>
          </cell>
          <cell r="C3168">
            <v>40005</v>
          </cell>
          <cell r="D3168">
            <v>4.97</v>
          </cell>
          <cell r="E3168" t="str">
            <v>Local 2</v>
          </cell>
          <cell r="F3168" t="str">
            <v>ไหลแอดจาย พานทอง ชล</v>
          </cell>
          <cell r="G3168">
            <v>2009</v>
          </cell>
        </row>
        <row r="3169">
          <cell r="A3169" t="str">
            <v>ไหลแอดจาย อินเตอร์เทรด</v>
          </cell>
          <cell r="B3169" t="str">
            <v>BUNDLE  - SY</v>
          </cell>
          <cell r="C3169">
            <v>40005</v>
          </cell>
          <cell r="D3169">
            <v>32.25</v>
          </cell>
          <cell r="E3169" t="str">
            <v>BUNDLE SY</v>
          </cell>
          <cell r="F3169" t="str">
            <v>ดอยสเก็ดค้าของเก่า</v>
          </cell>
          <cell r="G3169">
            <v>2009</v>
          </cell>
        </row>
        <row r="3170">
          <cell r="A3170" t="str">
            <v>ไหลแอดจาย อินเตอร์เทรด</v>
          </cell>
          <cell r="B3170" t="str">
            <v>B - Scrap</v>
          </cell>
          <cell r="C3170">
            <v>40005</v>
          </cell>
          <cell r="D3170">
            <v>12.37</v>
          </cell>
          <cell r="E3170" t="str">
            <v>Local 2</v>
          </cell>
          <cell r="F3170" t="str">
            <v>ไหลแอดจาย พานทอง ชล</v>
          </cell>
          <cell r="G3170">
            <v>2009</v>
          </cell>
        </row>
        <row r="3171">
          <cell r="A3171" t="str">
            <v>น่ำเซ้งค้าเหล็ก</v>
          </cell>
          <cell r="B3171" t="str">
            <v>C - Scrap</v>
          </cell>
          <cell r="C3171">
            <v>40005</v>
          </cell>
          <cell r="D3171">
            <v>7.73</v>
          </cell>
          <cell r="E3171" t="str">
            <v>Local 2</v>
          </cell>
          <cell r="F3171" t="str">
            <v>ขจรวิทย์ล็อคเวลล์</v>
          </cell>
          <cell r="G3171">
            <v>2009</v>
          </cell>
        </row>
        <row r="3172">
          <cell r="A3172" t="str">
            <v>ไหลแอดจาย อินเตอร์เทรด</v>
          </cell>
          <cell r="B3172" t="str">
            <v>D - Scrap</v>
          </cell>
          <cell r="C3172">
            <v>40005</v>
          </cell>
          <cell r="D3172">
            <v>4.76</v>
          </cell>
          <cell r="E3172" t="str">
            <v>Local 2</v>
          </cell>
          <cell r="F3172" t="str">
            <v>ไหลแอดจาย พานทอง ชล</v>
          </cell>
          <cell r="G3172">
            <v>2009</v>
          </cell>
        </row>
        <row r="3173">
          <cell r="A3173" t="str">
            <v>ซัน สตีล แอนด์ เปเปอร์</v>
          </cell>
          <cell r="B3173" t="str">
            <v>X Scrap-L2</v>
          </cell>
          <cell r="C3173">
            <v>40005</v>
          </cell>
          <cell r="D3173">
            <v>12.48</v>
          </cell>
          <cell r="E3173" t="str">
            <v>Local 2</v>
          </cell>
          <cell r="F3173" t="str">
            <v>ชัยเจริญบางใหญ่</v>
          </cell>
          <cell r="G3173">
            <v>2009</v>
          </cell>
        </row>
        <row r="3174">
          <cell r="A3174" t="str">
            <v>กรัณย์ชัย สตีลเวิร์ค</v>
          </cell>
          <cell r="B3174" t="str">
            <v>Bundle # 1</v>
          </cell>
          <cell r="C3174">
            <v>40005</v>
          </cell>
          <cell r="D3174">
            <v>36.15</v>
          </cell>
          <cell r="E3174" t="str">
            <v>Bundle # I(Local)</v>
          </cell>
          <cell r="F3174" t="str">
            <v>Metalic Coil Center(D)</v>
          </cell>
          <cell r="G3174">
            <v>2009</v>
          </cell>
        </row>
        <row r="3175">
          <cell r="A3175" t="str">
            <v>โกลด์ 2009</v>
          </cell>
          <cell r="B3175" t="str">
            <v>F scrap Local2</v>
          </cell>
          <cell r="C3175">
            <v>40005</v>
          </cell>
          <cell r="D3175">
            <v>26.63</v>
          </cell>
          <cell r="E3175" t="str">
            <v>Local 2</v>
          </cell>
          <cell r="F3175" t="str">
            <v>สุชาติ ชัยภูมิ</v>
          </cell>
          <cell r="G3175">
            <v>2009</v>
          </cell>
        </row>
        <row r="3176">
          <cell r="A3176" t="str">
            <v>ไหลแอดจาย อินเตอร์เทรด</v>
          </cell>
          <cell r="B3176" t="str">
            <v>D - Scrap</v>
          </cell>
          <cell r="C3176">
            <v>40005</v>
          </cell>
          <cell r="D3176">
            <v>4.7300000000000004</v>
          </cell>
          <cell r="E3176" t="str">
            <v>Local 2</v>
          </cell>
          <cell r="F3176" t="str">
            <v>ไหลแอดจาย พานทอง ชล</v>
          </cell>
          <cell r="G3176">
            <v>2009</v>
          </cell>
        </row>
        <row r="3177">
          <cell r="A3177" t="str">
            <v>ไหลแอดจาย อินเตอร์เทรด</v>
          </cell>
          <cell r="B3177" t="str">
            <v>B - Scrap</v>
          </cell>
          <cell r="C3177">
            <v>40005</v>
          </cell>
          <cell r="D3177">
            <v>9.6300000000000008</v>
          </cell>
          <cell r="E3177" t="str">
            <v>Local 2</v>
          </cell>
          <cell r="F3177" t="str">
            <v>ไหลแอดจาย พานทอง ชล</v>
          </cell>
          <cell r="G3177">
            <v>2009</v>
          </cell>
        </row>
        <row r="3178">
          <cell r="A3178" t="str">
            <v>ไหลแอดจาย อินเตอร์เทรด</v>
          </cell>
          <cell r="B3178" t="str">
            <v>A - Scrap</v>
          </cell>
          <cell r="C3178">
            <v>40005</v>
          </cell>
          <cell r="D3178">
            <v>8.2100000000000009</v>
          </cell>
          <cell r="E3178" t="str">
            <v>Local 1</v>
          </cell>
          <cell r="F3178" t="str">
            <v>ไหลแอดจาย พานทอง ชล</v>
          </cell>
          <cell r="G3178">
            <v>2009</v>
          </cell>
        </row>
        <row r="3179">
          <cell r="A3179" t="str">
            <v>ไหลแอดจาย อินเตอร์เทรด</v>
          </cell>
          <cell r="B3179" t="str">
            <v>C - Scrap</v>
          </cell>
          <cell r="C3179">
            <v>40005</v>
          </cell>
          <cell r="D3179">
            <v>10.17</v>
          </cell>
          <cell r="E3179" t="str">
            <v>Local 2</v>
          </cell>
          <cell r="F3179" t="str">
            <v>อาร์กอนสตีล กทม.</v>
          </cell>
          <cell r="G3179">
            <v>2009</v>
          </cell>
        </row>
        <row r="3180">
          <cell r="A3180" t="str">
            <v>ไหลแอดจาย อินเตอร์เทรด</v>
          </cell>
          <cell r="B3180" t="str">
            <v>BUNDLE  - SY</v>
          </cell>
          <cell r="C3180">
            <v>40006</v>
          </cell>
          <cell r="D3180">
            <v>30.69</v>
          </cell>
          <cell r="E3180" t="str">
            <v>BUNDLE SY</v>
          </cell>
          <cell r="F3180" t="str">
            <v>สมศักดิ์ สุโขทัย</v>
          </cell>
          <cell r="G3180">
            <v>2009</v>
          </cell>
        </row>
        <row r="3181">
          <cell r="A3181" t="str">
            <v>ไหลแอดจาย อินเตอร์เทรด</v>
          </cell>
          <cell r="B3181" t="str">
            <v>BUNDLE  - SY</v>
          </cell>
          <cell r="C3181">
            <v>40006</v>
          </cell>
          <cell r="D3181">
            <v>30.39</v>
          </cell>
          <cell r="E3181" t="str">
            <v>BUNDLE SY</v>
          </cell>
          <cell r="F3181" t="str">
            <v>อรุณโรจน์ สกลนคร</v>
          </cell>
          <cell r="G3181">
            <v>2009</v>
          </cell>
        </row>
        <row r="3182">
          <cell r="A3182" t="str">
            <v>น่ำเซ้งค้าเหล็ก</v>
          </cell>
          <cell r="B3182" t="str">
            <v>Process-PC</v>
          </cell>
          <cell r="C3182">
            <v>40006</v>
          </cell>
          <cell r="D3182">
            <v>27.05</v>
          </cell>
          <cell r="E3182" t="str">
            <v>Process Scrap</v>
          </cell>
          <cell r="F3182" t="str">
            <v>น่ำเซ้งกิ่งแก้ว</v>
          </cell>
          <cell r="G3182">
            <v>2009</v>
          </cell>
        </row>
        <row r="3183">
          <cell r="A3183" t="str">
            <v>โรงงานอัดกระดาษศิลาลอย</v>
          </cell>
          <cell r="B3183" t="str">
            <v>Y - Scrap</v>
          </cell>
          <cell r="C3183">
            <v>40006</v>
          </cell>
          <cell r="D3183">
            <v>15.58</v>
          </cell>
          <cell r="E3183" t="str">
            <v>Local 1</v>
          </cell>
          <cell r="F3183" t="str">
            <v>โรงงานอัดกระดาษศิลาลอย</v>
          </cell>
          <cell r="G3183">
            <v>2009</v>
          </cell>
        </row>
        <row r="3184">
          <cell r="A3184" t="str">
            <v>ซัน สตีล แอนด์ เปเปอร์</v>
          </cell>
          <cell r="B3184" t="str">
            <v>C - Scrap</v>
          </cell>
          <cell r="C3184">
            <v>40006</v>
          </cell>
          <cell r="D3184">
            <v>13.17</v>
          </cell>
          <cell r="E3184" t="str">
            <v>Local 2</v>
          </cell>
          <cell r="F3184" t="str">
            <v>วี.ที.ค้าของเก่า ปทุมธานี</v>
          </cell>
          <cell r="G3184">
            <v>2009</v>
          </cell>
        </row>
        <row r="3185">
          <cell r="A3185" t="str">
            <v>ไหลแอดจาย อินเตอร์เทรด</v>
          </cell>
          <cell r="B3185" t="str">
            <v>C - Scrap</v>
          </cell>
          <cell r="C3185">
            <v>40006</v>
          </cell>
          <cell r="D3185">
            <v>10.27</v>
          </cell>
          <cell r="E3185" t="str">
            <v>Local 2</v>
          </cell>
          <cell r="F3185" t="str">
            <v>อาร์กอนสตีล กทม.</v>
          </cell>
          <cell r="G3185">
            <v>2009</v>
          </cell>
        </row>
        <row r="3186">
          <cell r="A3186" t="str">
            <v>ซัน สตีล แอนด์ เปเปอร์</v>
          </cell>
          <cell r="B3186" t="str">
            <v>D - Scrap</v>
          </cell>
          <cell r="C3186">
            <v>40006</v>
          </cell>
          <cell r="D3186">
            <v>25.6</v>
          </cell>
          <cell r="E3186" t="str">
            <v>Local 2</v>
          </cell>
          <cell r="F3186" t="str">
            <v>ปฐมทอง</v>
          </cell>
          <cell r="G3186">
            <v>2009</v>
          </cell>
        </row>
        <row r="3187">
          <cell r="A3187" t="str">
            <v>ไหลแอดจาย อินเตอร์เทรด</v>
          </cell>
          <cell r="B3187" t="str">
            <v>X Scrap-L2</v>
          </cell>
          <cell r="C3187">
            <v>40006</v>
          </cell>
          <cell r="D3187">
            <v>15.05</v>
          </cell>
          <cell r="E3187" t="str">
            <v>Local 2</v>
          </cell>
          <cell r="F3187" t="str">
            <v>ทรัพย์ทวี สระแก้ว</v>
          </cell>
          <cell r="G3187">
            <v>2009</v>
          </cell>
        </row>
        <row r="3188">
          <cell r="A3188" t="str">
            <v>กัณฑชัย เมทัล เวอร์ค</v>
          </cell>
          <cell r="B3188" t="str">
            <v>D - Scrap</v>
          </cell>
          <cell r="C3188">
            <v>40006</v>
          </cell>
          <cell r="D3188">
            <v>13.65</v>
          </cell>
          <cell r="E3188" t="str">
            <v>Local 2</v>
          </cell>
          <cell r="F3188" t="str">
            <v>สยามมิตร สตีลรีไซเคิล นนทบุรี</v>
          </cell>
          <cell r="G3188">
            <v>2009</v>
          </cell>
        </row>
        <row r="3189">
          <cell r="A3189" t="str">
            <v>โกลด์ 2009</v>
          </cell>
          <cell r="B3189" t="str">
            <v>BUNDLE  - SY</v>
          </cell>
          <cell r="C3189">
            <v>40006</v>
          </cell>
          <cell r="D3189">
            <v>29.36</v>
          </cell>
          <cell r="E3189" t="str">
            <v>BUNDLE SY</v>
          </cell>
          <cell r="F3189" t="str">
            <v>สุชาติ ชัยภูมิ</v>
          </cell>
          <cell r="G3189">
            <v>2009</v>
          </cell>
        </row>
        <row r="3190">
          <cell r="A3190" t="str">
            <v>ซัน สตีล แอนด์ เปเปอร์</v>
          </cell>
          <cell r="B3190" t="str">
            <v>Y - Scrap</v>
          </cell>
          <cell r="C3190">
            <v>40006</v>
          </cell>
          <cell r="D3190">
            <v>26.96</v>
          </cell>
          <cell r="E3190" t="str">
            <v>Local 1</v>
          </cell>
          <cell r="F3190" t="str">
            <v>ต.นิยมไทย</v>
          </cell>
          <cell r="G3190">
            <v>2009</v>
          </cell>
        </row>
        <row r="3191">
          <cell r="A3191" t="str">
            <v>ซัน สตีล แอนด์ เปเปอร์</v>
          </cell>
          <cell r="B3191" t="str">
            <v>BUNDLE  - SY</v>
          </cell>
          <cell r="C3191">
            <v>40006</v>
          </cell>
          <cell r="D3191">
            <v>31.94</v>
          </cell>
          <cell r="E3191" t="str">
            <v>BUNDLE SY</v>
          </cell>
          <cell r="F3191" t="str">
            <v>เอกพาณิชย์ ปราจีน</v>
          </cell>
          <cell r="G3191">
            <v>2009</v>
          </cell>
        </row>
        <row r="3192">
          <cell r="A3192" t="str">
            <v>ซัน สตีล แอนด์ เปเปอร์</v>
          </cell>
          <cell r="B3192" t="str">
            <v>BUNDLE  - SY</v>
          </cell>
          <cell r="C3192">
            <v>40006</v>
          </cell>
          <cell r="D3192">
            <v>29.67</v>
          </cell>
          <cell r="E3192" t="str">
            <v>BUNDLE SY</v>
          </cell>
          <cell r="F3192" t="str">
            <v>เอกพาณิชย์ ปราจีน</v>
          </cell>
          <cell r="G3192">
            <v>2009</v>
          </cell>
        </row>
        <row r="3193">
          <cell r="A3193" t="str">
            <v>น่ำเซ้งค้าเหล็ก</v>
          </cell>
          <cell r="B3193" t="str">
            <v>A - Scrap</v>
          </cell>
          <cell r="C3193">
            <v>40006</v>
          </cell>
          <cell r="D3193">
            <v>13.32</v>
          </cell>
          <cell r="E3193" t="str">
            <v>Local 1</v>
          </cell>
          <cell r="F3193" t="str">
            <v>ขจรวิทย์ล็อคเวลล์</v>
          </cell>
          <cell r="G3193">
            <v>2009</v>
          </cell>
        </row>
        <row r="3194">
          <cell r="A3194" t="str">
            <v>ซัน สตีล แอนด์ เปเปอร์</v>
          </cell>
          <cell r="B3194" t="str">
            <v>C - Scrap</v>
          </cell>
          <cell r="C3194">
            <v>40006</v>
          </cell>
          <cell r="D3194">
            <v>20.87</v>
          </cell>
          <cell r="E3194" t="str">
            <v>Local 2</v>
          </cell>
          <cell r="F3194" t="str">
            <v>เจิมเจริญทรัพย์ คลอง 3</v>
          </cell>
          <cell r="G3194">
            <v>2009</v>
          </cell>
        </row>
        <row r="3195">
          <cell r="A3195" t="str">
            <v>ไหลแอดจาย อินเตอร์เทรด</v>
          </cell>
          <cell r="B3195" t="str">
            <v>A - Scrap</v>
          </cell>
          <cell r="C3195">
            <v>40006</v>
          </cell>
          <cell r="D3195">
            <v>14.13</v>
          </cell>
          <cell r="E3195" t="str">
            <v>Local 1</v>
          </cell>
          <cell r="F3195" t="str">
            <v>สมบัติ ลพบุรี</v>
          </cell>
          <cell r="G3195">
            <v>2009</v>
          </cell>
        </row>
        <row r="3196">
          <cell r="A3196" t="str">
            <v>ไหลแอดจาย อินเตอร์เทรด</v>
          </cell>
          <cell r="B3196" t="str">
            <v>Y - Scrap</v>
          </cell>
          <cell r="C3196">
            <v>40006</v>
          </cell>
          <cell r="D3196">
            <v>10.32</v>
          </cell>
          <cell r="E3196" t="str">
            <v>Local 1</v>
          </cell>
          <cell r="F3196" t="str">
            <v>สมบัติ ลพบุรี</v>
          </cell>
          <cell r="G3196">
            <v>2009</v>
          </cell>
        </row>
        <row r="3197">
          <cell r="A3197" t="str">
            <v>กัณฑชัย เมทัล เวอร์ค</v>
          </cell>
          <cell r="B3197" t="str">
            <v>Y - Scrap</v>
          </cell>
          <cell r="C3197">
            <v>40006</v>
          </cell>
          <cell r="D3197">
            <v>17.91</v>
          </cell>
          <cell r="E3197" t="str">
            <v>Local 1</v>
          </cell>
          <cell r="F3197" t="str">
            <v>สยามมิตร สตีลรีไซเคิล นนทบุรี</v>
          </cell>
          <cell r="G3197">
            <v>2009</v>
          </cell>
        </row>
        <row r="3198">
          <cell r="A3198" t="str">
            <v>ซัน สตีล แอนด์ เปเปอร์</v>
          </cell>
          <cell r="B3198" t="str">
            <v>C - Scrap</v>
          </cell>
          <cell r="C3198">
            <v>40006</v>
          </cell>
          <cell r="D3198">
            <v>0.09</v>
          </cell>
          <cell r="E3198" t="str">
            <v>Local 2</v>
          </cell>
          <cell r="F3198" t="str">
            <v>เอส.ซี.ค้าเหล็ก  กทม.</v>
          </cell>
          <cell r="G3198">
            <v>2009</v>
          </cell>
        </row>
        <row r="3199">
          <cell r="A3199" t="str">
            <v>กรวัชร อินเตอร์เมทัล</v>
          </cell>
          <cell r="B3199" t="str">
            <v>X Scrap-L2</v>
          </cell>
          <cell r="C3199">
            <v>40006</v>
          </cell>
          <cell r="D3199">
            <v>15.36</v>
          </cell>
          <cell r="E3199" t="str">
            <v>Local 2</v>
          </cell>
          <cell r="F3199" t="str">
            <v>เจริญไพศาลทุ่งสง จำกัด</v>
          </cell>
          <cell r="G3199">
            <v>2009</v>
          </cell>
        </row>
        <row r="3200">
          <cell r="A3200" t="str">
            <v>น่ำเซ้งค้าเหล็ก</v>
          </cell>
          <cell r="B3200" t="str">
            <v>B - Scrap</v>
          </cell>
          <cell r="C3200">
            <v>40006</v>
          </cell>
          <cell r="D3200">
            <v>13.49</v>
          </cell>
          <cell r="E3200" t="str">
            <v>Local 2</v>
          </cell>
          <cell r="F3200" t="str">
            <v>ขจรวิทย์ล็อคเวลล์</v>
          </cell>
          <cell r="G3200">
            <v>2009</v>
          </cell>
        </row>
        <row r="3201">
          <cell r="A3201" t="str">
            <v>น่ำเซ้งค้าเหล็ก</v>
          </cell>
          <cell r="B3201" t="str">
            <v>Process-PC</v>
          </cell>
          <cell r="C3201">
            <v>40006</v>
          </cell>
          <cell r="D3201">
            <v>10.7</v>
          </cell>
          <cell r="E3201" t="str">
            <v>Process Scrap</v>
          </cell>
          <cell r="F3201" t="str">
            <v>น่ำเซ้งกิ่งแก้ว</v>
          </cell>
          <cell r="G3201">
            <v>2009</v>
          </cell>
        </row>
        <row r="3202">
          <cell r="A3202" t="str">
            <v>โกลด์ 2009</v>
          </cell>
          <cell r="B3202" t="str">
            <v>BUNDLE  - SY</v>
          </cell>
          <cell r="C3202">
            <v>40006</v>
          </cell>
          <cell r="D3202">
            <v>32.39</v>
          </cell>
          <cell r="E3202" t="str">
            <v>BUNDLE SY</v>
          </cell>
          <cell r="F3202" t="str">
            <v>สุชาติ ชัยภูมิ</v>
          </cell>
          <cell r="G3202">
            <v>2009</v>
          </cell>
        </row>
        <row r="3203">
          <cell r="A3203" t="str">
            <v>ซัน สตีล แอนด์ เปเปอร์</v>
          </cell>
          <cell r="B3203" t="str">
            <v>D - Scrap</v>
          </cell>
          <cell r="C3203">
            <v>40006</v>
          </cell>
          <cell r="D3203">
            <v>8.11</v>
          </cell>
          <cell r="E3203" t="str">
            <v>Local 2</v>
          </cell>
          <cell r="F3203" t="str">
            <v>บางกอกรีไซเคิล</v>
          </cell>
          <cell r="G3203">
            <v>2009</v>
          </cell>
        </row>
        <row r="3204">
          <cell r="A3204" t="str">
            <v>ซัน สตีล แอนด์ เปเปอร์</v>
          </cell>
          <cell r="B3204" t="str">
            <v>Y - Scrap</v>
          </cell>
          <cell r="C3204">
            <v>40006</v>
          </cell>
          <cell r="D3204">
            <v>7.44</v>
          </cell>
          <cell r="E3204" t="str">
            <v>Local 1</v>
          </cell>
          <cell r="F3204" t="str">
            <v>รัตนาภรณ์(กิริมิตร-ระยอง)</v>
          </cell>
          <cell r="G3204">
            <v>2009</v>
          </cell>
        </row>
        <row r="3205">
          <cell r="A3205" t="str">
            <v>ซัน สตีล แอนด์ เปเปอร์</v>
          </cell>
          <cell r="B3205" t="str">
            <v>BUNDLE  - SY</v>
          </cell>
          <cell r="C3205">
            <v>40006</v>
          </cell>
          <cell r="D3205">
            <v>27.36</v>
          </cell>
          <cell r="E3205" t="str">
            <v>BUNDLE SY</v>
          </cell>
          <cell r="F3205" t="str">
            <v>ปฏิมาค้าของเก่า อยุธยา</v>
          </cell>
          <cell r="G3205">
            <v>2009</v>
          </cell>
        </row>
        <row r="3206">
          <cell r="A3206" t="str">
            <v>ไหลแอดจาย อินเตอร์เทรด</v>
          </cell>
          <cell r="B3206" t="str">
            <v>BUNDLE  - SY</v>
          </cell>
          <cell r="C3206">
            <v>40006</v>
          </cell>
          <cell r="D3206">
            <v>15.54</v>
          </cell>
          <cell r="E3206" t="str">
            <v>BUNDLE SY</v>
          </cell>
          <cell r="F3206" t="str">
            <v>สวัสดิ์ สุราษฎร์ธานี</v>
          </cell>
          <cell r="G3206">
            <v>2009</v>
          </cell>
        </row>
        <row r="3207">
          <cell r="A3207" t="str">
            <v>ซัน สตีล แอนด์ เปเปอร์</v>
          </cell>
          <cell r="B3207" t="str">
            <v>BUNDLE  - SY</v>
          </cell>
          <cell r="C3207">
            <v>40006</v>
          </cell>
          <cell r="D3207">
            <v>14.6</v>
          </cell>
          <cell r="E3207" t="str">
            <v>BUNDLE SY</v>
          </cell>
          <cell r="F3207" t="str">
            <v>ปฏิมาค้าของเก่า อยุธยา</v>
          </cell>
          <cell r="G3207">
            <v>2009</v>
          </cell>
        </row>
        <row r="3208">
          <cell r="A3208" t="str">
            <v>กรวัชร อินเตอร์เมทัล</v>
          </cell>
          <cell r="B3208" t="str">
            <v>X Scrap-L2</v>
          </cell>
          <cell r="C3208">
            <v>40006</v>
          </cell>
          <cell r="D3208">
            <v>28.67</v>
          </cell>
          <cell r="E3208" t="str">
            <v>Local 2</v>
          </cell>
          <cell r="F3208" t="str">
            <v>ป.ปาทานสตีล(อนันต์)</v>
          </cell>
          <cell r="G3208">
            <v>2009</v>
          </cell>
        </row>
        <row r="3209">
          <cell r="A3209" t="str">
            <v>ไหลแอดจาย อินเตอร์เทรด</v>
          </cell>
          <cell r="B3209" t="str">
            <v>BUNDLE  - SY</v>
          </cell>
          <cell r="C3209">
            <v>40006</v>
          </cell>
          <cell r="D3209">
            <v>16.14</v>
          </cell>
          <cell r="E3209" t="str">
            <v>BUNDLE SY</v>
          </cell>
          <cell r="F3209" t="str">
            <v>ทรัพย์ทวี สระแก้ว</v>
          </cell>
          <cell r="G3209">
            <v>2009</v>
          </cell>
        </row>
        <row r="3210">
          <cell r="A3210" t="str">
            <v>ไหลแอดจาย อินเตอร์เทรด</v>
          </cell>
          <cell r="B3210" t="str">
            <v>D - Scrap</v>
          </cell>
          <cell r="C3210">
            <v>40006</v>
          </cell>
          <cell r="D3210">
            <v>6.99</v>
          </cell>
          <cell r="E3210" t="str">
            <v>Local 2</v>
          </cell>
          <cell r="F3210" t="str">
            <v>สุจินต์ ระยอง</v>
          </cell>
          <cell r="G3210">
            <v>2009</v>
          </cell>
        </row>
        <row r="3211">
          <cell r="A3211" t="str">
            <v>ไหลแอดจาย อินเตอร์เทรด</v>
          </cell>
          <cell r="B3211" t="str">
            <v>A - Scrap</v>
          </cell>
          <cell r="C3211">
            <v>40006</v>
          </cell>
          <cell r="D3211">
            <v>14.82</v>
          </cell>
          <cell r="E3211" t="str">
            <v>Local 1</v>
          </cell>
          <cell r="F3211" t="str">
            <v>อาร์กอนสตีล กทม.</v>
          </cell>
          <cell r="G3211">
            <v>2009</v>
          </cell>
        </row>
        <row r="3212">
          <cell r="A3212" t="str">
            <v>น่ำเซ้งค้าเหล็ก</v>
          </cell>
          <cell r="B3212" t="str">
            <v>D - Scrap</v>
          </cell>
          <cell r="C3212">
            <v>40006</v>
          </cell>
          <cell r="D3212">
            <v>12.1</v>
          </cell>
          <cell r="E3212" t="str">
            <v>Local 2</v>
          </cell>
          <cell r="F3212" t="str">
            <v>ขจรวิทย์ล็อคเวลล์</v>
          </cell>
          <cell r="G3212">
            <v>2009</v>
          </cell>
        </row>
        <row r="3213">
          <cell r="A3213" t="str">
            <v>น่ำเซ้งค้าเหล็ก</v>
          </cell>
          <cell r="B3213" t="str">
            <v>C - Scrap</v>
          </cell>
          <cell r="C3213">
            <v>40006</v>
          </cell>
          <cell r="D3213">
            <v>28.4</v>
          </cell>
          <cell r="E3213" t="str">
            <v>Local 2</v>
          </cell>
          <cell r="F3213" t="str">
            <v>ขจรวิทย์ล็อคเวลล์</v>
          </cell>
          <cell r="G3213">
            <v>2009</v>
          </cell>
        </row>
        <row r="3214">
          <cell r="A3214" t="str">
            <v>น่ำเซ้งค้าเหล็ก</v>
          </cell>
          <cell r="B3214" t="str">
            <v>A - Scrap</v>
          </cell>
          <cell r="C3214">
            <v>40006</v>
          </cell>
          <cell r="D3214">
            <v>14.38</v>
          </cell>
          <cell r="E3214" t="str">
            <v>Local 1</v>
          </cell>
          <cell r="F3214" t="str">
            <v>ขจรวิทย์ล็อคเวลล์</v>
          </cell>
          <cell r="G3214">
            <v>2009</v>
          </cell>
        </row>
        <row r="3215">
          <cell r="A3215" t="str">
            <v>น่ำเซ้งค้าเหล็ก</v>
          </cell>
          <cell r="B3215" t="str">
            <v>C - Scrap</v>
          </cell>
          <cell r="C3215">
            <v>40006</v>
          </cell>
          <cell r="D3215">
            <v>28.67</v>
          </cell>
          <cell r="E3215" t="str">
            <v>Local 2</v>
          </cell>
          <cell r="F3215" t="str">
            <v>ขจรวิทย์ล็อคเวลล์</v>
          </cell>
          <cell r="G3215">
            <v>2009</v>
          </cell>
        </row>
        <row r="3216">
          <cell r="A3216" t="str">
            <v>ชัยการณ์ สตีล เวอร์ค</v>
          </cell>
          <cell r="B3216" t="str">
            <v>C - Scrap</v>
          </cell>
          <cell r="C3216">
            <v>40006</v>
          </cell>
          <cell r="D3216">
            <v>14.18</v>
          </cell>
          <cell r="E3216" t="str">
            <v>Local 2</v>
          </cell>
          <cell r="F3216" t="str">
            <v>ส.เจริญทรัพย์ รามคำแหง</v>
          </cell>
          <cell r="G3216">
            <v>2009</v>
          </cell>
        </row>
        <row r="3217">
          <cell r="A3217" t="str">
            <v>ไหลแอดจาย อินเตอร์เทรด</v>
          </cell>
          <cell r="B3217" t="str">
            <v>A - Scrap</v>
          </cell>
          <cell r="C3217">
            <v>40006</v>
          </cell>
          <cell r="D3217">
            <v>13.41</v>
          </cell>
          <cell r="E3217" t="str">
            <v>Local 1</v>
          </cell>
          <cell r="F3217" t="str">
            <v>อาร์กอนสตีล กทม.</v>
          </cell>
          <cell r="G3217">
            <v>2009</v>
          </cell>
        </row>
        <row r="3218">
          <cell r="A3218" t="str">
            <v>กัณฑชัย เมทัล เวอร์ค</v>
          </cell>
          <cell r="B3218" t="str">
            <v>D - Scrap</v>
          </cell>
          <cell r="C3218">
            <v>40006</v>
          </cell>
          <cell r="D3218">
            <v>13.07</v>
          </cell>
          <cell r="E3218" t="str">
            <v>Local 2</v>
          </cell>
          <cell r="F3218" t="str">
            <v>คานทอง ชลบุรี</v>
          </cell>
          <cell r="G3218">
            <v>2009</v>
          </cell>
        </row>
        <row r="3219">
          <cell r="A3219" t="str">
            <v>กัณฑชัย เมทัล เวอร์ค</v>
          </cell>
          <cell r="B3219" t="str">
            <v>D - Scrap</v>
          </cell>
          <cell r="C3219">
            <v>40006</v>
          </cell>
          <cell r="D3219">
            <v>12.67</v>
          </cell>
          <cell r="E3219" t="str">
            <v>Local 2</v>
          </cell>
          <cell r="F3219" t="str">
            <v>คานทอง ชลบุรี</v>
          </cell>
          <cell r="G3219">
            <v>2009</v>
          </cell>
        </row>
        <row r="3220">
          <cell r="A3220" t="str">
            <v>ซัน สตีล แอนด์ เปเปอร์</v>
          </cell>
          <cell r="B3220" t="str">
            <v>F scrap Local2</v>
          </cell>
          <cell r="C3220">
            <v>40006</v>
          </cell>
          <cell r="D3220">
            <v>12.45</v>
          </cell>
          <cell r="E3220" t="str">
            <v>Local 2</v>
          </cell>
          <cell r="F3220" t="str">
            <v>ปฏิมาค้าของเก่า อยุธยา</v>
          </cell>
          <cell r="G3220">
            <v>2009</v>
          </cell>
        </row>
        <row r="3221">
          <cell r="A3221" t="str">
            <v>น่ำเซ้งค้าเหล็ก</v>
          </cell>
          <cell r="B3221" t="str">
            <v>C - Scrap</v>
          </cell>
          <cell r="C3221">
            <v>40006</v>
          </cell>
          <cell r="D3221">
            <v>28.36</v>
          </cell>
          <cell r="E3221" t="str">
            <v>Local 2</v>
          </cell>
          <cell r="F3221" t="str">
            <v>ขจรวิทย์ล็อคเวลล์</v>
          </cell>
          <cell r="G3221">
            <v>2009</v>
          </cell>
        </row>
        <row r="3222">
          <cell r="A3222" t="str">
            <v>ไหลแอดจาย อินเตอร์เทรด</v>
          </cell>
          <cell r="B3222" t="str">
            <v>BUNDLE  - SY</v>
          </cell>
          <cell r="C3222">
            <v>40006</v>
          </cell>
          <cell r="D3222">
            <v>29.62</v>
          </cell>
          <cell r="E3222" t="str">
            <v>BUNDLE SY</v>
          </cell>
          <cell r="F3222" t="str">
            <v>ดอยสเก็ดค้าของเก่า</v>
          </cell>
          <cell r="G3222">
            <v>2009</v>
          </cell>
        </row>
        <row r="3223">
          <cell r="A3223" t="str">
            <v>น่ำเซ้งค้าเหล็ก</v>
          </cell>
          <cell r="B3223" t="str">
            <v>C - Scrap</v>
          </cell>
          <cell r="C3223">
            <v>40006</v>
          </cell>
          <cell r="D3223">
            <v>28.47</v>
          </cell>
          <cell r="E3223" t="str">
            <v>Local 2</v>
          </cell>
          <cell r="F3223" t="str">
            <v>ขจรวิทย์ล็อคเวลล์</v>
          </cell>
          <cell r="G3223">
            <v>2009</v>
          </cell>
        </row>
        <row r="3224">
          <cell r="A3224" t="str">
            <v>ไหลแอดจาย อินเตอร์เทรด</v>
          </cell>
          <cell r="B3224" t="str">
            <v>D - Scrap</v>
          </cell>
          <cell r="C3224">
            <v>40006</v>
          </cell>
          <cell r="D3224">
            <v>16.600000000000001</v>
          </cell>
          <cell r="E3224" t="str">
            <v>Local 2</v>
          </cell>
          <cell r="F3224" t="str">
            <v>เมืองพลค้าของเก่า บุรีรัมย์</v>
          </cell>
          <cell r="G3224">
            <v>2009</v>
          </cell>
        </row>
        <row r="3225">
          <cell r="A3225" t="str">
            <v>กรวัชร อินเตอร์เมทัล</v>
          </cell>
          <cell r="B3225" t="str">
            <v>X Scrap-L2</v>
          </cell>
          <cell r="C3225">
            <v>40006</v>
          </cell>
          <cell r="D3225">
            <v>15.71</v>
          </cell>
          <cell r="E3225" t="str">
            <v>Local 2</v>
          </cell>
          <cell r="F3225" t="str">
            <v>SRP สุราษฎร์</v>
          </cell>
          <cell r="G3225">
            <v>2009</v>
          </cell>
        </row>
        <row r="3226">
          <cell r="A3226" t="str">
            <v>เจแอนด์จา เซอร์วิส</v>
          </cell>
          <cell r="B3226" t="str">
            <v>BUNDLE  - SY</v>
          </cell>
          <cell r="C3226">
            <v>40006</v>
          </cell>
          <cell r="D3226">
            <v>29.46</v>
          </cell>
          <cell r="E3226" t="str">
            <v>BUNDLE SY</v>
          </cell>
          <cell r="F3226" t="str">
            <v>เจแอนด์จา เซอร์วิส</v>
          </cell>
          <cell r="G3226">
            <v>2009</v>
          </cell>
        </row>
        <row r="3227">
          <cell r="A3227" t="str">
            <v>ไหลแอดจาย อินเตอร์เทรด</v>
          </cell>
          <cell r="B3227" t="str">
            <v>A - Scrap</v>
          </cell>
          <cell r="C3227">
            <v>40006</v>
          </cell>
          <cell r="D3227">
            <v>18.690000000000001</v>
          </cell>
          <cell r="E3227" t="str">
            <v>Local 1</v>
          </cell>
          <cell r="F3227" t="str">
            <v>ไหลแอดจาย พานทอง ชล</v>
          </cell>
          <cell r="G3227">
            <v>2009</v>
          </cell>
        </row>
        <row r="3228">
          <cell r="A3228" t="str">
            <v>ไหลแอดจาย อินเตอร์เทรด</v>
          </cell>
          <cell r="B3228" t="str">
            <v>A - Scrap</v>
          </cell>
          <cell r="C3228">
            <v>40006</v>
          </cell>
          <cell r="D3228">
            <v>16.059999999999999</v>
          </cell>
          <cell r="E3228" t="str">
            <v>Local 1</v>
          </cell>
          <cell r="F3228" t="str">
            <v>ท่าทองค้าของเก่า</v>
          </cell>
          <cell r="G3228">
            <v>2009</v>
          </cell>
        </row>
        <row r="3229">
          <cell r="A3229" t="str">
            <v>น่ำเซ้งค้าเหล็ก</v>
          </cell>
          <cell r="B3229" t="str">
            <v>Y - Scrap</v>
          </cell>
          <cell r="C3229">
            <v>40006</v>
          </cell>
          <cell r="D3229">
            <v>12.15</v>
          </cell>
          <cell r="E3229" t="str">
            <v>Local 1</v>
          </cell>
          <cell r="F3229" t="str">
            <v>ขจรวิทย์ล็อคเวลล์</v>
          </cell>
          <cell r="G3229">
            <v>2009</v>
          </cell>
        </row>
        <row r="3230">
          <cell r="A3230" t="str">
            <v>กรวัชร อินเตอร์เมทัล</v>
          </cell>
          <cell r="B3230" t="str">
            <v>D - Scrap</v>
          </cell>
          <cell r="C3230">
            <v>40006</v>
          </cell>
          <cell r="D3230">
            <v>14.14</v>
          </cell>
          <cell r="E3230" t="str">
            <v>Local 2</v>
          </cell>
          <cell r="F3230" t="str">
            <v>อันดามัน หาดใหญ่</v>
          </cell>
          <cell r="G3230">
            <v>2009</v>
          </cell>
        </row>
        <row r="3231">
          <cell r="A3231" t="str">
            <v>ไหลแอดจาย อินเตอร์เทรด</v>
          </cell>
          <cell r="B3231" t="str">
            <v>Y - Scrap</v>
          </cell>
          <cell r="C3231">
            <v>40006</v>
          </cell>
          <cell r="D3231">
            <v>14</v>
          </cell>
          <cell r="E3231" t="str">
            <v>Local 1</v>
          </cell>
          <cell r="F3231" t="str">
            <v>เก๊า</v>
          </cell>
          <cell r="G3231">
            <v>2009</v>
          </cell>
        </row>
        <row r="3232">
          <cell r="A3232" t="str">
            <v>ไหลแอดจาย อินเตอร์เทรด</v>
          </cell>
          <cell r="B3232" t="str">
            <v>BUNDLE  - SY</v>
          </cell>
          <cell r="C3232">
            <v>40006</v>
          </cell>
          <cell r="D3232">
            <v>29.52</v>
          </cell>
          <cell r="E3232" t="str">
            <v>BUNDLE SY</v>
          </cell>
          <cell r="F3232" t="str">
            <v>อรุณโรจน์ สกลนคร</v>
          </cell>
          <cell r="G3232">
            <v>2009</v>
          </cell>
        </row>
        <row r="3233">
          <cell r="A3233" t="str">
            <v>น่ำเซ้งค้าเหล็ก</v>
          </cell>
          <cell r="B3233" t="str">
            <v>D - Scrap</v>
          </cell>
          <cell r="C3233">
            <v>40006</v>
          </cell>
          <cell r="D3233">
            <v>21.41</v>
          </cell>
          <cell r="E3233" t="str">
            <v>Local 2</v>
          </cell>
          <cell r="F3233" t="str">
            <v>ขจรวิทย์ล็อคเวลล์</v>
          </cell>
          <cell r="G3233">
            <v>2009</v>
          </cell>
        </row>
        <row r="3234">
          <cell r="A3234" t="str">
            <v>ไหลแอดจาย อินเตอร์เทรด</v>
          </cell>
          <cell r="B3234" t="str">
            <v>BUNDLE  - SY</v>
          </cell>
          <cell r="C3234">
            <v>40006</v>
          </cell>
          <cell r="D3234">
            <v>15.13</v>
          </cell>
          <cell r="E3234" t="str">
            <v>BUNDLE SY</v>
          </cell>
          <cell r="F3234" t="str">
            <v>พัลลภ แพร่</v>
          </cell>
          <cell r="G3234">
            <v>2009</v>
          </cell>
        </row>
        <row r="3235">
          <cell r="A3235" t="str">
            <v>ไหลแอดจาย อินเตอร์เทรด</v>
          </cell>
          <cell r="B3235" t="str">
            <v>BUNDLE  - SY</v>
          </cell>
          <cell r="C3235">
            <v>40006</v>
          </cell>
          <cell r="D3235">
            <v>31.47</v>
          </cell>
          <cell r="E3235" t="str">
            <v>BUNDLE SY</v>
          </cell>
          <cell r="F3235" t="str">
            <v>สมบัติ ลพบุรี</v>
          </cell>
          <cell r="G3235">
            <v>2009</v>
          </cell>
        </row>
        <row r="3236">
          <cell r="A3236" t="str">
            <v>กัณฑชัย เมทัล เวอร์ค</v>
          </cell>
          <cell r="B3236" t="str">
            <v>BUNDLE  - SY</v>
          </cell>
          <cell r="C3236">
            <v>40006</v>
          </cell>
          <cell r="D3236">
            <v>14.34</v>
          </cell>
          <cell r="E3236" t="str">
            <v>BUNDLE SY</v>
          </cell>
          <cell r="F3236" t="str">
            <v>ไพบูลย์ ชลบุรี</v>
          </cell>
          <cell r="G3236">
            <v>2009</v>
          </cell>
        </row>
        <row r="3237">
          <cell r="A3237" t="str">
            <v>ไหลแอดจาย อินเตอร์เทรด</v>
          </cell>
          <cell r="B3237" t="str">
            <v>Y - Scrap</v>
          </cell>
          <cell r="C3237">
            <v>40006</v>
          </cell>
          <cell r="D3237">
            <v>17.329999999999998</v>
          </cell>
          <cell r="E3237" t="str">
            <v>Local 1</v>
          </cell>
          <cell r="F3237" t="str">
            <v>ไหลแอดจาย พานทอง ชล</v>
          </cell>
          <cell r="G3237">
            <v>2009</v>
          </cell>
        </row>
        <row r="3238">
          <cell r="A3238" t="str">
            <v>ไหลแอดจาย อินเตอร์เทรด</v>
          </cell>
          <cell r="B3238" t="str">
            <v>Y - Scrap</v>
          </cell>
          <cell r="C3238">
            <v>40006</v>
          </cell>
          <cell r="D3238">
            <v>15.66</v>
          </cell>
          <cell r="E3238" t="str">
            <v>Local 1</v>
          </cell>
          <cell r="F3238" t="str">
            <v>ไหลแอดจาย พานทอง ชล</v>
          </cell>
          <cell r="G3238">
            <v>2009</v>
          </cell>
        </row>
        <row r="3239">
          <cell r="A3239" t="str">
            <v>น่ำเซ้งค้าเหล็ก</v>
          </cell>
          <cell r="B3239" t="str">
            <v>B - Scrap</v>
          </cell>
          <cell r="C3239">
            <v>40006</v>
          </cell>
          <cell r="D3239">
            <v>12.44</v>
          </cell>
          <cell r="E3239" t="str">
            <v>Local 2</v>
          </cell>
          <cell r="F3239" t="str">
            <v>ขจรวิทย์ล็อคเวลล์</v>
          </cell>
          <cell r="G3239">
            <v>2009</v>
          </cell>
        </row>
        <row r="3240">
          <cell r="A3240" t="str">
            <v>ซัน สตีล แอนด์ เปเปอร์</v>
          </cell>
          <cell r="B3240" t="str">
            <v>D - Scrap</v>
          </cell>
          <cell r="C3240">
            <v>40006</v>
          </cell>
          <cell r="D3240">
            <v>11.4</v>
          </cell>
          <cell r="E3240" t="str">
            <v>Local 2</v>
          </cell>
          <cell r="F3240" t="str">
            <v>ส.ชาติเจริญ</v>
          </cell>
          <cell r="G3240">
            <v>2009</v>
          </cell>
        </row>
        <row r="3241">
          <cell r="A3241" t="str">
            <v>น่ำเซ้งค้าเหล็ก</v>
          </cell>
          <cell r="B3241" t="str">
            <v>Process-PC</v>
          </cell>
          <cell r="C3241">
            <v>40006</v>
          </cell>
          <cell r="D3241">
            <v>13.6</v>
          </cell>
          <cell r="E3241" t="str">
            <v>Process Scrap</v>
          </cell>
          <cell r="F3241" t="str">
            <v>บ้านบึงอินดัสตรีส์</v>
          </cell>
          <cell r="G3241">
            <v>2009</v>
          </cell>
        </row>
        <row r="3242">
          <cell r="A3242" t="str">
            <v>ไหลแอดจาย อินเตอร์เทรด</v>
          </cell>
          <cell r="B3242" t="str">
            <v>BUNDLE  - SY</v>
          </cell>
          <cell r="C3242">
            <v>40006</v>
          </cell>
          <cell r="D3242">
            <v>15.26</v>
          </cell>
          <cell r="E3242" t="str">
            <v>BUNDLE SY</v>
          </cell>
          <cell r="F3242" t="str">
            <v>พัลลภ แพร่</v>
          </cell>
          <cell r="G3242">
            <v>2009</v>
          </cell>
        </row>
        <row r="3243">
          <cell r="A3243" t="str">
            <v>ไหลแอดจาย อินเตอร์เทรด</v>
          </cell>
          <cell r="B3243" t="str">
            <v>BUNDLE  - SY</v>
          </cell>
          <cell r="C3243">
            <v>40006</v>
          </cell>
          <cell r="D3243">
            <v>27.16</v>
          </cell>
          <cell r="E3243" t="str">
            <v>BUNDLE SY</v>
          </cell>
          <cell r="F3243" t="str">
            <v>ท่าทองค้าของเก่า</v>
          </cell>
          <cell r="G3243">
            <v>2009</v>
          </cell>
        </row>
        <row r="3244">
          <cell r="A3244" t="str">
            <v>ไหลแอดจาย อินเตอร์เทรด</v>
          </cell>
          <cell r="B3244" t="str">
            <v>D - Scrap</v>
          </cell>
          <cell r="C3244">
            <v>40006</v>
          </cell>
          <cell r="D3244">
            <v>6.12</v>
          </cell>
          <cell r="E3244" t="str">
            <v>Local 2</v>
          </cell>
          <cell r="F3244" t="str">
            <v>สมจิตร ระยอง</v>
          </cell>
          <cell r="G3244">
            <v>2009</v>
          </cell>
        </row>
        <row r="3245">
          <cell r="A3245" t="str">
            <v>ไหลแอดจาย อินเตอร์เทรด</v>
          </cell>
          <cell r="B3245" t="str">
            <v>Y - Scrap</v>
          </cell>
          <cell r="C3245">
            <v>40006</v>
          </cell>
          <cell r="D3245">
            <v>15.01</v>
          </cell>
          <cell r="E3245" t="str">
            <v>Local 1</v>
          </cell>
          <cell r="F3245" t="str">
            <v>สมจิตร ระยอง</v>
          </cell>
          <cell r="G3245">
            <v>2009</v>
          </cell>
        </row>
        <row r="3246">
          <cell r="A3246" t="str">
            <v>ไหลแอดจาย อินเตอร์เทรด</v>
          </cell>
          <cell r="B3246" t="str">
            <v>Y - Scrap</v>
          </cell>
          <cell r="C3246">
            <v>40006</v>
          </cell>
          <cell r="D3246">
            <v>36.1</v>
          </cell>
          <cell r="E3246" t="str">
            <v>Local 1</v>
          </cell>
          <cell r="F3246" t="str">
            <v>ไหลแอดจาย พานทอง ชล</v>
          </cell>
          <cell r="G3246">
            <v>2009</v>
          </cell>
        </row>
        <row r="3247">
          <cell r="A3247" t="str">
            <v>น่ำเซ้งค้าเหล็ก</v>
          </cell>
          <cell r="B3247" t="str">
            <v>A - Scrap</v>
          </cell>
          <cell r="C3247">
            <v>40006</v>
          </cell>
          <cell r="D3247">
            <v>13.94</v>
          </cell>
          <cell r="E3247" t="str">
            <v>Local 1</v>
          </cell>
          <cell r="F3247" t="str">
            <v>ขจรวิทย์ล็อคเวลล์</v>
          </cell>
          <cell r="G3247">
            <v>2009</v>
          </cell>
        </row>
        <row r="3248">
          <cell r="A3248" t="str">
            <v>ไหลแอดจาย อินเตอร์เทรด</v>
          </cell>
          <cell r="B3248" t="str">
            <v>C - Scrap</v>
          </cell>
          <cell r="C3248">
            <v>40006</v>
          </cell>
          <cell r="D3248">
            <v>8.91</v>
          </cell>
          <cell r="E3248" t="str">
            <v>Local 2</v>
          </cell>
          <cell r="F3248" t="str">
            <v>ไหลแอดจาย พานทอง ชล</v>
          </cell>
          <cell r="G3248">
            <v>2009</v>
          </cell>
        </row>
        <row r="3249">
          <cell r="A3249" t="str">
            <v>ไหลแอดจาย อินเตอร์เทรด</v>
          </cell>
          <cell r="B3249" t="str">
            <v>Y - Scrap</v>
          </cell>
          <cell r="C3249">
            <v>40006</v>
          </cell>
          <cell r="D3249">
            <v>41.81</v>
          </cell>
          <cell r="E3249" t="str">
            <v>Local 1</v>
          </cell>
          <cell r="F3249" t="str">
            <v>ไหลแอดจาย พานทอง ชล</v>
          </cell>
          <cell r="G3249">
            <v>2009</v>
          </cell>
        </row>
        <row r="3250">
          <cell r="A3250" t="str">
            <v>ไหลแอดจาย อินเตอร์เทรด</v>
          </cell>
          <cell r="B3250" t="str">
            <v>D - Scrap</v>
          </cell>
          <cell r="C3250">
            <v>40006</v>
          </cell>
          <cell r="D3250">
            <v>17.79</v>
          </cell>
          <cell r="E3250" t="str">
            <v>Local 2</v>
          </cell>
          <cell r="F3250" t="str">
            <v>ไหลแอดจาย พานทอง ชล</v>
          </cell>
          <cell r="G3250">
            <v>2009</v>
          </cell>
        </row>
        <row r="3251">
          <cell r="A3251" t="str">
            <v>ชัยการณ์ สตีล เวอร์ค</v>
          </cell>
          <cell r="B3251" t="str">
            <v>A - Scrap</v>
          </cell>
          <cell r="C3251">
            <v>40006</v>
          </cell>
          <cell r="D3251">
            <v>28.6</v>
          </cell>
          <cell r="E3251" t="str">
            <v>Local 1</v>
          </cell>
          <cell r="F3251" t="str">
            <v>แสงทองชัย สตีล(ชัญญา)</v>
          </cell>
          <cell r="G3251">
            <v>2009</v>
          </cell>
        </row>
        <row r="3252">
          <cell r="A3252" t="str">
            <v>ไหลแอดจาย อินเตอร์เทรด</v>
          </cell>
          <cell r="B3252" t="str">
            <v>D - Scrap</v>
          </cell>
          <cell r="C3252">
            <v>40006</v>
          </cell>
          <cell r="D3252">
            <v>9.4600000000000009</v>
          </cell>
          <cell r="E3252" t="str">
            <v>Local 2</v>
          </cell>
          <cell r="F3252" t="str">
            <v>ไหลแอดจาย พานทอง ชล</v>
          </cell>
          <cell r="G3252">
            <v>2009</v>
          </cell>
        </row>
        <row r="3253">
          <cell r="A3253" t="str">
            <v>ไหลแอดจาย อินเตอร์เทรด</v>
          </cell>
          <cell r="B3253" t="str">
            <v>A - Scrap</v>
          </cell>
          <cell r="C3253">
            <v>40006</v>
          </cell>
          <cell r="D3253">
            <v>14.83</v>
          </cell>
          <cell r="E3253" t="str">
            <v>Local 1</v>
          </cell>
          <cell r="F3253" t="str">
            <v>ไหลแอดจาย พานทอง ชล</v>
          </cell>
          <cell r="G3253">
            <v>2009</v>
          </cell>
        </row>
        <row r="3254">
          <cell r="A3254" t="str">
            <v>ไหลแอดจาย อินเตอร์เทรด</v>
          </cell>
          <cell r="B3254" t="str">
            <v>C - Scrap</v>
          </cell>
          <cell r="C3254">
            <v>40006</v>
          </cell>
          <cell r="D3254">
            <v>32.729999999999997</v>
          </cell>
          <cell r="E3254" t="str">
            <v>Local 2</v>
          </cell>
          <cell r="F3254" t="str">
            <v>จึงจิบเชียง อุดร</v>
          </cell>
          <cell r="G3254">
            <v>2009</v>
          </cell>
        </row>
        <row r="3255">
          <cell r="A3255" t="str">
            <v>ไหลแอดจาย อินเตอร์เทรด</v>
          </cell>
          <cell r="B3255" t="str">
            <v>D - Scrap</v>
          </cell>
          <cell r="C3255">
            <v>40006</v>
          </cell>
          <cell r="D3255">
            <v>20.74</v>
          </cell>
          <cell r="E3255" t="str">
            <v>Local 2</v>
          </cell>
          <cell r="F3255" t="str">
            <v>สุจินต์ ระยอง</v>
          </cell>
          <cell r="G3255">
            <v>2009</v>
          </cell>
        </row>
        <row r="3256">
          <cell r="A3256" t="str">
            <v>ไหลแอดจาย อินเตอร์เทรด</v>
          </cell>
          <cell r="B3256" t="str">
            <v>A - Scrap</v>
          </cell>
          <cell r="C3256">
            <v>40006</v>
          </cell>
          <cell r="D3256">
            <v>15.87</v>
          </cell>
          <cell r="E3256" t="str">
            <v>Local 1</v>
          </cell>
          <cell r="F3256" t="str">
            <v>ท่าทองค้าของเก่า</v>
          </cell>
          <cell r="G3256">
            <v>2009</v>
          </cell>
        </row>
        <row r="3257">
          <cell r="A3257" t="str">
            <v>ไหลแอดจาย อินเตอร์เทรด</v>
          </cell>
          <cell r="B3257" t="str">
            <v>C - Scrap</v>
          </cell>
          <cell r="C3257">
            <v>40006</v>
          </cell>
          <cell r="D3257">
            <v>7.55</v>
          </cell>
          <cell r="E3257" t="str">
            <v>Local 2</v>
          </cell>
          <cell r="F3257" t="str">
            <v>ไหลแอดจาย พานทอง ชล</v>
          </cell>
          <cell r="G3257">
            <v>2009</v>
          </cell>
        </row>
        <row r="3258">
          <cell r="A3258" t="str">
            <v>ซัน สตีล แอนด์ เปเปอร์</v>
          </cell>
          <cell r="B3258" t="str">
            <v>BUNDLE  - SY</v>
          </cell>
          <cell r="C3258">
            <v>40006</v>
          </cell>
          <cell r="D3258">
            <v>26.34</v>
          </cell>
          <cell r="E3258" t="str">
            <v>BUNDLE SY</v>
          </cell>
          <cell r="F3258" t="str">
            <v>เอส.ซี.ค้าเหล็ก  กทม.</v>
          </cell>
          <cell r="G3258">
            <v>2009</v>
          </cell>
        </row>
        <row r="3259">
          <cell r="A3259" t="str">
            <v>ไหลแอดจาย อินเตอร์เทรด</v>
          </cell>
          <cell r="B3259" t="str">
            <v>Y - Scrap</v>
          </cell>
          <cell r="C3259">
            <v>40006</v>
          </cell>
          <cell r="D3259">
            <v>18.59</v>
          </cell>
          <cell r="E3259" t="str">
            <v>Local 1</v>
          </cell>
          <cell r="F3259" t="str">
            <v>ไหลแอดจาย พานทอง ชล</v>
          </cell>
          <cell r="G3259">
            <v>2009</v>
          </cell>
        </row>
        <row r="3260">
          <cell r="A3260" t="str">
            <v>ไหลแอดจาย อินเตอร์เทรด</v>
          </cell>
          <cell r="B3260" t="str">
            <v>Y - Scrap</v>
          </cell>
          <cell r="C3260">
            <v>40006</v>
          </cell>
          <cell r="D3260">
            <v>18.93</v>
          </cell>
          <cell r="E3260" t="str">
            <v>Local 1</v>
          </cell>
          <cell r="F3260" t="str">
            <v>ไหลแอดจาย พานทอง ชล</v>
          </cell>
          <cell r="G3260">
            <v>2009</v>
          </cell>
        </row>
        <row r="3261">
          <cell r="A3261" t="str">
            <v>เจแอนด์จา เซอร์วิส</v>
          </cell>
          <cell r="B3261" t="str">
            <v>D - Scrap</v>
          </cell>
          <cell r="C3261">
            <v>40006</v>
          </cell>
          <cell r="D3261">
            <v>9.48</v>
          </cell>
          <cell r="E3261" t="str">
            <v>Local 2</v>
          </cell>
          <cell r="F3261" t="str">
            <v>เจแอนด์จา เซอร์วิส</v>
          </cell>
          <cell r="G3261">
            <v>2009</v>
          </cell>
        </row>
        <row r="3262">
          <cell r="A3262" t="str">
            <v>ไหลแอดจาย อินเตอร์เทรด</v>
          </cell>
          <cell r="B3262" t="str">
            <v>A - Scrap</v>
          </cell>
          <cell r="C3262">
            <v>40006</v>
          </cell>
          <cell r="D3262">
            <v>13.06</v>
          </cell>
          <cell r="E3262" t="str">
            <v>Local 1</v>
          </cell>
          <cell r="F3262" t="str">
            <v>ไหลแอดจาย พานทอง ชล</v>
          </cell>
          <cell r="G3262">
            <v>2009</v>
          </cell>
        </row>
        <row r="3263">
          <cell r="A3263" t="str">
            <v>น่ำเซ้งค้าเหล็ก</v>
          </cell>
          <cell r="B3263" t="str">
            <v>C - Scrap</v>
          </cell>
          <cell r="C3263">
            <v>40006</v>
          </cell>
          <cell r="D3263">
            <v>13.5</v>
          </cell>
          <cell r="E3263" t="str">
            <v>Local 2</v>
          </cell>
          <cell r="F3263" t="str">
            <v>ขจรวิทย์ล็อคเวลล์</v>
          </cell>
          <cell r="G3263">
            <v>2009</v>
          </cell>
        </row>
        <row r="3264">
          <cell r="A3264" t="str">
            <v>ไหลแอดจาย อินเตอร์เทรด</v>
          </cell>
          <cell r="B3264" t="str">
            <v>BUNDLE  - SY</v>
          </cell>
          <cell r="C3264">
            <v>40006</v>
          </cell>
          <cell r="D3264">
            <v>34.4</v>
          </cell>
          <cell r="E3264" t="str">
            <v>BUNDLE SY</v>
          </cell>
          <cell r="F3264" t="str">
            <v>สุขสวัสดิ์ อุบล</v>
          </cell>
          <cell r="G3264">
            <v>2009</v>
          </cell>
        </row>
        <row r="3265">
          <cell r="A3265" t="str">
            <v>ไหลแอดจาย อินเตอร์เทรด</v>
          </cell>
          <cell r="B3265" t="str">
            <v>D - Scrap</v>
          </cell>
          <cell r="C3265">
            <v>40006</v>
          </cell>
          <cell r="D3265">
            <v>8.1199999999999992</v>
          </cell>
          <cell r="E3265" t="str">
            <v>Local 2</v>
          </cell>
          <cell r="F3265" t="str">
            <v>สุพัตรา ระยอง</v>
          </cell>
          <cell r="G3265">
            <v>2009</v>
          </cell>
        </row>
        <row r="3266">
          <cell r="A3266" t="str">
            <v>โกลด์ 2009</v>
          </cell>
          <cell r="B3266" t="str">
            <v>F scrap Local2</v>
          </cell>
          <cell r="C3266">
            <v>40006</v>
          </cell>
          <cell r="D3266">
            <v>30.21</v>
          </cell>
          <cell r="E3266" t="str">
            <v>Local 2</v>
          </cell>
          <cell r="F3266" t="str">
            <v>โกลด์ 2009</v>
          </cell>
          <cell r="G3266">
            <v>2009</v>
          </cell>
        </row>
        <row r="3267">
          <cell r="A3267" t="str">
            <v>ไหลแอดจาย อินเตอร์เทรด</v>
          </cell>
          <cell r="B3267" t="str">
            <v>Y - Scrap</v>
          </cell>
          <cell r="C3267">
            <v>40006</v>
          </cell>
          <cell r="D3267">
            <v>8.89</v>
          </cell>
          <cell r="E3267" t="str">
            <v>Local 1</v>
          </cell>
          <cell r="F3267" t="str">
            <v>ไหลแอดจาย พานทอง ชล</v>
          </cell>
          <cell r="G3267">
            <v>2009</v>
          </cell>
        </row>
        <row r="3268">
          <cell r="A3268" t="str">
            <v>ไหลแอดจาย อินเตอร์เทรด</v>
          </cell>
          <cell r="B3268" t="str">
            <v>Y - Scrap</v>
          </cell>
          <cell r="C3268">
            <v>40006</v>
          </cell>
          <cell r="D3268">
            <v>11.55</v>
          </cell>
          <cell r="E3268" t="str">
            <v>Local 1</v>
          </cell>
          <cell r="F3268" t="str">
            <v>ไหลแอดจาย พานทอง ชล</v>
          </cell>
          <cell r="G3268">
            <v>2009</v>
          </cell>
        </row>
        <row r="3269">
          <cell r="A3269" t="str">
            <v>สิงห์สยามสตีลเซอร์วิส</v>
          </cell>
          <cell r="B3269" t="str">
            <v>Process-PC</v>
          </cell>
          <cell r="C3269">
            <v>40006</v>
          </cell>
          <cell r="D3269">
            <v>24.99</v>
          </cell>
          <cell r="E3269" t="str">
            <v>Process Scrap</v>
          </cell>
          <cell r="F3269" t="str">
            <v>อาปิโก อมตะ ชลบุรี (D)</v>
          </cell>
          <cell r="G3269">
            <v>2009</v>
          </cell>
        </row>
        <row r="3270">
          <cell r="A3270" t="str">
            <v>ไหลแอดจาย อินเตอร์เทรด</v>
          </cell>
          <cell r="B3270" t="str">
            <v>Y - Scrap</v>
          </cell>
          <cell r="C3270">
            <v>40006</v>
          </cell>
          <cell r="D3270">
            <v>14.88</v>
          </cell>
          <cell r="E3270" t="str">
            <v>Local 1</v>
          </cell>
          <cell r="F3270" t="str">
            <v>ไหลแอดจาย พานทอง ชล</v>
          </cell>
          <cell r="G3270">
            <v>2009</v>
          </cell>
        </row>
        <row r="3271">
          <cell r="A3271" t="str">
            <v>ไหลแอดจาย อินเตอร์เทรด</v>
          </cell>
          <cell r="B3271" t="str">
            <v>Y - Scrap</v>
          </cell>
          <cell r="C3271">
            <v>40006</v>
          </cell>
          <cell r="D3271">
            <v>35.14</v>
          </cell>
          <cell r="E3271" t="str">
            <v>Local 1</v>
          </cell>
          <cell r="F3271" t="str">
            <v>ไหลแอดจาย พานทอง ชล</v>
          </cell>
          <cell r="G3271">
            <v>2009</v>
          </cell>
        </row>
        <row r="3272">
          <cell r="A3272" t="str">
            <v>ไหลแอดจาย อินเตอร์เทรด</v>
          </cell>
          <cell r="B3272" t="str">
            <v>D - Scrap</v>
          </cell>
          <cell r="C3272">
            <v>40006</v>
          </cell>
          <cell r="D3272">
            <v>5.86</v>
          </cell>
          <cell r="E3272" t="str">
            <v>Local 2</v>
          </cell>
          <cell r="F3272" t="str">
            <v>สุจินต์ ระยอง</v>
          </cell>
          <cell r="G3272">
            <v>2009</v>
          </cell>
        </row>
        <row r="3273">
          <cell r="A3273" t="str">
            <v>ไหลแอดจาย อินเตอร์เทรด</v>
          </cell>
          <cell r="B3273" t="str">
            <v>C - Scrap</v>
          </cell>
          <cell r="C3273">
            <v>40006</v>
          </cell>
          <cell r="D3273">
            <v>12.89</v>
          </cell>
          <cell r="E3273" t="str">
            <v>Local 2</v>
          </cell>
          <cell r="F3273" t="str">
            <v>ไหลแอดจาย พานทอง ชล</v>
          </cell>
          <cell r="G3273">
            <v>2009</v>
          </cell>
        </row>
        <row r="3274">
          <cell r="A3274" t="str">
            <v>ไหลแอดจาย อินเตอร์เทรด</v>
          </cell>
          <cell r="B3274" t="str">
            <v>BUNDLE  - SY</v>
          </cell>
          <cell r="C3274">
            <v>40006</v>
          </cell>
          <cell r="D3274">
            <v>15.2</v>
          </cell>
          <cell r="E3274" t="str">
            <v>BUNDLE SY</v>
          </cell>
          <cell r="F3274" t="str">
            <v>สมศักดิ์ สุโขทัย</v>
          </cell>
          <cell r="G3274">
            <v>2009</v>
          </cell>
        </row>
        <row r="3275">
          <cell r="A3275" t="str">
            <v>ไหลแอดจาย อินเตอร์เทรด</v>
          </cell>
          <cell r="B3275" t="str">
            <v>BUNDLE  - SY</v>
          </cell>
          <cell r="C3275">
            <v>40006</v>
          </cell>
          <cell r="D3275">
            <v>16.100000000000001</v>
          </cell>
          <cell r="E3275" t="str">
            <v>BUNDLE SY</v>
          </cell>
          <cell r="F3275" t="str">
            <v>สวัสดิ์ สุราษฎร์ธานี</v>
          </cell>
          <cell r="G3275">
            <v>2009</v>
          </cell>
        </row>
        <row r="3276">
          <cell r="A3276" t="str">
            <v>โพธิ์ทองค้าของเก่า</v>
          </cell>
          <cell r="B3276" t="str">
            <v>D - Scrap</v>
          </cell>
          <cell r="C3276">
            <v>40006</v>
          </cell>
          <cell r="D3276">
            <v>3.21</v>
          </cell>
          <cell r="E3276" t="str">
            <v>Local 2</v>
          </cell>
          <cell r="F3276" t="str">
            <v>รุ่งเรืองกิจ</v>
          </cell>
          <cell r="G3276">
            <v>2009</v>
          </cell>
        </row>
        <row r="3277">
          <cell r="A3277" t="str">
            <v>ไหลแอดจาย อินเตอร์เทรด</v>
          </cell>
          <cell r="B3277" t="str">
            <v>B - Scrap</v>
          </cell>
          <cell r="C3277">
            <v>40006</v>
          </cell>
          <cell r="D3277">
            <v>18.87</v>
          </cell>
          <cell r="E3277" t="str">
            <v>Local 2</v>
          </cell>
          <cell r="F3277" t="str">
            <v>สมศักดิ์ สุโขทัย</v>
          </cell>
          <cell r="G3277">
            <v>2009</v>
          </cell>
        </row>
        <row r="3278">
          <cell r="A3278" t="str">
            <v>น่ำเซ้งค้าเหล็ก</v>
          </cell>
          <cell r="B3278" t="str">
            <v>C - Scrap</v>
          </cell>
          <cell r="C3278">
            <v>40006</v>
          </cell>
          <cell r="D3278">
            <v>16.5</v>
          </cell>
          <cell r="E3278" t="str">
            <v>Local 2</v>
          </cell>
          <cell r="F3278" t="str">
            <v>ขจรวิทย์ล็อคเวลล์</v>
          </cell>
          <cell r="G3278">
            <v>2009</v>
          </cell>
        </row>
        <row r="3279">
          <cell r="A3279" t="str">
            <v>ไหลแอดจาย อินเตอร์เทรด</v>
          </cell>
          <cell r="B3279" t="str">
            <v>X Scrap-L2</v>
          </cell>
          <cell r="C3279">
            <v>40006</v>
          </cell>
          <cell r="D3279">
            <v>13.13</v>
          </cell>
          <cell r="E3279" t="str">
            <v>Local 2</v>
          </cell>
          <cell r="F3279" t="str">
            <v>ไหลแอดจาย พานทอง ชล</v>
          </cell>
          <cell r="G3279">
            <v>2009</v>
          </cell>
        </row>
        <row r="3280">
          <cell r="A3280" t="str">
            <v>ไหลแอดจาย อินเตอร์เทรด</v>
          </cell>
          <cell r="B3280" t="str">
            <v>X Scrap-L2</v>
          </cell>
          <cell r="C3280">
            <v>40006</v>
          </cell>
          <cell r="D3280">
            <v>12.88</v>
          </cell>
          <cell r="E3280" t="str">
            <v>Local 2</v>
          </cell>
          <cell r="F3280" t="str">
            <v>สุขสวัสดิ์ อุบล</v>
          </cell>
          <cell r="G3280">
            <v>2009</v>
          </cell>
        </row>
        <row r="3281">
          <cell r="A3281" t="str">
            <v>ไหลแอดจาย อินเตอร์เทรด</v>
          </cell>
          <cell r="B3281" t="str">
            <v>Y - Scrap</v>
          </cell>
          <cell r="C3281">
            <v>40006</v>
          </cell>
          <cell r="D3281">
            <v>13.31</v>
          </cell>
          <cell r="E3281" t="str">
            <v>Local 1</v>
          </cell>
          <cell r="F3281" t="str">
            <v>ไหลแอดจาย พานทอง ชล</v>
          </cell>
          <cell r="G3281">
            <v>2009</v>
          </cell>
        </row>
        <row r="3282">
          <cell r="A3282" t="str">
            <v>ไหลแอดจาย อินเตอร์เทรด</v>
          </cell>
          <cell r="B3282" t="str">
            <v>D - Scrap</v>
          </cell>
          <cell r="C3282">
            <v>40006</v>
          </cell>
          <cell r="D3282">
            <v>12.47</v>
          </cell>
          <cell r="E3282" t="str">
            <v>Local 2</v>
          </cell>
          <cell r="F3282" t="str">
            <v>ไหลแอดจาย พานทอง ชล</v>
          </cell>
          <cell r="G3282">
            <v>2009</v>
          </cell>
        </row>
        <row r="3283">
          <cell r="A3283" t="str">
            <v>ไหลแอดจาย อินเตอร์เทรด</v>
          </cell>
          <cell r="B3283" t="str">
            <v>Y - Scrap</v>
          </cell>
          <cell r="C3283">
            <v>40006</v>
          </cell>
          <cell r="D3283">
            <v>14.87</v>
          </cell>
          <cell r="E3283" t="str">
            <v>Local 1</v>
          </cell>
          <cell r="F3283" t="str">
            <v>ไหลแอดจาย พานทอง ชล</v>
          </cell>
          <cell r="G3283">
            <v>2009</v>
          </cell>
        </row>
        <row r="3284">
          <cell r="A3284" t="str">
            <v>โกลด์ 2009</v>
          </cell>
          <cell r="B3284" t="str">
            <v>BUNDLE  - SY</v>
          </cell>
          <cell r="C3284">
            <v>40006</v>
          </cell>
          <cell r="D3284">
            <v>28.55</v>
          </cell>
          <cell r="E3284" t="str">
            <v>BUNDLE SY</v>
          </cell>
          <cell r="F3284" t="str">
            <v>สุชาติ ชัยภูมิ</v>
          </cell>
          <cell r="G3284">
            <v>2009</v>
          </cell>
        </row>
        <row r="3285">
          <cell r="A3285" t="str">
            <v>โพธิ์ทองค้าของเก่า</v>
          </cell>
          <cell r="B3285" t="str">
            <v>D - Scrap</v>
          </cell>
          <cell r="C3285">
            <v>40006</v>
          </cell>
          <cell r="D3285">
            <v>11.42</v>
          </cell>
          <cell r="E3285" t="str">
            <v>Local 2</v>
          </cell>
          <cell r="F3285" t="str">
            <v>โพธิ์ทองค้าของเก่า</v>
          </cell>
          <cell r="G3285">
            <v>2009</v>
          </cell>
        </row>
        <row r="3286">
          <cell r="A3286" t="str">
            <v>โพธิ์ทองค้าของเก่า</v>
          </cell>
          <cell r="B3286" t="str">
            <v>D - Scrap</v>
          </cell>
          <cell r="C3286">
            <v>40006</v>
          </cell>
          <cell r="D3286">
            <v>6.96</v>
          </cell>
          <cell r="E3286" t="str">
            <v>Local 2</v>
          </cell>
          <cell r="F3286" t="str">
            <v>โพธิ์ทองค้าของเก่า</v>
          </cell>
          <cell r="G3286">
            <v>2009</v>
          </cell>
        </row>
        <row r="3287">
          <cell r="A3287" t="str">
            <v>ซัน สตีล แอนด์ เปเปอร์</v>
          </cell>
          <cell r="B3287" t="str">
            <v>D - Scrap</v>
          </cell>
          <cell r="C3287">
            <v>40006</v>
          </cell>
          <cell r="D3287">
            <v>25.99</v>
          </cell>
          <cell r="E3287" t="str">
            <v>Local 2</v>
          </cell>
          <cell r="F3287" t="str">
            <v>คนึงค้าของเก่า</v>
          </cell>
          <cell r="G3287">
            <v>2009</v>
          </cell>
        </row>
        <row r="3288">
          <cell r="A3288" t="str">
            <v>น่ำเซ้งค้าเหล็ก</v>
          </cell>
          <cell r="B3288" t="str">
            <v>B - Scrap</v>
          </cell>
          <cell r="C3288">
            <v>40006</v>
          </cell>
          <cell r="D3288">
            <v>10.029999999999999</v>
          </cell>
          <cell r="E3288" t="str">
            <v>Local 2</v>
          </cell>
          <cell r="F3288" t="str">
            <v>ขจรวิทย์ล็อคเวลล์</v>
          </cell>
          <cell r="G3288">
            <v>2009</v>
          </cell>
        </row>
        <row r="3289">
          <cell r="A3289" t="str">
            <v>โกลด์ 2009</v>
          </cell>
          <cell r="B3289" t="str">
            <v>D - Scrap</v>
          </cell>
          <cell r="C3289">
            <v>40006</v>
          </cell>
          <cell r="D3289">
            <v>23.57</v>
          </cell>
          <cell r="E3289" t="str">
            <v>Local 2</v>
          </cell>
          <cell r="F3289" t="str">
            <v>ต้อมยิ่งเจริญทรัพย์</v>
          </cell>
          <cell r="G3289">
            <v>2009</v>
          </cell>
        </row>
        <row r="3290">
          <cell r="A3290" t="str">
            <v>ไหลแอดจาย อินเตอร์เทรด</v>
          </cell>
          <cell r="B3290" t="str">
            <v>C - Scrap</v>
          </cell>
          <cell r="C3290">
            <v>40006</v>
          </cell>
          <cell r="D3290">
            <v>30.4</v>
          </cell>
          <cell r="E3290" t="str">
            <v>Local 2</v>
          </cell>
          <cell r="F3290" t="str">
            <v>ทรัพย์ทวี สระแก้ว</v>
          </cell>
          <cell r="G3290">
            <v>2009</v>
          </cell>
        </row>
        <row r="3291">
          <cell r="A3291" t="str">
            <v>ไหลแอดจาย อินเตอร์เทรด</v>
          </cell>
          <cell r="B3291" t="str">
            <v>A - Scrap</v>
          </cell>
          <cell r="C3291">
            <v>40006</v>
          </cell>
          <cell r="D3291">
            <v>16.079999999999998</v>
          </cell>
          <cell r="E3291" t="str">
            <v>Local 1</v>
          </cell>
          <cell r="F3291" t="str">
            <v>อรุณโรจน์ สกลนคร</v>
          </cell>
          <cell r="G3291">
            <v>2009</v>
          </cell>
        </row>
        <row r="3292">
          <cell r="A3292" t="str">
            <v>ไหลแอดจาย อินเตอร์เทรด</v>
          </cell>
          <cell r="B3292" t="str">
            <v>F scrap Local2</v>
          </cell>
          <cell r="C3292">
            <v>40006</v>
          </cell>
          <cell r="D3292">
            <v>30.1</v>
          </cell>
          <cell r="E3292" t="str">
            <v>Local 2</v>
          </cell>
          <cell r="F3292" t="str">
            <v>อรุณโรจน์ สกลนคร</v>
          </cell>
          <cell r="G3292">
            <v>2009</v>
          </cell>
        </row>
        <row r="3293">
          <cell r="A3293" t="str">
            <v>ไหลแอดจาย อินเตอร์เทรด</v>
          </cell>
          <cell r="B3293" t="str">
            <v>Y - Scrap</v>
          </cell>
          <cell r="C3293">
            <v>40006</v>
          </cell>
          <cell r="D3293">
            <v>26.99</v>
          </cell>
          <cell r="E3293" t="str">
            <v>Local 1</v>
          </cell>
          <cell r="F3293" t="str">
            <v>ไหลแอดจาย พานทอง ชล</v>
          </cell>
          <cell r="G3293">
            <v>2009</v>
          </cell>
        </row>
        <row r="3294">
          <cell r="A3294" t="str">
            <v>ไหลแอดจาย อินเตอร์เทรด</v>
          </cell>
          <cell r="B3294" t="str">
            <v>D - Scrap</v>
          </cell>
          <cell r="C3294">
            <v>40006</v>
          </cell>
          <cell r="D3294">
            <v>26.19</v>
          </cell>
          <cell r="E3294" t="str">
            <v>Local 2</v>
          </cell>
          <cell r="F3294" t="str">
            <v>ทรัพย์ทวี สระแก้ว</v>
          </cell>
          <cell r="G3294">
            <v>2009</v>
          </cell>
        </row>
        <row r="3295">
          <cell r="A3295" t="str">
            <v>ซัน สตีล แอนด์ เปเปอร์</v>
          </cell>
          <cell r="B3295" t="str">
            <v>M scrap</v>
          </cell>
          <cell r="C3295">
            <v>40006</v>
          </cell>
          <cell r="D3295">
            <v>11.86</v>
          </cell>
          <cell r="E3295" t="str">
            <v>Local 2</v>
          </cell>
          <cell r="F3295" t="str">
            <v>บ้านโป่งรีไซเคิล</v>
          </cell>
          <cell r="G3295">
            <v>2009</v>
          </cell>
        </row>
        <row r="3296">
          <cell r="A3296" t="str">
            <v>ซัน สตีล แอนด์ เปเปอร์</v>
          </cell>
          <cell r="B3296" t="str">
            <v>B - Scrap</v>
          </cell>
          <cell r="C3296">
            <v>40006</v>
          </cell>
          <cell r="D3296">
            <v>28.76</v>
          </cell>
          <cell r="E3296" t="str">
            <v>Local 2</v>
          </cell>
          <cell r="F3296" t="str">
            <v>คนึงค้าของเก่า</v>
          </cell>
          <cell r="G3296">
            <v>2009</v>
          </cell>
        </row>
        <row r="3297">
          <cell r="A3297" t="str">
            <v>น่ำเซ้งค้าเหล็ก</v>
          </cell>
          <cell r="B3297" t="str">
            <v>D - Scrap</v>
          </cell>
          <cell r="C3297">
            <v>40006</v>
          </cell>
          <cell r="D3297">
            <v>11.44</v>
          </cell>
          <cell r="E3297" t="str">
            <v>Local 2</v>
          </cell>
          <cell r="F3297" t="str">
            <v>ขจรวิทย์ล็อคเวลล์</v>
          </cell>
          <cell r="G3297">
            <v>2009</v>
          </cell>
        </row>
        <row r="3298">
          <cell r="A3298" t="str">
            <v>โกลด์ 2009</v>
          </cell>
          <cell r="B3298" t="str">
            <v>C - Scrap</v>
          </cell>
          <cell r="C3298">
            <v>40006</v>
          </cell>
          <cell r="D3298">
            <v>28.41</v>
          </cell>
          <cell r="E3298" t="str">
            <v>Local 2</v>
          </cell>
          <cell r="F3298" t="str">
            <v>ต้อมยิ่งเจริญทรัพย์</v>
          </cell>
          <cell r="G3298">
            <v>2009</v>
          </cell>
        </row>
        <row r="3299">
          <cell r="A3299" t="str">
            <v>ขยะทอง เปเปอร์ แอนด์สตีล</v>
          </cell>
          <cell r="B3299" t="str">
            <v>BUNDLE  - SY</v>
          </cell>
          <cell r="C3299">
            <v>40006</v>
          </cell>
          <cell r="D3299">
            <v>19.88</v>
          </cell>
          <cell r="E3299" t="str">
            <v>BUNDLE SY</v>
          </cell>
          <cell r="F3299" t="str">
            <v>ขยะทอง สุวินทวงศ์</v>
          </cell>
          <cell r="G3299">
            <v>2009</v>
          </cell>
        </row>
        <row r="3300">
          <cell r="A3300" t="str">
            <v>ขยะทอง เปเปอร์ แอนด์สตีล</v>
          </cell>
          <cell r="B3300" t="str">
            <v>Y - Scrap</v>
          </cell>
          <cell r="C3300">
            <v>40006</v>
          </cell>
          <cell r="D3300">
            <v>20.58</v>
          </cell>
          <cell r="E3300" t="str">
            <v>Local 1</v>
          </cell>
          <cell r="F3300" t="str">
            <v>ขยะทอง สุวินทวงศ์</v>
          </cell>
          <cell r="G3300">
            <v>2009</v>
          </cell>
        </row>
        <row r="3301">
          <cell r="A3301" t="str">
            <v>น่ำเซ้งค้าเหล็ก</v>
          </cell>
          <cell r="B3301" t="str">
            <v>D - Scrap</v>
          </cell>
          <cell r="C3301">
            <v>40006</v>
          </cell>
          <cell r="D3301">
            <v>26.49</v>
          </cell>
          <cell r="E3301" t="str">
            <v>Local 2</v>
          </cell>
          <cell r="F3301" t="str">
            <v>ขจรวิทย์ล็อคเวลล์</v>
          </cell>
          <cell r="G3301">
            <v>2009</v>
          </cell>
        </row>
        <row r="3302">
          <cell r="A3302" t="str">
            <v>ไหลแอดจาย อินเตอร์เทรด</v>
          </cell>
          <cell r="B3302" t="str">
            <v>D - Scrap</v>
          </cell>
          <cell r="C3302">
            <v>40006</v>
          </cell>
          <cell r="D3302">
            <v>6.84</v>
          </cell>
          <cell r="E3302" t="str">
            <v>Local 2</v>
          </cell>
          <cell r="F3302" t="str">
            <v>ไหลแอดจาย พานทอง ชล</v>
          </cell>
          <cell r="G3302">
            <v>2009</v>
          </cell>
        </row>
        <row r="3303">
          <cell r="A3303" t="str">
            <v>ซัน สตีล แอนด์ เปเปอร์</v>
          </cell>
          <cell r="B3303" t="str">
            <v>D - Scrap</v>
          </cell>
          <cell r="C3303">
            <v>40006</v>
          </cell>
          <cell r="D3303">
            <v>7.23</v>
          </cell>
          <cell r="E3303" t="str">
            <v>Local 2</v>
          </cell>
          <cell r="F3303" t="str">
            <v>บางกอกรีไซเคิล</v>
          </cell>
          <cell r="G3303">
            <v>2009</v>
          </cell>
        </row>
        <row r="3304">
          <cell r="A3304" t="str">
            <v>ซัน สตีล แอนด์ เปเปอร์</v>
          </cell>
          <cell r="B3304" t="str">
            <v>B - Scrap</v>
          </cell>
          <cell r="C3304">
            <v>40006</v>
          </cell>
          <cell r="D3304">
            <v>16.09</v>
          </cell>
          <cell r="E3304" t="str">
            <v>Local 2</v>
          </cell>
          <cell r="F3304" t="str">
            <v>เอส.ซี.ค้าเหล็ก  กทม.</v>
          </cell>
          <cell r="G3304">
            <v>2009</v>
          </cell>
        </row>
        <row r="3305">
          <cell r="A3305" t="str">
            <v>ไหลแอดจาย อินเตอร์เทรด</v>
          </cell>
          <cell r="B3305" t="str">
            <v>Y - Scrap</v>
          </cell>
          <cell r="C3305">
            <v>40006</v>
          </cell>
          <cell r="D3305">
            <v>7.4</v>
          </cell>
          <cell r="E3305" t="str">
            <v>Local 1</v>
          </cell>
          <cell r="F3305" t="str">
            <v>ไหลแอดจาย พานทอง ชล</v>
          </cell>
          <cell r="G3305">
            <v>2009</v>
          </cell>
        </row>
        <row r="3306">
          <cell r="A3306" t="str">
            <v>น่ำเซ้งค้าเหล็ก</v>
          </cell>
          <cell r="B3306" t="str">
            <v>B - Scrap</v>
          </cell>
          <cell r="C3306">
            <v>40006</v>
          </cell>
          <cell r="D3306">
            <v>12.63</v>
          </cell>
          <cell r="E3306" t="str">
            <v>Local 2</v>
          </cell>
          <cell r="F3306" t="str">
            <v>ขจรวิทย์ล็อคเวลล์</v>
          </cell>
          <cell r="G3306">
            <v>2009</v>
          </cell>
        </row>
        <row r="3307">
          <cell r="A3307" t="str">
            <v>ไหลแอดจาย อินเตอร์เทรด</v>
          </cell>
          <cell r="B3307" t="str">
            <v>BUNDLE  - SY</v>
          </cell>
          <cell r="C3307">
            <v>40007</v>
          </cell>
          <cell r="D3307">
            <v>30.23</v>
          </cell>
          <cell r="E3307" t="str">
            <v>BUNDLE SY</v>
          </cell>
          <cell r="F3307" t="str">
            <v>เมืองพลค้าของเก่า บุรีรัมย์</v>
          </cell>
          <cell r="G3307">
            <v>2009</v>
          </cell>
        </row>
        <row r="3308">
          <cell r="A3308" t="str">
            <v>ไหลแอดจาย อินเตอร์เทรด</v>
          </cell>
          <cell r="B3308" t="str">
            <v>BUNDLE  - SY</v>
          </cell>
          <cell r="C3308">
            <v>40007</v>
          </cell>
          <cell r="D3308">
            <v>33.549999999999997</v>
          </cell>
          <cell r="E3308" t="str">
            <v>BUNDLE SY</v>
          </cell>
          <cell r="F3308" t="str">
            <v>เมืองพลค้าของเก่า บุรีรัมย์</v>
          </cell>
          <cell r="G3308">
            <v>2009</v>
          </cell>
        </row>
        <row r="3309">
          <cell r="A3309" t="str">
            <v>ไหลแอดจาย อินเตอร์เทรด</v>
          </cell>
          <cell r="B3309" t="str">
            <v>D - Scrap</v>
          </cell>
          <cell r="C3309">
            <v>40007</v>
          </cell>
          <cell r="D3309">
            <v>26.04</v>
          </cell>
          <cell r="E3309" t="str">
            <v>Local 2</v>
          </cell>
          <cell r="F3309" t="str">
            <v>สมบัติ ลพบุรี</v>
          </cell>
          <cell r="G3309">
            <v>2009</v>
          </cell>
        </row>
        <row r="3310">
          <cell r="A3310" t="str">
            <v>ไหลแอดจาย อินเตอร์เทรด</v>
          </cell>
          <cell r="B3310" t="str">
            <v>D - Scrap</v>
          </cell>
          <cell r="C3310">
            <v>40007</v>
          </cell>
          <cell r="D3310">
            <v>34.299999999999997</v>
          </cell>
          <cell r="E3310" t="str">
            <v>Local 2</v>
          </cell>
          <cell r="F3310" t="str">
            <v>จึงจิบเชียง อุดร</v>
          </cell>
          <cell r="G3310">
            <v>2009</v>
          </cell>
        </row>
        <row r="3311">
          <cell r="A3311" t="str">
            <v>ซัน สตีล แอนด์ เปเปอร์</v>
          </cell>
          <cell r="B3311" t="str">
            <v>BUNDLE  - SY</v>
          </cell>
          <cell r="C3311">
            <v>40007</v>
          </cell>
          <cell r="D3311">
            <v>27.04</v>
          </cell>
          <cell r="E3311" t="str">
            <v>BUNDLE SY</v>
          </cell>
          <cell r="F3311" t="str">
            <v>เอกพาณิชย์ ปราจีน</v>
          </cell>
          <cell r="G3311">
            <v>2009</v>
          </cell>
        </row>
        <row r="3312">
          <cell r="A3312" t="str">
            <v>ไหลแอดจาย อินเตอร์เทรด</v>
          </cell>
          <cell r="B3312" t="str">
            <v>Y - Scrap</v>
          </cell>
          <cell r="C3312">
            <v>40007</v>
          </cell>
          <cell r="D3312">
            <v>12.58</v>
          </cell>
          <cell r="E3312" t="str">
            <v>Local 1</v>
          </cell>
          <cell r="F3312" t="str">
            <v>อาร์กอนสตีล กทม.</v>
          </cell>
          <cell r="G3312">
            <v>2009</v>
          </cell>
        </row>
        <row r="3313">
          <cell r="A3313" t="str">
            <v>ไหลแอดจาย อินเตอร์เทรด</v>
          </cell>
          <cell r="B3313" t="str">
            <v>Y - Scrap</v>
          </cell>
          <cell r="C3313">
            <v>40007</v>
          </cell>
          <cell r="D3313">
            <v>10.83</v>
          </cell>
          <cell r="E3313" t="str">
            <v>Local 1</v>
          </cell>
          <cell r="F3313" t="str">
            <v>อาร์กอนสตีล กทม.</v>
          </cell>
          <cell r="G3313">
            <v>2009</v>
          </cell>
        </row>
        <row r="3314">
          <cell r="A3314" t="str">
            <v>ไหลแอดจาย อินเตอร์เทรด</v>
          </cell>
          <cell r="B3314" t="str">
            <v>D - Scrap</v>
          </cell>
          <cell r="C3314">
            <v>40007</v>
          </cell>
          <cell r="D3314">
            <v>5.45</v>
          </cell>
          <cell r="E3314" t="str">
            <v>Local 2</v>
          </cell>
          <cell r="F3314" t="str">
            <v>สุจินต์ ระยอง</v>
          </cell>
          <cell r="G3314">
            <v>2009</v>
          </cell>
        </row>
        <row r="3315">
          <cell r="A3315" t="str">
            <v>ไหลแอดจาย อินเตอร์เทรด</v>
          </cell>
          <cell r="B3315" t="str">
            <v>Y - Scrap</v>
          </cell>
          <cell r="C3315">
            <v>40007</v>
          </cell>
          <cell r="D3315">
            <v>16.579999999999998</v>
          </cell>
          <cell r="E3315" t="str">
            <v>Local 1</v>
          </cell>
          <cell r="F3315" t="str">
            <v>ไหลแอดจาย พานทอง ชล</v>
          </cell>
          <cell r="G3315">
            <v>2009</v>
          </cell>
        </row>
        <row r="3316">
          <cell r="A3316" t="str">
            <v>ไหลแอดจาย อินเตอร์เทรด</v>
          </cell>
          <cell r="B3316" t="str">
            <v>A - Scrap</v>
          </cell>
          <cell r="C3316">
            <v>40007</v>
          </cell>
          <cell r="D3316">
            <v>15.49</v>
          </cell>
          <cell r="E3316" t="str">
            <v>Local 1</v>
          </cell>
          <cell r="F3316" t="str">
            <v>สมศักดิ์ สุโขทัย</v>
          </cell>
          <cell r="G3316">
            <v>2009</v>
          </cell>
        </row>
        <row r="3317">
          <cell r="A3317" t="str">
            <v>กรวัชร อินเตอร์เมทัล</v>
          </cell>
          <cell r="B3317" t="str">
            <v>X Scrap-L2</v>
          </cell>
          <cell r="C3317">
            <v>40007</v>
          </cell>
          <cell r="D3317">
            <v>14.39</v>
          </cell>
          <cell r="E3317" t="str">
            <v>Local 2</v>
          </cell>
          <cell r="F3317" t="str">
            <v>ป.ปาทานสตีล(อนันต์)</v>
          </cell>
          <cell r="G3317">
            <v>2009</v>
          </cell>
        </row>
        <row r="3318">
          <cell r="A3318" t="str">
            <v>กัณฑชัย เมทัล เวอร์ค</v>
          </cell>
          <cell r="B3318" t="str">
            <v>Y - Scrap</v>
          </cell>
          <cell r="C3318">
            <v>40007</v>
          </cell>
          <cell r="D3318">
            <v>14.32</v>
          </cell>
          <cell r="E3318" t="str">
            <v>Local 1</v>
          </cell>
          <cell r="F3318" t="str">
            <v>คานทอง ชลบุรี</v>
          </cell>
          <cell r="G3318">
            <v>2009</v>
          </cell>
        </row>
        <row r="3319">
          <cell r="A3319" t="str">
            <v>ไหลแอดจาย อินเตอร์เทรด</v>
          </cell>
          <cell r="B3319" t="str">
            <v>D - Scrap</v>
          </cell>
          <cell r="C3319">
            <v>40007</v>
          </cell>
          <cell r="D3319">
            <v>12.85</v>
          </cell>
          <cell r="E3319" t="str">
            <v>Local 2</v>
          </cell>
          <cell r="F3319" t="str">
            <v>ไหลแอดจาย พานทอง ชล</v>
          </cell>
          <cell r="G3319">
            <v>2009</v>
          </cell>
        </row>
        <row r="3320">
          <cell r="A3320" t="str">
            <v>กัณฑชัย เมทัล เวอร์ค</v>
          </cell>
          <cell r="B3320" t="str">
            <v>M scrap</v>
          </cell>
          <cell r="C3320">
            <v>40007</v>
          </cell>
          <cell r="D3320">
            <v>11.92</v>
          </cell>
          <cell r="E3320" t="str">
            <v>Local 2</v>
          </cell>
          <cell r="F3320" t="str">
            <v>คานทอง ชลบุรี</v>
          </cell>
          <cell r="G3320">
            <v>2009</v>
          </cell>
        </row>
        <row r="3321">
          <cell r="A3321" t="str">
            <v>ไหลแอดจาย อินเตอร์เทรด</v>
          </cell>
          <cell r="B3321" t="str">
            <v>B - Scrap</v>
          </cell>
          <cell r="C3321">
            <v>40007</v>
          </cell>
          <cell r="D3321">
            <v>14.76</v>
          </cell>
          <cell r="E3321" t="str">
            <v>Local 2</v>
          </cell>
          <cell r="F3321" t="str">
            <v>สมศักดิ์ สุโขทัย</v>
          </cell>
          <cell r="G3321">
            <v>2009</v>
          </cell>
        </row>
        <row r="3322">
          <cell r="A3322" t="str">
            <v>น่ำเซ้งค้าเหล็ก</v>
          </cell>
          <cell r="B3322" t="str">
            <v>D - Scrap</v>
          </cell>
          <cell r="C3322">
            <v>40007</v>
          </cell>
          <cell r="D3322">
            <v>12.37</v>
          </cell>
          <cell r="E3322" t="str">
            <v>Local 2</v>
          </cell>
          <cell r="F3322" t="str">
            <v>ขจรวิทย์ล็อคเวลล์</v>
          </cell>
          <cell r="G3322">
            <v>2009</v>
          </cell>
        </row>
        <row r="3323">
          <cell r="A3323" t="str">
            <v>ซัน สตีล แอนด์ เปเปอร์</v>
          </cell>
          <cell r="B3323" t="str">
            <v>A - Scrap</v>
          </cell>
          <cell r="C3323">
            <v>40007</v>
          </cell>
          <cell r="D3323">
            <v>7.73</v>
          </cell>
          <cell r="E3323" t="str">
            <v>Local 1</v>
          </cell>
          <cell r="F3323" t="str">
            <v>รัตนาภรณ์(กิริมิตร-ระยอง)</v>
          </cell>
          <cell r="G3323">
            <v>2009</v>
          </cell>
        </row>
        <row r="3324">
          <cell r="A3324" t="str">
            <v>กัณฑชัย เมทัล เวอร์ค</v>
          </cell>
          <cell r="B3324" t="str">
            <v>Y - Scrap</v>
          </cell>
          <cell r="C3324">
            <v>40007</v>
          </cell>
          <cell r="D3324">
            <v>14.22</v>
          </cell>
          <cell r="E3324" t="str">
            <v>Local 1</v>
          </cell>
          <cell r="F3324" t="str">
            <v>คานทอง ชลบุรี</v>
          </cell>
          <cell r="G3324">
            <v>2009</v>
          </cell>
        </row>
        <row r="3325">
          <cell r="A3325" t="str">
            <v>กรวัชร อินเตอร์เมทัล</v>
          </cell>
          <cell r="B3325" t="str">
            <v>BUNDLE  - SY</v>
          </cell>
          <cell r="C3325">
            <v>40007</v>
          </cell>
          <cell r="D3325">
            <v>16.100000000000001</v>
          </cell>
          <cell r="E3325" t="str">
            <v>BUNDLE SY</v>
          </cell>
          <cell r="F3325" t="str">
            <v>บัญชาค้าของเก่า</v>
          </cell>
          <cell r="G3325">
            <v>2009</v>
          </cell>
        </row>
        <row r="3326">
          <cell r="A3326" t="str">
            <v>ซัน สตีล แอนด์ เปเปอร์</v>
          </cell>
          <cell r="B3326" t="str">
            <v>B - Scrap</v>
          </cell>
          <cell r="C3326">
            <v>40007</v>
          </cell>
          <cell r="D3326">
            <v>14.86</v>
          </cell>
          <cell r="E3326" t="str">
            <v>Local 2</v>
          </cell>
          <cell r="F3326" t="str">
            <v>ปฏิมาค้าของเก่า อยุธยา</v>
          </cell>
          <cell r="G3326">
            <v>2009</v>
          </cell>
        </row>
        <row r="3327">
          <cell r="A3327" t="str">
            <v>ซัน สตีล แอนด์ เปเปอร์</v>
          </cell>
          <cell r="B3327" t="str">
            <v>BUNDLE  - SY</v>
          </cell>
          <cell r="C3327">
            <v>40007</v>
          </cell>
          <cell r="D3327">
            <v>28.26</v>
          </cell>
          <cell r="E3327" t="str">
            <v>BUNDLE SY</v>
          </cell>
          <cell r="F3327" t="str">
            <v>ปฏิมาค้าของเก่า อยุธยา</v>
          </cell>
          <cell r="G3327">
            <v>2009</v>
          </cell>
        </row>
        <row r="3328">
          <cell r="A3328" t="str">
            <v>ไหลแอดจาย อินเตอร์เทรด</v>
          </cell>
          <cell r="B3328" t="str">
            <v>D - Scrap</v>
          </cell>
          <cell r="C3328">
            <v>40007</v>
          </cell>
          <cell r="D3328">
            <v>6.73</v>
          </cell>
          <cell r="E3328" t="str">
            <v>Local 2</v>
          </cell>
          <cell r="F3328" t="str">
            <v>สุจินต์ ระยอง</v>
          </cell>
          <cell r="G3328">
            <v>2009</v>
          </cell>
        </row>
        <row r="3329">
          <cell r="A3329" t="str">
            <v>ไหลแอดจาย อินเตอร์เทรด</v>
          </cell>
          <cell r="B3329" t="str">
            <v>M scrap</v>
          </cell>
          <cell r="C3329">
            <v>40007</v>
          </cell>
          <cell r="D3329">
            <v>10.130000000000001</v>
          </cell>
          <cell r="E3329" t="str">
            <v>Local 2</v>
          </cell>
          <cell r="F3329" t="str">
            <v>อาร์กอนสตีล กทม.</v>
          </cell>
          <cell r="G3329">
            <v>2009</v>
          </cell>
        </row>
        <row r="3330">
          <cell r="A3330" t="str">
            <v>ไหลแอดจาย อินเตอร์เทรด</v>
          </cell>
          <cell r="B3330" t="str">
            <v>A - Scrap</v>
          </cell>
          <cell r="C3330">
            <v>40007</v>
          </cell>
          <cell r="D3330">
            <v>14.86</v>
          </cell>
          <cell r="E3330" t="str">
            <v>Local 1</v>
          </cell>
          <cell r="F3330" t="str">
            <v>อาร์กอนสตีล กทม.</v>
          </cell>
          <cell r="G3330">
            <v>2009</v>
          </cell>
        </row>
        <row r="3331">
          <cell r="A3331" t="str">
            <v>ลีซิง สตีล</v>
          </cell>
          <cell r="B3331" t="str">
            <v>F scrap Local2</v>
          </cell>
          <cell r="C3331">
            <v>40007</v>
          </cell>
          <cell r="D3331">
            <v>12.84</v>
          </cell>
          <cell r="E3331" t="str">
            <v>Local 2</v>
          </cell>
          <cell r="F3331" t="str">
            <v>ลีซิงสตีล</v>
          </cell>
          <cell r="G3331">
            <v>2009</v>
          </cell>
        </row>
        <row r="3332">
          <cell r="A3332" t="str">
            <v>โกลด์ 2009</v>
          </cell>
          <cell r="B3332" t="str">
            <v>BUNDLE  - SY</v>
          </cell>
          <cell r="C3332">
            <v>40007</v>
          </cell>
          <cell r="D3332">
            <v>35.14</v>
          </cell>
          <cell r="E3332" t="str">
            <v>BUNDLE SY</v>
          </cell>
          <cell r="F3332" t="str">
            <v>สุชาติ ชัยภูมิ</v>
          </cell>
          <cell r="G3332">
            <v>2009</v>
          </cell>
        </row>
        <row r="3333">
          <cell r="A3333" t="str">
            <v>ซัน สตีล แอนด์ เปเปอร์</v>
          </cell>
          <cell r="B3333" t="str">
            <v>BUNDLE  - SY</v>
          </cell>
          <cell r="C3333">
            <v>40007</v>
          </cell>
          <cell r="D3333">
            <v>15.58</v>
          </cell>
          <cell r="E3333" t="str">
            <v>BUNDLE SY</v>
          </cell>
          <cell r="F3333" t="str">
            <v>เอส.ซี.ค้าเหล็ก  กทม.</v>
          </cell>
          <cell r="G3333">
            <v>2009</v>
          </cell>
        </row>
        <row r="3334">
          <cell r="A3334" t="str">
            <v>ไหลแอดจาย อินเตอร์เทรด</v>
          </cell>
          <cell r="B3334" t="str">
            <v>BUNDLE  - SY</v>
          </cell>
          <cell r="C3334">
            <v>40007</v>
          </cell>
          <cell r="D3334">
            <v>32.93</v>
          </cell>
          <cell r="E3334" t="str">
            <v>BUNDLE SY</v>
          </cell>
          <cell r="F3334" t="str">
            <v>สมบัติ ลพบุรี</v>
          </cell>
          <cell r="G3334">
            <v>2009</v>
          </cell>
        </row>
        <row r="3335">
          <cell r="A3335" t="str">
            <v>ไหลแอดจาย อินเตอร์เทรด</v>
          </cell>
          <cell r="B3335" t="str">
            <v>A - Scrap</v>
          </cell>
          <cell r="C3335">
            <v>40007</v>
          </cell>
          <cell r="D3335">
            <v>18.79</v>
          </cell>
          <cell r="E3335" t="str">
            <v>Local 1</v>
          </cell>
          <cell r="F3335" t="str">
            <v>ไหลแอดจาย พานทอง ชล</v>
          </cell>
          <cell r="G3335">
            <v>2009</v>
          </cell>
        </row>
        <row r="3336">
          <cell r="A3336" t="str">
            <v>ไหลแอดจาย อินเตอร์เทรด</v>
          </cell>
          <cell r="B3336" t="str">
            <v>BUNDLE  - SY</v>
          </cell>
          <cell r="C3336">
            <v>40007</v>
          </cell>
          <cell r="D3336">
            <v>29.08</v>
          </cell>
          <cell r="E3336" t="str">
            <v>BUNDLE SY</v>
          </cell>
          <cell r="F3336" t="str">
            <v>สมบัติ ลพบุรี</v>
          </cell>
          <cell r="G3336">
            <v>2009</v>
          </cell>
        </row>
        <row r="3337">
          <cell r="A3337" t="str">
            <v>ซัน สตีล แอนด์ เปเปอร์</v>
          </cell>
          <cell r="B3337" t="str">
            <v>Y - Scrap</v>
          </cell>
          <cell r="C3337">
            <v>40007</v>
          </cell>
          <cell r="D3337">
            <v>12.63</v>
          </cell>
          <cell r="E3337" t="str">
            <v>Local 1</v>
          </cell>
          <cell r="F3337" t="str">
            <v>ปฏิมาค้าของเก่า อยุธยา</v>
          </cell>
          <cell r="G3337">
            <v>2009</v>
          </cell>
        </row>
        <row r="3338">
          <cell r="A3338" t="str">
            <v>กัณฑชัย เมทัล เวอร์ค</v>
          </cell>
          <cell r="B3338" t="str">
            <v>Y - Scrap</v>
          </cell>
          <cell r="C3338">
            <v>40007</v>
          </cell>
          <cell r="D3338">
            <v>16.18</v>
          </cell>
          <cell r="E3338" t="str">
            <v>Local 1</v>
          </cell>
          <cell r="F3338" t="str">
            <v>สยามมิตร สตีลรีไซเคิล นนทบุรี</v>
          </cell>
          <cell r="G3338">
            <v>2009</v>
          </cell>
        </row>
        <row r="3339">
          <cell r="A3339" t="str">
            <v>ไหลแอดจาย อินเตอร์เทรด</v>
          </cell>
          <cell r="B3339" t="str">
            <v>M scrap</v>
          </cell>
          <cell r="C3339">
            <v>40007</v>
          </cell>
          <cell r="D3339">
            <v>30.99</v>
          </cell>
          <cell r="E3339" t="str">
            <v>Local 2</v>
          </cell>
          <cell r="F3339" t="str">
            <v>ไหลแอดจาย พานทอง ชล</v>
          </cell>
          <cell r="G3339">
            <v>2009</v>
          </cell>
        </row>
        <row r="3340">
          <cell r="A3340" t="str">
            <v>ไหลแอดจาย อินเตอร์เทรด</v>
          </cell>
          <cell r="B3340" t="str">
            <v>BUNDLE  - SY</v>
          </cell>
          <cell r="C3340">
            <v>40007</v>
          </cell>
          <cell r="D3340">
            <v>15.47</v>
          </cell>
          <cell r="E3340" t="str">
            <v>BUNDLE SY</v>
          </cell>
          <cell r="F3340" t="str">
            <v>จึงจิบเชียง อุดร</v>
          </cell>
          <cell r="G3340">
            <v>2009</v>
          </cell>
        </row>
        <row r="3341">
          <cell r="A3341" t="str">
            <v>กรวัชร อินเตอร์เมทัล</v>
          </cell>
          <cell r="B3341" t="str">
            <v>BUNDLE  - SY</v>
          </cell>
          <cell r="C3341">
            <v>40007</v>
          </cell>
          <cell r="D3341">
            <v>15.21</v>
          </cell>
          <cell r="E3341" t="str">
            <v>BUNDLE SY</v>
          </cell>
          <cell r="F3341" t="str">
            <v>บัญชาค้าของเก่า</v>
          </cell>
          <cell r="G3341">
            <v>2009</v>
          </cell>
        </row>
        <row r="3342">
          <cell r="A3342" t="str">
            <v>ไหลแอดจาย อินเตอร์เทรด</v>
          </cell>
          <cell r="B3342" t="str">
            <v>A - Scrap</v>
          </cell>
          <cell r="C3342">
            <v>40007</v>
          </cell>
          <cell r="D3342">
            <v>6.04</v>
          </cell>
          <cell r="E3342" t="str">
            <v>Local 1</v>
          </cell>
          <cell r="F3342" t="str">
            <v>ไหลแอดจาย พานทอง ชล</v>
          </cell>
          <cell r="G3342">
            <v>2009</v>
          </cell>
        </row>
        <row r="3343">
          <cell r="A3343" t="str">
            <v>ไหลแอดจาย อินเตอร์เทรด</v>
          </cell>
          <cell r="B3343" t="str">
            <v>BUNDLE  - SY</v>
          </cell>
          <cell r="C3343">
            <v>40007</v>
          </cell>
          <cell r="D3343">
            <v>15.4</v>
          </cell>
          <cell r="E3343" t="str">
            <v>BUNDLE SY</v>
          </cell>
          <cell r="F3343" t="str">
            <v>อรุณโรจน์ สกลนคร</v>
          </cell>
          <cell r="G3343">
            <v>2009</v>
          </cell>
        </row>
        <row r="3344">
          <cell r="A3344" t="str">
            <v>ไหลแอดจาย อินเตอร์เทรด</v>
          </cell>
          <cell r="B3344" t="str">
            <v>BUNDLE  - SY</v>
          </cell>
          <cell r="C3344">
            <v>40007</v>
          </cell>
          <cell r="D3344">
            <v>30.27</v>
          </cell>
          <cell r="E3344" t="str">
            <v>BUNDLE SY</v>
          </cell>
          <cell r="F3344" t="str">
            <v>จึงจิบเชียง อุดร</v>
          </cell>
          <cell r="G3344">
            <v>2009</v>
          </cell>
        </row>
        <row r="3345">
          <cell r="A3345" t="str">
            <v>ไหลแอดจาย อินเตอร์เทรด</v>
          </cell>
          <cell r="B3345" t="str">
            <v>C - Scrap</v>
          </cell>
          <cell r="C3345">
            <v>40007</v>
          </cell>
          <cell r="D3345">
            <v>14.27</v>
          </cell>
          <cell r="E3345" t="str">
            <v>Local 2</v>
          </cell>
          <cell r="F3345" t="str">
            <v>ไหลแอดจาย พานทอง ชล</v>
          </cell>
          <cell r="G3345">
            <v>2009</v>
          </cell>
        </row>
        <row r="3346">
          <cell r="A3346" t="str">
            <v>ไหลแอดจาย อินเตอร์เทรด</v>
          </cell>
          <cell r="B3346" t="str">
            <v>Y - Scrap</v>
          </cell>
          <cell r="C3346">
            <v>40007</v>
          </cell>
          <cell r="D3346">
            <v>22.43</v>
          </cell>
          <cell r="E3346" t="str">
            <v>Local 1</v>
          </cell>
          <cell r="F3346" t="str">
            <v>ไหลแอดจาย พานทอง ชล</v>
          </cell>
          <cell r="G3346">
            <v>2009</v>
          </cell>
        </row>
        <row r="3347">
          <cell r="A3347" t="str">
            <v>ฮีดากาโยโก เอ็นเตอร์ไพรส์</v>
          </cell>
          <cell r="B3347" t="str">
            <v>Bundle # 1</v>
          </cell>
          <cell r="C3347">
            <v>40007</v>
          </cell>
          <cell r="D3347">
            <v>12.99</v>
          </cell>
          <cell r="E3347" t="str">
            <v>Bundle # I(Local)</v>
          </cell>
          <cell r="F3347" t="str">
            <v>ฮีดากา โยโก (D)</v>
          </cell>
          <cell r="G3347">
            <v>2009</v>
          </cell>
        </row>
        <row r="3348">
          <cell r="A3348" t="str">
            <v>ไหลแอดจาย อินเตอร์เทรด</v>
          </cell>
          <cell r="B3348" t="str">
            <v>F scrap Local2</v>
          </cell>
          <cell r="C3348">
            <v>40007</v>
          </cell>
          <cell r="D3348">
            <v>15.07</v>
          </cell>
          <cell r="E3348" t="str">
            <v>Local 2</v>
          </cell>
          <cell r="F3348" t="str">
            <v>จึงจิบเชียง อุดร</v>
          </cell>
          <cell r="G3348">
            <v>2009</v>
          </cell>
        </row>
        <row r="3349">
          <cell r="A3349" t="str">
            <v>ไหลแอดจาย อินเตอร์เทรด</v>
          </cell>
          <cell r="B3349" t="str">
            <v>Y - Scrap</v>
          </cell>
          <cell r="C3349">
            <v>40007</v>
          </cell>
          <cell r="D3349">
            <v>36.130000000000003</v>
          </cell>
          <cell r="E3349" t="str">
            <v>Local 1</v>
          </cell>
          <cell r="F3349" t="str">
            <v>ไหลแอดจาย พานทอง ชล</v>
          </cell>
          <cell r="G3349">
            <v>2009</v>
          </cell>
        </row>
        <row r="3350">
          <cell r="A3350" t="str">
            <v>น่ำเซ้งค้าเหล็ก</v>
          </cell>
          <cell r="B3350" t="str">
            <v>D - Scrap</v>
          </cell>
          <cell r="C3350">
            <v>40007</v>
          </cell>
          <cell r="D3350">
            <v>7.9</v>
          </cell>
          <cell r="E3350" t="str">
            <v>Local 2</v>
          </cell>
          <cell r="F3350" t="str">
            <v>ขจรวิทย์ล็อคเวลล์</v>
          </cell>
          <cell r="G3350">
            <v>2009</v>
          </cell>
        </row>
        <row r="3351">
          <cell r="A3351" t="str">
            <v>ฮีดากาโยโก เอ็นเตอร์ไพรส์</v>
          </cell>
          <cell r="B3351" t="str">
            <v>Bundle # 1</v>
          </cell>
          <cell r="C3351">
            <v>40007</v>
          </cell>
          <cell r="D3351">
            <v>14.04</v>
          </cell>
          <cell r="E3351" t="str">
            <v>Bundle # I(Local)</v>
          </cell>
          <cell r="F3351" t="str">
            <v>ฮีดากา โยโก (D)</v>
          </cell>
          <cell r="G3351">
            <v>2009</v>
          </cell>
        </row>
        <row r="3352">
          <cell r="A3352" t="str">
            <v>ฮีดากาโยโก เอ็นเตอร์ไพรส์</v>
          </cell>
          <cell r="B3352" t="str">
            <v>Process-SS</v>
          </cell>
          <cell r="C3352">
            <v>40007</v>
          </cell>
          <cell r="D3352">
            <v>14.46</v>
          </cell>
          <cell r="E3352" t="str">
            <v>Special Scrap</v>
          </cell>
          <cell r="F3352" t="str">
            <v>ฮีดากา โยโก (D)</v>
          </cell>
          <cell r="G3352">
            <v>2009</v>
          </cell>
        </row>
        <row r="3353">
          <cell r="A3353" t="str">
            <v>ฮีดากาโยโก เอ็นเตอร์ไพรส์</v>
          </cell>
          <cell r="B3353" t="str">
            <v>SHREDDED LOCAL</v>
          </cell>
          <cell r="C3353">
            <v>40007</v>
          </cell>
          <cell r="D3353">
            <v>14.17</v>
          </cell>
          <cell r="E3353" t="str">
            <v>SHREDDED LOCAL</v>
          </cell>
          <cell r="F3353" t="str">
            <v>ฮีดากา โยโก (D)</v>
          </cell>
          <cell r="G3353">
            <v>2009</v>
          </cell>
        </row>
        <row r="3354">
          <cell r="A3354" t="str">
            <v>ไหลแอดจาย อินเตอร์เทรด</v>
          </cell>
          <cell r="B3354" t="str">
            <v>A - Scrap</v>
          </cell>
          <cell r="C3354">
            <v>40007</v>
          </cell>
          <cell r="D3354">
            <v>7.94</v>
          </cell>
          <cell r="E3354" t="str">
            <v>Local 1</v>
          </cell>
          <cell r="F3354" t="str">
            <v>สุจินต์ ระยอง</v>
          </cell>
          <cell r="G3354">
            <v>2009</v>
          </cell>
        </row>
        <row r="3355">
          <cell r="A3355" t="str">
            <v>โพธิ์ทองค้าของเก่า</v>
          </cell>
          <cell r="B3355" t="str">
            <v>BUNDLE  - SY</v>
          </cell>
          <cell r="C3355">
            <v>40007</v>
          </cell>
          <cell r="D3355">
            <v>14.41</v>
          </cell>
          <cell r="E3355" t="str">
            <v>BUNDLE SY</v>
          </cell>
          <cell r="F3355" t="str">
            <v>โพธิ์ทองค้าของเก่า</v>
          </cell>
          <cell r="G3355">
            <v>2009</v>
          </cell>
        </row>
        <row r="3356">
          <cell r="A3356" t="str">
            <v>ไหลแอดจาย อินเตอร์เทรด</v>
          </cell>
          <cell r="B3356" t="str">
            <v>Y - Scrap</v>
          </cell>
          <cell r="C3356">
            <v>40007</v>
          </cell>
          <cell r="D3356">
            <v>42</v>
          </cell>
          <cell r="E3356" t="str">
            <v>Local 1</v>
          </cell>
          <cell r="F3356" t="str">
            <v>ไหลแอดจาย พานทอง ชล</v>
          </cell>
          <cell r="G3356">
            <v>2009</v>
          </cell>
        </row>
        <row r="3357">
          <cell r="A3357" t="str">
            <v>ฮีดากาโยโก เอ็นเตอร์ไพรส์</v>
          </cell>
          <cell r="B3357" t="str">
            <v>Process-SS</v>
          </cell>
          <cell r="C3357">
            <v>40007</v>
          </cell>
          <cell r="D3357">
            <v>13.46</v>
          </cell>
          <cell r="E3357" t="str">
            <v>Special Scrap</v>
          </cell>
          <cell r="F3357" t="str">
            <v>ฮีดากา โยโก (D)</v>
          </cell>
          <cell r="G3357">
            <v>2009</v>
          </cell>
        </row>
        <row r="3358">
          <cell r="A3358" t="str">
            <v>ไหลแอดจาย อินเตอร์เทรด</v>
          </cell>
          <cell r="B3358" t="str">
            <v>A - Scrap</v>
          </cell>
          <cell r="C3358">
            <v>40007</v>
          </cell>
          <cell r="D3358">
            <v>27.74</v>
          </cell>
          <cell r="E3358" t="str">
            <v>Local 1</v>
          </cell>
          <cell r="F3358" t="str">
            <v>ท่าทองค้าของเก่า</v>
          </cell>
          <cell r="G3358">
            <v>2009</v>
          </cell>
        </row>
        <row r="3359">
          <cell r="A3359" t="str">
            <v>ไหลแอดจาย อินเตอร์เทรด</v>
          </cell>
          <cell r="B3359" t="str">
            <v>F scrap Local2</v>
          </cell>
          <cell r="C3359">
            <v>40007</v>
          </cell>
          <cell r="D3359">
            <v>11.17</v>
          </cell>
          <cell r="E3359" t="str">
            <v>Local 2</v>
          </cell>
          <cell r="F3359" t="str">
            <v>สุขสวัสดิ์ อุบล</v>
          </cell>
          <cell r="G3359">
            <v>2009</v>
          </cell>
        </row>
        <row r="3360">
          <cell r="A3360" t="str">
            <v>ไหลแอดจาย อินเตอร์เทรด</v>
          </cell>
          <cell r="B3360" t="str">
            <v>F scrap Local2</v>
          </cell>
          <cell r="C3360">
            <v>40007</v>
          </cell>
          <cell r="D3360">
            <v>11.82</v>
          </cell>
          <cell r="E3360" t="str">
            <v>Local 2</v>
          </cell>
          <cell r="F3360" t="str">
            <v>สุขสวัสดิ์ อุบล</v>
          </cell>
          <cell r="G3360">
            <v>2009</v>
          </cell>
        </row>
        <row r="3361">
          <cell r="A3361" t="str">
            <v>ไหลแอดจาย อินเตอร์เทรด</v>
          </cell>
          <cell r="B3361" t="str">
            <v>A - Scrap</v>
          </cell>
          <cell r="C3361">
            <v>40007</v>
          </cell>
          <cell r="D3361">
            <v>15.5</v>
          </cell>
          <cell r="E3361" t="str">
            <v>Local 1</v>
          </cell>
          <cell r="F3361" t="str">
            <v>จึงจิบเชียง อุดร</v>
          </cell>
          <cell r="G3361">
            <v>2009</v>
          </cell>
        </row>
        <row r="3362">
          <cell r="A3362" t="str">
            <v>ฮีดากาโยโก เอ็นเตอร์ไพรส์</v>
          </cell>
          <cell r="B3362" t="str">
            <v>Bundle # 1</v>
          </cell>
          <cell r="C3362">
            <v>40007</v>
          </cell>
          <cell r="D3362">
            <v>13.95</v>
          </cell>
          <cell r="E3362" t="str">
            <v>Bundle # I(Local)</v>
          </cell>
          <cell r="F3362" t="str">
            <v>ฮีดากา โยโก (D)</v>
          </cell>
          <cell r="G3362">
            <v>2009</v>
          </cell>
        </row>
        <row r="3363">
          <cell r="A3363" t="str">
            <v>ไหลแอดจาย อินเตอร์เทรด</v>
          </cell>
          <cell r="B3363" t="str">
            <v>D - Scrap</v>
          </cell>
          <cell r="C3363">
            <v>40007</v>
          </cell>
          <cell r="D3363">
            <v>5.07</v>
          </cell>
          <cell r="E3363" t="str">
            <v>Local 2</v>
          </cell>
          <cell r="F3363" t="str">
            <v>สมจิตร ระยอง</v>
          </cell>
          <cell r="G3363">
            <v>2009</v>
          </cell>
        </row>
        <row r="3364">
          <cell r="A3364" t="str">
            <v>ไหลแอดจาย อินเตอร์เทรด</v>
          </cell>
          <cell r="B3364" t="str">
            <v>D - Scrap</v>
          </cell>
          <cell r="C3364">
            <v>40007</v>
          </cell>
          <cell r="D3364">
            <v>14.63</v>
          </cell>
          <cell r="E3364" t="str">
            <v>Local 2</v>
          </cell>
          <cell r="F3364" t="str">
            <v>ไหลแอดจาย พานทอง ชล</v>
          </cell>
          <cell r="G3364">
            <v>2009</v>
          </cell>
        </row>
        <row r="3365">
          <cell r="A3365" t="str">
            <v>สิงห์สยามสตีลเซอร์วิส</v>
          </cell>
          <cell r="B3365" t="str">
            <v>Process-SS</v>
          </cell>
          <cell r="C3365">
            <v>40007</v>
          </cell>
          <cell r="D3365">
            <v>11.66</v>
          </cell>
          <cell r="E3365" t="str">
            <v>Special Scrap</v>
          </cell>
          <cell r="F3365" t="str">
            <v>อาปิโก อมตะ ชลบุรี (D)</v>
          </cell>
          <cell r="G3365">
            <v>2009</v>
          </cell>
        </row>
        <row r="3366">
          <cell r="A3366" t="str">
            <v>ฮีดากาโยโก เอ็นเตอร์ไพรส์</v>
          </cell>
          <cell r="B3366" t="str">
            <v>SHREDDED LOCAL</v>
          </cell>
          <cell r="C3366">
            <v>40007</v>
          </cell>
          <cell r="D3366">
            <v>13.21</v>
          </cell>
          <cell r="E3366" t="str">
            <v>SHREDDED LOCAL</v>
          </cell>
          <cell r="F3366" t="str">
            <v>ฮีดากา โยโก (D)</v>
          </cell>
          <cell r="G3366">
            <v>2009</v>
          </cell>
        </row>
        <row r="3367">
          <cell r="A3367" t="str">
            <v>ไหลแอดจาย อินเตอร์เทรด</v>
          </cell>
          <cell r="B3367" t="str">
            <v>Y - Scrap</v>
          </cell>
          <cell r="C3367">
            <v>40007</v>
          </cell>
          <cell r="D3367">
            <v>22.21</v>
          </cell>
          <cell r="E3367" t="str">
            <v>Local 1</v>
          </cell>
          <cell r="F3367" t="str">
            <v>ไหลแอดจาย พานทอง ชล</v>
          </cell>
          <cell r="G3367">
            <v>2009</v>
          </cell>
        </row>
        <row r="3368">
          <cell r="A3368" t="str">
            <v>ไหลแอดจาย อินเตอร์เทรด</v>
          </cell>
          <cell r="B3368" t="str">
            <v>BUNDLE  - SY</v>
          </cell>
          <cell r="C3368">
            <v>40007</v>
          </cell>
          <cell r="D3368">
            <v>30.31</v>
          </cell>
          <cell r="E3368" t="str">
            <v>BUNDLE SY</v>
          </cell>
          <cell r="F3368" t="str">
            <v>ย่อย</v>
          </cell>
          <cell r="G3368">
            <v>2009</v>
          </cell>
        </row>
        <row r="3369">
          <cell r="A3369" t="str">
            <v>กรวัชร อินเตอร์เมทัล</v>
          </cell>
          <cell r="B3369" t="str">
            <v>A - Scrap</v>
          </cell>
          <cell r="C3369">
            <v>40007</v>
          </cell>
          <cell r="D3369">
            <v>3.41</v>
          </cell>
          <cell r="E3369" t="str">
            <v>Local 1</v>
          </cell>
          <cell r="F3369" t="str">
            <v>บัญชาค้าของเก่า</v>
          </cell>
          <cell r="G3369">
            <v>2009</v>
          </cell>
        </row>
        <row r="3370">
          <cell r="A3370" t="str">
            <v>ไทยเฮอร์ริค</v>
          </cell>
          <cell r="B3370" t="str">
            <v>Y - Scrap</v>
          </cell>
          <cell r="C3370">
            <v>40007</v>
          </cell>
          <cell r="D3370">
            <v>13.7</v>
          </cell>
          <cell r="E3370" t="str">
            <v>Local 1</v>
          </cell>
          <cell r="F3370" t="str">
            <v>ไทยเฮอร์ริค ปราจีน (D)</v>
          </cell>
          <cell r="G3370">
            <v>2009</v>
          </cell>
        </row>
        <row r="3371">
          <cell r="A3371" t="str">
            <v>ไหลแอดจาย อินเตอร์เทรด</v>
          </cell>
          <cell r="B3371" t="str">
            <v>F scrap Local2</v>
          </cell>
          <cell r="C3371">
            <v>40007</v>
          </cell>
          <cell r="D3371">
            <v>15.25</v>
          </cell>
          <cell r="E3371" t="str">
            <v>Local 2</v>
          </cell>
          <cell r="F3371" t="str">
            <v>เมืองพลค้าของเก่า บุรีรัมย์</v>
          </cell>
          <cell r="G3371">
            <v>2009</v>
          </cell>
        </row>
        <row r="3372">
          <cell r="A3372" t="str">
            <v>โกลด์ 2009</v>
          </cell>
          <cell r="B3372" t="str">
            <v>BUNDLE  - SY</v>
          </cell>
          <cell r="C3372">
            <v>40007</v>
          </cell>
          <cell r="D3372">
            <v>31.42</v>
          </cell>
          <cell r="E3372" t="str">
            <v>BUNDLE SY</v>
          </cell>
          <cell r="F3372" t="str">
            <v>โกลด์ 2009</v>
          </cell>
          <cell r="G3372">
            <v>2009</v>
          </cell>
        </row>
        <row r="3373">
          <cell r="A3373" t="str">
            <v>ไหลแอดจาย อินเตอร์เทรด</v>
          </cell>
          <cell r="B3373" t="str">
            <v>D - Scrap</v>
          </cell>
          <cell r="C3373">
            <v>40007</v>
          </cell>
          <cell r="D3373">
            <v>4.74</v>
          </cell>
          <cell r="E3373" t="str">
            <v>Local 2</v>
          </cell>
          <cell r="F3373" t="str">
            <v>สุจินต์ ระยอง</v>
          </cell>
          <cell r="G3373">
            <v>2009</v>
          </cell>
        </row>
        <row r="3374">
          <cell r="A3374" t="str">
            <v>สิงห์สยามสตีลเซอร์วิส</v>
          </cell>
          <cell r="B3374" t="str">
            <v>Process-SS</v>
          </cell>
          <cell r="C3374">
            <v>40007</v>
          </cell>
          <cell r="D3374">
            <v>12.43</v>
          </cell>
          <cell r="E3374" t="str">
            <v>Special Scrap</v>
          </cell>
          <cell r="F3374" t="str">
            <v>อาปิโก อมตะ ชลบุรี (D)</v>
          </cell>
          <cell r="G3374">
            <v>2009</v>
          </cell>
        </row>
        <row r="3375">
          <cell r="A3375" t="str">
            <v>ไหลแอดจาย อินเตอร์เทรด</v>
          </cell>
          <cell r="B3375" t="str">
            <v>Y - Scrap</v>
          </cell>
          <cell r="C3375">
            <v>40007</v>
          </cell>
          <cell r="D3375">
            <v>16.260000000000002</v>
          </cell>
          <cell r="E3375" t="str">
            <v>Local 1</v>
          </cell>
          <cell r="F3375" t="str">
            <v>นพดลเดช นครราชสีมา</v>
          </cell>
          <cell r="G3375">
            <v>2009</v>
          </cell>
        </row>
        <row r="3376">
          <cell r="A3376" t="str">
            <v>กรวัชร อินเตอร์เมทัล</v>
          </cell>
          <cell r="B3376" t="str">
            <v>F scrap Local2</v>
          </cell>
          <cell r="C3376">
            <v>40007</v>
          </cell>
          <cell r="D3376">
            <v>11.6</v>
          </cell>
          <cell r="E3376" t="str">
            <v>Local 2</v>
          </cell>
          <cell r="F3376" t="str">
            <v>บัญชาค้าของเก่า</v>
          </cell>
          <cell r="G3376">
            <v>2009</v>
          </cell>
        </row>
        <row r="3377">
          <cell r="A3377" t="str">
            <v>ไหลแอดจาย อินเตอร์เทรด</v>
          </cell>
          <cell r="B3377" t="str">
            <v>C - Scrap</v>
          </cell>
          <cell r="C3377">
            <v>40007</v>
          </cell>
          <cell r="D3377">
            <v>14.8</v>
          </cell>
          <cell r="E3377" t="str">
            <v>Local 2</v>
          </cell>
          <cell r="F3377" t="str">
            <v>ไหลแอดจาย พานทอง ชล</v>
          </cell>
          <cell r="G3377">
            <v>2009</v>
          </cell>
        </row>
        <row r="3378">
          <cell r="A3378" t="str">
            <v>สิงห์สยามสตีลเซอร์วิส</v>
          </cell>
          <cell r="B3378" t="str">
            <v>Process-PC</v>
          </cell>
          <cell r="C3378">
            <v>40007</v>
          </cell>
          <cell r="D3378">
            <v>24.83</v>
          </cell>
          <cell r="E3378" t="str">
            <v>Process Scrap</v>
          </cell>
          <cell r="F3378" t="str">
            <v>อาปิโก อมตะ ชลบุรี (D)</v>
          </cell>
          <cell r="G3378">
            <v>2009</v>
          </cell>
        </row>
        <row r="3379">
          <cell r="A3379" t="str">
            <v>ไหลแอดจาย อินเตอร์เทรด</v>
          </cell>
          <cell r="B3379" t="str">
            <v>BUNDLE  - SY</v>
          </cell>
          <cell r="C3379">
            <v>40007</v>
          </cell>
          <cell r="D3379">
            <v>13.99</v>
          </cell>
          <cell r="E3379" t="str">
            <v>BUNDLE SY</v>
          </cell>
          <cell r="F3379" t="str">
            <v>เมืองพลค้าของเก่า บุรีรัมย์</v>
          </cell>
          <cell r="G3379">
            <v>2009</v>
          </cell>
        </row>
        <row r="3380">
          <cell r="A3380" t="str">
            <v>ไหลแอดจาย อินเตอร์เทรด</v>
          </cell>
          <cell r="B3380" t="str">
            <v>A - Scrap</v>
          </cell>
          <cell r="C3380">
            <v>40007</v>
          </cell>
          <cell r="D3380">
            <v>13.29</v>
          </cell>
          <cell r="E3380" t="str">
            <v>Local 1</v>
          </cell>
          <cell r="F3380" t="str">
            <v>ไหลแอดจาย พานทอง ชล</v>
          </cell>
          <cell r="G3380">
            <v>2009</v>
          </cell>
        </row>
        <row r="3381">
          <cell r="A3381" t="str">
            <v>ไหลแอดจาย อินเตอร์เทรด</v>
          </cell>
          <cell r="B3381" t="str">
            <v>D - Scrap</v>
          </cell>
          <cell r="C3381">
            <v>40007</v>
          </cell>
          <cell r="D3381">
            <v>11.13</v>
          </cell>
          <cell r="E3381" t="str">
            <v>Local 2</v>
          </cell>
          <cell r="F3381" t="str">
            <v>ไหลแอดจาย พานทอง ชล</v>
          </cell>
          <cell r="G3381">
            <v>2009</v>
          </cell>
        </row>
        <row r="3382">
          <cell r="A3382" t="str">
            <v>ไหลแอดจาย อินเตอร์เทรด</v>
          </cell>
          <cell r="B3382" t="str">
            <v>D - Scrap</v>
          </cell>
          <cell r="C3382">
            <v>40007</v>
          </cell>
          <cell r="D3382">
            <v>10.49</v>
          </cell>
          <cell r="E3382" t="str">
            <v>Local 2</v>
          </cell>
          <cell r="F3382" t="str">
            <v>ไหลแอดจาย พานทอง ชล</v>
          </cell>
          <cell r="G3382">
            <v>2009</v>
          </cell>
        </row>
        <row r="3383">
          <cell r="A3383" t="str">
            <v>โพธิ์ทองค้าของเก่า</v>
          </cell>
          <cell r="B3383" t="str">
            <v>X Scrap-L2</v>
          </cell>
          <cell r="C3383">
            <v>40007</v>
          </cell>
          <cell r="D3383">
            <v>14.12</v>
          </cell>
          <cell r="E3383" t="str">
            <v>Local 2</v>
          </cell>
          <cell r="F3383" t="str">
            <v>โพธิ์ทองค้าของเก่า</v>
          </cell>
          <cell r="G3383">
            <v>2009</v>
          </cell>
        </row>
        <row r="3384">
          <cell r="A3384" t="str">
            <v>ไหลแอดจาย อินเตอร์เทรด</v>
          </cell>
          <cell r="B3384" t="str">
            <v>D - Scrap</v>
          </cell>
          <cell r="C3384">
            <v>40007</v>
          </cell>
          <cell r="D3384">
            <v>11.99</v>
          </cell>
          <cell r="E3384" t="str">
            <v>Local 2</v>
          </cell>
          <cell r="F3384" t="str">
            <v>สมจิตร ระยอง</v>
          </cell>
          <cell r="G3384">
            <v>2009</v>
          </cell>
        </row>
        <row r="3385">
          <cell r="A3385" t="str">
            <v>น่ำเซ้งค้าเหล็ก</v>
          </cell>
          <cell r="B3385" t="str">
            <v>Y - Scrap</v>
          </cell>
          <cell r="C3385">
            <v>40007</v>
          </cell>
          <cell r="D3385">
            <v>13.88</v>
          </cell>
          <cell r="E3385" t="str">
            <v>Local 1</v>
          </cell>
          <cell r="F3385" t="str">
            <v>น่ำเซ้งกิ่งแก้ว</v>
          </cell>
          <cell r="G3385">
            <v>2009</v>
          </cell>
        </row>
        <row r="3386">
          <cell r="A3386" t="str">
            <v>น่ำเซ้งค้าเหล็ก</v>
          </cell>
          <cell r="B3386" t="str">
            <v>D - Scrap</v>
          </cell>
          <cell r="C3386">
            <v>40007</v>
          </cell>
          <cell r="D3386">
            <v>11.94</v>
          </cell>
          <cell r="E3386" t="str">
            <v>Local 2</v>
          </cell>
          <cell r="F3386" t="str">
            <v>ขจรวิทย์ล็อคเวลล์</v>
          </cell>
          <cell r="G3386">
            <v>2009</v>
          </cell>
        </row>
        <row r="3387">
          <cell r="A3387" t="str">
            <v>ไหลแอดจาย อินเตอร์เทรด</v>
          </cell>
          <cell r="B3387" t="str">
            <v>X Scrap-L2</v>
          </cell>
          <cell r="C3387">
            <v>40007</v>
          </cell>
          <cell r="D3387">
            <v>12.84</v>
          </cell>
          <cell r="E3387" t="str">
            <v>Local 2</v>
          </cell>
          <cell r="F3387" t="str">
            <v>นพดลเดช นครราชสีมา</v>
          </cell>
          <cell r="G3387">
            <v>2009</v>
          </cell>
        </row>
        <row r="3388">
          <cell r="A3388" t="str">
            <v>น่ำเซ้งค้าเหล็ก</v>
          </cell>
          <cell r="B3388" t="str">
            <v>Y - Scrap</v>
          </cell>
          <cell r="C3388">
            <v>40007</v>
          </cell>
          <cell r="D3388">
            <v>10.86</v>
          </cell>
          <cell r="E3388" t="str">
            <v>Local 1</v>
          </cell>
          <cell r="F3388" t="str">
            <v>ขจรวิทย์ล็อคเวลล์</v>
          </cell>
          <cell r="G3388">
            <v>2009</v>
          </cell>
        </row>
        <row r="3389">
          <cell r="A3389" t="str">
            <v>ซัน สตีล แอนด์ เปเปอร์</v>
          </cell>
          <cell r="B3389" t="str">
            <v>Process-SS</v>
          </cell>
          <cell r="C3389">
            <v>40007</v>
          </cell>
          <cell r="D3389">
            <v>14.27</v>
          </cell>
          <cell r="E3389" t="str">
            <v>Special Scrap</v>
          </cell>
          <cell r="F3389" t="str">
            <v>เดชาสตีล(D)</v>
          </cell>
          <cell r="G3389">
            <v>2009</v>
          </cell>
        </row>
        <row r="3390">
          <cell r="A3390" t="str">
            <v>ไหลแอดจาย อินเตอร์เทรด</v>
          </cell>
          <cell r="B3390" t="str">
            <v>D - Scrap</v>
          </cell>
          <cell r="C3390">
            <v>40007</v>
          </cell>
          <cell r="D3390">
            <v>9.27</v>
          </cell>
          <cell r="E3390" t="str">
            <v>Local 2</v>
          </cell>
          <cell r="F3390" t="str">
            <v>สมจิตร ระยอง</v>
          </cell>
          <cell r="G3390">
            <v>2009</v>
          </cell>
        </row>
        <row r="3391">
          <cell r="A3391" t="str">
            <v>ไหลแอดจาย อินเตอร์เทรด</v>
          </cell>
          <cell r="B3391" t="str">
            <v>Y - Scrap</v>
          </cell>
          <cell r="C3391">
            <v>40007</v>
          </cell>
          <cell r="D3391">
            <v>20.61</v>
          </cell>
          <cell r="E3391" t="str">
            <v>Local 1</v>
          </cell>
          <cell r="F3391" t="str">
            <v>สุพัตรา ระยอง</v>
          </cell>
          <cell r="G3391">
            <v>2009</v>
          </cell>
        </row>
        <row r="3392">
          <cell r="A3392" t="str">
            <v>ซัน สตีล แอนด์ เปเปอร์</v>
          </cell>
          <cell r="B3392" t="str">
            <v>Process-SS</v>
          </cell>
          <cell r="C3392">
            <v>40007</v>
          </cell>
          <cell r="D3392">
            <v>12.4</v>
          </cell>
          <cell r="E3392" t="str">
            <v>Special Scrap</v>
          </cell>
          <cell r="F3392" t="str">
            <v>เดชาสตีล(D)</v>
          </cell>
          <cell r="G3392">
            <v>2009</v>
          </cell>
        </row>
        <row r="3393">
          <cell r="A3393" t="str">
            <v>น่ำเซ้งค้าเหล็ก</v>
          </cell>
          <cell r="B3393" t="str">
            <v>Process-PC</v>
          </cell>
          <cell r="C3393">
            <v>40007</v>
          </cell>
          <cell r="D3393">
            <v>10.91</v>
          </cell>
          <cell r="E3393" t="str">
            <v>Process Scrap</v>
          </cell>
          <cell r="F3393" t="str">
            <v>บ้านบึงอินดัสตรีส์</v>
          </cell>
          <cell r="G3393">
            <v>2009</v>
          </cell>
        </row>
        <row r="3394">
          <cell r="A3394" t="str">
            <v>น่ำเซ้งค้าเหล็ก</v>
          </cell>
          <cell r="B3394" t="str">
            <v>A - Scrap</v>
          </cell>
          <cell r="C3394">
            <v>40007</v>
          </cell>
          <cell r="D3394">
            <v>22.47</v>
          </cell>
          <cell r="E3394" t="str">
            <v>Local 1</v>
          </cell>
          <cell r="F3394" t="str">
            <v>น่ำเซ้งกิ่งแก้ว</v>
          </cell>
          <cell r="G3394">
            <v>2009</v>
          </cell>
        </row>
        <row r="3395">
          <cell r="A3395" t="str">
            <v>กัณฑชัย เมทัล เวอร์ค</v>
          </cell>
          <cell r="B3395" t="str">
            <v>X Scrap-L2</v>
          </cell>
          <cell r="C3395">
            <v>40007</v>
          </cell>
          <cell r="D3395">
            <v>15.1</v>
          </cell>
          <cell r="E3395" t="str">
            <v>Local 2</v>
          </cell>
          <cell r="F3395" t="str">
            <v>กอบชัยพาณิชย์ เชียงใหม่</v>
          </cell>
          <cell r="G3395">
            <v>2009</v>
          </cell>
        </row>
        <row r="3396">
          <cell r="A3396" t="str">
            <v>ไหลแอดจาย อินเตอร์เทรด</v>
          </cell>
          <cell r="B3396" t="str">
            <v>D - Scrap</v>
          </cell>
          <cell r="C3396">
            <v>40007</v>
          </cell>
          <cell r="D3396">
            <v>26.67</v>
          </cell>
          <cell r="E3396" t="str">
            <v>Local 2</v>
          </cell>
          <cell r="F3396" t="str">
            <v>สมจิตร ระยอง</v>
          </cell>
          <cell r="G3396">
            <v>2009</v>
          </cell>
        </row>
        <row r="3397">
          <cell r="A3397" t="str">
            <v>โกลด์ 2009</v>
          </cell>
          <cell r="B3397" t="str">
            <v>BUNDLE  - SY</v>
          </cell>
          <cell r="C3397">
            <v>40007</v>
          </cell>
          <cell r="D3397">
            <v>29.69</v>
          </cell>
          <cell r="E3397" t="str">
            <v>BUNDLE SY</v>
          </cell>
          <cell r="F3397" t="str">
            <v>สุชาติ ชัยภูมิ</v>
          </cell>
          <cell r="G3397">
            <v>2009</v>
          </cell>
        </row>
        <row r="3398">
          <cell r="A3398" t="str">
            <v>ซัน สตีล แอนด์ เปเปอร์</v>
          </cell>
          <cell r="B3398" t="str">
            <v>Process-SS</v>
          </cell>
          <cell r="C3398">
            <v>40007</v>
          </cell>
          <cell r="D3398">
            <v>11.79</v>
          </cell>
          <cell r="E3398" t="str">
            <v>Special Scrap</v>
          </cell>
          <cell r="F3398" t="str">
            <v>เดชาสตีล(D)</v>
          </cell>
          <cell r="G3398">
            <v>2009</v>
          </cell>
        </row>
        <row r="3399">
          <cell r="A3399" t="str">
            <v>ไหลแอดจาย อินเตอร์เทรด</v>
          </cell>
          <cell r="B3399" t="str">
            <v>A - Scrap</v>
          </cell>
          <cell r="C3399">
            <v>40007</v>
          </cell>
          <cell r="D3399">
            <v>11.2</v>
          </cell>
          <cell r="E3399" t="str">
            <v>Local 1</v>
          </cell>
          <cell r="F3399" t="str">
            <v>ไหลแอดจาย พานทอง ชล</v>
          </cell>
          <cell r="G3399">
            <v>2009</v>
          </cell>
        </row>
        <row r="3400">
          <cell r="A3400" t="str">
            <v>น่ำเซ้งค้าเหล็ก</v>
          </cell>
          <cell r="B3400" t="str">
            <v>Process-PC</v>
          </cell>
          <cell r="C3400">
            <v>40007</v>
          </cell>
          <cell r="D3400">
            <v>13.47</v>
          </cell>
          <cell r="E3400" t="str">
            <v>Process Scrap</v>
          </cell>
          <cell r="F3400" t="str">
            <v>บ้านบึงอินดัสตรีส์</v>
          </cell>
          <cell r="G3400">
            <v>2009</v>
          </cell>
        </row>
        <row r="3401">
          <cell r="A3401" t="str">
            <v>น่ำเซ้งค้าเหล็ก</v>
          </cell>
          <cell r="B3401" t="str">
            <v>D - Scrap</v>
          </cell>
          <cell r="C3401">
            <v>40007</v>
          </cell>
          <cell r="D3401">
            <v>6.24</v>
          </cell>
          <cell r="E3401" t="str">
            <v>Local 2</v>
          </cell>
          <cell r="F3401" t="str">
            <v>ขจรวิทย์ล็อคเวลล์</v>
          </cell>
          <cell r="G3401">
            <v>2009</v>
          </cell>
        </row>
        <row r="3402">
          <cell r="A3402" t="str">
            <v>กรวัชร อินเตอร์เมทัล</v>
          </cell>
          <cell r="B3402" t="str">
            <v>A - Scrap</v>
          </cell>
          <cell r="C3402">
            <v>40007</v>
          </cell>
          <cell r="D3402">
            <v>14.5</v>
          </cell>
          <cell r="E3402" t="str">
            <v>Local 1</v>
          </cell>
          <cell r="F3402" t="str">
            <v>อันดามัน หาดใหญ่</v>
          </cell>
          <cell r="G3402">
            <v>2009</v>
          </cell>
        </row>
        <row r="3403">
          <cell r="A3403" t="str">
            <v>ซัน สตีล แอนด์ เปเปอร์</v>
          </cell>
          <cell r="B3403" t="str">
            <v>A - Scrap</v>
          </cell>
          <cell r="C3403">
            <v>40007</v>
          </cell>
          <cell r="D3403">
            <v>15.82</v>
          </cell>
          <cell r="E3403" t="str">
            <v>Local 1</v>
          </cell>
          <cell r="F3403" t="str">
            <v>เอส.ซี.ค้าเหล็ก  กทม.</v>
          </cell>
          <cell r="G3403">
            <v>2009</v>
          </cell>
        </row>
        <row r="3404">
          <cell r="A3404" t="str">
            <v>กัณฑชัย เมทัล เวอร์ค</v>
          </cell>
          <cell r="B3404" t="str">
            <v>A - Scrap</v>
          </cell>
          <cell r="C3404">
            <v>40007</v>
          </cell>
          <cell r="D3404">
            <v>17.05</v>
          </cell>
          <cell r="E3404" t="str">
            <v>Local 1</v>
          </cell>
          <cell r="F3404" t="str">
            <v>คานทอง ชลบุรี</v>
          </cell>
          <cell r="G3404">
            <v>2009</v>
          </cell>
        </row>
        <row r="3405">
          <cell r="A3405" t="str">
            <v>น่ำเซ้งค้าเหล็ก</v>
          </cell>
          <cell r="B3405" t="str">
            <v>B - Scrap</v>
          </cell>
          <cell r="C3405">
            <v>40007</v>
          </cell>
          <cell r="D3405">
            <v>13.59</v>
          </cell>
          <cell r="E3405" t="str">
            <v>Local 2</v>
          </cell>
          <cell r="F3405" t="str">
            <v>ขจรวิทย์ล็อคเวลล์</v>
          </cell>
          <cell r="G3405">
            <v>2009</v>
          </cell>
        </row>
        <row r="3406">
          <cell r="A3406" t="str">
            <v>ไหลแอดจาย อินเตอร์เทรด</v>
          </cell>
          <cell r="B3406" t="str">
            <v>D - Scrap</v>
          </cell>
          <cell r="C3406">
            <v>40007</v>
          </cell>
          <cell r="D3406">
            <v>6.38</v>
          </cell>
          <cell r="E3406" t="str">
            <v>Local 2</v>
          </cell>
          <cell r="F3406" t="str">
            <v>ไหลแอดจาย พานทอง ชล</v>
          </cell>
          <cell r="G3406">
            <v>2009</v>
          </cell>
        </row>
        <row r="3407">
          <cell r="A3407" t="str">
            <v>กัณฑชัย เมทัล เวอร์ค</v>
          </cell>
          <cell r="B3407" t="str">
            <v>D - Scrap</v>
          </cell>
          <cell r="C3407">
            <v>40007</v>
          </cell>
          <cell r="D3407">
            <v>9.5299999999999994</v>
          </cell>
          <cell r="E3407" t="str">
            <v>Local 2</v>
          </cell>
          <cell r="F3407" t="str">
            <v>คานทอง ชลบุรี</v>
          </cell>
          <cell r="G3407">
            <v>2009</v>
          </cell>
        </row>
        <row r="3408">
          <cell r="A3408" t="str">
            <v>น่ำเซ้งค้าเหล็ก</v>
          </cell>
          <cell r="B3408" t="str">
            <v>Process-PC</v>
          </cell>
          <cell r="C3408">
            <v>40007</v>
          </cell>
          <cell r="D3408">
            <v>27.03</v>
          </cell>
          <cell r="E3408" t="str">
            <v>Process Scrap</v>
          </cell>
          <cell r="F3408" t="str">
            <v>น่ำเซ้งกิ่งแก้ว</v>
          </cell>
          <cell r="G3408">
            <v>2009</v>
          </cell>
        </row>
        <row r="3409">
          <cell r="A3409" t="str">
            <v>ไหลแอดจาย อินเตอร์เทรด</v>
          </cell>
          <cell r="B3409" t="str">
            <v>Y - Scrap</v>
          </cell>
          <cell r="C3409">
            <v>40007</v>
          </cell>
          <cell r="D3409">
            <v>13.29</v>
          </cell>
          <cell r="E3409" t="str">
            <v>Local 1</v>
          </cell>
          <cell r="F3409" t="str">
            <v>ไหลแอดจาย พานทอง ชล</v>
          </cell>
          <cell r="G3409">
            <v>2009</v>
          </cell>
        </row>
        <row r="3410">
          <cell r="A3410" t="str">
            <v>โกลด์ 2009</v>
          </cell>
          <cell r="B3410" t="str">
            <v>D - Scrap</v>
          </cell>
          <cell r="C3410">
            <v>40007</v>
          </cell>
          <cell r="D3410">
            <v>28.42</v>
          </cell>
          <cell r="E3410" t="str">
            <v>Local 2</v>
          </cell>
          <cell r="F3410" t="str">
            <v>ต้อมยิ่งเจริญทรัพย์</v>
          </cell>
          <cell r="G3410">
            <v>2009</v>
          </cell>
        </row>
        <row r="3411">
          <cell r="A3411" t="str">
            <v>ขยะทอง เปเปอร์ แอนด์สตีล</v>
          </cell>
          <cell r="B3411" t="str">
            <v>BUNDLE  - SY</v>
          </cell>
          <cell r="C3411">
            <v>40007</v>
          </cell>
          <cell r="D3411">
            <v>16.2</v>
          </cell>
          <cell r="E3411" t="str">
            <v>BUNDLE SY</v>
          </cell>
          <cell r="F3411" t="str">
            <v>ขยะทอง บางพลี(ดีสมใจ)</v>
          </cell>
          <cell r="G3411">
            <v>2009</v>
          </cell>
        </row>
        <row r="3412">
          <cell r="A3412" t="str">
            <v>น่ำเซ้งค้าเหล็ก</v>
          </cell>
          <cell r="B3412" t="str">
            <v>D - Scrap</v>
          </cell>
          <cell r="C3412">
            <v>40007</v>
          </cell>
          <cell r="D3412">
            <v>6</v>
          </cell>
          <cell r="E3412" t="str">
            <v>Local 2</v>
          </cell>
          <cell r="F3412" t="str">
            <v>ขจรวิทย์ล็อคเวลล์</v>
          </cell>
          <cell r="G3412">
            <v>2009</v>
          </cell>
        </row>
        <row r="3413">
          <cell r="A3413" t="str">
            <v>น่ำเซ้งค้าเหล็ก</v>
          </cell>
          <cell r="B3413" t="str">
            <v>D - Scrap</v>
          </cell>
          <cell r="C3413">
            <v>40007</v>
          </cell>
          <cell r="D3413">
            <v>3.89</v>
          </cell>
          <cell r="E3413" t="str">
            <v>Local 2</v>
          </cell>
          <cell r="F3413" t="str">
            <v>ขจรวิทย์ล็อคเวลล์</v>
          </cell>
          <cell r="G3413">
            <v>2009</v>
          </cell>
        </row>
        <row r="3414">
          <cell r="A3414" t="str">
            <v>น่ำเซ้งค้าเหล็ก</v>
          </cell>
          <cell r="B3414" t="str">
            <v>Y - Scrap</v>
          </cell>
          <cell r="C3414">
            <v>40007</v>
          </cell>
          <cell r="D3414">
            <v>12.39</v>
          </cell>
          <cell r="E3414" t="str">
            <v>Local 1</v>
          </cell>
          <cell r="F3414" t="str">
            <v>ขจรวิทย์ล็อคเวลล์</v>
          </cell>
          <cell r="G3414">
            <v>2009</v>
          </cell>
        </row>
        <row r="3415">
          <cell r="A3415" t="str">
            <v>โพธิ์ทองค้าของเก่า</v>
          </cell>
          <cell r="B3415" t="str">
            <v>D - Scrap</v>
          </cell>
          <cell r="C3415">
            <v>40007</v>
          </cell>
          <cell r="D3415">
            <v>6.95</v>
          </cell>
          <cell r="E3415" t="str">
            <v>Local 2</v>
          </cell>
          <cell r="F3415" t="str">
            <v>ส.เฮงดี</v>
          </cell>
          <cell r="G3415">
            <v>2009</v>
          </cell>
        </row>
        <row r="3416">
          <cell r="A3416" t="str">
            <v>ไหลแอดจาย อินเตอร์เทรด</v>
          </cell>
          <cell r="B3416" t="str">
            <v>D - Scrap</v>
          </cell>
          <cell r="C3416">
            <v>40007</v>
          </cell>
          <cell r="D3416">
            <v>4.5999999999999996</v>
          </cell>
          <cell r="E3416" t="str">
            <v>Local 2</v>
          </cell>
          <cell r="F3416" t="str">
            <v>ไหลแอดจาย พานทอง ชล</v>
          </cell>
          <cell r="G3416">
            <v>2009</v>
          </cell>
        </row>
        <row r="3417">
          <cell r="A3417" t="str">
            <v>ซัน สตีล แอนด์ เปเปอร์</v>
          </cell>
          <cell r="B3417" t="str">
            <v>BUNDLE  - SY</v>
          </cell>
          <cell r="C3417">
            <v>40007</v>
          </cell>
          <cell r="D3417">
            <v>28.3</v>
          </cell>
          <cell r="E3417" t="str">
            <v>BUNDLE SY</v>
          </cell>
          <cell r="F3417" t="str">
            <v>เอกพาณิชย์ ปราจีน</v>
          </cell>
          <cell r="G3417">
            <v>2009</v>
          </cell>
        </row>
        <row r="3418">
          <cell r="A3418" t="str">
            <v>น่ำเซ้งค้าเหล็ก</v>
          </cell>
          <cell r="B3418" t="str">
            <v>Process-PC</v>
          </cell>
          <cell r="C3418">
            <v>40007</v>
          </cell>
          <cell r="D3418">
            <v>13.85</v>
          </cell>
          <cell r="E3418" t="str">
            <v>Process Scrap</v>
          </cell>
          <cell r="F3418" t="str">
            <v>บ้านบึงอินดัสตรีส์</v>
          </cell>
          <cell r="G3418">
            <v>2009</v>
          </cell>
        </row>
        <row r="3419">
          <cell r="A3419" t="str">
            <v>ไหลแอดจาย อินเตอร์เทรด</v>
          </cell>
          <cell r="B3419" t="str">
            <v>D - Scrap</v>
          </cell>
          <cell r="C3419">
            <v>40007</v>
          </cell>
          <cell r="D3419">
            <v>4.03</v>
          </cell>
          <cell r="E3419" t="str">
            <v>Local 2</v>
          </cell>
          <cell r="F3419" t="str">
            <v>ไหลแอดจาย พานทอง ชล</v>
          </cell>
          <cell r="G3419">
            <v>2009</v>
          </cell>
        </row>
        <row r="3420">
          <cell r="A3420" t="str">
            <v>ไหลแอดจาย อินเตอร์เทรด</v>
          </cell>
          <cell r="B3420" t="str">
            <v>D - Scrap</v>
          </cell>
          <cell r="C3420">
            <v>40007</v>
          </cell>
          <cell r="D3420">
            <v>4.13</v>
          </cell>
          <cell r="E3420" t="str">
            <v>Local 2</v>
          </cell>
          <cell r="F3420" t="str">
            <v>ไหลแอดจาย พานทอง ชล</v>
          </cell>
          <cell r="G3420">
            <v>2009</v>
          </cell>
        </row>
        <row r="3421">
          <cell r="A3421" t="str">
            <v>ซัน สตีล แอนด์ เปเปอร์</v>
          </cell>
          <cell r="B3421" t="str">
            <v>B - Scrap</v>
          </cell>
          <cell r="C3421">
            <v>40008</v>
          </cell>
          <cell r="D3421">
            <v>31.21</v>
          </cell>
          <cell r="E3421" t="str">
            <v>Local 2</v>
          </cell>
          <cell r="F3421" t="str">
            <v>ปฏิมาค้าของเก่า อยุธยา</v>
          </cell>
          <cell r="G3421">
            <v>2009</v>
          </cell>
        </row>
        <row r="3422">
          <cell r="A3422" t="str">
            <v>ไหลแอดจาย อินเตอร์เทรด</v>
          </cell>
          <cell r="B3422" t="str">
            <v>A - Scrap</v>
          </cell>
          <cell r="C3422">
            <v>40008</v>
          </cell>
          <cell r="D3422">
            <v>27.28</v>
          </cell>
          <cell r="E3422" t="str">
            <v>Local 1</v>
          </cell>
          <cell r="F3422" t="str">
            <v>ไหลแอดจาย พานทอง ชล</v>
          </cell>
          <cell r="G3422">
            <v>2009</v>
          </cell>
        </row>
        <row r="3423">
          <cell r="A3423" t="str">
            <v>ไหลแอดจาย อินเตอร์เทรด</v>
          </cell>
          <cell r="B3423" t="str">
            <v>A - Scrap</v>
          </cell>
          <cell r="C3423">
            <v>40008</v>
          </cell>
          <cell r="D3423">
            <v>29.03</v>
          </cell>
          <cell r="E3423" t="str">
            <v>Local 1</v>
          </cell>
          <cell r="F3423" t="str">
            <v>ไหลแอดจาย พานทอง ชล</v>
          </cell>
          <cell r="G3423">
            <v>2009</v>
          </cell>
        </row>
        <row r="3424">
          <cell r="A3424" t="str">
            <v>น่ำเซ้งค้าเหล็ก</v>
          </cell>
          <cell r="B3424" t="str">
            <v>A - Scrap</v>
          </cell>
          <cell r="C3424">
            <v>40008</v>
          </cell>
          <cell r="D3424">
            <v>12.92</v>
          </cell>
          <cell r="E3424" t="str">
            <v>Local 1</v>
          </cell>
          <cell r="F3424" t="str">
            <v>ขจรวิทย์ล็อคเวลล์</v>
          </cell>
          <cell r="G3424">
            <v>2009</v>
          </cell>
        </row>
        <row r="3425">
          <cell r="A3425" t="str">
            <v>ซัน สตีล แอนด์ เปเปอร์</v>
          </cell>
          <cell r="B3425" t="str">
            <v>Y - Scrap</v>
          </cell>
          <cell r="C3425">
            <v>40008</v>
          </cell>
          <cell r="D3425">
            <v>13.3</v>
          </cell>
          <cell r="E3425" t="str">
            <v>Local 1</v>
          </cell>
          <cell r="F3425" t="str">
            <v>เอส.ซี.ค้าเหล็ก  กทม.</v>
          </cell>
          <cell r="G3425">
            <v>2009</v>
          </cell>
        </row>
        <row r="3426">
          <cell r="A3426" t="str">
            <v>น่ำเซ้งค้าเหล็ก</v>
          </cell>
          <cell r="B3426" t="str">
            <v>Process-PC</v>
          </cell>
          <cell r="C3426">
            <v>40008</v>
          </cell>
          <cell r="D3426">
            <v>11.85</v>
          </cell>
          <cell r="E3426" t="str">
            <v>Process Scrap</v>
          </cell>
          <cell r="F3426" t="str">
            <v>บ้านบึงอินดัสตรีส์</v>
          </cell>
          <cell r="G3426">
            <v>2009</v>
          </cell>
        </row>
        <row r="3427">
          <cell r="A3427" t="str">
            <v>ซัน สตีล แอนด์ เปเปอร์</v>
          </cell>
          <cell r="B3427" t="str">
            <v>D - Scrap</v>
          </cell>
          <cell r="C3427">
            <v>40008</v>
          </cell>
          <cell r="D3427">
            <v>22.53</v>
          </cell>
          <cell r="E3427" t="str">
            <v>Local 2</v>
          </cell>
          <cell r="F3427" t="str">
            <v>ชัยเจริญบางใหญ่</v>
          </cell>
          <cell r="G3427">
            <v>2009</v>
          </cell>
        </row>
        <row r="3428">
          <cell r="A3428" t="str">
            <v>ไหลแอดจาย อินเตอร์เทรด</v>
          </cell>
          <cell r="B3428" t="str">
            <v>X Scrap-L2</v>
          </cell>
          <cell r="C3428">
            <v>40008</v>
          </cell>
          <cell r="D3428">
            <v>14.98</v>
          </cell>
          <cell r="E3428" t="str">
            <v>Local 2</v>
          </cell>
          <cell r="F3428" t="str">
            <v>ทรัพย์ทวี สระแก้ว</v>
          </cell>
          <cell r="G3428">
            <v>2009</v>
          </cell>
        </row>
        <row r="3429">
          <cell r="A3429" t="str">
            <v>โพธิ์ทองค้าของเก่า</v>
          </cell>
          <cell r="B3429" t="str">
            <v>D - Scrap</v>
          </cell>
          <cell r="C3429">
            <v>40008</v>
          </cell>
          <cell r="D3429">
            <v>3.93</v>
          </cell>
          <cell r="E3429" t="str">
            <v>Local 2</v>
          </cell>
          <cell r="F3429" t="str">
            <v>ประพจน์ค้าของเก่า จันทบุรี</v>
          </cell>
          <cell r="G3429">
            <v>2009</v>
          </cell>
        </row>
        <row r="3430">
          <cell r="A3430" t="str">
            <v>โกลด์ 2009</v>
          </cell>
          <cell r="B3430" t="str">
            <v>BUNDLE  - SY</v>
          </cell>
          <cell r="C3430">
            <v>40008</v>
          </cell>
          <cell r="D3430">
            <v>32.94</v>
          </cell>
          <cell r="E3430" t="str">
            <v>BUNDLE SY</v>
          </cell>
          <cell r="F3430" t="str">
            <v>สุชาติ ชัยภูมิ</v>
          </cell>
          <cell r="G3430">
            <v>2009</v>
          </cell>
        </row>
        <row r="3431">
          <cell r="A3431" t="str">
            <v>น่ำเซ้งค้าเหล็ก</v>
          </cell>
          <cell r="B3431" t="str">
            <v>Process-PC</v>
          </cell>
          <cell r="C3431">
            <v>40008</v>
          </cell>
          <cell r="D3431">
            <v>11.68</v>
          </cell>
          <cell r="E3431" t="str">
            <v>Process Scrap</v>
          </cell>
          <cell r="F3431" t="str">
            <v>บ้านบึงอินดัสตรีส์</v>
          </cell>
          <cell r="G3431">
            <v>2009</v>
          </cell>
        </row>
        <row r="3432">
          <cell r="A3432" t="str">
            <v>กัณฑชัย เมทัล เวอร์ค</v>
          </cell>
          <cell r="B3432" t="str">
            <v>D - Scrap</v>
          </cell>
          <cell r="C3432">
            <v>40008</v>
          </cell>
          <cell r="D3432">
            <v>13.57</v>
          </cell>
          <cell r="E3432" t="str">
            <v>Local 2</v>
          </cell>
          <cell r="F3432" t="str">
            <v>สยามมิตร สตีลรีไซเคิล นนทบุรี</v>
          </cell>
          <cell r="G3432">
            <v>2009</v>
          </cell>
        </row>
        <row r="3433">
          <cell r="A3433" t="str">
            <v>กัณฑชัย เมทัล เวอร์ค</v>
          </cell>
          <cell r="B3433" t="str">
            <v>Y - Scrap</v>
          </cell>
          <cell r="C3433">
            <v>40008</v>
          </cell>
          <cell r="D3433">
            <v>13.35</v>
          </cell>
          <cell r="E3433" t="str">
            <v>Local 1</v>
          </cell>
          <cell r="F3433" t="str">
            <v>คานทอง ชลบุรี</v>
          </cell>
          <cell r="G3433">
            <v>2009</v>
          </cell>
        </row>
        <row r="3434">
          <cell r="A3434" t="str">
            <v>ซัน สตีล แอนด์ เปเปอร์</v>
          </cell>
          <cell r="B3434" t="str">
            <v>C - Scrap</v>
          </cell>
          <cell r="C3434">
            <v>40008</v>
          </cell>
          <cell r="D3434">
            <v>26.58</v>
          </cell>
          <cell r="E3434" t="str">
            <v>Local 2</v>
          </cell>
          <cell r="F3434" t="str">
            <v>ปฏิมาค้าของเก่า อยุธยา</v>
          </cell>
          <cell r="G3434">
            <v>2009</v>
          </cell>
        </row>
        <row r="3435">
          <cell r="A3435" t="str">
            <v>น่ำเซ้งค้าเหล็ก</v>
          </cell>
          <cell r="B3435" t="str">
            <v>C - Scrap</v>
          </cell>
          <cell r="C3435">
            <v>40008</v>
          </cell>
          <cell r="D3435">
            <v>14.56</v>
          </cell>
          <cell r="E3435" t="str">
            <v>Local 2</v>
          </cell>
          <cell r="F3435" t="str">
            <v>ขจรวิทย์ล็อคเวลล์</v>
          </cell>
          <cell r="G3435">
            <v>2009</v>
          </cell>
        </row>
        <row r="3436">
          <cell r="A3436" t="str">
            <v>ซัน สตีล แอนด์ เปเปอร์</v>
          </cell>
          <cell r="B3436" t="str">
            <v>D - Scrap</v>
          </cell>
          <cell r="C3436">
            <v>40008</v>
          </cell>
          <cell r="D3436">
            <v>20.079999999999998</v>
          </cell>
          <cell r="E3436" t="str">
            <v>Local 2</v>
          </cell>
          <cell r="F3436" t="str">
            <v>คนึงค้าของเก่า</v>
          </cell>
          <cell r="G3436">
            <v>2009</v>
          </cell>
        </row>
        <row r="3437">
          <cell r="A3437" t="str">
            <v>ซัน สตีล แอนด์ เปเปอร์</v>
          </cell>
          <cell r="B3437" t="str">
            <v>M scrap</v>
          </cell>
          <cell r="C3437">
            <v>40008</v>
          </cell>
          <cell r="D3437">
            <v>30.35</v>
          </cell>
          <cell r="E3437" t="str">
            <v>Local 2</v>
          </cell>
          <cell r="F3437" t="str">
            <v>วี.ที.ค้าของเก่า ปทุมธานี</v>
          </cell>
          <cell r="G3437">
            <v>2009</v>
          </cell>
        </row>
        <row r="3438">
          <cell r="A3438" t="str">
            <v>ซัน สตีล แอนด์ เปเปอร์</v>
          </cell>
          <cell r="B3438" t="str">
            <v>BUNDLE  - SY</v>
          </cell>
          <cell r="C3438">
            <v>40008</v>
          </cell>
          <cell r="D3438">
            <v>31.99</v>
          </cell>
          <cell r="E3438" t="str">
            <v>BUNDLE SY</v>
          </cell>
          <cell r="F3438" t="str">
            <v>ลูกแก้วกลาส</v>
          </cell>
          <cell r="G3438">
            <v>2009</v>
          </cell>
        </row>
        <row r="3439">
          <cell r="A3439" t="str">
            <v>ซัน สตีล แอนด์ เปเปอร์</v>
          </cell>
          <cell r="B3439" t="str">
            <v>Y - Scrap</v>
          </cell>
          <cell r="C3439">
            <v>40008</v>
          </cell>
          <cell r="D3439">
            <v>28.48</v>
          </cell>
          <cell r="E3439" t="str">
            <v>Local 1</v>
          </cell>
          <cell r="F3439" t="str">
            <v>ต.นิยมไทย</v>
          </cell>
          <cell r="G3439">
            <v>2009</v>
          </cell>
        </row>
        <row r="3440">
          <cell r="A3440" t="str">
            <v>เจแอนด์จา เซอร์วิส</v>
          </cell>
          <cell r="B3440" t="str">
            <v>BUNDLE  - SY</v>
          </cell>
          <cell r="C3440">
            <v>40008</v>
          </cell>
          <cell r="D3440">
            <v>31.09</v>
          </cell>
          <cell r="E3440" t="str">
            <v>BUNDLE SY</v>
          </cell>
          <cell r="F3440" t="str">
            <v>เจแอนด์จา เซอร์วิส</v>
          </cell>
          <cell r="G3440">
            <v>2009</v>
          </cell>
        </row>
        <row r="3441">
          <cell r="A3441" t="str">
            <v>เจแอนด์จา เซอร์วิส</v>
          </cell>
          <cell r="B3441" t="str">
            <v>BUNDLE  - SY</v>
          </cell>
          <cell r="C3441">
            <v>40008</v>
          </cell>
          <cell r="D3441">
            <v>29.72</v>
          </cell>
          <cell r="E3441" t="str">
            <v>BUNDLE SY</v>
          </cell>
          <cell r="F3441" t="str">
            <v>เจแอนด์จา เซอร์วิส</v>
          </cell>
          <cell r="G3441">
            <v>2009</v>
          </cell>
        </row>
        <row r="3442">
          <cell r="A3442" t="str">
            <v>กัณฑชัย เมทัล เวอร์ค</v>
          </cell>
          <cell r="B3442" t="str">
            <v>Y - Scrap</v>
          </cell>
          <cell r="C3442">
            <v>40008</v>
          </cell>
          <cell r="D3442">
            <v>18.02</v>
          </cell>
          <cell r="E3442" t="str">
            <v>Local 1</v>
          </cell>
          <cell r="F3442" t="str">
            <v>สยามมิตร สตีลรีไซเคิล นนทบุรี</v>
          </cell>
          <cell r="G3442">
            <v>2009</v>
          </cell>
        </row>
        <row r="3443">
          <cell r="A3443" t="str">
            <v>ไหลแอดจาย อินเตอร์เทรด</v>
          </cell>
          <cell r="B3443" t="str">
            <v>D - Scrap</v>
          </cell>
          <cell r="C3443">
            <v>40008</v>
          </cell>
          <cell r="D3443">
            <v>8.6</v>
          </cell>
          <cell r="E3443" t="str">
            <v>Local 2</v>
          </cell>
          <cell r="F3443" t="str">
            <v>สุจินต์ ระยอง</v>
          </cell>
          <cell r="G3443">
            <v>2009</v>
          </cell>
        </row>
        <row r="3444">
          <cell r="A3444" t="str">
            <v>ซัน สตีล แอนด์ เปเปอร์</v>
          </cell>
          <cell r="B3444" t="str">
            <v>BUNDLE  - SY</v>
          </cell>
          <cell r="C3444">
            <v>40008</v>
          </cell>
          <cell r="D3444">
            <v>31.46</v>
          </cell>
          <cell r="E3444" t="str">
            <v>BUNDLE SY</v>
          </cell>
          <cell r="F3444" t="str">
            <v>เอส.ซี.ค้าเหล็ก  กทม.</v>
          </cell>
          <cell r="G3444">
            <v>2009</v>
          </cell>
        </row>
        <row r="3445">
          <cell r="A3445" t="str">
            <v>ไหลแอดจาย อินเตอร์เทรด</v>
          </cell>
          <cell r="B3445" t="str">
            <v>A - Scrap</v>
          </cell>
          <cell r="C3445">
            <v>40008</v>
          </cell>
          <cell r="D3445">
            <v>12.73</v>
          </cell>
          <cell r="E3445" t="str">
            <v>Local 1</v>
          </cell>
          <cell r="F3445" t="str">
            <v>อาร์กอนสตีล กทม.</v>
          </cell>
          <cell r="G3445">
            <v>2009</v>
          </cell>
        </row>
        <row r="3446">
          <cell r="A3446" t="str">
            <v>ไหลแอดจาย อินเตอร์เทรด</v>
          </cell>
          <cell r="B3446" t="str">
            <v>C - Scrap</v>
          </cell>
          <cell r="C3446">
            <v>40008</v>
          </cell>
          <cell r="D3446">
            <v>11.02</v>
          </cell>
          <cell r="E3446" t="str">
            <v>Local 2</v>
          </cell>
          <cell r="F3446" t="str">
            <v>ไหลแอดจาย พานทอง ชล</v>
          </cell>
          <cell r="G3446">
            <v>2009</v>
          </cell>
        </row>
        <row r="3447">
          <cell r="A3447" t="str">
            <v>ไหลแอดจาย อินเตอร์เทรด</v>
          </cell>
          <cell r="B3447" t="str">
            <v>D - Scrap</v>
          </cell>
          <cell r="C3447">
            <v>40008</v>
          </cell>
          <cell r="D3447">
            <v>8.2200000000000006</v>
          </cell>
          <cell r="E3447" t="str">
            <v>Local 2</v>
          </cell>
          <cell r="F3447" t="str">
            <v>สุจินต์ ระยอง</v>
          </cell>
          <cell r="G3447">
            <v>2009</v>
          </cell>
        </row>
        <row r="3448">
          <cell r="A3448" t="str">
            <v>โกลด์ 2009</v>
          </cell>
          <cell r="B3448" t="str">
            <v>BUNDLE  - SY</v>
          </cell>
          <cell r="C3448">
            <v>40008</v>
          </cell>
          <cell r="D3448">
            <v>33.39</v>
          </cell>
          <cell r="E3448" t="str">
            <v>BUNDLE SY</v>
          </cell>
          <cell r="F3448" t="str">
            <v>สุชาติ ชัยภูมิ</v>
          </cell>
          <cell r="G3448">
            <v>2009</v>
          </cell>
        </row>
        <row r="3449">
          <cell r="A3449" t="str">
            <v>ไหลแอดจาย อินเตอร์เทรด</v>
          </cell>
          <cell r="B3449" t="str">
            <v>X Scrap-L2</v>
          </cell>
          <cell r="C3449">
            <v>40008</v>
          </cell>
          <cell r="D3449">
            <v>15.36</v>
          </cell>
          <cell r="E3449" t="str">
            <v>Local 2</v>
          </cell>
          <cell r="F3449" t="str">
            <v>ทรัพย์ทวี สระแก้ว</v>
          </cell>
          <cell r="G3449">
            <v>2009</v>
          </cell>
        </row>
        <row r="3450">
          <cell r="A3450" t="str">
            <v>โกลด์ 2009</v>
          </cell>
          <cell r="B3450" t="str">
            <v>B - Scrap</v>
          </cell>
          <cell r="C3450">
            <v>40008</v>
          </cell>
          <cell r="D3450">
            <v>31.42</v>
          </cell>
          <cell r="E3450" t="str">
            <v>Local 2</v>
          </cell>
          <cell r="F3450" t="str">
            <v>สุชาติ ชัยภูมิ</v>
          </cell>
          <cell r="G3450">
            <v>2009</v>
          </cell>
        </row>
        <row r="3451">
          <cell r="A3451" t="str">
            <v>โรงงานอัดกระดาษศิลาลอย</v>
          </cell>
          <cell r="B3451" t="str">
            <v>X Scrap-L2</v>
          </cell>
          <cell r="C3451">
            <v>40008</v>
          </cell>
          <cell r="D3451">
            <v>14.84</v>
          </cell>
          <cell r="E3451" t="str">
            <v>Local 2</v>
          </cell>
          <cell r="F3451" t="str">
            <v>โรงงานอัดกระดาษศิลาลอย</v>
          </cell>
          <cell r="G3451">
            <v>2009</v>
          </cell>
        </row>
        <row r="3452">
          <cell r="A3452" t="str">
            <v>ซัน สตีล แอนด์ เปเปอร์</v>
          </cell>
          <cell r="B3452" t="str">
            <v>Y - Scrap</v>
          </cell>
          <cell r="C3452">
            <v>40008</v>
          </cell>
          <cell r="D3452">
            <v>6.82</v>
          </cell>
          <cell r="E3452" t="str">
            <v>Local 1</v>
          </cell>
          <cell r="F3452" t="str">
            <v>รัตนาภรณ์(กิริมิตร-ระยอง)</v>
          </cell>
          <cell r="G3452">
            <v>2009</v>
          </cell>
        </row>
        <row r="3453">
          <cell r="A3453" t="str">
            <v>กัณฑชัย เมทัล เวอร์ค</v>
          </cell>
          <cell r="B3453" t="str">
            <v>D - Scrap</v>
          </cell>
          <cell r="C3453">
            <v>40008</v>
          </cell>
          <cell r="D3453">
            <v>10.62</v>
          </cell>
          <cell r="E3453" t="str">
            <v>Local 2</v>
          </cell>
          <cell r="F3453" t="str">
            <v>คานทอง ชลบุรี</v>
          </cell>
          <cell r="G3453">
            <v>2009</v>
          </cell>
        </row>
        <row r="3454">
          <cell r="A3454" t="str">
            <v>กรัณย์ชัย สตีลเวิร์ค</v>
          </cell>
          <cell r="B3454" t="str">
            <v>Process-SS</v>
          </cell>
          <cell r="C3454">
            <v>40008</v>
          </cell>
          <cell r="D3454">
            <v>17.84</v>
          </cell>
          <cell r="E3454" t="str">
            <v>Special Scrap</v>
          </cell>
          <cell r="F3454" t="str">
            <v>เทียนเหยียน (D)</v>
          </cell>
          <cell r="G3454">
            <v>2009</v>
          </cell>
        </row>
        <row r="3455">
          <cell r="A3455" t="str">
            <v>น่ำเซ้งค้าเหล็ก</v>
          </cell>
          <cell r="B3455" t="str">
            <v>D - Scrap</v>
          </cell>
          <cell r="C3455">
            <v>40008</v>
          </cell>
          <cell r="D3455">
            <v>12.29</v>
          </cell>
          <cell r="E3455" t="str">
            <v>Local 2</v>
          </cell>
          <cell r="F3455" t="str">
            <v>ขจรวิทย์ล็อคเวลล์</v>
          </cell>
          <cell r="G3455">
            <v>2009</v>
          </cell>
        </row>
        <row r="3456">
          <cell r="A3456" t="str">
            <v>ซัน สตีล แอนด์ เปเปอร์</v>
          </cell>
          <cell r="B3456" t="str">
            <v>BUNDLE  - SY</v>
          </cell>
          <cell r="C3456">
            <v>40008</v>
          </cell>
          <cell r="D3456">
            <v>28.4</v>
          </cell>
          <cell r="E3456" t="str">
            <v>BUNDLE SY</v>
          </cell>
          <cell r="F3456" t="str">
            <v>เอส.ซี.ค้าเหล็ก  กทม.</v>
          </cell>
          <cell r="G3456">
            <v>2009</v>
          </cell>
        </row>
        <row r="3457">
          <cell r="A3457" t="str">
            <v>ไหลแอดจาย อินเตอร์เทรด</v>
          </cell>
          <cell r="B3457" t="str">
            <v>BUNDLE  - SY</v>
          </cell>
          <cell r="C3457">
            <v>40008</v>
          </cell>
          <cell r="D3457">
            <v>31.38</v>
          </cell>
          <cell r="E3457" t="str">
            <v>BUNDLE SY</v>
          </cell>
          <cell r="F3457" t="str">
            <v>สมศักดิ์ สุโขทัย</v>
          </cell>
          <cell r="G3457">
            <v>2009</v>
          </cell>
        </row>
        <row r="3458">
          <cell r="A3458" t="str">
            <v>ไหลแอดจาย อินเตอร์เทรด</v>
          </cell>
          <cell r="B3458" t="str">
            <v>A - Scrap</v>
          </cell>
          <cell r="C3458">
            <v>40008</v>
          </cell>
          <cell r="D3458">
            <v>12.25</v>
          </cell>
          <cell r="E3458" t="str">
            <v>Local 1</v>
          </cell>
          <cell r="F3458" t="str">
            <v>อาร์กอนสตีล กทม.</v>
          </cell>
          <cell r="G3458">
            <v>2009</v>
          </cell>
        </row>
        <row r="3459">
          <cell r="A3459" t="str">
            <v>กัณฑชัย เมทัล เวอร์ค</v>
          </cell>
          <cell r="B3459" t="str">
            <v>Y - Scrap</v>
          </cell>
          <cell r="C3459">
            <v>40008</v>
          </cell>
          <cell r="D3459">
            <v>19.059999999999999</v>
          </cell>
          <cell r="E3459" t="str">
            <v>Local 1</v>
          </cell>
          <cell r="F3459" t="str">
            <v>คานทอง ชลบุรี</v>
          </cell>
          <cell r="G3459">
            <v>2009</v>
          </cell>
        </row>
        <row r="3460">
          <cell r="A3460" t="str">
            <v>ซัน สตีล แอนด์ เปเปอร์</v>
          </cell>
          <cell r="B3460" t="str">
            <v>BUNDLE  - SY</v>
          </cell>
          <cell r="C3460">
            <v>40008</v>
          </cell>
          <cell r="D3460">
            <v>30.09</v>
          </cell>
          <cell r="E3460" t="str">
            <v>BUNDLE SY</v>
          </cell>
          <cell r="F3460" t="str">
            <v>ต.นิยมไทย</v>
          </cell>
          <cell r="G3460">
            <v>2009</v>
          </cell>
        </row>
        <row r="3461">
          <cell r="A3461" t="str">
            <v>กัณฑชัย เมทัล เวอร์ค</v>
          </cell>
          <cell r="B3461" t="str">
            <v>M scrap</v>
          </cell>
          <cell r="C3461">
            <v>40008</v>
          </cell>
          <cell r="D3461">
            <v>19.48</v>
          </cell>
          <cell r="E3461" t="str">
            <v>Local 2</v>
          </cell>
          <cell r="F3461" t="str">
            <v>คานทอง ชลบุรี</v>
          </cell>
          <cell r="G3461">
            <v>2009</v>
          </cell>
        </row>
        <row r="3462">
          <cell r="A3462" t="str">
            <v>น่ำเซ้งค้าเหล็ก</v>
          </cell>
          <cell r="B3462" t="str">
            <v>D - Scrap</v>
          </cell>
          <cell r="C3462">
            <v>40008</v>
          </cell>
          <cell r="D3462">
            <v>16.2</v>
          </cell>
          <cell r="E3462" t="str">
            <v>Local 2</v>
          </cell>
          <cell r="F3462" t="str">
            <v>ขจรวิทย์ล็อคเวลล์</v>
          </cell>
          <cell r="G3462">
            <v>2009</v>
          </cell>
        </row>
        <row r="3463">
          <cell r="A3463" t="str">
            <v>ลีซิง สตีล</v>
          </cell>
          <cell r="B3463" t="str">
            <v>BUNDLE  - SY</v>
          </cell>
          <cell r="C3463">
            <v>40008</v>
          </cell>
          <cell r="D3463">
            <v>12.42</v>
          </cell>
          <cell r="E3463" t="str">
            <v>BUNDLE SY</v>
          </cell>
          <cell r="F3463" t="str">
            <v>ลีซิงสตีล</v>
          </cell>
          <cell r="G3463">
            <v>2009</v>
          </cell>
        </row>
        <row r="3464">
          <cell r="A3464" t="str">
            <v>กรัณย์ชัย สตีลเวิร์ค</v>
          </cell>
          <cell r="B3464" t="str">
            <v>Process-SS</v>
          </cell>
          <cell r="C3464">
            <v>40008</v>
          </cell>
          <cell r="D3464">
            <v>17.89</v>
          </cell>
          <cell r="E3464" t="str">
            <v>Special Scrap</v>
          </cell>
          <cell r="F3464" t="str">
            <v>เทียนเหยียน (D)</v>
          </cell>
          <cell r="G3464">
            <v>2009</v>
          </cell>
        </row>
        <row r="3465">
          <cell r="A3465" t="str">
            <v>น่ำเซ้งค้าเหล็ก</v>
          </cell>
          <cell r="B3465" t="str">
            <v>D - Scrap</v>
          </cell>
          <cell r="C3465">
            <v>40008</v>
          </cell>
          <cell r="D3465">
            <v>28.86</v>
          </cell>
          <cell r="E3465" t="str">
            <v>Local 2</v>
          </cell>
          <cell r="F3465" t="str">
            <v>ขจรวิทย์ล็อคเวลล์</v>
          </cell>
          <cell r="G3465">
            <v>2009</v>
          </cell>
        </row>
        <row r="3466">
          <cell r="A3466" t="str">
            <v>ไหลแอดจาย อินเตอร์เทรด</v>
          </cell>
          <cell r="B3466" t="str">
            <v>D - Scrap</v>
          </cell>
          <cell r="C3466">
            <v>40008</v>
          </cell>
          <cell r="D3466">
            <v>6.15</v>
          </cell>
          <cell r="E3466" t="str">
            <v>Local 2</v>
          </cell>
          <cell r="F3466" t="str">
            <v>สุจินต์ ระยอง</v>
          </cell>
          <cell r="G3466">
            <v>2009</v>
          </cell>
        </row>
        <row r="3467">
          <cell r="A3467" t="str">
            <v>เจแอนด์จา เซอร์วิส</v>
          </cell>
          <cell r="B3467" t="str">
            <v>D - Scrap</v>
          </cell>
          <cell r="C3467">
            <v>40008</v>
          </cell>
          <cell r="D3467">
            <v>17.79</v>
          </cell>
          <cell r="E3467" t="str">
            <v>Local 2</v>
          </cell>
          <cell r="F3467" t="str">
            <v>เจแอนด์จา เซอร์วิส</v>
          </cell>
          <cell r="G3467">
            <v>2009</v>
          </cell>
        </row>
        <row r="3468">
          <cell r="A3468" t="str">
            <v>ไหลแอดจาย อินเตอร์เทรด</v>
          </cell>
          <cell r="B3468" t="str">
            <v>C - Scrap</v>
          </cell>
          <cell r="C3468">
            <v>40008</v>
          </cell>
          <cell r="D3468">
            <v>10.71</v>
          </cell>
          <cell r="E3468" t="str">
            <v>Local 2</v>
          </cell>
          <cell r="F3468" t="str">
            <v>สุจินต์ ระยอง</v>
          </cell>
          <cell r="G3468">
            <v>2009</v>
          </cell>
        </row>
        <row r="3469">
          <cell r="A3469" t="str">
            <v>ไหลแอดจาย อินเตอร์เทรด</v>
          </cell>
          <cell r="B3469" t="str">
            <v>M scrap</v>
          </cell>
          <cell r="C3469">
            <v>40008</v>
          </cell>
          <cell r="D3469">
            <v>10.14</v>
          </cell>
          <cell r="E3469" t="str">
            <v>Local 2</v>
          </cell>
          <cell r="F3469" t="str">
            <v>สุจินต์ ระยอง</v>
          </cell>
          <cell r="G3469">
            <v>2009</v>
          </cell>
        </row>
        <row r="3470">
          <cell r="A3470" t="str">
            <v>ไหลแอดจาย อินเตอร์เทรด</v>
          </cell>
          <cell r="B3470" t="str">
            <v>Y - Scrap</v>
          </cell>
          <cell r="C3470">
            <v>40008</v>
          </cell>
          <cell r="D3470">
            <v>14.02</v>
          </cell>
          <cell r="E3470" t="str">
            <v>Local 1</v>
          </cell>
          <cell r="F3470" t="str">
            <v>ไหลแอดจาย พานทอง ชล</v>
          </cell>
          <cell r="G3470">
            <v>2009</v>
          </cell>
        </row>
        <row r="3471">
          <cell r="A3471" t="str">
            <v>ไหลแอดจาย อินเตอร์เทรด</v>
          </cell>
          <cell r="B3471" t="str">
            <v>A - Scrap</v>
          </cell>
          <cell r="C3471">
            <v>40008</v>
          </cell>
          <cell r="D3471">
            <v>12.33</v>
          </cell>
          <cell r="E3471" t="str">
            <v>Local 1</v>
          </cell>
          <cell r="F3471" t="str">
            <v>อาร์กอนสตีล กทม.</v>
          </cell>
          <cell r="G3471">
            <v>2009</v>
          </cell>
        </row>
        <row r="3472">
          <cell r="A3472" t="str">
            <v>น่ำเซ้งค้าเหล็ก</v>
          </cell>
          <cell r="B3472" t="str">
            <v>Process-PC</v>
          </cell>
          <cell r="C3472">
            <v>40008</v>
          </cell>
          <cell r="D3472">
            <v>12.99</v>
          </cell>
          <cell r="E3472" t="str">
            <v>Process Scrap</v>
          </cell>
          <cell r="F3472" t="str">
            <v>บ้านบึงอินดัสตรีส์</v>
          </cell>
          <cell r="G3472">
            <v>2009</v>
          </cell>
        </row>
        <row r="3473">
          <cell r="A3473" t="str">
            <v>กัณฑชัย เมทัล เวอร์ค</v>
          </cell>
          <cell r="B3473" t="str">
            <v>A - Scrap</v>
          </cell>
          <cell r="C3473">
            <v>40008</v>
          </cell>
          <cell r="D3473">
            <v>17.45</v>
          </cell>
          <cell r="E3473" t="str">
            <v>Local 1</v>
          </cell>
          <cell r="F3473" t="str">
            <v>คานทอง ชลบุรี</v>
          </cell>
          <cell r="G3473">
            <v>2009</v>
          </cell>
        </row>
        <row r="3474">
          <cell r="A3474" t="str">
            <v>ซัน สตีล แอนด์ เปเปอร์</v>
          </cell>
          <cell r="B3474" t="str">
            <v>BUNDLE  - SY</v>
          </cell>
          <cell r="C3474">
            <v>40008</v>
          </cell>
          <cell r="D3474">
            <v>15.08</v>
          </cell>
          <cell r="E3474" t="str">
            <v>BUNDLE SY</v>
          </cell>
          <cell r="F3474" t="str">
            <v>ปฏิมาค้าของเก่า อยุธยา</v>
          </cell>
          <cell r="G3474">
            <v>2009</v>
          </cell>
        </row>
        <row r="3475">
          <cell r="A3475" t="str">
            <v>ไหลแอดจาย อินเตอร์เทรด</v>
          </cell>
          <cell r="B3475" t="str">
            <v>Y - Scrap</v>
          </cell>
          <cell r="C3475">
            <v>40008</v>
          </cell>
          <cell r="D3475">
            <v>17.59</v>
          </cell>
          <cell r="E3475" t="str">
            <v>Local 1</v>
          </cell>
          <cell r="F3475" t="str">
            <v>ไหลแอดจาย พานทอง ชล</v>
          </cell>
          <cell r="G3475">
            <v>2009</v>
          </cell>
        </row>
        <row r="3476">
          <cell r="A3476" t="str">
            <v>ชัยการณ์ สตีล เวอร์ค</v>
          </cell>
          <cell r="B3476" t="str">
            <v>BUNDLE  - SY</v>
          </cell>
          <cell r="C3476">
            <v>40008</v>
          </cell>
          <cell r="D3476">
            <v>38.090000000000003</v>
          </cell>
          <cell r="E3476" t="str">
            <v>BUNDLE SY</v>
          </cell>
          <cell r="F3476" t="str">
            <v>แสงทองชัย สตีล(ชัญญา)</v>
          </cell>
          <cell r="G3476">
            <v>2009</v>
          </cell>
        </row>
        <row r="3477">
          <cell r="A3477" t="str">
            <v>ชัยการณ์ สตีล เวอร์ค</v>
          </cell>
          <cell r="B3477" t="str">
            <v>Y - Scrap</v>
          </cell>
          <cell r="C3477">
            <v>40008</v>
          </cell>
          <cell r="D3477">
            <v>18.78</v>
          </cell>
          <cell r="E3477" t="str">
            <v>Local 1</v>
          </cell>
          <cell r="F3477" t="str">
            <v>ส.เจริญทรัพย์ รามคำแหง</v>
          </cell>
          <cell r="G3477">
            <v>2009</v>
          </cell>
        </row>
        <row r="3478">
          <cell r="A3478" t="str">
            <v>ไหลแอดจาย อินเตอร์เทรด</v>
          </cell>
          <cell r="B3478" t="str">
            <v>Y - Scrap</v>
          </cell>
          <cell r="C3478">
            <v>40008</v>
          </cell>
          <cell r="D3478">
            <v>13.93</v>
          </cell>
          <cell r="E3478" t="str">
            <v>Local 1</v>
          </cell>
          <cell r="F3478" t="str">
            <v>อาร์กอนสตีล กทม.</v>
          </cell>
          <cell r="G3478">
            <v>2009</v>
          </cell>
        </row>
        <row r="3479">
          <cell r="A3479" t="str">
            <v>ซัน สตีล แอนด์ เปเปอร์</v>
          </cell>
          <cell r="B3479" t="str">
            <v>B - Scrap</v>
          </cell>
          <cell r="C3479">
            <v>40008</v>
          </cell>
          <cell r="D3479">
            <v>14.61</v>
          </cell>
          <cell r="E3479" t="str">
            <v>Local 2</v>
          </cell>
          <cell r="F3479" t="str">
            <v>เอส.ซี.ค้าเหล็ก  กทม.</v>
          </cell>
          <cell r="G3479">
            <v>2009</v>
          </cell>
        </row>
        <row r="3480">
          <cell r="A3480" t="str">
            <v>น่ำเซ้งค้าเหล็ก</v>
          </cell>
          <cell r="B3480" t="str">
            <v>D - Scrap</v>
          </cell>
          <cell r="C3480">
            <v>40008</v>
          </cell>
          <cell r="D3480">
            <v>9.36</v>
          </cell>
          <cell r="E3480" t="str">
            <v>Local 2</v>
          </cell>
          <cell r="F3480" t="str">
            <v>ขจรวิทย์ล็อคเวลล์</v>
          </cell>
          <cell r="G3480">
            <v>2009</v>
          </cell>
        </row>
        <row r="3481">
          <cell r="A3481" t="str">
            <v>น่ำเซ้งค้าเหล็ก</v>
          </cell>
          <cell r="B3481" t="str">
            <v>C - Scrap</v>
          </cell>
          <cell r="C3481">
            <v>40008</v>
          </cell>
          <cell r="D3481">
            <v>28.57</v>
          </cell>
          <cell r="E3481" t="str">
            <v>Local 2</v>
          </cell>
          <cell r="F3481" t="str">
            <v>ขจรวิทย์ล็อคเวลล์</v>
          </cell>
          <cell r="G3481">
            <v>2009</v>
          </cell>
        </row>
        <row r="3482">
          <cell r="A3482" t="str">
            <v>ซัน สตีล แอนด์ เปเปอร์</v>
          </cell>
          <cell r="B3482" t="str">
            <v>C - Scrap</v>
          </cell>
          <cell r="C3482">
            <v>40008</v>
          </cell>
          <cell r="D3482">
            <v>13.57</v>
          </cell>
          <cell r="E3482" t="str">
            <v>Local 2</v>
          </cell>
          <cell r="F3482" t="str">
            <v>ปฏิมาค้าของเก่า อยุธยา</v>
          </cell>
          <cell r="G3482">
            <v>2009</v>
          </cell>
        </row>
        <row r="3483">
          <cell r="A3483" t="str">
            <v>น่ำเซ้งค้าเหล็ก</v>
          </cell>
          <cell r="B3483" t="str">
            <v>Process-PC</v>
          </cell>
          <cell r="C3483">
            <v>40008</v>
          </cell>
          <cell r="D3483">
            <v>13.03</v>
          </cell>
          <cell r="E3483" t="str">
            <v>Process Scrap</v>
          </cell>
          <cell r="F3483" t="str">
            <v>บ้านบึงอินดัสตรีส์</v>
          </cell>
          <cell r="G3483">
            <v>2009</v>
          </cell>
        </row>
        <row r="3484">
          <cell r="A3484" t="str">
            <v>ชัยการณ์ สตีล เวอร์ค</v>
          </cell>
          <cell r="B3484" t="str">
            <v>C - Scrap</v>
          </cell>
          <cell r="C3484">
            <v>40008</v>
          </cell>
          <cell r="D3484">
            <v>17.11</v>
          </cell>
          <cell r="E3484" t="str">
            <v>Local 2</v>
          </cell>
          <cell r="F3484" t="str">
            <v>ส.เจริญทรัพย์ รามคำแหง</v>
          </cell>
          <cell r="G3484">
            <v>2009</v>
          </cell>
        </row>
        <row r="3485">
          <cell r="A3485" t="str">
            <v>ชัยการณ์ สตีล เวอร์ค</v>
          </cell>
          <cell r="B3485" t="str">
            <v>BUNDLE  - SY</v>
          </cell>
          <cell r="C3485">
            <v>40008</v>
          </cell>
          <cell r="D3485">
            <v>17.850000000000001</v>
          </cell>
          <cell r="E3485" t="str">
            <v>BUNDLE SY</v>
          </cell>
          <cell r="F3485" t="str">
            <v>แสงทองชัย สตีล(ชัญญา)</v>
          </cell>
          <cell r="G3485">
            <v>2009</v>
          </cell>
        </row>
        <row r="3486">
          <cell r="A3486" t="str">
            <v>กรวัชร อินเตอร์เมทัล</v>
          </cell>
          <cell r="B3486" t="str">
            <v>BUNDLE  - SY</v>
          </cell>
          <cell r="C3486">
            <v>40008</v>
          </cell>
          <cell r="D3486">
            <v>14.95</v>
          </cell>
          <cell r="E3486" t="str">
            <v>BUNDLE SY</v>
          </cell>
          <cell r="F3486" t="str">
            <v>บัญชาค้าของเก่า</v>
          </cell>
          <cell r="G3486">
            <v>2009</v>
          </cell>
        </row>
        <row r="3487">
          <cell r="A3487" t="str">
            <v>น่ำเซ้งค้าเหล็ก</v>
          </cell>
          <cell r="B3487" t="str">
            <v>Process-PC</v>
          </cell>
          <cell r="C3487">
            <v>40008</v>
          </cell>
          <cell r="D3487">
            <v>9.94</v>
          </cell>
          <cell r="E3487" t="str">
            <v>Process Scrap</v>
          </cell>
          <cell r="F3487" t="str">
            <v>บ้านบึงอินดัสตรีส์</v>
          </cell>
          <cell r="G3487">
            <v>2009</v>
          </cell>
        </row>
        <row r="3488">
          <cell r="A3488" t="str">
            <v>น่ำเซ้งค้าเหล็ก</v>
          </cell>
          <cell r="B3488" t="str">
            <v>A - Scrap</v>
          </cell>
          <cell r="C3488">
            <v>40008</v>
          </cell>
          <cell r="D3488">
            <v>29.68</v>
          </cell>
          <cell r="E3488" t="str">
            <v>Local 1</v>
          </cell>
          <cell r="F3488" t="str">
            <v>ขจรวิทย์ล็อคเวลล์</v>
          </cell>
          <cell r="G3488">
            <v>2009</v>
          </cell>
        </row>
        <row r="3489">
          <cell r="A3489" t="str">
            <v>ไหลแอดจาย อินเตอร์เทรด</v>
          </cell>
          <cell r="B3489" t="str">
            <v>BUNDLE  - SY</v>
          </cell>
          <cell r="C3489">
            <v>40008</v>
          </cell>
          <cell r="D3489">
            <v>30.25</v>
          </cell>
          <cell r="E3489" t="str">
            <v>BUNDLE SY</v>
          </cell>
          <cell r="F3489" t="str">
            <v>สมศักดิ์ สุโขทัย</v>
          </cell>
          <cell r="G3489">
            <v>2009</v>
          </cell>
        </row>
        <row r="3490">
          <cell r="A3490" t="str">
            <v>น่ำเซ้งค้าเหล็ก</v>
          </cell>
          <cell r="B3490" t="str">
            <v>D - Scrap</v>
          </cell>
          <cell r="C3490">
            <v>40008</v>
          </cell>
          <cell r="D3490">
            <v>28.89</v>
          </cell>
          <cell r="E3490" t="str">
            <v>Local 2</v>
          </cell>
          <cell r="F3490" t="str">
            <v>ขจรวิทย์ล็อคเวลล์</v>
          </cell>
          <cell r="G3490">
            <v>2009</v>
          </cell>
        </row>
        <row r="3491">
          <cell r="A3491" t="str">
            <v>โพธิ์ทองค้าของเก่า</v>
          </cell>
          <cell r="B3491" t="str">
            <v>D - Scrap</v>
          </cell>
          <cell r="C3491">
            <v>40008</v>
          </cell>
          <cell r="D3491">
            <v>6.83</v>
          </cell>
          <cell r="E3491" t="str">
            <v>Local 2</v>
          </cell>
          <cell r="F3491" t="str">
            <v>รุ่งเจริญ</v>
          </cell>
          <cell r="G3491">
            <v>2009</v>
          </cell>
        </row>
        <row r="3492">
          <cell r="A3492" t="str">
            <v>น่ำเซ้งค้าเหล็ก</v>
          </cell>
          <cell r="B3492" t="str">
            <v>C - Scrap</v>
          </cell>
          <cell r="C3492">
            <v>40008</v>
          </cell>
          <cell r="D3492">
            <v>28.35</v>
          </cell>
          <cell r="E3492" t="str">
            <v>Local 2</v>
          </cell>
          <cell r="F3492" t="str">
            <v>ขจรวิทย์ล็อคเวลล์</v>
          </cell>
          <cell r="G3492">
            <v>2009</v>
          </cell>
        </row>
        <row r="3493">
          <cell r="A3493" t="str">
            <v>น่ำเซ้งค้าเหล็ก</v>
          </cell>
          <cell r="B3493" t="str">
            <v>B - Scrap</v>
          </cell>
          <cell r="C3493">
            <v>40008</v>
          </cell>
          <cell r="D3493">
            <v>28.83</v>
          </cell>
          <cell r="E3493" t="str">
            <v>Local 2</v>
          </cell>
          <cell r="F3493" t="str">
            <v>ขจรวิทย์ล็อคเวลล์</v>
          </cell>
          <cell r="G3493">
            <v>2009</v>
          </cell>
        </row>
        <row r="3494">
          <cell r="A3494" t="str">
            <v>น่ำเซ้งค้าเหล็ก</v>
          </cell>
          <cell r="B3494" t="str">
            <v>C - Scrap</v>
          </cell>
          <cell r="C3494">
            <v>40008</v>
          </cell>
          <cell r="D3494">
            <v>28.68</v>
          </cell>
          <cell r="E3494" t="str">
            <v>Local 2</v>
          </cell>
          <cell r="F3494" t="str">
            <v>ขจรวิทย์ล็อคเวลล์</v>
          </cell>
          <cell r="G3494">
            <v>2009</v>
          </cell>
        </row>
        <row r="3495">
          <cell r="A3495" t="str">
            <v>ซัน สตีล แอนด์ เปเปอร์</v>
          </cell>
          <cell r="B3495" t="str">
            <v>BUNDLE  - SY</v>
          </cell>
          <cell r="C3495">
            <v>40008</v>
          </cell>
          <cell r="D3495">
            <v>34.4</v>
          </cell>
          <cell r="E3495" t="str">
            <v>BUNDLE SY</v>
          </cell>
          <cell r="F3495" t="str">
            <v>ลูกแก้วกลาส</v>
          </cell>
          <cell r="G3495">
            <v>2009</v>
          </cell>
        </row>
        <row r="3496">
          <cell r="A3496" t="str">
            <v>กรวัชร อินเตอร์เมทัล</v>
          </cell>
          <cell r="B3496" t="str">
            <v>M scrap</v>
          </cell>
          <cell r="C3496">
            <v>40008</v>
          </cell>
          <cell r="D3496">
            <v>6.41</v>
          </cell>
          <cell r="E3496" t="str">
            <v>Local 2</v>
          </cell>
          <cell r="F3496" t="str">
            <v>บัญชาค้าของเก่า</v>
          </cell>
          <cell r="G3496">
            <v>2009</v>
          </cell>
        </row>
        <row r="3497">
          <cell r="A3497" t="str">
            <v>ไหลแอดจาย อินเตอร์เทรด</v>
          </cell>
          <cell r="B3497" t="str">
            <v>Y - Scrap</v>
          </cell>
          <cell r="C3497">
            <v>40008</v>
          </cell>
          <cell r="D3497">
            <v>19.95</v>
          </cell>
          <cell r="E3497" t="str">
            <v>Local 1</v>
          </cell>
          <cell r="F3497" t="str">
            <v>ไหลแอดจาย พานทอง ชล</v>
          </cell>
          <cell r="G3497">
            <v>2009</v>
          </cell>
        </row>
        <row r="3498">
          <cell r="A3498" t="str">
            <v>ไหลแอดจาย อินเตอร์เทรด</v>
          </cell>
          <cell r="B3498" t="str">
            <v>Y - Scrap</v>
          </cell>
          <cell r="C3498">
            <v>40008</v>
          </cell>
          <cell r="D3498">
            <v>21.68</v>
          </cell>
          <cell r="E3498" t="str">
            <v>Local 1</v>
          </cell>
          <cell r="F3498" t="str">
            <v>ไหลแอดจาย พานทอง ชล</v>
          </cell>
          <cell r="G3498">
            <v>2009</v>
          </cell>
        </row>
        <row r="3499">
          <cell r="A3499" t="str">
            <v>โกลด์ 2009</v>
          </cell>
          <cell r="B3499" t="str">
            <v>D - Scrap</v>
          </cell>
          <cell r="C3499">
            <v>40008</v>
          </cell>
          <cell r="D3499">
            <v>15.32</v>
          </cell>
          <cell r="E3499" t="str">
            <v>Local 2</v>
          </cell>
          <cell r="F3499" t="str">
            <v>ต้อมยิ่งเจริญทรัพย์</v>
          </cell>
          <cell r="G3499">
            <v>2009</v>
          </cell>
        </row>
        <row r="3500">
          <cell r="A3500" t="str">
            <v>ไหลแอดจาย อินเตอร์เทรด</v>
          </cell>
          <cell r="B3500" t="str">
            <v>BUNDLE  - SY</v>
          </cell>
          <cell r="C3500">
            <v>40008</v>
          </cell>
          <cell r="D3500">
            <v>34.85</v>
          </cell>
          <cell r="E3500" t="str">
            <v>BUNDLE SY</v>
          </cell>
          <cell r="F3500" t="str">
            <v>พัลลภ แพร่</v>
          </cell>
          <cell r="G3500">
            <v>2009</v>
          </cell>
        </row>
        <row r="3501">
          <cell r="A3501" t="str">
            <v>ไหลแอดจาย อินเตอร์เทรด</v>
          </cell>
          <cell r="B3501" t="str">
            <v>BUNDLE  - SY</v>
          </cell>
          <cell r="C3501">
            <v>40008</v>
          </cell>
          <cell r="D3501">
            <v>14.72</v>
          </cell>
          <cell r="E3501" t="str">
            <v>BUNDLE SY</v>
          </cell>
          <cell r="F3501" t="str">
            <v>สมศักดิ์ สุโขทัย</v>
          </cell>
          <cell r="G3501">
            <v>2009</v>
          </cell>
        </row>
        <row r="3502">
          <cell r="A3502" t="str">
            <v>กรวัชร ดอนหอยหลอด</v>
          </cell>
          <cell r="B3502" t="str">
            <v>C - Scrap</v>
          </cell>
          <cell r="C3502">
            <v>40008</v>
          </cell>
          <cell r="D3502">
            <v>29.8</v>
          </cell>
          <cell r="E3502" t="str">
            <v>Local 2</v>
          </cell>
          <cell r="F3502" t="str">
            <v>ไหลแอดจาย พานทอง ชล</v>
          </cell>
          <cell r="G3502">
            <v>2009</v>
          </cell>
        </row>
        <row r="3503">
          <cell r="A3503" t="str">
            <v>ไหลแอดจาย อินเตอร์เทรด</v>
          </cell>
          <cell r="B3503" t="str">
            <v>D - Scrap</v>
          </cell>
          <cell r="C3503">
            <v>40008</v>
          </cell>
          <cell r="D3503">
            <v>15.05</v>
          </cell>
          <cell r="E3503" t="str">
            <v>Local 2</v>
          </cell>
          <cell r="F3503" t="str">
            <v>ทรัพย์ทวี สระแก้ว</v>
          </cell>
          <cell r="G3503">
            <v>2009</v>
          </cell>
        </row>
        <row r="3504">
          <cell r="A3504" t="str">
            <v>ไหลแอดจาย อินเตอร์เทรด</v>
          </cell>
          <cell r="B3504" t="str">
            <v>Y - Scrap</v>
          </cell>
          <cell r="C3504">
            <v>40008</v>
          </cell>
          <cell r="D3504">
            <v>38.15</v>
          </cell>
          <cell r="E3504" t="str">
            <v>Local 1</v>
          </cell>
          <cell r="F3504" t="str">
            <v>ไหลแอดจาย พานทอง ชล</v>
          </cell>
          <cell r="G3504">
            <v>2009</v>
          </cell>
        </row>
        <row r="3505">
          <cell r="A3505" t="str">
            <v>ไหลแอดจาย อินเตอร์เทรด</v>
          </cell>
          <cell r="B3505" t="str">
            <v>F scrap Local2</v>
          </cell>
          <cell r="C3505">
            <v>40008</v>
          </cell>
          <cell r="D3505">
            <v>33.51</v>
          </cell>
          <cell r="E3505" t="str">
            <v>Local 2</v>
          </cell>
          <cell r="F3505" t="str">
            <v>ก.โชคเจริญ อุบล</v>
          </cell>
          <cell r="G3505">
            <v>2009</v>
          </cell>
        </row>
        <row r="3506">
          <cell r="A3506" t="str">
            <v>ไหลแอดจาย อินเตอร์เทรด</v>
          </cell>
          <cell r="B3506" t="str">
            <v>D - Scrap</v>
          </cell>
          <cell r="C3506">
            <v>40008</v>
          </cell>
          <cell r="D3506">
            <v>5.67</v>
          </cell>
          <cell r="E3506" t="str">
            <v>Local 2</v>
          </cell>
          <cell r="F3506" t="str">
            <v>สมจิตร ระยอง</v>
          </cell>
          <cell r="G3506">
            <v>2009</v>
          </cell>
        </row>
        <row r="3507">
          <cell r="A3507" t="str">
            <v>น่ำเซ้งค้าเหล็ก</v>
          </cell>
          <cell r="B3507" t="str">
            <v>D - Scrap</v>
          </cell>
          <cell r="C3507">
            <v>40008</v>
          </cell>
          <cell r="D3507">
            <v>4.78</v>
          </cell>
          <cell r="E3507" t="str">
            <v>Local 2</v>
          </cell>
          <cell r="F3507" t="str">
            <v>ขจรวิทย์ล็อคเวลล์</v>
          </cell>
          <cell r="G3507">
            <v>2009</v>
          </cell>
        </row>
        <row r="3508">
          <cell r="A3508" t="str">
            <v>โกลด์ 2009</v>
          </cell>
          <cell r="B3508" t="str">
            <v>F scrap Local2</v>
          </cell>
          <cell r="C3508">
            <v>40008</v>
          </cell>
          <cell r="D3508">
            <v>31.33</v>
          </cell>
          <cell r="E3508" t="str">
            <v>Local 2</v>
          </cell>
          <cell r="F3508" t="str">
            <v>โกลด์ 2009</v>
          </cell>
          <cell r="G3508">
            <v>2009</v>
          </cell>
        </row>
        <row r="3509">
          <cell r="A3509" t="str">
            <v>ไหลแอดจาย อินเตอร์เทรด</v>
          </cell>
          <cell r="B3509" t="str">
            <v>BUNDLE  - SY</v>
          </cell>
          <cell r="C3509">
            <v>40008</v>
          </cell>
          <cell r="D3509">
            <v>29.15</v>
          </cell>
          <cell r="E3509" t="str">
            <v>BUNDLE SY</v>
          </cell>
          <cell r="F3509" t="str">
            <v>อรุณโรจน์ สกลนคร</v>
          </cell>
          <cell r="G3509">
            <v>2009</v>
          </cell>
        </row>
        <row r="3510">
          <cell r="A3510" t="str">
            <v>ไหลแอดจาย อินเตอร์เทรด</v>
          </cell>
          <cell r="B3510" t="str">
            <v>BUNDLE  - SY</v>
          </cell>
          <cell r="C3510">
            <v>40008</v>
          </cell>
          <cell r="D3510">
            <v>29.67</v>
          </cell>
          <cell r="E3510" t="str">
            <v>BUNDLE SY</v>
          </cell>
          <cell r="F3510" t="str">
            <v>อรุณโรจน์ สกลนคร</v>
          </cell>
          <cell r="G3510">
            <v>2009</v>
          </cell>
        </row>
        <row r="3511">
          <cell r="A3511" t="str">
            <v>ฮีดากาโยโก เอ็นเตอร์ไพรส์</v>
          </cell>
          <cell r="B3511" t="str">
            <v>Bundle # 1</v>
          </cell>
          <cell r="C3511">
            <v>40008</v>
          </cell>
          <cell r="D3511">
            <v>23.89</v>
          </cell>
          <cell r="E3511" t="str">
            <v>Bundle # I(Local)</v>
          </cell>
          <cell r="F3511" t="str">
            <v>ฮีดากา โยโก (D)</v>
          </cell>
          <cell r="G3511">
            <v>2009</v>
          </cell>
        </row>
        <row r="3512">
          <cell r="A3512" t="str">
            <v>กรวัชร อินเตอร์เมทัล</v>
          </cell>
          <cell r="B3512" t="str">
            <v>D - Scrap</v>
          </cell>
          <cell r="C3512">
            <v>40008</v>
          </cell>
          <cell r="D3512">
            <v>12.87</v>
          </cell>
          <cell r="E3512" t="str">
            <v>Local 2</v>
          </cell>
          <cell r="F3512" t="str">
            <v>อันดามัน หาดใหญ่</v>
          </cell>
          <cell r="G3512">
            <v>2009</v>
          </cell>
        </row>
        <row r="3513">
          <cell r="A3513" t="str">
            <v>กรวัชร อินเตอร์เมทัล</v>
          </cell>
          <cell r="B3513" t="str">
            <v>C - Scrap</v>
          </cell>
          <cell r="C3513">
            <v>40008</v>
          </cell>
          <cell r="D3513">
            <v>12.53</v>
          </cell>
          <cell r="E3513" t="str">
            <v>Local 2</v>
          </cell>
          <cell r="F3513" t="str">
            <v>บัญชาค้าของเก่า</v>
          </cell>
          <cell r="G3513">
            <v>2009</v>
          </cell>
        </row>
        <row r="3514">
          <cell r="A3514" t="str">
            <v>ฮีดากาโยโก เอ็นเตอร์ไพรส์</v>
          </cell>
          <cell r="B3514" t="str">
            <v>Process-SS</v>
          </cell>
          <cell r="C3514">
            <v>40008</v>
          </cell>
          <cell r="D3514">
            <v>13.41</v>
          </cell>
          <cell r="E3514" t="str">
            <v>Special Scrap</v>
          </cell>
          <cell r="F3514" t="str">
            <v>ฮีดากา โยโก (D)</v>
          </cell>
          <cell r="G3514">
            <v>2009</v>
          </cell>
        </row>
        <row r="3515">
          <cell r="A3515" t="str">
            <v>ไหลแอดจาย อินเตอร์เทรด</v>
          </cell>
          <cell r="B3515" t="str">
            <v>Y - Scrap</v>
          </cell>
          <cell r="C3515">
            <v>40008</v>
          </cell>
          <cell r="D3515">
            <v>18.25</v>
          </cell>
          <cell r="E3515" t="str">
            <v>Local 1</v>
          </cell>
          <cell r="F3515" t="str">
            <v>ไหลแอดจาย พานทอง ชล</v>
          </cell>
          <cell r="G3515">
            <v>2009</v>
          </cell>
        </row>
        <row r="3516">
          <cell r="A3516" t="str">
            <v>กรวัชร อินเตอร์เมทัล</v>
          </cell>
          <cell r="B3516" t="str">
            <v>D - Scrap</v>
          </cell>
          <cell r="C3516">
            <v>40008</v>
          </cell>
          <cell r="D3516">
            <v>5.0999999999999996</v>
          </cell>
          <cell r="E3516" t="str">
            <v>Local 2</v>
          </cell>
          <cell r="F3516" t="str">
            <v>บัญชาค้าของเก่า</v>
          </cell>
          <cell r="G3516">
            <v>2009</v>
          </cell>
        </row>
        <row r="3517">
          <cell r="A3517" t="str">
            <v>ไหลแอดจาย อินเตอร์เทรด</v>
          </cell>
          <cell r="B3517" t="str">
            <v>BUNDLE  - SY</v>
          </cell>
          <cell r="C3517">
            <v>40008</v>
          </cell>
          <cell r="D3517">
            <v>27.31</v>
          </cell>
          <cell r="E3517" t="str">
            <v>BUNDLE SY</v>
          </cell>
          <cell r="F3517" t="str">
            <v>พัลลภ แพร่</v>
          </cell>
          <cell r="G3517">
            <v>2009</v>
          </cell>
        </row>
        <row r="3518">
          <cell r="A3518" t="str">
            <v>ฮีดากาโยโก เอ็นเตอร์ไพรส์</v>
          </cell>
          <cell r="B3518" t="str">
            <v>Process-SS</v>
          </cell>
          <cell r="C3518">
            <v>40008</v>
          </cell>
          <cell r="D3518">
            <v>13.28</v>
          </cell>
          <cell r="E3518" t="str">
            <v>Special Scrap</v>
          </cell>
          <cell r="F3518" t="str">
            <v>ฮีดากา โยโก (D)</v>
          </cell>
          <cell r="G3518">
            <v>2009</v>
          </cell>
        </row>
        <row r="3519">
          <cell r="A3519" t="str">
            <v>ไหลแอดจาย อินเตอร์เทรด</v>
          </cell>
          <cell r="B3519" t="str">
            <v>BUNDLE  - SY</v>
          </cell>
          <cell r="C3519">
            <v>40008</v>
          </cell>
          <cell r="D3519">
            <v>29.71</v>
          </cell>
          <cell r="E3519" t="str">
            <v>BUNDLE SY</v>
          </cell>
          <cell r="F3519" t="str">
            <v>พัลลภ แพร่</v>
          </cell>
          <cell r="G3519">
            <v>2009</v>
          </cell>
        </row>
        <row r="3520">
          <cell r="A3520" t="str">
            <v>ชัยการณ์ สตีล เวอร์ค</v>
          </cell>
          <cell r="B3520" t="str">
            <v>Y - Scrap</v>
          </cell>
          <cell r="C3520">
            <v>40008</v>
          </cell>
          <cell r="D3520">
            <v>30.23</v>
          </cell>
          <cell r="E3520" t="str">
            <v>Local 1</v>
          </cell>
          <cell r="F3520" t="str">
            <v>ส.เจริญทรัพย์ รามคำแหง</v>
          </cell>
          <cell r="G3520">
            <v>2009</v>
          </cell>
        </row>
        <row r="3521">
          <cell r="A3521" t="str">
            <v>ไหลแอดจาย อินเตอร์เทรด</v>
          </cell>
          <cell r="B3521" t="str">
            <v>BUNDLE  - SY</v>
          </cell>
          <cell r="C3521">
            <v>40008</v>
          </cell>
          <cell r="D3521">
            <v>29.6</v>
          </cell>
          <cell r="E3521" t="str">
            <v>BUNDLE SY</v>
          </cell>
          <cell r="F3521" t="str">
            <v>พัลลภ แพร่</v>
          </cell>
          <cell r="G3521">
            <v>2009</v>
          </cell>
        </row>
        <row r="3522">
          <cell r="A3522" t="str">
            <v>น่ำเซ้งค้าเหล็ก</v>
          </cell>
          <cell r="B3522" t="str">
            <v>A - Scrap</v>
          </cell>
          <cell r="C3522">
            <v>40008</v>
          </cell>
          <cell r="D3522">
            <v>12.95</v>
          </cell>
          <cell r="E3522" t="str">
            <v>Local 1</v>
          </cell>
          <cell r="F3522" t="str">
            <v>ขจรวิทย์ล็อคเวลล์</v>
          </cell>
          <cell r="G3522">
            <v>2009</v>
          </cell>
        </row>
        <row r="3523">
          <cell r="A3523" t="str">
            <v>โพธิ์ทองค้าของเก่า</v>
          </cell>
          <cell r="B3523" t="str">
            <v>C - Scrap</v>
          </cell>
          <cell r="C3523">
            <v>40008</v>
          </cell>
          <cell r="D3523">
            <v>9.06</v>
          </cell>
          <cell r="E3523" t="str">
            <v>Local 2</v>
          </cell>
          <cell r="F3523" t="str">
            <v>รุ่งเจริญ</v>
          </cell>
          <cell r="G3523">
            <v>2009</v>
          </cell>
        </row>
        <row r="3524">
          <cell r="A3524" t="str">
            <v>ไหลแอดจาย อินเตอร์เทรด</v>
          </cell>
          <cell r="B3524" t="str">
            <v>A - Scrap</v>
          </cell>
          <cell r="C3524">
            <v>40008</v>
          </cell>
          <cell r="D3524">
            <v>11.46</v>
          </cell>
          <cell r="E3524" t="str">
            <v>Local 1</v>
          </cell>
          <cell r="F3524" t="str">
            <v>สุจินต์ ระยอง</v>
          </cell>
          <cell r="G3524">
            <v>2009</v>
          </cell>
        </row>
        <row r="3525">
          <cell r="A3525" t="str">
            <v>ซัน สตีล แอนด์ เปเปอร์</v>
          </cell>
          <cell r="B3525" t="str">
            <v>D - Scrap</v>
          </cell>
          <cell r="C3525">
            <v>40008</v>
          </cell>
          <cell r="D3525">
            <v>9.84</v>
          </cell>
          <cell r="E3525" t="str">
            <v>Local 2</v>
          </cell>
          <cell r="F3525" t="str">
            <v>รัตนาภรณ์(กิริมิตร-ระยอง)</v>
          </cell>
          <cell r="G3525">
            <v>2009</v>
          </cell>
        </row>
        <row r="3526">
          <cell r="A3526" t="str">
            <v>ฮีดากาโยโก เอ็นเตอร์ไพรส์</v>
          </cell>
          <cell r="B3526" t="str">
            <v>SHREDDED LOCAL</v>
          </cell>
          <cell r="C3526">
            <v>40008</v>
          </cell>
          <cell r="D3526">
            <v>27.75</v>
          </cell>
          <cell r="E3526" t="str">
            <v>SHREDDED LOCAL</v>
          </cell>
          <cell r="F3526" t="str">
            <v>ฮีดากา โยโก (D)</v>
          </cell>
          <cell r="G3526">
            <v>2009</v>
          </cell>
        </row>
        <row r="3527">
          <cell r="A3527" t="str">
            <v>ฮีดากาโยโก เอ็นเตอร์ไพรส์</v>
          </cell>
          <cell r="B3527" t="str">
            <v>BUNDLE  - SY</v>
          </cell>
          <cell r="C3527">
            <v>40008</v>
          </cell>
          <cell r="D3527">
            <v>28.46</v>
          </cell>
          <cell r="E3527" t="str">
            <v>BUNDLE SY</v>
          </cell>
          <cell r="F3527" t="str">
            <v>ฮีดากา โยโก (D)</v>
          </cell>
          <cell r="G3527">
            <v>2009</v>
          </cell>
        </row>
        <row r="3528">
          <cell r="A3528" t="str">
            <v>น่ำเซ้งค้าเหล็ก</v>
          </cell>
          <cell r="B3528" t="str">
            <v>Y - Scrap</v>
          </cell>
          <cell r="C3528">
            <v>40008</v>
          </cell>
          <cell r="D3528">
            <v>13.87</v>
          </cell>
          <cell r="E3528" t="str">
            <v>Local 1</v>
          </cell>
          <cell r="F3528" t="str">
            <v>น่ำเซ้งกิ่งแก้ว</v>
          </cell>
          <cell r="G3528">
            <v>2009</v>
          </cell>
        </row>
        <row r="3529">
          <cell r="A3529" t="str">
            <v>น่ำเซ้งค้าเหล็ก</v>
          </cell>
          <cell r="B3529" t="str">
            <v>Process-PC</v>
          </cell>
          <cell r="C3529">
            <v>40008</v>
          </cell>
          <cell r="D3529">
            <v>13.91</v>
          </cell>
          <cell r="E3529" t="str">
            <v>Process Scrap</v>
          </cell>
          <cell r="F3529" t="str">
            <v>บ้านบึงอินดัสตรีส์</v>
          </cell>
          <cell r="G3529">
            <v>2009</v>
          </cell>
        </row>
        <row r="3530">
          <cell r="A3530" t="str">
            <v>โพธิ์ทองค้าของเก่า</v>
          </cell>
          <cell r="B3530" t="str">
            <v>D - Scrap</v>
          </cell>
          <cell r="C3530">
            <v>40008</v>
          </cell>
          <cell r="D3530">
            <v>6.93</v>
          </cell>
          <cell r="E3530" t="str">
            <v>Local 2</v>
          </cell>
          <cell r="F3530" t="str">
            <v>รุ่งเจริญ</v>
          </cell>
          <cell r="G3530">
            <v>2009</v>
          </cell>
        </row>
        <row r="3531">
          <cell r="A3531" t="str">
            <v>สิงห์สยามสตีลเซอร์วิส</v>
          </cell>
          <cell r="B3531" t="str">
            <v>Process-PC</v>
          </cell>
          <cell r="C3531">
            <v>40008</v>
          </cell>
          <cell r="D3531">
            <v>12.42</v>
          </cell>
          <cell r="E3531" t="str">
            <v>Process Scrap</v>
          </cell>
          <cell r="F3531" t="str">
            <v>อาปิโก อมตะ ชลบุรี (D)</v>
          </cell>
          <cell r="G3531">
            <v>2009</v>
          </cell>
        </row>
        <row r="3532">
          <cell r="A3532" t="str">
            <v>น่ำเซ้งค้าเหล็ก</v>
          </cell>
          <cell r="B3532" t="str">
            <v>A - Scrap</v>
          </cell>
          <cell r="C3532">
            <v>40008</v>
          </cell>
          <cell r="D3532">
            <v>13.35</v>
          </cell>
          <cell r="E3532" t="str">
            <v>Local 1</v>
          </cell>
          <cell r="F3532" t="str">
            <v>ขจรวิทย์ล็อคเวลล์</v>
          </cell>
          <cell r="G3532">
            <v>2009</v>
          </cell>
        </row>
        <row r="3533">
          <cell r="A3533" t="str">
            <v>สิงห์สยามสตีลเซอร์วิส</v>
          </cell>
          <cell r="B3533" t="str">
            <v>Process-PC</v>
          </cell>
          <cell r="C3533">
            <v>40008</v>
          </cell>
          <cell r="D3533">
            <v>12.58</v>
          </cell>
          <cell r="E3533" t="str">
            <v>Process Scrap</v>
          </cell>
          <cell r="F3533" t="str">
            <v>อาปิโก อมตะ ชลบุรี (D)</v>
          </cell>
          <cell r="G3533">
            <v>2009</v>
          </cell>
        </row>
        <row r="3534">
          <cell r="A3534" t="str">
            <v>ไหลแอดจาย อินเตอร์เทรด</v>
          </cell>
          <cell r="B3534" t="str">
            <v>D - Scrap</v>
          </cell>
          <cell r="C3534">
            <v>40008</v>
          </cell>
          <cell r="D3534">
            <v>21.14</v>
          </cell>
          <cell r="E3534" t="str">
            <v>Local 2</v>
          </cell>
          <cell r="F3534" t="str">
            <v>ไหลแอดจาย พานทอง ชล</v>
          </cell>
          <cell r="G3534">
            <v>2009</v>
          </cell>
        </row>
        <row r="3535">
          <cell r="A3535" t="str">
            <v>ซัน สตีล แอนด์ เปเปอร์</v>
          </cell>
          <cell r="B3535" t="str">
            <v>D - Scrap</v>
          </cell>
          <cell r="C3535">
            <v>40008</v>
          </cell>
          <cell r="D3535">
            <v>6.33</v>
          </cell>
          <cell r="E3535" t="str">
            <v>Local 2</v>
          </cell>
          <cell r="F3535" t="str">
            <v>บี.เอ็ม.สตีล</v>
          </cell>
          <cell r="G3535">
            <v>2009</v>
          </cell>
        </row>
        <row r="3536">
          <cell r="A3536" t="str">
            <v>น่ำเซ้งค้าเหล็ก</v>
          </cell>
          <cell r="B3536" t="str">
            <v>Y - Scrap</v>
          </cell>
          <cell r="C3536">
            <v>40008</v>
          </cell>
          <cell r="D3536">
            <v>14.01</v>
          </cell>
          <cell r="E3536" t="str">
            <v>Local 1</v>
          </cell>
          <cell r="F3536" t="str">
            <v>น่ำเซ้งกิ่งแก้ว</v>
          </cell>
          <cell r="G3536">
            <v>2009</v>
          </cell>
        </row>
        <row r="3537">
          <cell r="A3537" t="str">
            <v>น่ำเซ้งค้าเหล็ก</v>
          </cell>
          <cell r="B3537" t="str">
            <v>C - Scrap</v>
          </cell>
          <cell r="C3537">
            <v>40008</v>
          </cell>
          <cell r="D3537">
            <v>12.94</v>
          </cell>
          <cell r="E3537" t="str">
            <v>Local 2</v>
          </cell>
          <cell r="F3537" t="str">
            <v>น่ำเซ้งกิ่งแก้ว</v>
          </cell>
          <cell r="G3537">
            <v>2009</v>
          </cell>
        </row>
        <row r="3538">
          <cell r="A3538" t="str">
            <v>ไหลแอดจาย อินเตอร์เทรด</v>
          </cell>
          <cell r="B3538" t="str">
            <v>D - Scrap</v>
          </cell>
          <cell r="C3538">
            <v>40008</v>
          </cell>
          <cell r="D3538">
            <v>29.36</v>
          </cell>
          <cell r="E3538" t="str">
            <v>Local 2</v>
          </cell>
          <cell r="F3538" t="str">
            <v>ก.โชคเจริญ อุบล</v>
          </cell>
          <cell r="G3538">
            <v>2009</v>
          </cell>
        </row>
        <row r="3539">
          <cell r="A3539" t="str">
            <v>สิงห์สยามสตีลเซอร์วิส</v>
          </cell>
          <cell r="B3539" t="str">
            <v>Process-PC</v>
          </cell>
          <cell r="C3539">
            <v>40008</v>
          </cell>
          <cell r="D3539">
            <v>25</v>
          </cell>
          <cell r="E3539" t="str">
            <v>Process Scrap</v>
          </cell>
          <cell r="F3539" t="str">
            <v>อาปิโก อมตะ ชลบุรี (D)</v>
          </cell>
          <cell r="G3539">
            <v>2009</v>
          </cell>
        </row>
        <row r="3540">
          <cell r="A3540" t="str">
            <v>เกษม โลจิสทิค</v>
          </cell>
          <cell r="B3540" t="str">
            <v>D - Scrap</v>
          </cell>
          <cell r="C3540">
            <v>40008</v>
          </cell>
          <cell r="D3540">
            <v>1.48</v>
          </cell>
          <cell r="E3540" t="str">
            <v>Local 2</v>
          </cell>
          <cell r="F3540" t="str">
            <v>เกษม โลจิสทิค</v>
          </cell>
          <cell r="G3540">
            <v>2009</v>
          </cell>
        </row>
        <row r="3541">
          <cell r="A3541" t="str">
            <v>ไหลแอดจาย อินเตอร์เทรด</v>
          </cell>
          <cell r="B3541" t="str">
            <v>BUNDLE  - SY</v>
          </cell>
          <cell r="C3541">
            <v>40008</v>
          </cell>
          <cell r="D3541">
            <v>29.18</v>
          </cell>
          <cell r="E3541" t="str">
            <v>BUNDLE SY</v>
          </cell>
          <cell r="F3541" t="str">
            <v>สมบัติ ลพบุรี</v>
          </cell>
          <cell r="G3541">
            <v>2009</v>
          </cell>
        </row>
        <row r="3542">
          <cell r="A3542" t="str">
            <v>ไหลแอดจาย อินเตอร์เทรด</v>
          </cell>
          <cell r="B3542" t="str">
            <v>D - Scrap</v>
          </cell>
          <cell r="C3542">
            <v>40008</v>
          </cell>
          <cell r="D3542">
            <v>6.07</v>
          </cell>
          <cell r="E3542" t="str">
            <v>Local 2</v>
          </cell>
          <cell r="F3542" t="str">
            <v>สมจิตร ระยอง</v>
          </cell>
          <cell r="G3542">
            <v>2009</v>
          </cell>
        </row>
        <row r="3543">
          <cell r="A3543" t="str">
            <v>กรัณย์ชัย สตีลเวิร์ค</v>
          </cell>
          <cell r="B3543" t="str">
            <v>Process-SS</v>
          </cell>
          <cell r="C3543">
            <v>40008</v>
          </cell>
          <cell r="D3543">
            <v>18.57</v>
          </cell>
          <cell r="E3543" t="str">
            <v>Special Scrap</v>
          </cell>
          <cell r="F3543" t="str">
            <v>เทียนเหยียน (D)</v>
          </cell>
          <cell r="G3543">
            <v>2009</v>
          </cell>
        </row>
        <row r="3544">
          <cell r="A3544" t="str">
            <v>ไหลแอดจาย อินเตอร์เทรด</v>
          </cell>
          <cell r="B3544" t="str">
            <v>BUNDLE  - SY</v>
          </cell>
          <cell r="C3544">
            <v>40008</v>
          </cell>
          <cell r="D3544">
            <v>30.76</v>
          </cell>
          <cell r="E3544" t="str">
            <v>BUNDLE SY</v>
          </cell>
          <cell r="F3544" t="str">
            <v>สมบัติ ลพบุรี</v>
          </cell>
          <cell r="G3544">
            <v>2009</v>
          </cell>
        </row>
        <row r="3545">
          <cell r="A3545" t="str">
            <v>ไหลแอดจาย อินเตอร์เทรด</v>
          </cell>
          <cell r="B3545" t="str">
            <v>D - Scrap</v>
          </cell>
          <cell r="C3545">
            <v>40008</v>
          </cell>
          <cell r="D3545">
            <v>6.73</v>
          </cell>
          <cell r="E3545" t="str">
            <v>Local 2</v>
          </cell>
          <cell r="F3545" t="str">
            <v>ไหลแอดจาย พานทอง ชล</v>
          </cell>
          <cell r="G3545">
            <v>2009</v>
          </cell>
        </row>
        <row r="3546">
          <cell r="A3546" t="str">
            <v>น่ำเซ้งค้าเหล็ก</v>
          </cell>
          <cell r="B3546" t="str">
            <v>D - Scrap</v>
          </cell>
          <cell r="C3546">
            <v>40008</v>
          </cell>
          <cell r="D3546">
            <v>7.5</v>
          </cell>
          <cell r="E3546" t="str">
            <v>Local 2</v>
          </cell>
          <cell r="F3546" t="str">
            <v>ขจรวิทย์ล็อคเวลล์</v>
          </cell>
          <cell r="G3546">
            <v>2009</v>
          </cell>
        </row>
        <row r="3547">
          <cell r="A3547" t="str">
            <v>น่ำเซ้งค้าเหล็ก</v>
          </cell>
          <cell r="B3547" t="str">
            <v>C - Scrap</v>
          </cell>
          <cell r="C3547">
            <v>40008</v>
          </cell>
          <cell r="D3547">
            <v>16.32</v>
          </cell>
          <cell r="E3547" t="str">
            <v>Local 2</v>
          </cell>
          <cell r="F3547" t="str">
            <v>ขจรวิทย์ล็อคเวลล์</v>
          </cell>
          <cell r="G3547">
            <v>2009</v>
          </cell>
        </row>
        <row r="3548">
          <cell r="A3548" t="str">
            <v>น่ำเซ้งค้าเหล็ก</v>
          </cell>
          <cell r="B3548" t="str">
            <v>Process-PC</v>
          </cell>
          <cell r="C3548">
            <v>40008</v>
          </cell>
          <cell r="D3548">
            <v>11.71</v>
          </cell>
          <cell r="E3548" t="str">
            <v>Process Scrap</v>
          </cell>
          <cell r="F3548" t="str">
            <v>บ้านบึงอินดัสตรีส์</v>
          </cell>
          <cell r="G3548">
            <v>2009</v>
          </cell>
        </row>
        <row r="3549">
          <cell r="A3549" t="str">
            <v>ซัน สตีล แอนด์ เปเปอร์</v>
          </cell>
          <cell r="B3549" t="str">
            <v>BUNDLE  - SY</v>
          </cell>
          <cell r="C3549">
            <v>40008</v>
          </cell>
          <cell r="D3549">
            <v>29.1</v>
          </cell>
          <cell r="E3549" t="str">
            <v>BUNDLE SY</v>
          </cell>
          <cell r="F3549" t="str">
            <v>ต.นิยมไทย</v>
          </cell>
          <cell r="G3549">
            <v>2009</v>
          </cell>
        </row>
        <row r="3550">
          <cell r="A3550" t="str">
            <v>กรัณย์ชัย สตีลเวิร์ค</v>
          </cell>
          <cell r="B3550" t="str">
            <v>Process-PC</v>
          </cell>
          <cell r="C3550">
            <v>40008</v>
          </cell>
          <cell r="D3550">
            <v>17.13</v>
          </cell>
          <cell r="E3550" t="str">
            <v>Process Scrap</v>
          </cell>
          <cell r="F3550" t="str">
            <v>เทียนเหยียน (D)</v>
          </cell>
          <cell r="G3550">
            <v>2009</v>
          </cell>
        </row>
        <row r="3551">
          <cell r="A3551" t="str">
            <v>กรัณย์ชัย สตีลเวิร์ค</v>
          </cell>
          <cell r="B3551" t="str">
            <v>Process-PC</v>
          </cell>
          <cell r="C3551">
            <v>40008</v>
          </cell>
          <cell r="D3551">
            <v>16.899999999999999</v>
          </cell>
          <cell r="E3551" t="str">
            <v>Process Scrap</v>
          </cell>
          <cell r="F3551" t="str">
            <v>เทียนเหยียน (D)</v>
          </cell>
          <cell r="G3551">
            <v>2009</v>
          </cell>
        </row>
        <row r="3552">
          <cell r="A3552" t="str">
            <v>ไหลแอดจาย อินเตอร์เทรด</v>
          </cell>
          <cell r="B3552" t="str">
            <v>Y - Scrap</v>
          </cell>
          <cell r="C3552">
            <v>40008</v>
          </cell>
          <cell r="D3552">
            <v>9.5500000000000007</v>
          </cell>
          <cell r="E3552" t="str">
            <v>Local 1</v>
          </cell>
          <cell r="F3552" t="str">
            <v>ไหลแอดจาย พานทอง ชล</v>
          </cell>
          <cell r="G3552">
            <v>2009</v>
          </cell>
        </row>
        <row r="3553">
          <cell r="A3553" t="str">
            <v>น่ำเซ้งค้าเหล็ก</v>
          </cell>
          <cell r="B3553" t="str">
            <v>Process-PC</v>
          </cell>
          <cell r="C3553">
            <v>40008</v>
          </cell>
          <cell r="D3553">
            <v>12.76</v>
          </cell>
          <cell r="E3553" t="str">
            <v>Process Scrap</v>
          </cell>
          <cell r="F3553" t="str">
            <v>บ้านบึงอินดัสตรีส์</v>
          </cell>
          <cell r="G3553">
            <v>2009</v>
          </cell>
        </row>
        <row r="3554">
          <cell r="A3554" t="str">
            <v>น่ำเซ้งค้าเหล็ก</v>
          </cell>
          <cell r="B3554" t="str">
            <v>Process-PC</v>
          </cell>
          <cell r="C3554">
            <v>40008</v>
          </cell>
          <cell r="D3554">
            <v>14.15</v>
          </cell>
          <cell r="E3554" t="str">
            <v>Process Scrap</v>
          </cell>
          <cell r="F3554" t="str">
            <v>บ้านบึงอินดัสตรีส์</v>
          </cell>
          <cell r="G3554">
            <v>2009</v>
          </cell>
        </row>
        <row r="3555">
          <cell r="A3555" t="str">
            <v>ไหลแอดจาย อินเตอร์เทรด</v>
          </cell>
          <cell r="B3555" t="str">
            <v>A - Scrap</v>
          </cell>
          <cell r="C3555">
            <v>40008</v>
          </cell>
          <cell r="D3555">
            <v>25.73</v>
          </cell>
          <cell r="E3555" t="str">
            <v>Local 1</v>
          </cell>
          <cell r="F3555" t="str">
            <v>ไหลแอดจาย พานทอง ชล</v>
          </cell>
          <cell r="G3555">
            <v>2009</v>
          </cell>
        </row>
        <row r="3556">
          <cell r="A3556" t="str">
            <v>น่ำเซ้งค้าเหล็ก</v>
          </cell>
          <cell r="B3556" t="str">
            <v>Process-PC</v>
          </cell>
          <cell r="C3556">
            <v>40008</v>
          </cell>
          <cell r="D3556">
            <v>16.559999999999999</v>
          </cell>
          <cell r="E3556" t="str">
            <v>Process Scrap</v>
          </cell>
          <cell r="F3556" t="str">
            <v>บ้านบึงอินดัสตรีส์</v>
          </cell>
          <cell r="G3556">
            <v>2009</v>
          </cell>
        </row>
        <row r="3557">
          <cell r="A3557" t="str">
            <v>น่ำเซ้งค้าเหล็ก</v>
          </cell>
          <cell r="B3557" t="str">
            <v>Process-PC</v>
          </cell>
          <cell r="C3557">
            <v>40008</v>
          </cell>
          <cell r="D3557">
            <v>14.46</v>
          </cell>
          <cell r="E3557" t="str">
            <v>Process Scrap</v>
          </cell>
          <cell r="F3557" t="str">
            <v>บ้านบึงอินดัสตรีส์</v>
          </cell>
          <cell r="G3557">
            <v>2009</v>
          </cell>
        </row>
        <row r="3558">
          <cell r="A3558" t="str">
            <v>พี แอนด์ เอ็ม รีไซเคิล</v>
          </cell>
          <cell r="B3558" t="str">
            <v>Process-PC</v>
          </cell>
          <cell r="C3558">
            <v>40008</v>
          </cell>
          <cell r="D3558">
            <v>12.61</v>
          </cell>
          <cell r="E3558" t="str">
            <v>Process Scrap</v>
          </cell>
          <cell r="F3558" t="str">
            <v>เอ็น ที เอ็น มหาจักร(D)</v>
          </cell>
          <cell r="G3558">
            <v>2009</v>
          </cell>
        </row>
        <row r="3559">
          <cell r="A3559" t="str">
            <v>ไหลแอดจาย อินเตอร์เทรด</v>
          </cell>
          <cell r="B3559" t="str">
            <v>C - Scrap</v>
          </cell>
          <cell r="C3559">
            <v>40008</v>
          </cell>
          <cell r="D3559">
            <v>13.34</v>
          </cell>
          <cell r="E3559" t="str">
            <v>Local 2</v>
          </cell>
          <cell r="F3559" t="str">
            <v>ไหลแอดจาย พานทอง ชล</v>
          </cell>
          <cell r="G3559">
            <v>2009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394168.52516126976</v>
          </cell>
        </row>
        <row r="5">
          <cell r="D5">
            <v>247946.70416126982</v>
          </cell>
          <cell r="G5">
            <v>241949.48816126981</v>
          </cell>
        </row>
        <row r="9">
          <cell r="D9">
            <v>71269.47</v>
          </cell>
          <cell r="G9">
            <v>100251.132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 Vol(Ton)"/>
    </sheetNames>
    <sheetDataSet>
      <sheetData sheetId="0">
        <row r="6">
          <cell r="AH6">
            <v>52546.747000000003</v>
          </cell>
          <cell r="AL6">
            <v>63427.553</v>
          </cell>
          <cell r="AP6">
            <v>72107.476999999984</v>
          </cell>
          <cell r="AT6">
            <v>83071.045000000013</v>
          </cell>
          <cell r="AX6">
            <v>91630.899000000005</v>
          </cell>
          <cell r="BB6">
            <v>76998.319999999992</v>
          </cell>
          <cell r="BG6">
            <v>80675.918000000005</v>
          </cell>
          <cell r="BM6">
            <v>87139.611999999994</v>
          </cell>
        </row>
        <row r="7">
          <cell r="AH7">
            <v>48932.993000000002</v>
          </cell>
          <cell r="AL7">
            <v>68988.184999999998</v>
          </cell>
          <cell r="AP7">
            <v>77776.728000000003</v>
          </cell>
          <cell r="AT7">
            <v>93943.178000000014</v>
          </cell>
          <cell r="AX7">
            <v>90210.86599999998</v>
          </cell>
          <cell r="BB7">
            <v>73944.009000000005</v>
          </cell>
          <cell r="BG7">
            <v>81705.176999999996</v>
          </cell>
          <cell r="BM7">
            <v>82685.317999999999</v>
          </cell>
        </row>
        <row r="8">
          <cell r="AH8">
            <v>62101.062000000005</v>
          </cell>
          <cell r="AL8">
            <v>91859.918000000005</v>
          </cell>
          <cell r="AP8">
            <v>85788.41</v>
          </cell>
          <cell r="AT8">
            <v>96071.45199999999</v>
          </cell>
          <cell r="AX8">
            <v>85449.746000000014</v>
          </cell>
          <cell r="BB8">
            <v>62384.152000000002</v>
          </cell>
          <cell r="BG8">
            <v>89694.198000000004</v>
          </cell>
          <cell r="BM8">
            <v>79806.792000000016</v>
          </cell>
        </row>
        <row r="9">
          <cell r="AH9">
            <v>61731</v>
          </cell>
          <cell r="AL9">
            <v>77531.002000000008</v>
          </cell>
          <cell r="AP9">
            <v>87839.54</v>
          </cell>
          <cell r="AT9">
            <v>81146.183000000019</v>
          </cell>
          <cell r="AX9">
            <v>79105.914000000004</v>
          </cell>
          <cell r="BB9">
            <v>63129.936000000002</v>
          </cell>
          <cell r="BG9">
            <v>82500.177999999985</v>
          </cell>
          <cell r="BM9">
            <v>80601.77</v>
          </cell>
        </row>
        <row r="10">
          <cell r="AH10">
            <v>71624.587</v>
          </cell>
          <cell r="AL10">
            <v>83965.027000000002</v>
          </cell>
          <cell r="AP10">
            <v>84355.032999999996</v>
          </cell>
          <cell r="AT10">
            <v>77806.513999999996</v>
          </cell>
          <cell r="AX10">
            <v>91590.17300000001</v>
          </cell>
          <cell r="BB10">
            <v>65163.74</v>
          </cell>
          <cell r="BG10">
            <v>98963.817999999999</v>
          </cell>
          <cell r="BM10">
            <v>84207.095000000001</v>
          </cell>
        </row>
        <row r="11">
          <cell r="AH11">
            <v>70008.467000000004</v>
          </cell>
          <cell r="AL11">
            <v>71519.351999999999</v>
          </cell>
          <cell r="AP11">
            <v>81222</v>
          </cell>
          <cell r="AT11">
            <v>78535.989999999991</v>
          </cell>
          <cell r="AX11">
            <v>94143.679999999993</v>
          </cell>
          <cell r="BB11">
            <v>64824.59</v>
          </cell>
          <cell r="BG11">
            <v>80404.501000000004</v>
          </cell>
          <cell r="BM11">
            <v>79088.013000000006</v>
          </cell>
        </row>
        <row r="12">
          <cell r="AH12">
            <v>48357.198000000004</v>
          </cell>
          <cell r="AL12">
            <v>75562.741000000009</v>
          </cell>
          <cell r="AP12">
            <v>88457.142000000007</v>
          </cell>
          <cell r="AT12">
            <v>71506.73000000001</v>
          </cell>
          <cell r="AX12">
            <v>95721.797999999995</v>
          </cell>
          <cell r="BB12">
            <v>69456.944000000003</v>
          </cell>
          <cell r="BG12">
            <v>69046.336999999985</v>
          </cell>
          <cell r="BM12">
            <v>82981.486000000004</v>
          </cell>
        </row>
        <row r="13">
          <cell r="AH13">
            <v>58414.258999999998</v>
          </cell>
          <cell r="AL13">
            <v>71741.263000000006</v>
          </cell>
          <cell r="AP13">
            <v>87040.548999999999</v>
          </cell>
          <cell r="AT13">
            <v>81705.67200000002</v>
          </cell>
          <cell r="AX13">
            <v>82733.797999999995</v>
          </cell>
          <cell r="BB13">
            <v>68266.710999999996</v>
          </cell>
          <cell r="BG13">
            <v>67111.764999999999</v>
          </cell>
          <cell r="BM13">
            <v>84562.237999999998</v>
          </cell>
        </row>
        <row r="14">
          <cell r="AH14">
            <v>58026.994999999995</v>
          </cell>
          <cell r="AL14">
            <v>76246.806000000011</v>
          </cell>
          <cell r="AP14">
            <v>78858.357000000004</v>
          </cell>
          <cell r="AT14">
            <v>89297.978000000003</v>
          </cell>
          <cell r="AX14">
            <v>80950.127000000008</v>
          </cell>
          <cell r="BB14">
            <v>69965.501999999993</v>
          </cell>
          <cell r="BG14">
            <v>72834.279999999984</v>
          </cell>
          <cell r="BM14">
            <v>82984.747999999992</v>
          </cell>
        </row>
        <row r="15">
          <cell r="AH15">
            <v>61015.000000000007</v>
          </cell>
          <cell r="AL15">
            <v>76668.046000000002</v>
          </cell>
          <cell r="AP15">
            <v>76161.557000000001</v>
          </cell>
          <cell r="AT15">
            <v>97048.755000000005</v>
          </cell>
          <cell r="AX15">
            <v>79890.95199999999</v>
          </cell>
          <cell r="BB15">
            <v>70501.77900000001</v>
          </cell>
          <cell r="BG15">
            <v>69666.911999999997</v>
          </cell>
          <cell r="BM15">
            <v>83273.869000000006</v>
          </cell>
        </row>
        <row r="16">
          <cell r="AH16">
            <v>54999.697</v>
          </cell>
          <cell r="AL16">
            <v>72073.795000000013</v>
          </cell>
          <cell r="AP16">
            <v>74362.259000000005</v>
          </cell>
          <cell r="AT16">
            <v>89406.202000000005</v>
          </cell>
          <cell r="AX16">
            <v>72319.37</v>
          </cell>
          <cell r="BB16">
            <v>66204.782999999996</v>
          </cell>
          <cell r="BG16">
            <v>65220.782999999996</v>
          </cell>
          <cell r="BM16">
            <v>81479.475999999995</v>
          </cell>
        </row>
        <row r="17">
          <cell r="AH17">
            <v>51691.277000000002</v>
          </cell>
          <cell r="AL17">
            <v>63677.42300000001</v>
          </cell>
          <cell r="AP17">
            <v>74733.089000000007</v>
          </cell>
          <cell r="AT17">
            <v>78228.175000000003</v>
          </cell>
          <cell r="AX17">
            <v>59366.112000000001</v>
          </cell>
          <cell r="BB17">
            <v>65288.019</v>
          </cell>
          <cell r="BG17">
            <v>63074.626000000004</v>
          </cell>
          <cell r="BM17">
            <v>75471.111000000004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Monthly"/>
    </sheetNames>
    <sheetDataSet>
      <sheetData sheetId="0"/>
      <sheetData sheetId="1">
        <row r="4">
          <cell r="G4">
            <v>514630.22952042322</v>
          </cell>
        </row>
        <row r="5">
          <cell r="D5">
            <v>357617.34452042321</v>
          </cell>
          <cell r="G5">
            <v>350746.89652042324</v>
          </cell>
        </row>
        <row r="9">
          <cell r="D9">
            <v>78319.149999999994</v>
          </cell>
          <cell r="G9">
            <v>104884.79699999999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6"/>
  <sheetViews>
    <sheetView showGridLines="0" tabSelected="1" zoomScaleNormal="100" workbookViewId="0">
      <pane xSplit="1" ySplit="2" topLeftCell="B133" activePane="bottomRight" state="frozen"/>
      <selection pane="topRight" activeCell="B1" sqref="B1"/>
      <selection pane="bottomLeft" activeCell="A3" sqref="A3"/>
      <selection pane="bottomRight" activeCell="H149" sqref="H149"/>
    </sheetView>
  </sheetViews>
  <sheetFormatPr defaultRowHeight="14.4" x14ac:dyDescent="0.3"/>
  <cols>
    <col min="1" max="1" width="9.33203125" bestFit="1" customWidth="1"/>
    <col min="2" max="8" width="10.88671875" customWidth="1"/>
    <col min="10" max="10" width="16" bestFit="1" customWidth="1"/>
    <col min="11" max="11" width="14" hidden="1" customWidth="1"/>
    <col min="12" max="12" width="9" hidden="1" customWidth="1"/>
    <col min="13" max="13" width="10.6640625" bestFit="1" customWidth="1"/>
    <col min="14" max="14" width="9.44140625" bestFit="1" customWidth="1"/>
    <col min="15" max="15" width="10.6640625" bestFit="1" customWidth="1"/>
    <col min="16" max="16" width="8" bestFit="1" customWidth="1"/>
    <col min="17" max="17" width="11.33203125" bestFit="1" customWidth="1"/>
    <col min="19" max="19" width="12.88671875" hidden="1" customWidth="1"/>
    <col min="20" max="20" width="13.44140625" hidden="1" customWidth="1"/>
    <col min="21" max="21" width="11.6640625" hidden="1" customWidth="1"/>
    <col min="22" max="22" width="0" hidden="1" customWidth="1"/>
    <col min="23" max="23" width="26" hidden="1" customWidth="1"/>
    <col min="24" max="24" width="26.44140625" hidden="1" customWidth="1"/>
    <col min="25" max="26" width="0" hidden="1" customWidth="1"/>
    <col min="27" max="32" width="10.33203125" hidden="1" customWidth="1"/>
    <col min="33" max="33" width="10.6640625" style="1" hidden="1" customWidth="1"/>
    <col min="34" max="34" width="18" hidden="1" customWidth="1"/>
    <col min="35" max="35" width="0" hidden="1" customWidth="1"/>
    <col min="36" max="36" width="16.33203125" hidden="1" customWidth="1"/>
  </cols>
  <sheetData>
    <row r="1" spans="1:36" x14ac:dyDescent="0.3">
      <c r="A1" s="30" t="s">
        <v>0</v>
      </c>
      <c r="B1" s="31" t="s">
        <v>1</v>
      </c>
      <c r="C1" s="32"/>
      <c r="D1" s="32"/>
      <c r="E1" s="32"/>
      <c r="F1" s="33"/>
      <c r="G1" s="34" t="s">
        <v>2</v>
      </c>
      <c r="H1" s="35"/>
      <c r="I1" s="35"/>
      <c r="J1" s="36" t="s">
        <v>2</v>
      </c>
      <c r="K1" s="37" t="s">
        <v>3</v>
      </c>
      <c r="L1" s="37" t="s">
        <v>4</v>
      </c>
      <c r="N1" s="26" t="s">
        <v>5</v>
      </c>
      <c r="O1" s="26"/>
      <c r="P1" s="26"/>
      <c r="Q1" s="26"/>
      <c r="S1" s="27" t="s">
        <v>6</v>
      </c>
      <c r="T1" s="27"/>
      <c r="U1" s="27"/>
      <c r="W1" s="28" t="s">
        <v>7</v>
      </c>
      <c r="X1" s="28"/>
      <c r="AA1" s="29" t="s">
        <v>8</v>
      </c>
      <c r="AB1" s="29"/>
      <c r="AC1" s="29"/>
      <c r="AD1" s="29"/>
      <c r="AE1" s="29"/>
      <c r="AF1" s="29"/>
    </row>
    <row r="2" spans="1:36" x14ac:dyDescent="0.3">
      <c r="A2" s="30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3" t="s">
        <v>9</v>
      </c>
      <c r="H2" s="3" t="s">
        <v>10</v>
      </c>
      <c r="I2" s="3" t="s">
        <v>11</v>
      </c>
      <c r="J2" s="36"/>
      <c r="K2" s="37"/>
      <c r="L2" s="37"/>
      <c r="N2" s="4" t="s">
        <v>14</v>
      </c>
      <c r="O2" s="4" t="s">
        <v>12</v>
      </c>
      <c r="P2" s="4" t="s">
        <v>13</v>
      </c>
      <c r="Q2" s="4" t="s">
        <v>15</v>
      </c>
      <c r="S2" s="3" t="s">
        <v>16</v>
      </c>
      <c r="T2" s="3" t="s">
        <v>17</v>
      </c>
      <c r="U2" s="3" t="s">
        <v>18</v>
      </c>
      <c r="W2" s="5" t="s">
        <v>19</v>
      </c>
      <c r="X2" s="2" t="s">
        <v>20</v>
      </c>
      <c r="AA2" s="6" t="s">
        <v>21</v>
      </c>
      <c r="AB2" s="6" t="s">
        <v>22</v>
      </c>
      <c r="AC2" s="6" t="s">
        <v>23</v>
      </c>
      <c r="AD2" s="6" t="s">
        <v>24</v>
      </c>
      <c r="AE2" s="6" t="s">
        <v>25</v>
      </c>
      <c r="AF2" s="6" t="s">
        <v>11</v>
      </c>
      <c r="AH2" s="6" t="s">
        <v>26</v>
      </c>
      <c r="AJ2" s="6" t="s">
        <v>27</v>
      </c>
    </row>
    <row r="3" spans="1:36" x14ac:dyDescent="0.3">
      <c r="A3" s="7">
        <v>39814</v>
      </c>
      <c r="B3" s="8">
        <v>155882.19053862433</v>
      </c>
      <c r="C3" s="8">
        <v>41452.76</v>
      </c>
      <c r="D3" s="8">
        <f t="shared" ref="D3:D66" si="0">SUM(B3:C3)</f>
        <v>197334.95053862434</v>
      </c>
      <c r="E3" s="8">
        <v>83845.563999999998</v>
      </c>
      <c r="F3" s="8">
        <v>38146.998</v>
      </c>
      <c r="G3" s="8">
        <v>145692.73453862433</v>
      </c>
      <c r="H3" s="8">
        <v>53927.51</v>
      </c>
      <c r="I3" s="8">
        <f t="shared" ref="I3:I66" si="1">SUM(G3:H3)</f>
        <v>199620.24453862433</v>
      </c>
      <c r="J3" s="9">
        <v>243033.51653862433</v>
      </c>
      <c r="K3" s="10"/>
      <c r="L3" s="10"/>
      <c r="N3" s="9"/>
      <c r="O3" s="9"/>
      <c r="P3" s="9"/>
      <c r="Q3" s="9"/>
      <c r="S3" s="11"/>
      <c r="T3" s="11"/>
      <c r="U3" s="11"/>
      <c r="W3" s="11"/>
      <c r="X3" s="11"/>
      <c r="AA3" s="9"/>
      <c r="AB3" s="9"/>
      <c r="AC3" s="9"/>
      <c r="AD3" s="9"/>
      <c r="AE3" s="9"/>
      <c r="AF3" s="9"/>
      <c r="AH3" s="11"/>
    </row>
    <row r="4" spans="1:36" x14ac:dyDescent="0.3">
      <c r="A4" s="7">
        <v>39845</v>
      </c>
      <c r="B4" s="8">
        <v>171077.8247066667</v>
      </c>
      <c r="C4" s="8">
        <v>53009.17</v>
      </c>
      <c r="D4" s="8">
        <f t="shared" si="0"/>
        <v>224086.99470666668</v>
      </c>
      <c r="E4" s="8">
        <v>61587.557000000001</v>
      </c>
      <c r="F4" s="8">
        <v>57506.127</v>
      </c>
      <c r="G4" s="8">
        <v>150043.70270666669</v>
      </c>
      <c r="H4" s="8">
        <v>59265.09199999999</v>
      </c>
      <c r="I4" s="8">
        <f t="shared" si="1"/>
        <v>209308.79470666667</v>
      </c>
      <c r="J4" s="9">
        <v>228168.4247066667</v>
      </c>
      <c r="K4" s="10"/>
      <c r="L4" s="10"/>
      <c r="N4" s="9"/>
      <c r="O4" s="9"/>
      <c r="P4" s="9"/>
      <c r="Q4" s="9"/>
      <c r="S4" s="11"/>
      <c r="T4" s="11"/>
      <c r="U4" s="11"/>
      <c r="W4" s="11"/>
      <c r="X4" s="11"/>
      <c r="AA4" s="9"/>
      <c r="AB4" s="9"/>
      <c r="AC4" s="9"/>
      <c r="AD4" s="9"/>
      <c r="AE4" s="9"/>
      <c r="AF4" s="9"/>
      <c r="AH4" s="11"/>
    </row>
    <row r="5" spans="1:36" x14ac:dyDescent="0.3">
      <c r="A5" s="7">
        <v>39873</v>
      </c>
      <c r="B5" s="8">
        <v>226152.46810306876</v>
      </c>
      <c r="C5" s="8">
        <v>61746.83</v>
      </c>
      <c r="D5" s="8">
        <f t="shared" si="0"/>
        <v>287899.29810306878</v>
      </c>
      <c r="E5" s="8">
        <v>67993.486999999994</v>
      </c>
      <c r="F5" s="8">
        <v>37586.247999999992</v>
      </c>
      <c r="G5" s="8">
        <v>216630.70510306876</v>
      </c>
      <c r="H5" s="8">
        <v>79040.459999999992</v>
      </c>
      <c r="I5" s="8">
        <f t="shared" si="1"/>
        <v>295671.16510306875</v>
      </c>
      <c r="J5" s="9">
        <v>318306.53710306878</v>
      </c>
      <c r="K5" s="10"/>
      <c r="L5" s="10"/>
      <c r="N5" s="9"/>
      <c r="O5" s="9"/>
      <c r="P5" s="9"/>
      <c r="Q5" s="9"/>
      <c r="S5" s="11"/>
      <c r="T5" s="11"/>
      <c r="U5" s="11"/>
      <c r="W5" s="11"/>
      <c r="X5" s="11"/>
      <c r="AA5" s="9"/>
      <c r="AB5" s="9"/>
      <c r="AC5" s="9"/>
      <c r="AD5" s="9"/>
      <c r="AE5" s="9"/>
      <c r="AF5" s="9"/>
      <c r="AH5" s="11"/>
    </row>
    <row r="6" spans="1:36" x14ac:dyDescent="0.3">
      <c r="A6" s="7">
        <v>39904</v>
      </c>
      <c r="B6" s="8">
        <v>235375.68904888886</v>
      </c>
      <c r="C6" s="8">
        <v>41160.25</v>
      </c>
      <c r="D6" s="8">
        <f t="shared" si="0"/>
        <v>276535.93904888886</v>
      </c>
      <c r="E6" s="8">
        <v>68131.718999999997</v>
      </c>
      <c r="F6" s="8">
        <v>36245.858000000007</v>
      </c>
      <c r="G6" s="8">
        <v>226104.96304888887</v>
      </c>
      <c r="H6" s="8">
        <v>62561.957999999999</v>
      </c>
      <c r="I6" s="8">
        <f t="shared" si="1"/>
        <v>288666.92104888888</v>
      </c>
      <c r="J6" s="9">
        <v>308421.80004888884</v>
      </c>
      <c r="K6" s="10"/>
      <c r="L6" s="10"/>
      <c r="N6" s="9"/>
      <c r="O6" s="9"/>
      <c r="P6" s="9"/>
      <c r="Q6" s="9"/>
      <c r="S6" s="11"/>
      <c r="T6" s="11"/>
      <c r="U6" s="11"/>
      <c r="W6" s="11"/>
      <c r="X6" s="11"/>
      <c r="AA6" s="9"/>
      <c r="AB6" s="9"/>
      <c r="AC6" s="9"/>
      <c r="AD6" s="9"/>
      <c r="AE6" s="9"/>
      <c r="AF6" s="9"/>
      <c r="AH6" s="11"/>
    </row>
    <row r="7" spans="1:36" x14ac:dyDescent="0.3">
      <c r="A7" s="7">
        <v>39934</v>
      </c>
      <c r="B7" s="8">
        <v>179288.97673954145</v>
      </c>
      <c r="C7" s="8">
        <v>55221.65</v>
      </c>
      <c r="D7" s="8">
        <f t="shared" si="0"/>
        <v>234510.62673954145</v>
      </c>
      <c r="E7" s="8">
        <v>44777.873999999996</v>
      </c>
      <c r="F7" s="8">
        <v>47397.558000000005</v>
      </c>
      <c r="G7" s="8">
        <v>161572.61473954146</v>
      </c>
      <c r="H7" s="8">
        <v>54300.866000000002</v>
      </c>
      <c r="I7" s="8">
        <f t="shared" si="1"/>
        <v>215873.48073954147</v>
      </c>
      <c r="J7" s="9">
        <v>231890.94273954141</v>
      </c>
      <c r="K7" s="10"/>
      <c r="L7" s="10"/>
      <c r="N7" s="9"/>
      <c r="O7" s="9"/>
      <c r="P7" s="9"/>
      <c r="Q7" s="9"/>
      <c r="S7" s="11"/>
      <c r="T7" s="11"/>
      <c r="U7" s="11"/>
      <c r="W7" s="11"/>
      <c r="X7" s="11"/>
      <c r="AA7" s="9"/>
      <c r="AB7" s="9"/>
      <c r="AC7" s="9"/>
      <c r="AD7" s="9"/>
      <c r="AE7" s="9"/>
      <c r="AF7" s="9"/>
      <c r="AH7" s="11"/>
    </row>
    <row r="8" spans="1:36" x14ac:dyDescent="0.3">
      <c r="A8" s="7">
        <v>39965</v>
      </c>
      <c r="B8" s="8">
        <v>102877.705829418</v>
      </c>
      <c r="C8" s="8">
        <v>70012.679999999993</v>
      </c>
      <c r="D8" s="8">
        <f t="shared" si="0"/>
        <v>172890.385829418</v>
      </c>
      <c r="E8" s="8">
        <v>67954.305999999997</v>
      </c>
      <c r="F8" s="8">
        <v>56684.764999999999</v>
      </c>
      <c r="G8" s="8">
        <v>82331.88582941801</v>
      </c>
      <c r="H8" s="8">
        <v>76127.051999999996</v>
      </c>
      <c r="I8" s="8">
        <f t="shared" si="1"/>
        <v>158458.93782941799</v>
      </c>
      <c r="J8" s="9">
        <v>184159.92682941799</v>
      </c>
      <c r="K8" s="10"/>
      <c r="L8" s="10"/>
      <c r="N8" s="9"/>
      <c r="O8" s="9"/>
      <c r="P8" s="9"/>
      <c r="Q8" s="9"/>
      <c r="S8" s="11"/>
      <c r="T8" s="11"/>
      <c r="U8" s="11"/>
      <c r="W8" s="11"/>
      <c r="X8" s="11"/>
      <c r="AA8" s="9"/>
      <c r="AB8" s="9"/>
      <c r="AC8" s="9"/>
      <c r="AD8" s="9"/>
      <c r="AE8" s="9"/>
      <c r="AF8" s="9"/>
      <c r="AH8" s="11"/>
    </row>
    <row r="9" spans="1:36" x14ac:dyDescent="0.3">
      <c r="A9" s="7">
        <v>39995</v>
      </c>
      <c r="B9" s="8">
        <v>206062.257848254</v>
      </c>
      <c r="C9" s="8">
        <v>76283.929999999993</v>
      </c>
      <c r="D9" s="8">
        <f t="shared" si="0"/>
        <v>282346.18784825399</v>
      </c>
      <c r="E9" s="8">
        <v>81380.008000000002</v>
      </c>
      <c r="F9" s="8">
        <v>63823.81</v>
      </c>
      <c r="G9" s="8">
        <v>192045.512848254</v>
      </c>
      <c r="H9" s="8">
        <v>89231.748999999996</v>
      </c>
      <c r="I9" s="8">
        <f t="shared" si="1"/>
        <v>281277.26184825401</v>
      </c>
      <c r="J9" s="9">
        <v>299902.38584825402</v>
      </c>
      <c r="K9" s="10"/>
      <c r="L9" s="10"/>
      <c r="N9" s="9"/>
      <c r="O9" s="9"/>
      <c r="P9" s="9"/>
      <c r="Q9" s="9"/>
      <c r="S9" s="11"/>
      <c r="T9" s="11"/>
      <c r="U9" s="11"/>
      <c r="W9" s="11"/>
      <c r="X9" s="11"/>
      <c r="AA9" s="9"/>
      <c r="AB9" s="9"/>
      <c r="AC9" s="9"/>
      <c r="AD9" s="9"/>
      <c r="AE9" s="9"/>
      <c r="AF9" s="9"/>
      <c r="AH9" s="11"/>
    </row>
    <row r="10" spans="1:36" x14ac:dyDescent="0.3">
      <c r="A10" s="7">
        <v>40026</v>
      </c>
      <c r="B10" s="8">
        <v>148897.51463682542</v>
      </c>
      <c r="C10" s="8">
        <v>78305.759999999995</v>
      </c>
      <c r="D10" s="8">
        <f t="shared" si="0"/>
        <v>227203.27463682543</v>
      </c>
      <c r="E10" s="8">
        <v>118817.82199999999</v>
      </c>
      <c r="F10" s="8">
        <v>55038.030000000006</v>
      </c>
      <c r="G10" s="8">
        <v>146224.81463682541</v>
      </c>
      <c r="H10" s="8">
        <v>107304.992</v>
      </c>
      <c r="I10" s="8">
        <f t="shared" si="1"/>
        <v>253529.80663682541</v>
      </c>
      <c r="J10" s="9">
        <v>290983.06663682539</v>
      </c>
      <c r="K10" s="10"/>
      <c r="L10" s="10"/>
      <c r="N10" s="9"/>
      <c r="O10" s="9"/>
      <c r="P10" s="9"/>
      <c r="Q10" s="9"/>
      <c r="S10" s="11"/>
      <c r="T10" s="11"/>
      <c r="U10" s="11"/>
      <c r="W10" s="11"/>
      <c r="X10" s="11"/>
      <c r="AA10" s="9"/>
      <c r="AB10" s="9"/>
      <c r="AC10" s="9"/>
      <c r="AD10" s="9"/>
      <c r="AE10" s="9"/>
      <c r="AF10" s="9"/>
      <c r="AH10" s="11"/>
    </row>
    <row r="11" spans="1:36" x14ac:dyDescent="0.3">
      <c r="A11" s="7">
        <v>40057</v>
      </c>
      <c r="B11" s="8">
        <v>315514.11499280413</v>
      </c>
      <c r="C11" s="8">
        <v>72758.990000000005</v>
      </c>
      <c r="D11" s="8">
        <f t="shared" si="0"/>
        <v>388273.10499280412</v>
      </c>
      <c r="E11" s="8">
        <v>105292.98000000001</v>
      </c>
      <c r="F11" s="8">
        <v>43999.878999999994</v>
      </c>
      <c r="G11" s="8">
        <v>306330.4439928041</v>
      </c>
      <c r="H11" s="8">
        <v>104845.65400000001</v>
      </c>
      <c r="I11" s="8">
        <f t="shared" si="1"/>
        <v>411176.09799280413</v>
      </c>
      <c r="J11" s="9">
        <v>449566.20599280408</v>
      </c>
      <c r="K11" s="10"/>
      <c r="L11" s="10"/>
      <c r="N11" s="9"/>
      <c r="O11" s="9"/>
      <c r="P11" s="9"/>
      <c r="Q11" s="9"/>
      <c r="S11" s="11"/>
      <c r="T11" s="11"/>
      <c r="U11" s="11"/>
      <c r="W11" s="11"/>
      <c r="X11" s="11"/>
      <c r="AA11" s="9"/>
      <c r="AB11" s="9"/>
      <c r="AC11" s="9"/>
      <c r="AD11" s="9"/>
      <c r="AE11" s="9"/>
      <c r="AF11" s="9"/>
      <c r="AH11" s="11"/>
    </row>
    <row r="12" spans="1:36" x14ac:dyDescent="0.3">
      <c r="A12" s="7">
        <v>40087</v>
      </c>
      <c r="B12" s="8">
        <v>431211.29456380953</v>
      </c>
      <c r="C12" s="8">
        <v>78624.72</v>
      </c>
      <c r="D12" s="8">
        <f t="shared" si="0"/>
        <v>509836.0145638095</v>
      </c>
      <c r="E12" s="8">
        <v>150811.31900000002</v>
      </c>
      <c r="F12" s="8">
        <v>50368.58</v>
      </c>
      <c r="G12" s="8">
        <v>427954.24556380953</v>
      </c>
      <c r="H12" s="8">
        <v>111174.65000000001</v>
      </c>
      <c r="I12" s="8">
        <f t="shared" si="1"/>
        <v>539128.89556380955</v>
      </c>
      <c r="J12" s="9">
        <v>610278.75356380956</v>
      </c>
      <c r="K12" s="10"/>
      <c r="L12" s="10"/>
      <c r="N12" s="9"/>
      <c r="O12" s="9"/>
      <c r="P12" s="9"/>
      <c r="Q12" s="9"/>
      <c r="S12" s="11"/>
      <c r="T12" s="11"/>
      <c r="U12" s="11"/>
      <c r="W12" s="11"/>
      <c r="X12" s="11"/>
      <c r="AA12" s="9"/>
      <c r="AB12" s="9"/>
      <c r="AC12" s="9"/>
      <c r="AD12" s="9"/>
      <c r="AE12" s="9"/>
      <c r="AF12" s="9"/>
      <c r="AH12" s="11"/>
    </row>
    <row r="13" spans="1:36" x14ac:dyDescent="0.3">
      <c r="A13" s="7">
        <v>40118</v>
      </c>
      <c r="B13" s="8">
        <v>281848.70735936507</v>
      </c>
      <c r="C13" s="8">
        <v>65969.58</v>
      </c>
      <c r="D13" s="8">
        <f t="shared" si="0"/>
        <v>347818.28735936509</v>
      </c>
      <c r="E13" s="8">
        <v>138087.64800000002</v>
      </c>
      <c r="F13" s="8">
        <v>47147.259999999995</v>
      </c>
      <c r="G13" s="8">
        <v>277419.83435936511</v>
      </c>
      <c r="H13" s="8">
        <v>111446.318</v>
      </c>
      <c r="I13" s="8">
        <f t="shared" si="1"/>
        <v>388866.15235936514</v>
      </c>
      <c r="J13" s="9">
        <v>438758.67535936506</v>
      </c>
      <c r="K13" s="10"/>
      <c r="L13" s="10"/>
      <c r="N13" s="9"/>
      <c r="O13" s="9"/>
      <c r="P13" s="9"/>
      <c r="Q13" s="9"/>
      <c r="S13" s="11"/>
      <c r="T13" s="11"/>
      <c r="U13" s="11"/>
      <c r="W13" s="11"/>
      <c r="X13" s="11"/>
      <c r="AA13" s="9"/>
      <c r="AB13" s="9"/>
      <c r="AC13" s="9"/>
      <c r="AD13" s="9"/>
      <c r="AE13" s="9"/>
      <c r="AF13" s="9"/>
      <c r="AH13" s="11"/>
    </row>
    <row r="14" spans="1:36" x14ac:dyDescent="0.3">
      <c r="A14" s="7">
        <v>40148</v>
      </c>
      <c r="B14" s="8">
        <v>391808.87899809529</v>
      </c>
      <c r="C14" s="8">
        <v>63447.94</v>
      </c>
      <c r="D14" s="8">
        <f t="shared" si="0"/>
        <v>455256.81899809529</v>
      </c>
      <c r="E14" s="8">
        <v>146470.42499999999</v>
      </c>
      <c r="F14" s="8">
        <v>61640.911999999997</v>
      </c>
      <c r="G14" s="8">
        <v>383445.69699809526</v>
      </c>
      <c r="H14" s="8">
        <v>91224.811000000002</v>
      </c>
      <c r="I14" s="8">
        <f t="shared" si="1"/>
        <v>474670.50799809524</v>
      </c>
      <c r="J14" s="9">
        <v>540086.33199809527</v>
      </c>
      <c r="K14" s="10"/>
      <c r="L14" s="10"/>
      <c r="N14" s="9"/>
      <c r="O14" s="9"/>
      <c r="P14" s="9"/>
      <c r="Q14" s="9"/>
      <c r="S14" s="11"/>
      <c r="T14" s="11"/>
      <c r="U14" s="11"/>
      <c r="W14" s="11"/>
      <c r="X14" s="11"/>
      <c r="AA14" s="9"/>
      <c r="AB14" s="9"/>
      <c r="AC14" s="9"/>
      <c r="AD14" s="9"/>
      <c r="AE14" s="9"/>
      <c r="AF14" s="9"/>
      <c r="AH14" s="11"/>
    </row>
    <row r="15" spans="1:36" x14ac:dyDescent="0.3">
      <c r="A15" s="12">
        <v>40179</v>
      </c>
      <c r="B15" s="13">
        <f>[7]Monthly!$D$5</f>
        <v>247946.70416126982</v>
      </c>
      <c r="C15" s="13">
        <f>[7]Monthly!$D$9</f>
        <v>71269.47</v>
      </c>
      <c r="D15" s="13">
        <f t="shared" si="0"/>
        <v>319216.1741612698</v>
      </c>
      <c r="E15" s="13">
        <v>128383.02499999998</v>
      </c>
      <c r="F15" s="13">
        <v>53430.673999999999</v>
      </c>
      <c r="G15" s="13">
        <f>[7]Monthly!$G$5</f>
        <v>241949.48816126981</v>
      </c>
      <c r="H15" s="13">
        <f>[7]Monthly!$G$9</f>
        <v>100251.132</v>
      </c>
      <c r="I15" s="13">
        <f t="shared" si="1"/>
        <v>342200.62016126979</v>
      </c>
      <c r="J15" s="13">
        <f>[7]Monthly!$G$4</f>
        <v>394168.52516126976</v>
      </c>
      <c r="K15" s="8">
        <f>'[8]Sale Vol(Ton)'!AH6</f>
        <v>52546.747000000003</v>
      </c>
      <c r="L15" s="14">
        <v>195399.95716126982</v>
      </c>
      <c r="N15" s="13"/>
      <c r="O15" s="13"/>
      <c r="P15" s="13"/>
      <c r="Q15" s="13"/>
      <c r="S15" s="11"/>
      <c r="T15" s="11"/>
      <c r="U15" s="11"/>
      <c r="W15" s="11"/>
      <c r="X15" s="11"/>
      <c r="AA15" s="13">
        <v>24954.166000000001</v>
      </c>
      <c r="AB15" s="13"/>
      <c r="AC15" s="13"/>
      <c r="AD15" s="13">
        <v>1300.2289999999998</v>
      </c>
      <c r="AE15" s="13">
        <v>26292.352000000003</v>
      </c>
      <c r="AF15" s="13">
        <f>SUM(AA15:AE15)</f>
        <v>52546.747000000003</v>
      </c>
      <c r="AH15" s="11"/>
    </row>
    <row r="16" spans="1:36" x14ac:dyDescent="0.3">
      <c r="A16" s="12">
        <v>40210</v>
      </c>
      <c r="B16" s="13">
        <f>[9]Monthly!$D$5</f>
        <v>357617.34452042321</v>
      </c>
      <c r="C16" s="13">
        <f>[9]Monthly!$D$9</f>
        <v>78319.149999999994</v>
      </c>
      <c r="D16" s="13">
        <f t="shared" si="0"/>
        <v>435936.49452042324</v>
      </c>
      <c r="E16" s="13">
        <v>131676.53899999999</v>
      </c>
      <c r="F16" s="13">
        <v>52982.803999999996</v>
      </c>
      <c r="G16" s="13">
        <f>[9]Monthly!$G$5</f>
        <v>350746.89652042324</v>
      </c>
      <c r="H16" s="13">
        <f>[9]Monthly!$G$9</f>
        <v>104884.79699999999</v>
      </c>
      <c r="I16" s="13">
        <f t="shared" si="1"/>
        <v>455631.69352042326</v>
      </c>
      <c r="J16" s="13">
        <f>[9]Monthly!$G$4</f>
        <v>514630.22952042322</v>
      </c>
      <c r="K16" s="8">
        <f>'[8]Sale Vol(Ton)'!AH7</f>
        <v>48932.993000000002</v>
      </c>
      <c r="L16" s="14">
        <v>308684.3515204232</v>
      </c>
      <c r="N16" s="13"/>
      <c r="O16" s="13"/>
      <c r="P16" s="13"/>
      <c r="Q16" s="13"/>
      <c r="S16" s="11"/>
      <c r="T16" s="11"/>
      <c r="U16" s="11"/>
      <c r="W16" s="11"/>
      <c r="X16" s="11"/>
      <c r="AA16" s="13">
        <v>24575.165000000001</v>
      </c>
      <c r="AB16" s="13"/>
      <c r="AC16" s="13"/>
      <c r="AD16" s="13">
        <v>707.50099999999998</v>
      </c>
      <c r="AE16" s="13">
        <v>23650.327000000001</v>
      </c>
      <c r="AF16" s="13">
        <f t="shared" ref="AF16:AF79" si="2">SUM(AA16:AE16)</f>
        <v>48932.993000000002</v>
      </c>
      <c r="AH16" s="11"/>
    </row>
    <row r="17" spans="1:34" x14ac:dyDescent="0.3">
      <c r="A17" s="12">
        <v>40238</v>
      </c>
      <c r="B17" s="13">
        <f>[10]Monthly!$D$5</f>
        <v>311713.64912359789</v>
      </c>
      <c r="C17" s="13">
        <f>[10]Monthly!$D$9</f>
        <v>81656.990000000005</v>
      </c>
      <c r="D17" s="13">
        <f t="shared" si="0"/>
        <v>393370.63912359788</v>
      </c>
      <c r="E17" s="13">
        <v>145839.91</v>
      </c>
      <c r="F17" s="13">
        <v>81350.489000000016</v>
      </c>
      <c r="G17" s="13">
        <f>[10]Monthly!$G$5</f>
        <v>279972.39412359789</v>
      </c>
      <c r="H17" s="13">
        <f>[10]Monthly!$G$9</f>
        <v>117305.27</v>
      </c>
      <c r="I17" s="13">
        <f t="shared" si="1"/>
        <v>397277.6641235979</v>
      </c>
      <c r="J17" s="13">
        <f>[10]Monthly!$G$4</f>
        <v>457860.06012359791</v>
      </c>
      <c r="K17" s="8">
        <f>'[8]Sale Vol(Ton)'!AH8</f>
        <v>62101.062000000005</v>
      </c>
      <c r="L17" s="14">
        <v>249612.58712359788</v>
      </c>
      <c r="N17" s="13"/>
      <c r="O17" s="13"/>
      <c r="P17" s="13"/>
      <c r="Q17" s="13"/>
      <c r="S17" s="11"/>
      <c r="T17" s="11"/>
      <c r="U17" s="11"/>
      <c r="W17" s="11"/>
      <c r="X17" s="11"/>
      <c r="AA17" s="13">
        <v>28262.228000000003</v>
      </c>
      <c r="AB17" s="13"/>
      <c r="AC17" s="13"/>
      <c r="AD17" s="13">
        <v>997.94599999999991</v>
      </c>
      <c r="AE17" s="13">
        <v>32840.888000000006</v>
      </c>
      <c r="AF17" s="13">
        <f t="shared" si="2"/>
        <v>62101.062000000005</v>
      </c>
      <c r="AH17" s="11"/>
    </row>
    <row r="18" spans="1:34" x14ac:dyDescent="0.3">
      <c r="A18" s="12">
        <v>40269</v>
      </c>
      <c r="B18" s="13">
        <f>[11]Monthly!$D$5</f>
        <v>161948.61576846562</v>
      </c>
      <c r="C18" s="13">
        <f>[11]Monthly!$D$9</f>
        <v>71951.7</v>
      </c>
      <c r="D18" s="13">
        <f t="shared" si="0"/>
        <v>233900.31576846563</v>
      </c>
      <c r="E18" s="13">
        <v>123571.52799999999</v>
      </c>
      <c r="F18" s="13">
        <v>59250.263999999988</v>
      </c>
      <c r="G18" s="13">
        <f>[11]Monthly!$G$5</f>
        <v>142553.49176846561</v>
      </c>
      <c r="H18" s="13">
        <f>[11]Monthly!$G$9</f>
        <v>128047.51</v>
      </c>
      <c r="I18" s="13">
        <f t="shared" si="1"/>
        <v>270601.00176846562</v>
      </c>
      <c r="J18" s="13">
        <f>[11]Monthly!$G$4</f>
        <v>298221.57976846566</v>
      </c>
      <c r="K18" s="8">
        <f>'[8]Sale Vol(Ton)'!AH9</f>
        <v>61731</v>
      </c>
      <c r="L18" s="14">
        <v>100217.61576846562</v>
      </c>
      <c r="N18" s="13"/>
      <c r="O18" s="13"/>
      <c r="P18" s="13"/>
      <c r="Q18" s="13"/>
      <c r="S18" s="11"/>
      <c r="T18" s="11"/>
      <c r="U18" s="11"/>
      <c r="W18" s="11"/>
      <c r="X18" s="11"/>
      <c r="AA18" s="13">
        <v>26833</v>
      </c>
      <c r="AB18" s="13"/>
      <c r="AC18" s="13"/>
      <c r="AD18" s="13">
        <v>1805</v>
      </c>
      <c r="AE18" s="13">
        <v>33093</v>
      </c>
      <c r="AF18" s="13">
        <f t="shared" si="2"/>
        <v>61731</v>
      </c>
      <c r="AH18" s="11"/>
    </row>
    <row r="19" spans="1:34" x14ac:dyDescent="0.3">
      <c r="A19" s="12">
        <v>40299</v>
      </c>
      <c r="B19" s="13">
        <f>[12]Monthly!$D$5</f>
        <v>202014.49275005294</v>
      </c>
      <c r="C19" s="13">
        <f>[12]Monthly!$D$9</f>
        <v>68279.240000000005</v>
      </c>
      <c r="D19" s="13">
        <f t="shared" si="0"/>
        <v>270293.73275005294</v>
      </c>
      <c r="E19" s="13">
        <v>161565.04</v>
      </c>
      <c r="F19" s="13">
        <v>63661.45</v>
      </c>
      <c r="G19" s="13">
        <f>[12]Monthly!$G$5</f>
        <v>181000.51275005293</v>
      </c>
      <c r="H19" s="13">
        <f>[12]Monthly!$G$9</f>
        <v>114099.72000000002</v>
      </c>
      <c r="I19" s="13">
        <f t="shared" si="1"/>
        <v>295100.23275005294</v>
      </c>
      <c r="J19" s="13">
        <f>[12]Monthly!$G$4</f>
        <v>368197.32275005296</v>
      </c>
      <c r="K19" s="8">
        <f>'[8]Sale Vol(Ton)'!AH10</f>
        <v>71624.587</v>
      </c>
      <c r="L19" s="14">
        <v>130389.90575005295</v>
      </c>
      <c r="N19" s="13"/>
      <c r="O19" s="13"/>
      <c r="P19" s="13"/>
      <c r="Q19" s="13"/>
      <c r="S19" s="11"/>
      <c r="T19" s="11"/>
      <c r="U19" s="11"/>
      <c r="W19" s="11"/>
      <c r="X19" s="11"/>
      <c r="AA19" s="13">
        <v>33621.728999999992</v>
      </c>
      <c r="AB19" s="13"/>
      <c r="AC19" s="13"/>
      <c r="AD19" s="13">
        <v>1544.5039999999999</v>
      </c>
      <c r="AE19" s="13">
        <v>36458.353999999999</v>
      </c>
      <c r="AF19" s="13">
        <f t="shared" si="2"/>
        <v>71624.587</v>
      </c>
      <c r="AH19" s="11"/>
    </row>
    <row r="20" spans="1:34" x14ac:dyDescent="0.3">
      <c r="A20" s="12">
        <v>40330</v>
      </c>
      <c r="B20" s="13">
        <f>[13]Monthly!$D$5</f>
        <v>160407.64351957673</v>
      </c>
      <c r="C20" s="13">
        <f>[13]Monthly!$D$9</f>
        <v>63357.03</v>
      </c>
      <c r="D20" s="13">
        <f t="shared" si="0"/>
        <v>223764.67351957673</v>
      </c>
      <c r="E20" s="13">
        <v>171694.13999999998</v>
      </c>
      <c r="F20" s="13">
        <v>105393.44999999998</v>
      </c>
      <c r="G20" s="13">
        <f>[13]Monthly!$G$5</f>
        <v>111612.50351957673</v>
      </c>
      <c r="H20" s="13">
        <f>[13]Monthly!$G$9</f>
        <v>80445.680000000008</v>
      </c>
      <c r="I20" s="13">
        <f t="shared" si="1"/>
        <v>192058.18351957673</v>
      </c>
      <c r="J20" s="13">
        <f>[13]Monthly!$G$4</f>
        <v>290065.36351957673</v>
      </c>
      <c r="K20" s="8">
        <f>'[8]Sale Vol(Ton)'!AH11</f>
        <v>70008.467000000004</v>
      </c>
      <c r="L20" s="14">
        <v>90399.176519576722</v>
      </c>
      <c r="N20" s="13"/>
      <c r="O20" s="13"/>
      <c r="P20" s="13"/>
      <c r="Q20" s="13"/>
      <c r="S20" s="11"/>
      <c r="T20" s="11"/>
      <c r="U20" s="11"/>
      <c r="W20" s="11"/>
      <c r="X20" s="11"/>
      <c r="AA20" s="13">
        <v>18461.442000000003</v>
      </c>
      <c r="AB20" s="13"/>
      <c r="AC20" s="13"/>
      <c r="AD20" s="13">
        <v>1189.5070000000001</v>
      </c>
      <c r="AE20" s="13">
        <v>50357.517999999996</v>
      </c>
      <c r="AF20" s="13">
        <f t="shared" si="2"/>
        <v>70008.467000000004</v>
      </c>
      <c r="AH20" s="11"/>
    </row>
    <row r="21" spans="1:34" x14ac:dyDescent="0.3">
      <c r="A21" s="12">
        <v>40360</v>
      </c>
      <c r="B21" s="13">
        <f>[14]Monthly!$D$5</f>
        <v>199204.16027936514</v>
      </c>
      <c r="C21" s="13">
        <f>[14]Monthly!$D$9</f>
        <v>83112.06</v>
      </c>
      <c r="D21" s="13">
        <f t="shared" si="0"/>
        <v>282316.22027936514</v>
      </c>
      <c r="E21" s="13">
        <v>177279.81</v>
      </c>
      <c r="F21" s="13">
        <v>67248.55</v>
      </c>
      <c r="G21" s="13">
        <f>[14]Monthly!$G$5</f>
        <v>180058.88027936514</v>
      </c>
      <c r="H21" s="13">
        <f>[14]Monthly!$G$9</f>
        <v>106132.02</v>
      </c>
      <c r="I21" s="13">
        <f t="shared" si="1"/>
        <v>286190.90027936513</v>
      </c>
      <c r="J21" s="13">
        <f>[14]Monthly!$G$4</f>
        <v>392347.48027936515</v>
      </c>
      <c r="K21" s="8">
        <f>'[8]Sale Vol(Ton)'!AH12</f>
        <v>48357.198000000004</v>
      </c>
      <c r="L21" s="14">
        <v>150846.96227936514</v>
      </c>
      <c r="N21" s="13"/>
      <c r="O21" s="13"/>
      <c r="P21" s="13"/>
      <c r="Q21" s="13"/>
      <c r="S21" s="11"/>
      <c r="T21" s="11"/>
      <c r="U21" s="11"/>
      <c r="W21" s="11"/>
      <c r="X21" s="11"/>
      <c r="AA21" s="13">
        <v>14639.621000000001</v>
      </c>
      <c r="AB21" s="13"/>
      <c r="AC21" s="13"/>
      <c r="AD21" s="13">
        <v>1384.1489999999999</v>
      </c>
      <c r="AE21" s="13">
        <v>32333.428</v>
      </c>
      <c r="AF21" s="13">
        <f t="shared" si="2"/>
        <v>48357.198000000004</v>
      </c>
      <c r="AH21" s="11"/>
    </row>
    <row r="22" spans="1:34" x14ac:dyDescent="0.3">
      <c r="A22" s="12">
        <v>40391</v>
      </c>
      <c r="B22" s="13">
        <f>[15]Monthly!$D$5</f>
        <v>215658.12655957672</v>
      </c>
      <c r="C22" s="13">
        <f>[15]Monthly!$D$9</f>
        <v>83207.63</v>
      </c>
      <c r="D22" s="13">
        <f t="shared" si="0"/>
        <v>298865.75655957672</v>
      </c>
      <c r="E22" s="13">
        <v>116570.44799999997</v>
      </c>
      <c r="F22" s="13">
        <v>70481.078999999998</v>
      </c>
      <c r="G22" s="13">
        <f>[15]Monthly!$G$5</f>
        <v>180623.59155957671</v>
      </c>
      <c r="H22" s="13">
        <f>[15]Monthly!$G$9</f>
        <v>102047.808</v>
      </c>
      <c r="I22" s="13">
        <f t="shared" si="1"/>
        <v>282671.3995595767</v>
      </c>
      <c r="J22" s="13">
        <f>[15]Monthly!$G$4</f>
        <v>344955.12555957667</v>
      </c>
      <c r="K22" s="8">
        <f>'[8]Sale Vol(Ton)'!AH13</f>
        <v>58414.258999999998</v>
      </c>
      <c r="L22" s="14">
        <v>157243.86755957673</v>
      </c>
      <c r="N22" s="13"/>
      <c r="O22" s="13"/>
      <c r="P22" s="13"/>
      <c r="Q22" s="13"/>
      <c r="S22" s="11"/>
      <c r="T22" s="11"/>
      <c r="U22" s="11"/>
      <c r="W22" s="11"/>
      <c r="X22" s="11"/>
      <c r="AA22" s="13">
        <v>21026.11</v>
      </c>
      <c r="AB22" s="13"/>
      <c r="AC22" s="13"/>
      <c r="AD22" s="13">
        <v>1782.5810000000001</v>
      </c>
      <c r="AE22" s="13">
        <v>35605.567999999999</v>
      </c>
      <c r="AF22" s="13">
        <f t="shared" si="2"/>
        <v>58414.258999999998</v>
      </c>
      <c r="AH22" s="11"/>
    </row>
    <row r="23" spans="1:34" x14ac:dyDescent="0.3">
      <c r="A23" s="12">
        <v>40422</v>
      </c>
      <c r="B23" s="13">
        <f>[16]Monthly!$D$5</f>
        <v>257960.58692994714</v>
      </c>
      <c r="C23" s="13">
        <f>[16]Monthly!$D$9</f>
        <v>61400.18</v>
      </c>
      <c r="D23" s="13">
        <f t="shared" si="0"/>
        <v>319360.76692994713</v>
      </c>
      <c r="E23" s="13">
        <v>139749.065</v>
      </c>
      <c r="F23" s="13">
        <v>54920.686999999998</v>
      </c>
      <c r="G23" s="13">
        <f>[16]Monthly!$G$5</f>
        <v>250071.99092994712</v>
      </c>
      <c r="H23" s="13">
        <f>[16]Monthly!$G$9</f>
        <v>97564.002000000008</v>
      </c>
      <c r="I23" s="13">
        <f t="shared" si="1"/>
        <v>347635.9929299471</v>
      </c>
      <c r="J23" s="13">
        <f>[16]Monthly!$G$4</f>
        <v>404189.14492994716</v>
      </c>
      <c r="K23" s="8">
        <f>'[8]Sale Vol(Ton)'!AH14</f>
        <v>58026.994999999995</v>
      </c>
      <c r="L23" s="14">
        <v>199933.59192994714</v>
      </c>
      <c r="N23" s="13"/>
      <c r="O23" s="13"/>
      <c r="P23" s="13"/>
      <c r="Q23" s="13"/>
      <c r="S23" s="11"/>
      <c r="T23" s="11"/>
      <c r="U23" s="11"/>
      <c r="W23" s="11"/>
      <c r="X23" s="11"/>
      <c r="AA23" s="13">
        <v>31582.874</v>
      </c>
      <c r="AB23" s="13"/>
      <c r="AC23" s="13"/>
      <c r="AD23" s="13">
        <v>2583.8119999999999</v>
      </c>
      <c r="AE23" s="13">
        <v>23860.308999999997</v>
      </c>
      <c r="AF23" s="13">
        <f t="shared" si="2"/>
        <v>58026.994999999995</v>
      </c>
      <c r="AH23" s="11"/>
    </row>
    <row r="24" spans="1:34" x14ac:dyDescent="0.3">
      <c r="A24" s="12">
        <v>40452</v>
      </c>
      <c r="B24" s="13">
        <f>[17]Monthly!$D$5</f>
        <v>296644.0156499471</v>
      </c>
      <c r="C24" s="13">
        <f>[17]Monthly!$D$9</f>
        <v>50187</v>
      </c>
      <c r="D24" s="13">
        <f t="shared" si="0"/>
        <v>346831.0156499471</v>
      </c>
      <c r="E24" s="13">
        <v>127277.70300000001</v>
      </c>
      <c r="F24" s="13">
        <v>51439.016999999993</v>
      </c>
      <c r="G24" s="13">
        <f>[17]Monthly!$G$5</f>
        <v>283774.38864994707</v>
      </c>
      <c r="H24" s="13">
        <f>[17]Monthly!$G$9</f>
        <v>79285.345000000001</v>
      </c>
      <c r="I24" s="13">
        <f t="shared" si="1"/>
        <v>363059.7336499471</v>
      </c>
      <c r="J24" s="13">
        <f>[17]Monthly!$G$4</f>
        <v>422669.70164994709</v>
      </c>
      <c r="K24" s="8">
        <f>'[8]Sale Vol(Ton)'!AH15</f>
        <v>61015.000000000007</v>
      </c>
      <c r="L24" s="14">
        <v>235629.0156499471</v>
      </c>
      <c r="N24" s="13"/>
      <c r="O24" s="13"/>
      <c r="P24" s="13"/>
      <c r="Q24" s="13"/>
      <c r="S24" s="11"/>
      <c r="T24" s="11"/>
      <c r="U24" s="11"/>
      <c r="W24" s="11"/>
      <c r="X24" s="11"/>
      <c r="AA24" s="13">
        <v>32434.968000000001</v>
      </c>
      <c r="AB24" s="13"/>
      <c r="AC24" s="13"/>
      <c r="AD24" s="13">
        <v>2327.116</v>
      </c>
      <c r="AE24" s="13">
        <v>26252.916000000005</v>
      </c>
      <c r="AF24" s="13">
        <f t="shared" si="2"/>
        <v>61015.000000000007</v>
      </c>
      <c r="AH24" s="11"/>
    </row>
    <row r="25" spans="1:34" x14ac:dyDescent="0.3">
      <c r="A25" s="12">
        <v>40483</v>
      </c>
      <c r="B25" s="13">
        <f>[18]Monthly!$D$5</f>
        <v>241370.74961502646</v>
      </c>
      <c r="C25" s="13">
        <f>[18]Monthly!$D$9</f>
        <v>60742.13</v>
      </c>
      <c r="D25" s="13">
        <f t="shared" si="0"/>
        <v>302112.87961502647</v>
      </c>
      <c r="E25" s="13">
        <v>152066.008</v>
      </c>
      <c r="F25" s="13">
        <v>49534.016000000003</v>
      </c>
      <c r="G25" s="13">
        <f>[18]Monthly!$G$5</f>
        <v>240022.26961502648</v>
      </c>
      <c r="H25" s="13">
        <f>[18]Monthly!$G$9</f>
        <v>81227.058000000005</v>
      </c>
      <c r="I25" s="13">
        <f t="shared" si="1"/>
        <v>321249.3276150265</v>
      </c>
      <c r="J25" s="13">
        <f>[18]Monthly!$G$4</f>
        <v>404644.87161502644</v>
      </c>
      <c r="K25" s="8">
        <f>'[8]Sale Vol(Ton)'!AH16</f>
        <v>54999.697</v>
      </c>
      <c r="L25" s="14">
        <v>186371.05261502648</v>
      </c>
      <c r="N25" s="13"/>
      <c r="O25" s="13"/>
      <c r="P25" s="13"/>
      <c r="Q25" s="13"/>
      <c r="S25" s="11"/>
      <c r="T25" s="11"/>
      <c r="U25" s="11"/>
      <c r="W25" s="11"/>
      <c r="X25" s="11"/>
      <c r="AA25" s="13">
        <v>30470.375</v>
      </c>
      <c r="AB25" s="13"/>
      <c r="AC25" s="13"/>
      <c r="AD25" s="13">
        <v>1829.7159999999999</v>
      </c>
      <c r="AE25" s="13">
        <v>22699.606</v>
      </c>
      <c r="AF25" s="13">
        <f t="shared" si="2"/>
        <v>54999.697</v>
      </c>
      <c r="AH25" s="11"/>
    </row>
    <row r="26" spans="1:34" x14ac:dyDescent="0.3">
      <c r="A26" s="12">
        <v>40513</v>
      </c>
      <c r="B26" s="13">
        <f>[19]Monthly!$D$5</f>
        <v>166191.76221502648</v>
      </c>
      <c r="C26" s="13">
        <f>[19]Monthly!$D$9</f>
        <v>70919.58</v>
      </c>
      <c r="D26" s="13">
        <f t="shared" si="0"/>
        <v>237111.3422150265</v>
      </c>
      <c r="E26" s="13">
        <v>142189.73199999999</v>
      </c>
      <c r="F26" s="13">
        <v>51107.826999999997</v>
      </c>
      <c r="G26" s="13">
        <f>[19]Monthly!$G$5</f>
        <v>162895.04021502647</v>
      </c>
      <c r="H26" s="13">
        <f>[19]Monthly!$G$9</f>
        <v>97668.006000000008</v>
      </c>
      <c r="I26" s="13">
        <f t="shared" si="1"/>
        <v>260563.04621502646</v>
      </c>
      <c r="J26" s="13">
        <f>[19]Monthly!$G$4</f>
        <v>328193.24721502647</v>
      </c>
      <c r="K26" s="8">
        <f>'[8]Sale Vol(Ton)'!AH17</f>
        <v>51691.277000000002</v>
      </c>
      <c r="L26" s="14">
        <v>114500.48521502648</v>
      </c>
      <c r="N26" s="13"/>
      <c r="O26" s="13"/>
      <c r="P26" s="13"/>
      <c r="Q26" s="13"/>
      <c r="S26" s="11"/>
      <c r="T26" s="11"/>
      <c r="U26" s="11"/>
      <c r="W26" s="11"/>
      <c r="X26" s="11"/>
      <c r="AA26" s="13">
        <v>29755.603000000003</v>
      </c>
      <c r="AB26" s="13"/>
      <c r="AC26" s="13"/>
      <c r="AD26" s="13">
        <v>1837.6279999999999</v>
      </c>
      <c r="AE26" s="13">
        <v>20098.046000000002</v>
      </c>
      <c r="AF26" s="13">
        <f t="shared" si="2"/>
        <v>51691.277000000002</v>
      </c>
      <c r="AH26" s="11"/>
    </row>
    <row r="27" spans="1:34" x14ac:dyDescent="0.3">
      <c r="A27" s="7">
        <v>40544</v>
      </c>
      <c r="B27" s="8">
        <f>[20]Monthly!$D$5</f>
        <v>294828.99865502655</v>
      </c>
      <c r="C27" s="8">
        <f>[20]Monthly!$D$9</f>
        <v>87415.34</v>
      </c>
      <c r="D27" s="8">
        <f t="shared" si="0"/>
        <v>382244.33865502651</v>
      </c>
      <c r="E27" s="8">
        <v>137955.16899999997</v>
      </c>
      <c r="F27" s="8">
        <v>62837.509999999995</v>
      </c>
      <c r="G27" s="8">
        <f>[20]Monthly!$G$5</f>
        <v>285394.24465502653</v>
      </c>
      <c r="H27" s="8">
        <f>[20]Monthly!$G$9</f>
        <v>107213.355</v>
      </c>
      <c r="I27" s="8">
        <f t="shared" si="1"/>
        <v>392607.59965502651</v>
      </c>
      <c r="J27" s="8">
        <f>[20]Monthly!$G$4</f>
        <v>457361.9976550265</v>
      </c>
      <c r="K27" s="8">
        <f>'[8]Sale Vol(Ton)'!AL6</f>
        <v>63427.553</v>
      </c>
      <c r="L27" s="14">
        <v>231401.44565502653</v>
      </c>
      <c r="N27" s="8"/>
      <c r="O27" s="8"/>
      <c r="P27" s="8"/>
      <c r="Q27" s="8"/>
      <c r="S27" s="11"/>
      <c r="T27" s="11"/>
      <c r="U27" s="11"/>
      <c r="W27" s="11"/>
      <c r="X27" s="11"/>
      <c r="AA27" s="8">
        <v>30220.66</v>
      </c>
      <c r="AB27" s="8"/>
      <c r="AC27" s="8"/>
      <c r="AD27" s="8">
        <v>1446.7170000000001</v>
      </c>
      <c r="AE27" s="8">
        <v>31760.175999999999</v>
      </c>
      <c r="AF27" s="8">
        <f t="shared" si="2"/>
        <v>63427.553</v>
      </c>
      <c r="AH27" s="11"/>
    </row>
    <row r="28" spans="1:34" x14ac:dyDescent="0.3">
      <c r="A28" s="7">
        <v>40575</v>
      </c>
      <c r="B28" s="8">
        <f>[21]Monthly!$D$5</f>
        <v>173307.23681502647</v>
      </c>
      <c r="C28" s="8">
        <f>[21]Monthly!$D$9</f>
        <v>85566.25</v>
      </c>
      <c r="D28" s="8">
        <f t="shared" si="0"/>
        <v>258873.48681502647</v>
      </c>
      <c r="E28" s="8">
        <v>109175.69799999999</v>
      </c>
      <c r="F28" s="8">
        <v>76131.342000000004</v>
      </c>
      <c r="G28" s="8">
        <f>[21]Monthly!$G$5</f>
        <v>146031.06181502645</v>
      </c>
      <c r="H28" s="8">
        <f>[21]Monthly!$G$9</f>
        <v>102440.47200000001</v>
      </c>
      <c r="I28" s="8">
        <f t="shared" si="1"/>
        <v>248471.53381502646</v>
      </c>
      <c r="J28" s="8">
        <f>[21]Monthly!$G$4</f>
        <v>291917.84281502647</v>
      </c>
      <c r="K28" s="8">
        <f>'[8]Sale Vol(Ton)'!AL7</f>
        <v>68988.184999999998</v>
      </c>
      <c r="L28" s="14">
        <v>104319.05181502647</v>
      </c>
      <c r="N28" s="8"/>
      <c r="O28" s="8"/>
      <c r="P28" s="8"/>
      <c r="Q28" s="8"/>
      <c r="S28" s="11"/>
      <c r="T28" s="11"/>
      <c r="U28" s="11"/>
      <c r="W28" s="11"/>
      <c r="X28" s="11"/>
      <c r="AA28" s="8">
        <v>33639.743999999999</v>
      </c>
      <c r="AB28" s="8"/>
      <c r="AC28" s="8"/>
      <c r="AD28" s="8">
        <v>2199.297</v>
      </c>
      <c r="AE28" s="8">
        <v>33149.143999999993</v>
      </c>
      <c r="AF28" s="8">
        <f t="shared" si="2"/>
        <v>68988.184999999998</v>
      </c>
      <c r="AH28" s="11"/>
    </row>
    <row r="29" spans="1:34" x14ac:dyDescent="0.3">
      <c r="A29" s="7">
        <v>40603</v>
      </c>
      <c r="B29" s="8">
        <f>[22]Monthly!$D$5</f>
        <v>221184.64692888892</v>
      </c>
      <c r="C29" s="8">
        <f>[22]Monthly!$D$9</f>
        <v>98461.01</v>
      </c>
      <c r="D29" s="8">
        <f t="shared" si="0"/>
        <v>319645.65692888893</v>
      </c>
      <c r="E29" s="8">
        <v>162740.927</v>
      </c>
      <c r="F29" s="8">
        <v>106309.152</v>
      </c>
      <c r="G29" s="8">
        <f>[22]Monthly!$G$5</f>
        <v>177449.21692888893</v>
      </c>
      <c r="H29" s="8">
        <f>[22]Monthly!$G$9</f>
        <v>119407.24699999999</v>
      </c>
      <c r="I29" s="8">
        <f t="shared" si="1"/>
        <v>296856.4639288889</v>
      </c>
      <c r="J29" s="8">
        <f>[22]Monthly!$G$4</f>
        <v>376077.43192888889</v>
      </c>
      <c r="K29" s="8">
        <f>'[8]Sale Vol(Ton)'!AL8</f>
        <v>91859.918000000005</v>
      </c>
      <c r="L29" s="14">
        <v>129324.72892888892</v>
      </c>
      <c r="N29" s="8"/>
      <c r="O29" s="8"/>
      <c r="P29" s="8"/>
      <c r="Q29" s="8"/>
      <c r="S29" s="11"/>
      <c r="T29" s="11"/>
      <c r="U29" s="11"/>
      <c r="W29" s="11"/>
      <c r="X29" s="11"/>
      <c r="AA29" s="8">
        <v>38132.739000000001</v>
      </c>
      <c r="AB29" s="8"/>
      <c r="AC29" s="8"/>
      <c r="AD29" s="8">
        <v>3339.4760000000001</v>
      </c>
      <c r="AE29" s="8">
        <v>50387.703000000001</v>
      </c>
      <c r="AF29" s="8">
        <f t="shared" si="2"/>
        <v>91859.918000000005</v>
      </c>
      <c r="AH29" s="11"/>
    </row>
    <row r="30" spans="1:34" x14ac:dyDescent="0.3">
      <c r="A30" s="7">
        <v>40634</v>
      </c>
      <c r="B30" s="8">
        <f>[23]Monthly!$D$5</f>
        <v>203533.32444888889</v>
      </c>
      <c r="C30" s="8">
        <f>[23]Monthly!$D$9</f>
        <v>77596.63</v>
      </c>
      <c r="D30" s="8">
        <f t="shared" si="0"/>
        <v>281129.95444888889</v>
      </c>
      <c r="E30" s="8">
        <v>169405.68700000001</v>
      </c>
      <c r="F30" s="8">
        <v>84633.816000000006</v>
      </c>
      <c r="G30" s="8">
        <f>[23]Monthly!$G$5</f>
        <v>171722.3884488889</v>
      </c>
      <c r="H30" s="8">
        <f>[23]Monthly!$G$9</f>
        <v>107604.01200000002</v>
      </c>
      <c r="I30" s="8">
        <f t="shared" si="1"/>
        <v>279326.40044888889</v>
      </c>
      <c r="J30" s="8">
        <f>[23]Monthly!$G$4</f>
        <v>365901.82544888894</v>
      </c>
      <c r="K30" s="8">
        <f>'[8]Sale Vol(Ton)'!AL9</f>
        <v>77531.002000000008</v>
      </c>
      <c r="L30" s="14">
        <v>126002.32244888888</v>
      </c>
      <c r="N30" s="8"/>
      <c r="O30" s="8"/>
      <c r="P30" s="8"/>
      <c r="Q30" s="8"/>
      <c r="S30" s="11"/>
      <c r="T30" s="11"/>
      <c r="U30" s="11"/>
      <c r="W30" s="11"/>
      <c r="X30" s="11"/>
      <c r="AA30" s="8">
        <v>32622.658000000003</v>
      </c>
      <c r="AB30" s="8"/>
      <c r="AC30" s="8"/>
      <c r="AD30" s="8">
        <v>3206.4719999999998</v>
      </c>
      <c r="AE30" s="8">
        <v>41701.871999999996</v>
      </c>
      <c r="AF30" s="8">
        <f t="shared" si="2"/>
        <v>77531.002000000008</v>
      </c>
      <c r="AH30" s="11"/>
    </row>
    <row r="31" spans="1:34" x14ac:dyDescent="0.3">
      <c r="A31" s="7">
        <v>40664</v>
      </c>
      <c r="B31" s="8">
        <f>[24]Monthly!$D$5</f>
        <v>224288.66768888899</v>
      </c>
      <c r="C31" s="8">
        <f>[24]Monthly!$D$9</f>
        <v>88512.33</v>
      </c>
      <c r="D31" s="8">
        <f t="shared" si="0"/>
        <v>312800.99768888898</v>
      </c>
      <c r="E31" s="8">
        <v>144515.375</v>
      </c>
      <c r="F31" s="8">
        <v>74146.501999999993</v>
      </c>
      <c r="G31" s="8">
        <f>[24]Monthly!$G$5</f>
        <v>206442.677688889</v>
      </c>
      <c r="H31" s="8">
        <f>[24]Monthly!$G$9</f>
        <v>99829.299999999988</v>
      </c>
      <c r="I31" s="8">
        <f t="shared" si="1"/>
        <v>306271.97768888902</v>
      </c>
      <c r="J31" s="8">
        <f>[24]Monthly!$G$4</f>
        <v>383169.870688889</v>
      </c>
      <c r="K31" s="8">
        <f>'[8]Sale Vol(Ton)'!AL10</f>
        <v>83965.027000000002</v>
      </c>
      <c r="L31" s="14">
        <v>140323.64068888899</v>
      </c>
      <c r="N31" s="8"/>
      <c r="O31" s="8"/>
      <c r="P31" s="8"/>
      <c r="Q31" s="8"/>
      <c r="S31" s="11"/>
      <c r="T31" s="11"/>
      <c r="U31" s="11"/>
      <c r="W31" s="11"/>
      <c r="X31" s="11"/>
      <c r="AA31" s="8">
        <v>37085.881999999998</v>
      </c>
      <c r="AB31" s="8"/>
      <c r="AC31" s="8"/>
      <c r="AD31" s="8">
        <v>3016.9940000000001</v>
      </c>
      <c r="AE31" s="8">
        <v>43862.151000000005</v>
      </c>
      <c r="AF31" s="8">
        <f t="shared" si="2"/>
        <v>83965.027000000002</v>
      </c>
      <c r="AH31" s="11"/>
    </row>
    <row r="32" spans="1:34" x14ac:dyDescent="0.3">
      <c r="A32" s="7">
        <v>40695</v>
      </c>
      <c r="B32" s="8">
        <f>[25]Monthly!$D$5</f>
        <v>315909.83888888889</v>
      </c>
      <c r="C32" s="8">
        <f>[25]Monthly!$D$9</f>
        <v>75080.45</v>
      </c>
      <c r="D32" s="8">
        <f t="shared" si="0"/>
        <v>390990.2888888889</v>
      </c>
      <c r="E32" s="8">
        <v>160735</v>
      </c>
      <c r="F32" s="8">
        <v>74312</v>
      </c>
      <c r="G32" s="8">
        <f>[25]Monthly!$G$5</f>
        <v>292879.83888888889</v>
      </c>
      <c r="H32" s="8">
        <f>[25]Monthly!$G$9</f>
        <v>108980.45</v>
      </c>
      <c r="I32" s="8">
        <f t="shared" si="1"/>
        <v>401860.2888888889</v>
      </c>
      <c r="J32" s="8">
        <f>[25]Monthly!$G$4</f>
        <v>477413.2888888889</v>
      </c>
      <c r="K32" s="8">
        <f>'[8]Sale Vol(Ton)'!AL11</f>
        <v>71519.351999999999</v>
      </c>
      <c r="L32" s="14">
        <v>244390.48688888887</v>
      </c>
      <c r="N32" s="8"/>
      <c r="O32" s="8"/>
      <c r="P32" s="8"/>
      <c r="Q32" s="8"/>
      <c r="S32" s="11"/>
      <c r="T32" s="11"/>
      <c r="U32" s="11"/>
      <c r="W32" s="11"/>
      <c r="X32" s="11"/>
      <c r="AA32" s="8">
        <v>33291.707999999999</v>
      </c>
      <c r="AB32" s="8"/>
      <c r="AC32" s="8"/>
      <c r="AD32" s="8">
        <v>2730.808</v>
      </c>
      <c r="AE32" s="8">
        <v>35496.836000000003</v>
      </c>
      <c r="AF32" s="8">
        <f t="shared" si="2"/>
        <v>71519.351999999999</v>
      </c>
      <c r="AH32" s="11"/>
    </row>
    <row r="33" spans="1:34" x14ac:dyDescent="0.3">
      <c r="A33" s="7">
        <v>40725</v>
      </c>
      <c r="B33" s="8">
        <f>[26]Monthly!$D$5</f>
        <v>333354.13375195768</v>
      </c>
      <c r="C33" s="8">
        <f>[26]Monthly!$D$9</f>
        <v>60060.79</v>
      </c>
      <c r="D33" s="8">
        <f t="shared" si="0"/>
        <v>393414.92375195766</v>
      </c>
      <c r="E33" s="8">
        <v>119912</v>
      </c>
      <c r="F33" s="8">
        <v>73353</v>
      </c>
      <c r="G33" s="8">
        <f>[26]Monthly!$G$5</f>
        <v>305627.13375195768</v>
      </c>
      <c r="H33" s="8">
        <f>[26]Monthly!$G$9</f>
        <v>74463.790000000008</v>
      </c>
      <c r="I33" s="8">
        <f t="shared" si="1"/>
        <v>380090.92375195771</v>
      </c>
      <c r="J33" s="8">
        <f>[26]Monthly!$G$4</f>
        <v>439973.92375195766</v>
      </c>
      <c r="K33" s="8">
        <f>'[8]Sale Vol(Ton)'!AL12</f>
        <v>75562.741000000009</v>
      </c>
      <c r="L33" s="14">
        <v>257791.39275195767</v>
      </c>
      <c r="N33" s="8"/>
      <c r="O33" s="8"/>
      <c r="P33" s="8"/>
      <c r="Q33" s="8"/>
      <c r="S33" s="11"/>
      <c r="T33" s="11"/>
      <c r="U33" s="11"/>
      <c r="W33" s="11"/>
      <c r="X33" s="11"/>
      <c r="AA33" s="8">
        <v>27818.758000000005</v>
      </c>
      <c r="AB33" s="8"/>
      <c r="AC33" s="8"/>
      <c r="AD33" s="8">
        <v>2999.2429999999999</v>
      </c>
      <c r="AE33" s="8">
        <v>44744.74</v>
      </c>
      <c r="AF33" s="8">
        <f t="shared" si="2"/>
        <v>75562.741000000009</v>
      </c>
      <c r="AH33" s="11"/>
    </row>
    <row r="34" spans="1:34" x14ac:dyDescent="0.3">
      <c r="A34" s="7">
        <v>40756</v>
      </c>
      <c r="B34" s="8">
        <f>[27]Monthly!$D$5</f>
        <v>194344.71767195765</v>
      </c>
      <c r="C34" s="8">
        <f>[27]Monthly!$D$9</f>
        <v>67568.88</v>
      </c>
      <c r="D34" s="8">
        <f t="shared" si="0"/>
        <v>261913.59767195766</v>
      </c>
      <c r="E34" s="8">
        <v>159876</v>
      </c>
      <c r="F34" s="8">
        <v>69276</v>
      </c>
      <c r="G34" s="8">
        <f>[27]Monthly!$G$5</f>
        <v>165054.71767195765</v>
      </c>
      <c r="H34" s="8">
        <f>[27]Monthly!$G$9</f>
        <v>92598.88</v>
      </c>
      <c r="I34" s="8">
        <f t="shared" si="1"/>
        <v>257653.59767195766</v>
      </c>
      <c r="J34" s="8">
        <f>[27]Monthly!$G$4</f>
        <v>352513.59767195769</v>
      </c>
      <c r="K34" s="8">
        <f>'[8]Sale Vol(Ton)'!AL13</f>
        <v>71741.263000000006</v>
      </c>
      <c r="L34" s="14">
        <v>122603.45467195765</v>
      </c>
      <c r="N34" s="8"/>
      <c r="O34" s="8"/>
      <c r="P34" s="8"/>
      <c r="Q34" s="8"/>
      <c r="S34" s="11"/>
      <c r="T34" s="11"/>
      <c r="U34" s="11"/>
      <c r="W34" s="11"/>
      <c r="X34" s="11"/>
      <c r="AA34" s="8">
        <v>27928.761000000006</v>
      </c>
      <c r="AB34" s="8"/>
      <c r="AC34" s="8"/>
      <c r="AD34" s="8">
        <v>3221.0949999999998</v>
      </c>
      <c r="AE34" s="8">
        <v>40591.406999999999</v>
      </c>
      <c r="AF34" s="8">
        <f t="shared" si="2"/>
        <v>71741.263000000006</v>
      </c>
      <c r="AH34" s="11"/>
    </row>
    <row r="35" spans="1:34" x14ac:dyDescent="0.3">
      <c r="A35" s="7">
        <v>40787</v>
      </c>
      <c r="B35" s="8">
        <f>[28]Monthly!$D$5</f>
        <v>347746.58405904751</v>
      </c>
      <c r="C35" s="8">
        <f>[28]Monthly!$D$9</f>
        <v>70958.62</v>
      </c>
      <c r="D35" s="8">
        <f t="shared" si="0"/>
        <v>418705.20405904751</v>
      </c>
      <c r="E35" s="8">
        <v>142015</v>
      </c>
      <c r="F35" s="8">
        <v>61527</v>
      </c>
      <c r="G35" s="8">
        <f>[28]Monthly!$G$5</f>
        <v>327896.58405904751</v>
      </c>
      <c r="H35" s="8">
        <f>[28]Monthly!$G$9</f>
        <v>93376.62</v>
      </c>
      <c r="I35" s="8">
        <f t="shared" si="1"/>
        <v>421273.20405904751</v>
      </c>
      <c r="J35" s="8">
        <f>[28]Monthly!$G$4</f>
        <v>499193.20405904751</v>
      </c>
      <c r="K35" s="8">
        <f>'[8]Sale Vol(Ton)'!AL14</f>
        <v>76246.806000000011</v>
      </c>
      <c r="L35" s="14">
        <v>271499.77805904753</v>
      </c>
      <c r="N35" s="8"/>
      <c r="O35" s="8"/>
      <c r="P35" s="8"/>
      <c r="Q35" s="8"/>
      <c r="S35" s="11"/>
      <c r="T35" s="11"/>
      <c r="U35" s="11"/>
      <c r="W35" s="11"/>
      <c r="X35" s="11"/>
      <c r="AA35" s="8">
        <v>36090.064999999995</v>
      </c>
      <c r="AB35" s="8"/>
      <c r="AC35" s="8"/>
      <c r="AD35" s="8">
        <v>5360.143</v>
      </c>
      <c r="AE35" s="8">
        <v>34796.598000000005</v>
      </c>
      <c r="AF35" s="8">
        <f t="shared" si="2"/>
        <v>76246.806000000011</v>
      </c>
      <c r="AH35" s="11"/>
    </row>
    <row r="36" spans="1:34" x14ac:dyDescent="0.3">
      <c r="A36" s="7">
        <v>40817</v>
      </c>
      <c r="B36" s="8">
        <f>[29]Monthly!$D$5</f>
        <v>214799.22429904767</v>
      </c>
      <c r="C36" s="8">
        <f>[29]Monthly!$D$9</f>
        <v>76713.240000000005</v>
      </c>
      <c r="D36" s="8">
        <f t="shared" si="0"/>
        <v>291512.46429904766</v>
      </c>
      <c r="E36" s="8">
        <v>158980</v>
      </c>
      <c r="F36" s="8">
        <v>58815</v>
      </c>
      <c r="G36" s="8">
        <f>[29]Monthly!$G$5</f>
        <v>198660.22429904767</v>
      </c>
      <c r="H36" s="8">
        <f>[29]Monthly!$G$9</f>
        <v>104855.24</v>
      </c>
      <c r="I36" s="8">
        <f t="shared" si="1"/>
        <v>303515.46429904766</v>
      </c>
      <c r="J36" s="8">
        <f>[29]Monthly!$G$4</f>
        <v>391677.46429904766</v>
      </c>
      <c r="K36" s="8">
        <f>'[8]Sale Vol(Ton)'!AL15</f>
        <v>76668.046000000002</v>
      </c>
      <c r="L36" s="14">
        <v>138131.17829904766</v>
      </c>
      <c r="N36" s="8"/>
      <c r="O36" s="8"/>
      <c r="P36" s="8"/>
      <c r="Q36" s="8"/>
      <c r="S36" s="11"/>
      <c r="T36" s="11"/>
      <c r="U36" s="11"/>
      <c r="W36" s="11"/>
      <c r="X36" s="11"/>
      <c r="AA36" s="8">
        <v>34622.139000000003</v>
      </c>
      <c r="AB36" s="8"/>
      <c r="AC36" s="8"/>
      <c r="AD36" s="8">
        <v>4725.6770000000006</v>
      </c>
      <c r="AE36" s="8">
        <v>37320.230000000003</v>
      </c>
      <c r="AF36" s="8">
        <f t="shared" si="2"/>
        <v>76668.046000000002</v>
      </c>
      <c r="AH36" s="11"/>
    </row>
    <row r="37" spans="1:34" x14ac:dyDescent="0.3">
      <c r="A37" s="7">
        <v>40848</v>
      </c>
      <c r="B37" s="8">
        <f>[30]Monthly!$D$5</f>
        <v>150120.00485904762</v>
      </c>
      <c r="C37" s="8">
        <f>[30]Monthly!$D$9</f>
        <v>77007.149999999994</v>
      </c>
      <c r="D37" s="8">
        <f t="shared" si="0"/>
        <v>227127.15485904762</v>
      </c>
      <c r="E37" s="8">
        <v>274406</v>
      </c>
      <c r="F37" s="8">
        <v>67147</v>
      </c>
      <c r="G37" s="8">
        <f>[30]Monthly!$G$5</f>
        <v>128261.00485904762</v>
      </c>
      <c r="H37" s="8">
        <f>[30]Monthly!$G$9</f>
        <v>96992.15</v>
      </c>
      <c r="I37" s="8">
        <f t="shared" si="1"/>
        <v>225253.15485904762</v>
      </c>
      <c r="J37" s="8">
        <f>[30]Monthly!$G$4</f>
        <v>434386.15485904762</v>
      </c>
      <c r="K37" s="8">
        <f>'[8]Sale Vol(Ton)'!AL16</f>
        <v>72073.795000000013</v>
      </c>
      <c r="L37" s="14">
        <v>78046.209859047609</v>
      </c>
      <c r="N37" s="8"/>
      <c r="O37" s="8"/>
      <c r="P37" s="8"/>
      <c r="Q37" s="8"/>
      <c r="S37" s="11"/>
      <c r="T37" s="11"/>
      <c r="U37" s="11"/>
      <c r="W37" s="11"/>
      <c r="X37" s="11"/>
      <c r="AA37" s="8">
        <v>38964.361000000004</v>
      </c>
      <c r="AB37" s="8"/>
      <c r="AC37" s="8"/>
      <c r="AD37" s="8">
        <v>2581.54</v>
      </c>
      <c r="AE37" s="8">
        <v>30527.894</v>
      </c>
      <c r="AF37" s="8">
        <f t="shared" si="2"/>
        <v>72073.795000000013</v>
      </c>
      <c r="AH37" s="11"/>
    </row>
    <row r="38" spans="1:34" x14ac:dyDescent="0.3">
      <c r="A38" s="7">
        <v>40878</v>
      </c>
      <c r="B38" s="8">
        <f>[31]Monthly!$D$5</f>
        <v>187080.26403661378</v>
      </c>
      <c r="C38" s="8">
        <f>[31]Monthly!$D$9</f>
        <v>56542</v>
      </c>
      <c r="D38" s="8">
        <f t="shared" si="0"/>
        <v>243622.26403661378</v>
      </c>
      <c r="E38" s="8">
        <v>164140</v>
      </c>
      <c r="F38" s="8">
        <v>54814</v>
      </c>
      <c r="G38" s="8">
        <f>[31]Monthly!$G$5</f>
        <v>173950.26403661378</v>
      </c>
      <c r="H38" s="8">
        <f>[31]Monthly!$G$9</f>
        <v>77191</v>
      </c>
      <c r="I38" s="8">
        <f t="shared" si="1"/>
        <v>251141.26403661378</v>
      </c>
      <c r="J38" s="8">
        <f>[31]Monthly!$G$4</f>
        <v>352948.26403661375</v>
      </c>
      <c r="K38" s="8">
        <f>'[8]Sale Vol(Ton)'!AL17</f>
        <v>63677.42300000001</v>
      </c>
      <c r="L38" s="14">
        <v>123402.84103661377</v>
      </c>
      <c r="N38" s="8"/>
      <c r="O38" s="8"/>
      <c r="P38" s="8"/>
      <c r="Q38" s="8"/>
      <c r="S38" s="11"/>
      <c r="T38" s="11"/>
      <c r="U38" s="11"/>
      <c r="W38" s="11"/>
      <c r="X38" s="11"/>
      <c r="AA38" s="8">
        <v>39743.761000000006</v>
      </c>
      <c r="AB38" s="8"/>
      <c r="AC38" s="8"/>
      <c r="AD38" s="8">
        <v>2088.1329999999998</v>
      </c>
      <c r="AE38" s="8">
        <v>21845.528999999999</v>
      </c>
      <c r="AF38" s="8">
        <f t="shared" si="2"/>
        <v>63677.42300000001</v>
      </c>
      <c r="AH38" s="11"/>
    </row>
    <row r="39" spans="1:34" x14ac:dyDescent="0.3">
      <c r="A39" s="12">
        <v>40909</v>
      </c>
      <c r="B39" s="13">
        <f>[32]Monthly!$D$5</f>
        <v>252612.58703703707</v>
      </c>
      <c r="C39" s="13">
        <f>[32]Monthly!$D$9</f>
        <v>67680.37</v>
      </c>
      <c r="D39" s="13">
        <f t="shared" si="0"/>
        <v>320292.95703703706</v>
      </c>
      <c r="E39" s="13">
        <v>176638</v>
      </c>
      <c r="F39" s="13">
        <v>52520</v>
      </c>
      <c r="G39" s="13">
        <f>[32]Monthly!$G$5</f>
        <v>241645.58703703707</v>
      </c>
      <c r="H39" s="13">
        <f>[32]Monthly!$G$9</f>
        <v>93421.37</v>
      </c>
      <c r="I39" s="13">
        <f t="shared" si="1"/>
        <v>335066.95703703706</v>
      </c>
      <c r="J39" s="13">
        <f>[32]Monthly!$G$4</f>
        <v>444410.95703703706</v>
      </c>
      <c r="K39" s="8">
        <f>'[8]Sale Vol(Ton)'!AP6</f>
        <v>72107.476999999984</v>
      </c>
      <c r="L39" s="14">
        <v>180505.11003703708</v>
      </c>
      <c r="N39" s="13"/>
      <c r="O39" s="13"/>
      <c r="P39" s="13"/>
      <c r="Q39" s="13"/>
      <c r="S39" s="8">
        <v>179256</v>
      </c>
      <c r="T39" s="11"/>
      <c r="U39" s="8">
        <v>81673</v>
      </c>
      <c r="W39" s="11"/>
      <c r="X39" s="11"/>
      <c r="AA39" s="13">
        <v>46807.818999999996</v>
      </c>
      <c r="AB39" s="13"/>
      <c r="AC39" s="13"/>
      <c r="AD39" s="13">
        <v>3022.482</v>
      </c>
      <c r="AE39" s="13">
        <v>22277.175999999999</v>
      </c>
      <c r="AF39" s="13">
        <f t="shared" si="2"/>
        <v>72107.476999999984</v>
      </c>
      <c r="AH39" s="11"/>
    </row>
    <row r="40" spans="1:34" x14ac:dyDescent="0.3">
      <c r="A40" s="12">
        <v>40940</v>
      </c>
      <c r="B40" s="13">
        <f>[33]Monthly!$D$5</f>
        <v>288680.74957671959</v>
      </c>
      <c r="C40" s="13">
        <f>[33]Monthly!$D$9</f>
        <v>83540.41</v>
      </c>
      <c r="D40" s="13">
        <f t="shared" si="0"/>
        <v>372221.15957671963</v>
      </c>
      <c r="E40" s="13">
        <v>134569</v>
      </c>
      <c r="F40" s="13">
        <v>63021</v>
      </c>
      <c r="G40" s="13">
        <f>[33]Monthly!$G$5</f>
        <v>274327.74957671959</v>
      </c>
      <c r="H40" s="13">
        <f>[33]Monthly!$G$9</f>
        <v>103060.41</v>
      </c>
      <c r="I40" s="13">
        <f t="shared" si="1"/>
        <v>377388.15957671963</v>
      </c>
      <c r="J40" s="13">
        <f>[33]Monthly!$G$4</f>
        <v>443769.15957671963</v>
      </c>
      <c r="K40" s="8">
        <f>'[8]Sale Vol(Ton)'!AP7</f>
        <v>77776.728000000003</v>
      </c>
      <c r="L40" s="14">
        <v>210904.02157671959</v>
      </c>
      <c r="N40" s="13"/>
      <c r="O40" s="13"/>
      <c r="P40" s="13"/>
      <c r="Q40" s="13"/>
      <c r="S40" s="8">
        <v>73432</v>
      </c>
      <c r="T40" s="11"/>
      <c r="U40" s="8">
        <v>100700</v>
      </c>
      <c r="W40" s="11"/>
      <c r="X40" s="11"/>
      <c r="AA40" s="13">
        <v>48241.37</v>
      </c>
      <c r="AB40" s="13"/>
      <c r="AC40" s="13"/>
      <c r="AD40" s="13">
        <v>2555.0360000000001</v>
      </c>
      <c r="AE40" s="13">
        <v>26980.322000000004</v>
      </c>
      <c r="AF40" s="13">
        <f t="shared" si="2"/>
        <v>77776.728000000003</v>
      </c>
      <c r="AH40" s="11"/>
    </row>
    <row r="41" spans="1:34" x14ac:dyDescent="0.3">
      <c r="A41" s="12">
        <v>40969</v>
      </c>
      <c r="B41" s="13">
        <f>[34]Monthly!$D$5</f>
        <v>347681.1108465608</v>
      </c>
      <c r="C41" s="13">
        <f>[34]Monthly!$D$9</f>
        <v>81742.290000000008</v>
      </c>
      <c r="D41" s="13">
        <f t="shared" si="0"/>
        <v>429423.40084656083</v>
      </c>
      <c r="E41" s="13">
        <v>214349</v>
      </c>
      <c r="F41" s="13">
        <v>84648</v>
      </c>
      <c r="G41" s="13">
        <f>[34]Monthly!$G$5</f>
        <v>322895.1108465608</v>
      </c>
      <c r="H41" s="13">
        <f>[34]Monthly!$G$9</f>
        <v>110233.29000000001</v>
      </c>
      <c r="I41" s="13">
        <f t="shared" si="1"/>
        <v>433128.40084656083</v>
      </c>
      <c r="J41" s="13">
        <f>[34]Monthly!$G$4</f>
        <v>559124.40084656083</v>
      </c>
      <c r="K41" s="8">
        <f>'[8]Sale Vol(Ton)'!AP8</f>
        <v>85788.41</v>
      </c>
      <c r="L41" s="14">
        <v>261892.70084656079</v>
      </c>
      <c r="N41" s="13"/>
      <c r="O41" s="13"/>
      <c r="P41" s="13"/>
      <c r="Q41" s="13"/>
      <c r="S41" s="8">
        <v>90224</v>
      </c>
      <c r="T41" s="11"/>
      <c r="U41" s="8">
        <v>132617</v>
      </c>
      <c r="W41" s="11"/>
      <c r="X41" s="11"/>
      <c r="AA41" s="13">
        <v>41857.053999999996</v>
      </c>
      <c r="AB41" s="13"/>
      <c r="AC41" s="13"/>
      <c r="AD41" s="13">
        <v>3065.4180000000001</v>
      </c>
      <c r="AE41" s="13">
        <v>40865.938000000002</v>
      </c>
      <c r="AF41" s="13">
        <f t="shared" si="2"/>
        <v>85788.41</v>
      </c>
      <c r="AH41" s="11"/>
    </row>
    <row r="42" spans="1:34" x14ac:dyDescent="0.3">
      <c r="A42" s="12">
        <v>41000</v>
      </c>
      <c r="B42" s="13">
        <f>[35]Month!$D$5</f>
        <v>317615.62121693126</v>
      </c>
      <c r="C42" s="13">
        <f>[35]Month!$D$11</f>
        <v>59077.229999999996</v>
      </c>
      <c r="D42" s="13">
        <f t="shared" si="0"/>
        <v>376692.85121693125</v>
      </c>
      <c r="E42" s="13">
        <v>154003</v>
      </c>
      <c r="F42" s="13">
        <v>65298</v>
      </c>
      <c r="G42" s="13">
        <f>[35]Month!$I$5</f>
        <v>323874.62121693126</v>
      </c>
      <c r="H42" s="13">
        <f>[35]Month!$I$11</f>
        <v>121156.23</v>
      </c>
      <c r="I42" s="13">
        <f t="shared" si="1"/>
        <v>445030.85121693125</v>
      </c>
      <c r="J42" s="13">
        <f>[35]Month!$I$4</f>
        <v>465397.85121693125</v>
      </c>
      <c r="K42" s="8">
        <f>'[8]Sale Vol(Ton)'!AP9</f>
        <v>87839.54</v>
      </c>
      <c r="L42" s="14">
        <v>229776.08121693128</v>
      </c>
      <c r="N42" s="13"/>
      <c r="O42" s="13"/>
      <c r="P42" s="13"/>
      <c r="Q42" s="13"/>
      <c r="S42" s="8">
        <v>215288</v>
      </c>
      <c r="T42" s="11"/>
      <c r="U42" s="8">
        <v>113925</v>
      </c>
      <c r="W42" s="11"/>
      <c r="X42" s="11"/>
      <c r="AA42" s="13">
        <v>42276.873999999996</v>
      </c>
      <c r="AB42" s="13"/>
      <c r="AC42" s="13"/>
      <c r="AD42" s="13">
        <v>2564.1480000000001</v>
      </c>
      <c r="AE42" s="13">
        <v>42998.517999999996</v>
      </c>
      <c r="AF42" s="13">
        <f t="shared" si="2"/>
        <v>87839.54</v>
      </c>
      <c r="AH42" s="11"/>
    </row>
    <row r="43" spans="1:34" x14ac:dyDescent="0.3">
      <c r="A43" s="12">
        <v>41030</v>
      </c>
      <c r="B43" s="13">
        <f>[36]Month!$D$5</f>
        <v>257341.50259259256</v>
      </c>
      <c r="C43" s="13">
        <f>[36]Month!$D$11</f>
        <v>79216.850000000006</v>
      </c>
      <c r="D43" s="13">
        <f t="shared" si="0"/>
        <v>336558.35259259259</v>
      </c>
      <c r="E43" s="13">
        <v>216363</v>
      </c>
      <c r="F43" s="13">
        <v>102175</v>
      </c>
      <c r="G43" s="13">
        <f>[36]Month!$I$5</f>
        <v>247410.50259259256</v>
      </c>
      <c r="H43" s="13">
        <f>[36]Month!$I$11</f>
        <v>180432.85</v>
      </c>
      <c r="I43" s="13">
        <f t="shared" si="1"/>
        <v>427843.35259259259</v>
      </c>
      <c r="J43" s="13">
        <f>[36]Month!$I$4</f>
        <v>450746.35259259259</v>
      </c>
      <c r="K43" s="8">
        <f>'[8]Sale Vol(Ton)'!AP10</f>
        <v>84355.032999999996</v>
      </c>
      <c r="L43" s="14">
        <v>172986.46959259256</v>
      </c>
      <c r="N43" s="13"/>
      <c r="O43" s="13"/>
      <c r="P43" s="13"/>
      <c r="Q43" s="13"/>
      <c r="S43" s="8">
        <v>68821</v>
      </c>
      <c r="T43" s="11"/>
      <c r="U43" s="8">
        <v>109321</v>
      </c>
      <c r="W43" s="11"/>
      <c r="X43" s="11"/>
      <c r="AA43" s="13">
        <v>43419.231</v>
      </c>
      <c r="AB43" s="13"/>
      <c r="AC43" s="13"/>
      <c r="AD43" s="13">
        <v>3917.5</v>
      </c>
      <c r="AE43" s="13">
        <v>37018.301999999996</v>
      </c>
      <c r="AF43" s="13">
        <f t="shared" si="2"/>
        <v>84355.032999999996</v>
      </c>
      <c r="AH43" s="11"/>
    </row>
    <row r="44" spans="1:34" x14ac:dyDescent="0.3">
      <c r="A44" s="12">
        <v>41061</v>
      </c>
      <c r="B44" s="13">
        <f>[37]Month!$D$5</f>
        <v>255036.29529100531</v>
      </c>
      <c r="C44" s="13">
        <f>[37]Month!$D$11</f>
        <v>73415.47</v>
      </c>
      <c r="D44" s="13">
        <f t="shared" si="0"/>
        <v>328451.76529100531</v>
      </c>
      <c r="E44" s="13">
        <v>160977</v>
      </c>
      <c r="F44" s="13">
        <v>79874</v>
      </c>
      <c r="G44" s="13">
        <f>[37]Month!$I$5</f>
        <v>259590.29529100528</v>
      </c>
      <c r="H44" s="13">
        <f>[37]Month!$I$11</f>
        <v>130204.47</v>
      </c>
      <c r="I44" s="13">
        <f t="shared" si="1"/>
        <v>389794.76529100526</v>
      </c>
      <c r="J44" s="13">
        <f>[37]Month!$I$4</f>
        <v>409554.76529100531</v>
      </c>
      <c r="K44" s="8">
        <f>'[8]Sale Vol(Ton)'!AP11</f>
        <v>81222</v>
      </c>
      <c r="L44" s="14">
        <v>173814.29529100531</v>
      </c>
      <c r="N44" s="13"/>
      <c r="O44" s="13"/>
      <c r="P44" s="13"/>
      <c r="Q44" s="13"/>
      <c r="S44" s="8">
        <v>63691</v>
      </c>
      <c r="T44" s="11"/>
      <c r="U44" s="8">
        <v>67284</v>
      </c>
      <c r="W44" s="11"/>
      <c r="X44" s="11"/>
      <c r="AA44" s="13">
        <v>50804.915999999997</v>
      </c>
      <c r="AB44" s="13"/>
      <c r="AC44" s="13"/>
      <c r="AD44" s="13">
        <v>3295.0079999999998</v>
      </c>
      <c r="AE44" s="13">
        <v>27122.076000000001</v>
      </c>
      <c r="AF44" s="13">
        <f t="shared" si="2"/>
        <v>81222</v>
      </c>
      <c r="AH44" s="11"/>
    </row>
    <row r="45" spans="1:34" x14ac:dyDescent="0.3">
      <c r="A45" s="12">
        <v>41091</v>
      </c>
      <c r="B45" s="13">
        <f>[38]Month!$D$5</f>
        <v>255179.25656084664</v>
      </c>
      <c r="C45" s="13">
        <f>[38]Month!$D$11</f>
        <v>66454.709999999992</v>
      </c>
      <c r="D45" s="13">
        <f t="shared" si="0"/>
        <v>321633.96656084666</v>
      </c>
      <c r="E45" s="13">
        <v>205389</v>
      </c>
      <c r="F45" s="13">
        <v>78392</v>
      </c>
      <c r="G45" s="13">
        <f>[38]Month!$I$5</f>
        <v>274725.25656084664</v>
      </c>
      <c r="H45" s="13">
        <f>[38]Month!$I$11</f>
        <v>128125.70999999999</v>
      </c>
      <c r="I45" s="13">
        <f t="shared" si="1"/>
        <v>402850.96656084666</v>
      </c>
      <c r="J45" s="13">
        <f>[38]Month!$I$4</f>
        <v>448630.96656084666</v>
      </c>
      <c r="K45" s="8">
        <f>'[8]Sale Vol(Ton)'!AP12</f>
        <v>88457.142000000007</v>
      </c>
      <c r="L45" s="14">
        <v>166722.11456084665</v>
      </c>
      <c r="N45" s="13"/>
      <c r="O45" s="13"/>
      <c r="P45" s="13"/>
      <c r="Q45" s="13"/>
      <c r="S45" s="8">
        <v>78767</v>
      </c>
      <c r="T45" s="11"/>
      <c r="U45" s="8">
        <v>110132</v>
      </c>
      <c r="W45" s="11"/>
      <c r="X45" s="11"/>
      <c r="AA45" s="13">
        <v>45250.203000000009</v>
      </c>
      <c r="AB45" s="13"/>
      <c r="AC45" s="13"/>
      <c r="AD45" s="13">
        <v>1729.21</v>
      </c>
      <c r="AE45" s="13">
        <v>41477.728999999999</v>
      </c>
      <c r="AF45" s="13">
        <f t="shared" si="2"/>
        <v>88457.142000000007</v>
      </c>
      <c r="AH45" s="11"/>
    </row>
    <row r="46" spans="1:34" x14ac:dyDescent="0.3">
      <c r="A46" s="12">
        <v>41122</v>
      </c>
      <c r="B46" s="13">
        <f>[39]Month!$D$5</f>
        <v>244889.43862433871</v>
      </c>
      <c r="C46" s="13">
        <f>[39]Month!$D$11</f>
        <v>60742.34</v>
      </c>
      <c r="D46" s="13">
        <f t="shared" si="0"/>
        <v>305631.77862433868</v>
      </c>
      <c r="E46" s="13">
        <v>269201</v>
      </c>
      <c r="F46" s="13">
        <v>73470</v>
      </c>
      <c r="G46" s="13">
        <f>[39]Month!$I$5</f>
        <v>289426.43862433871</v>
      </c>
      <c r="H46" s="13">
        <f>[39]Month!$I$11</f>
        <v>181850.34</v>
      </c>
      <c r="I46" s="13">
        <f t="shared" si="1"/>
        <v>471276.77862433868</v>
      </c>
      <c r="J46" s="13">
        <f>[39]Month!$I$4</f>
        <v>501362.77862433868</v>
      </c>
      <c r="K46" s="8">
        <f>'[8]Sale Vol(Ton)'!AP13</f>
        <v>87040.548999999999</v>
      </c>
      <c r="L46" s="14">
        <v>157848.88962433871</v>
      </c>
      <c r="N46" s="13"/>
      <c r="O46" s="13"/>
      <c r="P46" s="13"/>
      <c r="Q46" s="13"/>
      <c r="S46" s="8">
        <v>138742</v>
      </c>
      <c r="T46" s="11"/>
      <c r="U46" s="8">
        <v>64583</v>
      </c>
      <c r="W46" s="11"/>
      <c r="X46" s="11"/>
      <c r="AA46" s="13">
        <v>47903.364000000001</v>
      </c>
      <c r="AB46" s="13"/>
      <c r="AC46" s="13"/>
      <c r="AD46" s="13">
        <v>2229.384</v>
      </c>
      <c r="AE46" s="13">
        <v>36907.801000000007</v>
      </c>
      <c r="AF46" s="13">
        <f t="shared" si="2"/>
        <v>87040.548999999999</v>
      </c>
      <c r="AH46" s="11"/>
    </row>
    <row r="47" spans="1:34" x14ac:dyDescent="0.3">
      <c r="A47" s="12">
        <v>41153</v>
      </c>
      <c r="B47" s="13">
        <f>[40]Month!$D$5</f>
        <v>261490.07804232807</v>
      </c>
      <c r="C47" s="13">
        <f>[40]Month!$D$11</f>
        <v>69496.37</v>
      </c>
      <c r="D47" s="13">
        <f t="shared" si="0"/>
        <v>330986.44804232806</v>
      </c>
      <c r="E47" s="13">
        <v>195613</v>
      </c>
      <c r="F47" s="13">
        <v>73202</v>
      </c>
      <c r="G47" s="13">
        <f>[40]Month!$I$5</f>
        <v>271701.07804232807</v>
      </c>
      <c r="H47" s="13">
        <f>[40]Month!$I$11</f>
        <v>148235.37</v>
      </c>
      <c r="I47" s="13">
        <f t="shared" si="1"/>
        <v>419936.44804232806</v>
      </c>
      <c r="J47" s="13">
        <f>[40]Month!$I$4</f>
        <v>453397.448042328</v>
      </c>
      <c r="K47" s="8">
        <f>'[8]Sale Vol(Ton)'!AP14</f>
        <v>78858.357000000004</v>
      </c>
      <c r="L47" s="14">
        <v>182631.72104232805</v>
      </c>
      <c r="N47" s="13"/>
      <c r="O47" s="13"/>
      <c r="P47" s="13"/>
      <c r="Q47" s="13"/>
      <c r="S47" s="8">
        <v>35554</v>
      </c>
      <c r="T47" s="11"/>
      <c r="U47" s="8">
        <v>78609</v>
      </c>
      <c r="W47" s="11"/>
      <c r="X47" s="11"/>
      <c r="AA47" s="13">
        <v>43277.328000000001</v>
      </c>
      <c r="AB47" s="13"/>
      <c r="AC47" s="13"/>
      <c r="AD47" s="13">
        <v>2966.3890000000001</v>
      </c>
      <c r="AE47" s="13">
        <v>32614.639999999999</v>
      </c>
      <c r="AF47" s="13">
        <f t="shared" si="2"/>
        <v>78858.357000000004</v>
      </c>
      <c r="AH47" s="11"/>
    </row>
    <row r="48" spans="1:34" x14ac:dyDescent="0.3">
      <c r="A48" s="12">
        <v>41183</v>
      </c>
      <c r="B48" s="13">
        <f>[41]Month!$D$5</f>
        <v>234321.61693121697</v>
      </c>
      <c r="C48" s="13">
        <f>[41]Month!$D$11</f>
        <v>52922</v>
      </c>
      <c r="D48" s="13">
        <f t="shared" si="0"/>
        <v>287243.61693121697</v>
      </c>
      <c r="E48" s="13">
        <v>256440</v>
      </c>
      <c r="F48" s="13">
        <v>74814</v>
      </c>
      <c r="G48" s="13">
        <f>[41]Month!$I$5</f>
        <v>270968.61693121697</v>
      </c>
      <c r="H48" s="13">
        <f>[41]Month!$I$11</f>
        <v>171708</v>
      </c>
      <c r="I48" s="13">
        <f t="shared" si="1"/>
        <v>442676.61693121697</v>
      </c>
      <c r="J48" s="13">
        <f>[41]Month!$I$4</f>
        <v>468869.61693121702</v>
      </c>
      <c r="K48" s="8">
        <f>'[8]Sale Vol(Ton)'!AP15</f>
        <v>76161.557000000001</v>
      </c>
      <c r="L48" s="14">
        <v>158160.05993121697</v>
      </c>
      <c r="N48" s="13"/>
      <c r="O48" s="13"/>
      <c r="P48" s="13"/>
      <c r="Q48" s="13"/>
      <c r="S48" s="8">
        <v>90240</v>
      </c>
      <c r="T48" s="11"/>
      <c r="U48" s="8">
        <v>70259</v>
      </c>
      <c r="W48" s="11"/>
      <c r="X48" s="11"/>
      <c r="AA48" s="13">
        <v>48773.664000000004</v>
      </c>
      <c r="AB48" s="13"/>
      <c r="AC48" s="13"/>
      <c r="AD48" s="13">
        <v>3651.6090000000004</v>
      </c>
      <c r="AE48" s="13">
        <v>23736.284</v>
      </c>
      <c r="AF48" s="13">
        <f t="shared" si="2"/>
        <v>76161.557000000001</v>
      </c>
      <c r="AH48" s="11"/>
    </row>
    <row r="49" spans="1:34" x14ac:dyDescent="0.3">
      <c r="A49" s="12">
        <v>41214</v>
      </c>
      <c r="B49" s="13">
        <f>[42]Month!$D$5</f>
        <v>320611.18068783073</v>
      </c>
      <c r="C49" s="13">
        <f>[42]Month!$D$11</f>
        <v>58746.01</v>
      </c>
      <c r="D49" s="13">
        <f t="shared" si="0"/>
        <v>379357.19068783073</v>
      </c>
      <c r="E49" s="13">
        <v>278342</v>
      </c>
      <c r="F49" s="13">
        <v>76991</v>
      </c>
      <c r="G49" s="13">
        <f>[42]Month!$I$5</f>
        <v>345192.18068783073</v>
      </c>
      <c r="H49" s="13">
        <f>[42]Month!$I$11</f>
        <v>204056.01</v>
      </c>
      <c r="I49" s="13">
        <f t="shared" si="1"/>
        <v>549248.19068783079</v>
      </c>
      <c r="J49" s="13">
        <f>[42]Month!$I$4</f>
        <v>580708.19068783079</v>
      </c>
      <c r="K49" s="8">
        <f>'[8]Sale Vol(Ton)'!AP16</f>
        <v>74362.259000000005</v>
      </c>
      <c r="L49" s="14">
        <v>246248.92168783071</v>
      </c>
      <c r="N49" s="13"/>
      <c r="O49" s="13"/>
      <c r="P49" s="13"/>
      <c r="Q49" s="13"/>
      <c r="S49" s="8">
        <v>26824</v>
      </c>
      <c r="T49" s="11"/>
      <c r="U49" s="8">
        <v>125230.99999999988</v>
      </c>
      <c r="W49" s="11"/>
      <c r="X49" s="11"/>
      <c r="AA49" s="13">
        <v>45653.111000000004</v>
      </c>
      <c r="AB49" s="13"/>
      <c r="AC49" s="13"/>
      <c r="AD49" s="13">
        <v>1854.885</v>
      </c>
      <c r="AE49" s="13">
        <v>26854.262999999999</v>
      </c>
      <c r="AF49" s="13">
        <f t="shared" si="2"/>
        <v>74362.259000000005</v>
      </c>
      <c r="AH49" s="11"/>
    </row>
    <row r="50" spans="1:34" x14ac:dyDescent="0.3">
      <c r="A50" s="12">
        <v>41244</v>
      </c>
      <c r="B50" s="13">
        <f>[43]Month!$D$5</f>
        <v>202181.97989417991</v>
      </c>
      <c r="C50" s="13">
        <f>[43]Month!$D$11</f>
        <v>59843.96</v>
      </c>
      <c r="D50" s="13">
        <f t="shared" si="0"/>
        <v>262025.9398941799</v>
      </c>
      <c r="E50" s="13">
        <v>220689</v>
      </c>
      <c r="F50" s="13">
        <v>66082</v>
      </c>
      <c r="G50" s="13">
        <f>[43]Month!$I$5</f>
        <v>232013.97989417991</v>
      </c>
      <c r="H50" s="13">
        <f>[43]Month!$I$11</f>
        <v>157434.96</v>
      </c>
      <c r="I50" s="13">
        <f t="shared" si="1"/>
        <v>389448.93989417993</v>
      </c>
      <c r="J50" s="13">
        <f>[43]Month!$I$4</f>
        <v>416632.93989417993</v>
      </c>
      <c r="K50" s="8">
        <f>'[8]Sale Vol(Ton)'!AP17</f>
        <v>74733.089000000007</v>
      </c>
      <c r="L50" s="14">
        <v>127448.8908941799</v>
      </c>
      <c r="N50" s="13"/>
      <c r="O50" s="13"/>
      <c r="P50" s="13"/>
      <c r="Q50" s="13"/>
      <c r="S50" s="8">
        <v>26608</v>
      </c>
      <c r="T50" s="11"/>
      <c r="U50" s="8">
        <v>40574</v>
      </c>
      <c r="W50" s="11"/>
      <c r="X50" s="11"/>
      <c r="AA50" s="13">
        <v>44271.152000000002</v>
      </c>
      <c r="AB50" s="13"/>
      <c r="AC50" s="13"/>
      <c r="AD50" s="13">
        <v>1613.6519999999998</v>
      </c>
      <c r="AE50" s="13">
        <v>28848.285</v>
      </c>
      <c r="AF50" s="13">
        <f t="shared" si="2"/>
        <v>74733.089000000007</v>
      </c>
      <c r="AH50" s="11"/>
    </row>
    <row r="51" spans="1:34" x14ac:dyDescent="0.3">
      <c r="A51" s="7">
        <v>41275</v>
      </c>
      <c r="B51" s="8">
        <v>299491.06994708994</v>
      </c>
      <c r="C51" s="8">
        <v>61179.66</v>
      </c>
      <c r="D51" s="8">
        <f t="shared" si="0"/>
        <v>360670.72994708992</v>
      </c>
      <c r="E51" s="8">
        <v>267488.23800000001</v>
      </c>
      <c r="F51" s="8">
        <v>73572.904999999999</v>
      </c>
      <c r="G51" s="8">
        <v>322006.51394709002</v>
      </c>
      <c r="H51" s="8">
        <v>194915.49900000001</v>
      </c>
      <c r="I51" s="8">
        <f t="shared" si="1"/>
        <v>516922.01294709003</v>
      </c>
      <c r="J51" s="8">
        <v>554586.06294709002</v>
      </c>
      <c r="K51" s="8">
        <f>'[8]Sale Vol(Ton)'!AT6</f>
        <v>83071.045000000013</v>
      </c>
      <c r="L51" s="14">
        <v>216420.02494708993</v>
      </c>
      <c r="N51" s="8"/>
      <c r="O51" s="8"/>
      <c r="P51" s="8"/>
      <c r="Q51" s="8"/>
      <c r="S51" s="8">
        <v>24188</v>
      </c>
      <c r="T51" s="11"/>
      <c r="U51" s="8">
        <v>87840</v>
      </c>
      <c r="W51" s="11"/>
      <c r="X51" s="11"/>
      <c r="AA51" s="8">
        <v>48863.601000000002</v>
      </c>
      <c r="AB51" s="8"/>
      <c r="AC51" s="8"/>
      <c r="AD51" s="8">
        <v>1732.2470000000001</v>
      </c>
      <c r="AE51" s="8">
        <v>32475.197</v>
      </c>
      <c r="AF51" s="8">
        <f t="shared" si="2"/>
        <v>83071.045000000013</v>
      </c>
      <c r="AH51" s="11"/>
    </row>
    <row r="52" spans="1:34" x14ac:dyDescent="0.3">
      <c r="A52" s="7">
        <v>41306</v>
      </c>
      <c r="B52" s="8">
        <v>358500.948994709</v>
      </c>
      <c r="C52" s="8">
        <v>51621.84</v>
      </c>
      <c r="D52" s="8">
        <f t="shared" si="0"/>
        <v>410122.78899470903</v>
      </c>
      <c r="E52" s="8">
        <v>208362.65599999999</v>
      </c>
      <c r="F52" s="8">
        <v>76756.361000000004</v>
      </c>
      <c r="G52" s="8">
        <v>368786.09999470902</v>
      </c>
      <c r="H52" s="8">
        <v>151081.48199999999</v>
      </c>
      <c r="I52" s="8">
        <f t="shared" si="1"/>
        <v>519867.58199470898</v>
      </c>
      <c r="J52" s="8">
        <v>541729.08399470896</v>
      </c>
      <c r="K52" s="8">
        <f>'[8]Sale Vol(Ton)'!AT7</f>
        <v>93943.178000000014</v>
      </c>
      <c r="L52" s="14">
        <v>264557.77099470899</v>
      </c>
      <c r="N52" s="8"/>
      <c r="O52" s="8"/>
      <c r="P52" s="8"/>
      <c r="Q52" s="8"/>
      <c r="S52" s="8">
        <v>27084</v>
      </c>
      <c r="T52" s="11"/>
      <c r="U52" s="8">
        <v>104749</v>
      </c>
      <c r="W52" s="11"/>
      <c r="X52" s="11"/>
      <c r="AA52" s="8">
        <v>59983.91</v>
      </c>
      <c r="AB52" s="8"/>
      <c r="AC52" s="8"/>
      <c r="AD52" s="8">
        <v>1025.6500000000001</v>
      </c>
      <c r="AE52" s="8">
        <v>32933.618000000002</v>
      </c>
      <c r="AF52" s="8">
        <f t="shared" si="2"/>
        <v>93943.178000000014</v>
      </c>
      <c r="AH52" s="11"/>
    </row>
    <row r="53" spans="1:34" x14ac:dyDescent="0.3">
      <c r="A53" s="7">
        <v>41334</v>
      </c>
      <c r="B53" s="8">
        <v>322253.84544973547</v>
      </c>
      <c r="C53" s="8">
        <v>46423.81</v>
      </c>
      <c r="D53" s="8">
        <f t="shared" si="0"/>
        <v>368677.65544973547</v>
      </c>
      <c r="E53" s="8">
        <v>221175.63699999999</v>
      </c>
      <c r="F53" s="8">
        <v>83992.032000000007</v>
      </c>
      <c r="G53" s="8">
        <v>329277.77844973502</v>
      </c>
      <c r="H53" s="8">
        <v>145760.45300000001</v>
      </c>
      <c r="I53" s="8">
        <f t="shared" si="1"/>
        <v>475038.231449735</v>
      </c>
      <c r="J53" s="8">
        <v>505861.26044973545</v>
      </c>
      <c r="K53" s="8">
        <f>'[8]Sale Vol(Ton)'!AT8</f>
        <v>96071.45199999999</v>
      </c>
      <c r="L53" s="14">
        <v>226182.39344973548</v>
      </c>
      <c r="N53" s="8"/>
      <c r="O53" s="8"/>
      <c r="P53" s="8"/>
      <c r="Q53" s="8"/>
      <c r="S53" s="8">
        <v>29793</v>
      </c>
      <c r="T53" s="11"/>
      <c r="U53" s="8">
        <v>104545</v>
      </c>
      <c r="W53" s="11"/>
      <c r="X53" s="11"/>
      <c r="AA53" s="8">
        <v>54164.020999999993</v>
      </c>
      <c r="AB53" s="8"/>
      <c r="AC53" s="8"/>
      <c r="AD53" s="8">
        <v>1770.097</v>
      </c>
      <c r="AE53" s="8">
        <v>40137.334000000003</v>
      </c>
      <c r="AF53" s="8">
        <f t="shared" si="2"/>
        <v>96071.45199999999</v>
      </c>
      <c r="AH53" s="11"/>
    </row>
    <row r="54" spans="1:34" x14ac:dyDescent="0.3">
      <c r="A54" s="7">
        <v>41365</v>
      </c>
      <c r="B54" s="8">
        <v>302545.97243386251</v>
      </c>
      <c r="C54" s="8">
        <v>42546.49</v>
      </c>
      <c r="D54" s="8">
        <f t="shared" si="0"/>
        <v>345092.4624338625</v>
      </c>
      <c r="E54" s="8">
        <v>282399.78600000002</v>
      </c>
      <c r="F54" s="8">
        <v>77242.028000000006</v>
      </c>
      <c r="G54" s="8">
        <v>330327.06243386201</v>
      </c>
      <c r="H54" s="8">
        <v>190743.24400000001</v>
      </c>
      <c r="I54" s="8">
        <f t="shared" si="1"/>
        <v>521070.30643386202</v>
      </c>
      <c r="J54" s="8">
        <v>550250.22043386253</v>
      </c>
      <c r="K54" s="8">
        <f>'[8]Sale Vol(Ton)'!AT9</f>
        <v>81146.183000000019</v>
      </c>
      <c r="L54" s="14">
        <v>221399.78943386249</v>
      </c>
      <c r="N54" s="8"/>
      <c r="O54" s="8"/>
      <c r="P54" s="8"/>
      <c r="Q54" s="8"/>
      <c r="S54" s="8">
        <v>23493</v>
      </c>
      <c r="T54" s="11"/>
      <c r="U54" s="8">
        <v>83057</v>
      </c>
      <c r="W54" s="11"/>
      <c r="X54" s="11"/>
      <c r="AA54" s="8">
        <v>45190.98000000001</v>
      </c>
      <c r="AB54" s="8"/>
      <c r="AC54" s="8"/>
      <c r="AD54" s="8">
        <v>1683.2080000000001</v>
      </c>
      <c r="AE54" s="8">
        <v>34271.995000000003</v>
      </c>
      <c r="AF54" s="8">
        <f t="shared" si="2"/>
        <v>81146.183000000019</v>
      </c>
      <c r="AH54" s="11"/>
    </row>
    <row r="55" spans="1:34" x14ac:dyDescent="0.3">
      <c r="A55" s="7">
        <v>41395</v>
      </c>
      <c r="B55" s="8">
        <v>417753.99841269845</v>
      </c>
      <c r="C55" s="8">
        <v>51328.3</v>
      </c>
      <c r="D55" s="8">
        <f t="shared" si="0"/>
        <v>469082.29841269844</v>
      </c>
      <c r="E55" s="8">
        <v>265443.75700000004</v>
      </c>
      <c r="F55" s="8">
        <v>90282.445000000007</v>
      </c>
      <c r="G55" s="8">
        <v>429658.83141269803</v>
      </c>
      <c r="H55" s="8">
        <v>196482.40100000001</v>
      </c>
      <c r="I55" s="8">
        <f t="shared" si="1"/>
        <v>626141.23241269798</v>
      </c>
      <c r="J55" s="8">
        <v>644243.61041269847</v>
      </c>
      <c r="K55" s="8">
        <f>'[8]Sale Vol(Ton)'!AT10</f>
        <v>77806.513999999996</v>
      </c>
      <c r="L55" s="14">
        <v>349758.22162610234</v>
      </c>
      <c r="N55" s="8"/>
      <c r="O55" s="8"/>
      <c r="P55" s="8"/>
      <c r="Q55" s="8"/>
      <c r="S55" s="8">
        <v>65745</v>
      </c>
      <c r="T55" s="11"/>
      <c r="U55" s="8">
        <v>190213</v>
      </c>
      <c r="W55" s="11"/>
      <c r="X55" s="11"/>
      <c r="AA55" s="8">
        <v>47108.7</v>
      </c>
      <c r="AB55" s="8"/>
      <c r="AC55" s="8"/>
      <c r="AD55" s="8">
        <v>1445.3760000000002</v>
      </c>
      <c r="AE55" s="8">
        <v>29252.437999999998</v>
      </c>
      <c r="AF55" s="8">
        <f t="shared" si="2"/>
        <v>77806.513999999996</v>
      </c>
      <c r="AH55" s="11"/>
    </row>
    <row r="56" spans="1:34" x14ac:dyDescent="0.3">
      <c r="A56" s="7">
        <v>41426</v>
      </c>
      <c r="B56" s="8">
        <v>192642.35238095236</v>
      </c>
      <c r="C56" s="8">
        <v>61616.119999999995</v>
      </c>
      <c r="D56" s="8">
        <f t="shared" si="0"/>
        <v>254258.47238095236</v>
      </c>
      <c r="E56" s="8">
        <v>246233.60199999998</v>
      </c>
      <c r="F56" s="8">
        <v>91792.776999999973</v>
      </c>
      <c r="G56" s="8">
        <v>247767.554380952</v>
      </c>
      <c r="H56" s="8">
        <v>140573.02299999999</v>
      </c>
      <c r="I56" s="8">
        <f t="shared" si="1"/>
        <v>388340.57738095196</v>
      </c>
      <c r="J56" s="8">
        <v>408699.2973809524</v>
      </c>
      <c r="K56" s="8">
        <f>'[8]Sale Vol(Ton)'!AT11</f>
        <v>78535.989999999991</v>
      </c>
      <c r="L56" s="14">
        <v>122302.42116990004</v>
      </c>
      <c r="N56" s="8"/>
      <c r="O56" s="8"/>
      <c r="P56" s="8"/>
      <c r="Q56" s="8"/>
      <c r="S56" s="8">
        <v>61030</v>
      </c>
      <c r="T56" s="11"/>
      <c r="U56" s="8">
        <v>11747</v>
      </c>
      <c r="W56" s="11"/>
      <c r="X56" s="11"/>
      <c r="AA56" s="8">
        <v>43499.044999999998</v>
      </c>
      <c r="AB56" s="8"/>
      <c r="AC56" s="8"/>
      <c r="AD56" s="8">
        <v>761.77700000000004</v>
      </c>
      <c r="AE56" s="8">
        <v>34275.167999999998</v>
      </c>
      <c r="AF56" s="8">
        <f t="shared" si="2"/>
        <v>78535.989999999991</v>
      </c>
      <c r="AH56" s="11"/>
    </row>
    <row r="57" spans="1:34" x14ac:dyDescent="0.3">
      <c r="A57" s="7">
        <v>41456</v>
      </c>
      <c r="B57" s="8">
        <v>211795.4664550265</v>
      </c>
      <c r="C57" s="8">
        <v>54883.96</v>
      </c>
      <c r="D57" s="8">
        <f t="shared" si="0"/>
        <v>266679.42645502649</v>
      </c>
      <c r="E57" s="8">
        <v>196150.30900000001</v>
      </c>
      <c r="F57" s="8">
        <v>66071.444000000003</v>
      </c>
      <c r="G57" s="8">
        <v>235095.69645502701</v>
      </c>
      <c r="H57" s="8">
        <v>138815.54199999999</v>
      </c>
      <c r="I57" s="8">
        <f t="shared" si="1"/>
        <v>373911.23845502699</v>
      </c>
      <c r="J57" s="8">
        <v>396758.29145502602</v>
      </c>
      <c r="K57" s="8">
        <f>'[8]Sale Vol(Ton)'!AT12</f>
        <v>71506.73000000001</v>
      </c>
      <c r="L57" s="14">
        <v>145279.81307662159</v>
      </c>
      <c r="N57" s="8"/>
      <c r="O57" s="8"/>
      <c r="P57" s="8"/>
      <c r="Q57" s="8"/>
      <c r="S57" s="8">
        <v>54000</v>
      </c>
      <c r="T57" s="11"/>
      <c r="U57" s="8">
        <v>30400</v>
      </c>
      <c r="W57" s="11"/>
      <c r="X57" s="11"/>
      <c r="AA57" s="8">
        <v>42431.084000000003</v>
      </c>
      <c r="AB57" s="8"/>
      <c r="AC57" s="8"/>
      <c r="AD57" s="8">
        <v>711.31100000000004</v>
      </c>
      <c r="AE57" s="8">
        <v>28364.334999999999</v>
      </c>
      <c r="AF57" s="8">
        <f t="shared" si="2"/>
        <v>71506.73000000001</v>
      </c>
      <c r="AH57" s="11"/>
    </row>
    <row r="58" spans="1:34" x14ac:dyDescent="0.3">
      <c r="A58" s="7">
        <v>41487</v>
      </c>
      <c r="B58" s="8">
        <v>306744.50084656081</v>
      </c>
      <c r="C58" s="8">
        <v>43615.020000000004</v>
      </c>
      <c r="D58" s="8">
        <f t="shared" si="0"/>
        <v>350359.52084656083</v>
      </c>
      <c r="E58" s="8">
        <v>347616.45600000006</v>
      </c>
      <c r="F58" s="8">
        <v>73338.521000000022</v>
      </c>
      <c r="G58" s="8">
        <v>400484.303846561</v>
      </c>
      <c r="H58" s="8">
        <v>189749.38800000001</v>
      </c>
      <c r="I58" s="8">
        <f t="shared" si="1"/>
        <v>590233.69184656104</v>
      </c>
      <c r="J58" s="8">
        <v>624637.45584656077</v>
      </c>
      <c r="K58" s="8">
        <f>'[8]Sale Vol(Ton)'!AT13</f>
        <v>81705.67200000002</v>
      </c>
      <c r="L58" s="14">
        <v>227197.11795754131</v>
      </c>
      <c r="N58" s="8"/>
      <c r="O58" s="8"/>
      <c r="P58" s="8"/>
      <c r="Q58" s="8"/>
      <c r="S58" s="8">
        <v>25375</v>
      </c>
      <c r="T58" s="11"/>
      <c r="U58" s="8">
        <v>65942</v>
      </c>
      <c r="W58" s="11"/>
      <c r="X58" s="11"/>
      <c r="AA58" s="8">
        <v>46971.559000000008</v>
      </c>
      <c r="AB58" s="8"/>
      <c r="AC58" s="8"/>
      <c r="AD58" s="8">
        <v>541.72599999999989</v>
      </c>
      <c r="AE58" s="8">
        <v>34192.387000000002</v>
      </c>
      <c r="AF58" s="8">
        <f t="shared" si="2"/>
        <v>81705.67200000002</v>
      </c>
      <c r="AH58" s="11"/>
    </row>
    <row r="59" spans="1:34" x14ac:dyDescent="0.3">
      <c r="A59" s="7">
        <v>41518</v>
      </c>
      <c r="B59" s="8">
        <v>251047.07544973545</v>
      </c>
      <c r="C59" s="8">
        <v>51518.46</v>
      </c>
      <c r="D59" s="8">
        <f t="shared" si="0"/>
        <v>302565.53544973547</v>
      </c>
      <c r="E59" s="8">
        <v>185636.777</v>
      </c>
      <c r="F59" s="8">
        <v>83766.754000000001</v>
      </c>
      <c r="G59" s="8">
        <v>246396.32044973501</v>
      </c>
      <c r="H59" s="8">
        <v>137849.28200000001</v>
      </c>
      <c r="I59" s="8">
        <f t="shared" si="1"/>
        <v>384245.60244973504</v>
      </c>
      <c r="J59" s="8">
        <v>404435.55844973546</v>
      </c>
      <c r="K59" s="8">
        <f>'[8]Sale Vol(Ton)'!AT14</f>
        <v>89297.978000000003</v>
      </c>
      <c r="L59" s="14">
        <v>113214.10252910052</v>
      </c>
      <c r="N59" s="8"/>
      <c r="O59" s="8"/>
      <c r="P59" s="8"/>
      <c r="Q59" s="8"/>
      <c r="S59" s="8">
        <v>21600</v>
      </c>
      <c r="T59" s="11"/>
      <c r="U59" s="8">
        <v>38000</v>
      </c>
      <c r="W59" s="11"/>
      <c r="X59" s="11"/>
      <c r="AA59" s="8">
        <v>53459.061000000002</v>
      </c>
      <c r="AB59" s="8"/>
      <c r="AC59" s="8"/>
      <c r="AD59" s="8">
        <v>1121.4920000000002</v>
      </c>
      <c r="AE59" s="8">
        <v>34717.424999999996</v>
      </c>
      <c r="AF59" s="8">
        <f t="shared" si="2"/>
        <v>89297.978000000003</v>
      </c>
      <c r="AH59" s="11"/>
    </row>
    <row r="60" spans="1:34" x14ac:dyDescent="0.3">
      <c r="A60" s="7">
        <v>41548</v>
      </c>
      <c r="B60" s="8">
        <v>295481.92835978838</v>
      </c>
      <c r="C60" s="8">
        <v>72349.22</v>
      </c>
      <c r="D60" s="8">
        <f t="shared" si="0"/>
        <v>367831.14835978835</v>
      </c>
      <c r="E60" s="8">
        <v>241660.55600000001</v>
      </c>
      <c r="F60" s="8">
        <v>72022.987999999998</v>
      </c>
      <c r="G60" s="8">
        <v>309426.012359788</v>
      </c>
      <c r="H60" s="8">
        <v>191375.76800000001</v>
      </c>
      <c r="I60" s="8">
        <f t="shared" si="1"/>
        <v>500801.78035978798</v>
      </c>
      <c r="J60" s="8">
        <v>537468.71635978832</v>
      </c>
      <c r="K60" s="8">
        <f>'[8]Sale Vol(Ton)'!AT15</f>
        <v>97048.755000000005</v>
      </c>
      <c r="L60" s="14">
        <v>156122.90880952383</v>
      </c>
      <c r="N60" s="8"/>
      <c r="O60" s="8"/>
      <c r="P60" s="8"/>
      <c r="Q60" s="8"/>
      <c r="S60" s="8">
        <v>65557</v>
      </c>
      <c r="T60" s="11"/>
      <c r="U60" s="8">
        <v>89571</v>
      </c>
      <c r="W60" s="11"/>
      <c r="X60" s="11"/>
      <c r="AA60" s="8">
        <v>57939.107000000004</v>
      </c>
      <c r="AB60" s="8"/>
      <c r="AC60" s="8"/>
      <c r="AD60" s="8">
        <v>1586.607</v>
      </c>
      <c r="AE60" s="8">
        <v>37523.040999999997</v>
      </c>
      <c r="AF60" s="8">
        <f t="shared" si="2"/>
        <v>97048.755000000005</v>
      </c>
      <c r="AH60" s="11"/>
    </row>
    <row r="61" spans="1:34" x14ac:dyDescent="0.3">
      <c r="A61" s="7">
        <v>41579</v>
      </c>
      <c r="B61" s="8">
        <v>248813.38793650793</v>
      </c>
      <c r="C61" s="8">
        <v>48121.84</v>
      </c>
      <c r="D61" s="8">
        <f t="shared" si="0"/>
        <v>296935.2279365079</v>
      </c>
      <c r="E61" s="8">
        <v>244362.807</v>
      </c>
      <c r="F61" s="8">
        <v>91275.776999999987</v>
      </c>
      <c r="G61" s="8">
        <v>258434.34593650801</v>
      </c>
      <c r="H61" s="8">
        <v>175971.55</v>
      </c>
      <c r="I61" s="8">
        <f t="shared" si="1"/>
        <v>434405.89593650796</v>
      </c>
      <c r="J61" s="8">
        <v>450022.25793650799</v>
      </c>
      <c r="K61" s="8">
        <f>'[8]Sale Vol(Ton)'!AT16</f>
        <v>89406.202000000005</v>
      </c>
      <c r="L61" s="14">
        <v>125074.14889947085</v>
      </c>
      <c r="N61" s="8"/>
      <c r="O61" s="8"/>
      <c r="P61" s="8"/>
      <c r="Q61" s="8"/>
      <c r="S61" s="8">
        <v>31847</v>
      </c>
      <c r="T61" s="11"/>
      <c r="U61" s="8">
        <v>74169</v>
      </c>
      <c r="W61" s="11"/>
      <c r="X61" s="11"/>
      <c r="AA61" s="8">
        <v>53269.53</v>
      </c>
      <c r="AB61" s="8"/>
      <c r="AC61" s="8"/>
      <c r="AD61" s="8">
        <v>3032.8</v>
      </c>
      <c r="AE61" s="8">
        <v>33103.872000000003</v>
      </c>
      <c r="AF61" s="8">
        <f t="shared" si="2"/>
        <v>89406.202000000005</v>
      </c>
      <c r="AH61" s="11"/>
    </row>
    <row r="62" spans="1:34" x14ac:dyDescent="0.3">
      <c r="A62" s="7">
        <v>41609</v>
      </c>
      <c r="B62" s="8">
        <v>290540.80656084663</v>
      </c>
      <c r="C62" s="8">
        <v>28105</v>
      </c>
      <c r="D62" s="8">
        <f t="shared" si="0"/>
        <v>318645.80656084663</v>
      </c>
      <c r="E62" s="8">
        <v>223929</v>
      </c>
      <c r="F62" s="8">
        <v>81036.639999999999</v>
      </c>
      <c r="G62" s="8">
        <v>277958.80656084698</v>
      </c>
      <c r="H62" s="8">
        <v>151601</v>
      </c>
      <c r="I62" s="8">
        <f t="shared" si="1"/>
        <v>429559.80656084698</v>
      </c>
      <c r="J62" s="8">
        <v>461538.16656084661</v>
      </c>
      <c r="K62" s="8">
        <f>'[8]Sale Vol(Ton)'!AT17</f>
        <v>78228.175000000003</v>
      </c>
      <c r="L62" s="14">
        <v>177893.46500000003</v>
      </c>
      <c r="N62" s="8"/>
      <c r="O62" s="8"/>
      <c r="P62" s="8"/>
      <c r="Q62" s="8"/>
      <c r="S62" s="8">
        <v>66230</v>
      </c>
      <c r="T62" s="11"/>
      <c r="U62" s="8">
        <v>63500</v>
      </c>
      <c r="W62" s="11"/>
      <c r="X62" s="11"/>
      <c r="AA62" s="8">
        <v>45693.781999999999</v>
      </c>
      <c r="AB62" s="8"/>
      <c r="AC62" s="8"/>
      <c r="AD62" s="8">
        <v>1719.3869999999999</v>
      </c>
      <c r="AE62" s="8">
        <v>30815.006000000001</v>
      </c>
      <c r="AF62" s="8">
        <f t="shared" si="2"/>
        <v>78228.175000000003</v>
      </c>
      <c r="AH62" s="11"/>
    </row>
    <row r="63" spans="1:34" x14ac:dyDescent="0.3">
      <c r="A63" s="12">
        <v>41640</v>
      </c>
      <c r="B63" s="13">
        <v>406555.70619047619</v>
      </c>
      <c r="C63" s="13">
        <v>22881.85</v>
      </c>
      <c r="D63" s="13">
        <f t="shared" si="0"/>
        <v>429437.55619047617</v>
      </c>
      <c r="E63" s="13">
        <v>221408.58000000002</v>
      </c>
      <c r="F63" s="13">
        <v>74510.733000000007</v>
      </c>
      <c r="G63" s="13">
        <v>421891.70619047602</v>
      </c>
      <c r="H63" s="13">
        <v>118452.85</v>
      </c>
      <c r="I63" s="13">
        <f t="shared" si="1"/>
        <v>540344.55619047605</v>
      </c>
      <c r="J63" s="13">
        <v>576335.40319047612</v>
      </c>
      <c r="K63" s="8">
        <f>'[8]Sale Vol(Ton)'!AX6</f>
        <v>91630.899000000005</v>
      </c>
      <c r="L63" s="14">
        <v>216967.55842504409</v>
      </c>
      <c r="N63" s="13">
        <v>347180.95238095237</v>
      </c>
      <c r="O63" s="13">
        <v>356827</v>
      </c>
      <c r="P63" s="13">
        <v>10</v>
      </c>
      <c r="Q63" s="13">
        <v>703997.95238095243</v>
      </c>
      <c r="R63" s="15"/>
      <c r="S63" s="8">
        <v>29300</v>
      </c>
      <c r="T63" s="11"/>
      <c r="U63" s="8">
        <v>159300</v>
      </c>
      <c r="W63" s="11"/>
      <c r="X63" s="11"/>
      <c r="AA63" s="13">
        <v>54962.043000000005</v>
      </c>
      <c r="AB63" s="13"/>
      <c r="AC63" s="13"/>
      <c r="AD63" s="13">
        <v>1479.375</v>
      </c>
      <c r="AE63" s="13">
        <v>35189.481000000007</v>
      </c>
      <c r="AF63" s="13">
        <f t="shared" si="2"/>
        <v>91630.899000000005</v>
      </c>
      <c r="AH63" s="11"/>
    </row>
    <row r="64" spans="1:34" x14ac:dyDescent="0.3">
      <c r="A64" s="12">
        <v>41671</v>
      </c>
      <c r="B64" s="13">
        <v>354534.85449735448</v>
      </c>
      <c r="C64" s="13">
        <v>47729.46</v>
      </c>
      <c r="D64" s="13">
        <f t="shared" si="0"/>
        <v>402264.3144973545</v>
      </c>
      <c r="E64" s="13">
        <v>227479.77799999999</v>
      </c>
      <c r="F64" s="13">
        <v>82146.038</v>
      </c>
      <c r="G64" s="13">
        <v>339179.85449735401</v>
      </c>
      <c r="H64" s="13">
        <v>184763.46</v>
      </c>
      <c r="I64" s="13">
        <f t="shared" si="1"/>
        <v>523943.31449735397</v>
      </c>
      <c r="J64" s="13">
        <v>547598.05449735443</v>
      </c>
      <c r="K64" s="8">
        <f>'[8]Sale Vol(Ton)'!AX7</f>
        <v>90210.86599999998</v>
      </c>
      <c r="L64" s="14">
        <v>171734.08929688425</v>
      </c>
      <c r="N64" s="13">
        <v>352105.82010582008</v>
      </c>
      <c r="O64" s="13">
        <v>298610</v>
      </c>
      <c r="P64" s="13">
        <v>12</v>
      </c>
      <c r="Q64" s="13">
        <v>650703.82010582008</v>
      </c>
      <c r="R64" s="15"/>
      <c r="S64" s="8">
        <v>38500</v>
      </c>
      <c r="T64" s="11"/>
      <c r="U64" s="8">
        <v>110000</v>
      </c>
      <c r="W64" s="11"/>
      <c r="X64" s="11"/>
      <c r="AA64" s="13">
        <v>53079.570999999996</v>
      </c>
      <c r="AB64" s="13"/>
      <c r="AC64" s="13"/>
      <c r="AD64" s="13">
        <v>2051.395</v>
      </c>
      <c r="AE64" s="13">
        <v>35079.899999999994</v>
      </c>
      <c r="AF64" s="13">
        <f t="shared" si="2"/>
        <v>90210.86599999998</v>
      </c>
      <c r="AH64" s="11"/>
    </row>
    <row r="65" spans="1:34" x14ac:dyDescent="0.3">
      <c r="A65" s="12">
        <v>41699</v>
      </c>
      <c r="B65" s="13">
        <v>264523.95253968256</v>
      </c>
      <c r="C65" s="13">
        <v>43377.69</v>
      </c>
      <c r="D65" s="13">
        <f t="shared" si="0"/>
        <v>307901.64253968257</v>
      </c>
      <c r="E65" s="13">
        <v>188843.92800000001</v>
      </c>
      <c r="F65" s="13">
        <v>81106</v>
      </c>
      <c r="G65" s="13">
        <v>262090.952539683</v>
      </c>
      <c r="H65" s="13">
        <v>131166.69</v>
      </c>
      <c r="I65" s="13">
        <f t="shared" si="1"/>
        <v>393257.64253968303</v>
      </c>
      <c r="J65" s="13">
        <v>415639.57053968258</v>
      </c>
      <c r="K65" s="8">
        <f>'[8]Sale Vol(Ton)'!AX8</f>
        <v>85449.746000000014</v>
      </c>
      <c r="L65" s="14">
        <v>127554.20653968252</v>
      </c>
      <c r="N65" s="13">
        <v>370212.6984126984</v>
      </c>
      <c r="O65" s="13">
        <v>138511</v>
      </c>
      <c r="P65" s="13">
        <v>5038</v>
      </c>
      <c r="Q65" s="13">
        <v>503685.6984126984</v>
      </c>
      <c r="R65" s="15"/>
      <c r="S65" s="8">
        <v>14700</v>
      </c>
      <c r="T65" s="11"/>
      <c r="U65" s="8">
        <v>33000</v>
      </c>
      <c r="W65" s="11"/>
      <c r="X65" s="11"/>
      <c r="AA65" s="13">
        <v>50161.743000000002</v>
      </c>
      <c r="AB65" s="13"/>
      <c r="AC65" s="13"/>
      <c r="AD65" s="13">
        <v>2101.1260000000002</v>
      </c>
      <c r="AE65" s="13">
        <v>33186.877</v>
      </c>
      <c r="AF65" s="13">
        <f t="shared" si="2"/>
        <v>85449.746000000014</v>
      </c>
      <c r="AH65" s="11"/>
    </row>
    <row r="66" spans="1:34" x14ac:dyDescent="0.3">
      <c r="A66" s="12">
        <v>41730</v>
      </c>
      <c r="B66" s="13">
        <v>228799.41783068783</v>
      </c>
      <c r="C66" s="13">
        <v>38698.39</v>
      </c>
      <c r="D66" s="13">
        <f t="shared" si="0"/>
        <v>267497.80783068785</v>
      </c>
      <c r="E66" s="13">
        <v>269007.88799999998</v>
      </c>
      <c r="F66" s="13">
        <v>92070.782000000007</v>
      </c>
      <c r="G66" s="13">
        <v>236295.41783068801</v>
      </c>
      <c r="H66" s="13">
        <v>174717.39</v>
      </c>
      <c r="I66" s="13">
        <f t="shared" si="1"/>
        <v>411012.80783068802</v>
      </c>
      <c r="J66" s="13">
        <v>444434.91383068787</v>
      </c>
      <c r="K66" s="8">
        <f>'[8]Sale Vol(Ton)'!AX9</f>
        <v>79105.914000000004</v>
      </c>
      <c r="L66" s="14">
        <v>115653.50383068783</v>
      </c>
      <c r="N66" s="13">
        <v>332572.48677248677</v>
      </c>
      <c r="O66" s="13">
        <v>216599</v>
      </c>
      <c r="P66" s="13">
        <v>208</v>
      </c>
      <c r="Q66" s="13">
        <v>548963.48677248671</v>
      </c>
      <c r="R66" s="15"/>
      <c r="S66" s="8">
        <v>83400</v>
      </c>
      <c r="T66" s="11"/>
      <c r="U66" s="8">
        <v>40000</v>
      </c>
      <c r="W66" s="11"/>
      <c r="X66" s="11"/>
      <c r="AA66" s="13">
        <v>37032.300000000003</v>
      </c>
      <c r="AB66" s="13"/>
      <c r="AC66" s="13"/>
      <c r="AD66" s="13">
        <v>1856.076</v>
      </c>
      <c r="AE66" s="13">
        <v>40217.538</v>
      </c>
      <c r="AF66" s="13">
        <f t="shared" si="2"/>
        <v>79105.914000000004</v>
      </c>
      <c r="AH66" s="11"/>
    </row>
    <row r="67" spans="1:34" x14ac:dyDescent="0.3">
      <c r="A67" s="12">
        <v>41760</v>
      </c>
      <c r="B67" s="13">
        <v>421558.95010582014</v>
      </c>
      <c r="C67" s="13">
        <v>51975.35</v>
      </c>
      <c r="D67" s="13">
        <f t="shared" ref="D67:D114" si="3">SUM(B67:C67)</f>
        <v>473534.30010582012</v>
      </c>
      <c r="E67" s="13">
        <v>322905.68300000002</v>
      </c>
      <c r="F67" s="13">
        <v>92653.051999999996</v>
      </c>
      <c r="G67" s="13">
        <v>455708.95010582003</v>
      </c>
      <c r="H67" s="13">
        <v>221000.35</v>
      </c>
      <c r="I67" s="13">
        <f t="shared" ref="I67:I130" si="4">SUM(G67:H67)</f>
        <v>676709.30010582006</v>
      </c>
      <c r="J67" s="13">
        <v>703786.93110582011</v>
      </c>
      <c r="K67" s="8">
        <f>'[8]Sale Vol(Ton)'!AX10</f>
        <v>91590.17300000001</v>
      </c>
      <c r="L67" s="14">
        <v>266853.53195590829</v>
      </c>
      <c r="N67" s="13">
        <v>439567.19576719578</v>
      </c>
      <c r="O67" s="13">
        <v>307183</v>
      </c>
      <c r="P67" s="13">
        <v>65</v>
      </c>
      <c r="Q67" s="13">
        <v>746685.19576719578</v>
      </c>
      <c r="R67" s="15"/>
      <c r="S67" s="8">
        <v>144600</v>
      </c>
      <c r="T67" s="11"/>
      <c r="U67" s="8">
        <v>132580</v>
      </c>
      <c r="W67" s="11"/>
      <c r="X67" s="11"/>
      <c r="AA67" s="13">
        <v>50147.393000000004</v>
      </c>
      <c r="AB67" s="13"/>
      <c r="AC67" s="13"/>
      <c r="AD67" s="13">
        <v>2958.3900000000003</v>
      </c>
      <c r="AE67" s="13">
        <v>38484.39</v>
      </c>
      <c r="AF67" s="13">
        <f t="shared" si="2"/>
        <v>91590.17300000001</v>
      </c>
      <c r="AH67" s="11"/>
    </row>
    <row r="68" spans="1:34" x14ac:dyDescent="0.3">
      <c r="A68" s="12">
        <v>41791</v>
      </c>
      <c r="B68" s="13">
        <v>328759.82899470907</v>
      </c>
      <c r="C68" s="13">
        <v>26813.4</v>
      </c>
      <c r="D68" s="13">
        <f t="shared" si="3"/>
        <v>355573.22899470909</v>
      </c>
      <c r="E68" s="13">
        <v>246080.36900000001</v>
      </c>
      <c r="F68" s="13">
        <v>83318.387000000002</v>
      </c>
      <c r="G68" s="13">
        <v>344858.82899470901</v>
      </c>
      <c r="H68" s="13">
        <v>146378.4</v>
      </c>
      <c r="I68" s="13">
        <f t="shared" si="4"/>
        <v>491237.22899470897</v>
      </c>
      <c r="J68" s="13">
        <v>518335.21099470917</v>
      </c>
      <c r="K68" s="8">
        <f>'[8]Sale Vol(Ton)'!AX11</f>
        <v>94143.679999999993</v>
      </c>
      <c r="L68" s="14">
        <v>173624.42177542625</v>
      </c>
      <c r="N68" s="13">
        <v>414211.64021164022</v>
      </c>
      <c r="O68" s="13">
        <v>134747</v>
      </c>
      <c r="P68" s="13">
        <v>58</v>
      </c>
      <c r="Q68" s="13">
        <v>548900.64021164016</v>
      </c>
      <c r="R68" s="15"/>
      <c r="S68" s="8">
        <v>79443</v>
      </c>
      <c r="T68" s="11"/>
      <c r="U68" s="8">
        <v>51352</v>
      </c>
      <c r="W68" s="11"/>
      <c r="X68" s="11"/>
      <c r="AA68" s="13">
        <v>59422.086000000003</v>
      </c>
      <c r="AB68" s="13"/>
      <c r="AC68" s="13"/>
      <c r="AD68" s="13">
        <v>3742.0280000000002</v>
      </c>
      <c r="AE68" s="13">
        <v>30979.565999999999</v>
      </c>
      <c r="AF68" s="13">
        <f t="shared" si="2"/>
        <v>94143.679999999993</v>
      </c>
      <c r="AH68" s="11"/>
    </row>
    <row r="69" spans="1:34" x14ac:dyDescent="0.3">
      <c r="A69" s="12">
        <v>41821</v>
      </c>
      <c r="B69" s="13">
        <v>354102.11343915347</v>
      </c>
      <c r="C69" s="13">
        <v>43917.36</v>
      </c>
      <c r="D69" s="13">
        <f t="shared" si="3"/>
        <v>398019.47343915346</v>
      </c>
      <c r="E69" s="13">
        <v>280785.94500000001</v>
      </c>
      <c r="F69" s="13">
        <v>75798.737999999998</v>
      </c>
      <c r="G69" s="13">
        <v>394909.11343915301</v>
      </c>
      <c r="H69" s="13">
        <v>183117.36</v>
      </c>
      <c r="I69" s="13">
        <f t="shared" si="4"/>
        <v>578026.47343915305</v>
      </c>
      <c r="J69" s="13">
        <v>603006.68043915345</v>
      </c>
      <c r="K69" s="8">
        <f>'[8]Sale Vol(Ton)'!AX12</f>
        <v>95721.797999999995</v>
      </c>
      <c r="L69" s="14">
        <v>220614.23431040568</v>
      </c>
      <c r="N69" s="13">
        <v>432833.86243386241</v>
      </c>
      <c r="O69" s="13">
        <v>232771</v>
      </c>
      <c r="P69" s="13">
        <v>41</v>
      </c>
      <c r="Q69" s="13">
        <v>665563.86243386241</v>
      </c>
      <c r="R69" s="15"/>
      <c r="S69" s="8">
        <v>84150</v>
      </c>
      <c r="T69" s="11"/>
      <c r="U69" s="8">
        <v>103434</v>
      </c>
      <c r="W69" s="11"/>
      <c r="X69" s="11"/>
      <c r="AA69" s="13">
        <v>56296.071999999993</v>
      </c>
      <c r="AB69" s="13"/>
      <c r="AC69" s="13"/>
      <c r="AD69" s="13">
        <v>6260.0190000000002</v>
      </c>
      <c r="AE69" s="13">
        <v>33165.707000000002</v>
      </c>
      <c r="AF69" s="13">
        <f t="shared" si="2"/>
        <v>95721.797999999995</v>
      </c>
      <c r="AH69" s="11"/>
    </row>
    <row r="70" spans="1:34" x14ac:dyDescent="0.3">
      <c r="A70" s="12">
        <v>41852</v>
      </c>
      <c r="B70" s="13">
        <v>357822.11867724871</v>
      </c>
      <c r="C70" s="13">
        <v>30487.85</v>
      </c>
      <c r="D70" s="13">
        <f t="shared" si="3"/>
        <v>388309.96867724869</v>
      </c>
      <c r="E70" s="13">
        <v>283816.60700000002</v>
      </c>
      <c r="F70" s="13">
        <v>83349.194000000003</v>
      </c>
      <c r="G70" s="13">
        <v>362032.118677249</v>
      </c>
      <c r="H70" s="13">
        <v>190358.85</v>
      </c>
      <c r="I70" s="13">
        <f t="shared" si="4"/>
        <v>552390.96867724904</v>
      </c>
      <c r="J70" s="13">
        <v>588777.38167724863</v>
      </c>
      <c r="K70" s="8">
        <f>'[8]Sale Vol(Ton)'!AX13</f>
        <v>82733.797999999995</v>
      </c>
      <c r="L70" s="14">
        <v>272338.27247031161</v>
      </c>
      <c r="N70" s="13">
        <v>421510.05291005294</v>
      </c>
      <c r="O70" s="13">
        <v>285959</v>
      </c>
      <c r="P70" s="13">
        <v>10</v>
      </c>
      <c r="Q70" s="13">
        <v>707459.05291005294</v>
      </c>
      <c r="R70" s="15"/>
      <c r="S70" s="8">
        <v>178488</v>
      </c>
      <c r="T70" s="11"/>
      <c r="U70" s="8">
        <v>114652</v>
      </c>
      <c r="W70" s="11"/>
      <c r="X70" s="11"/>
      <c r="AA70" s="13">
        <v>47032.476999999999</v>
      </c>
      <c r="AB70" s="13"/>
      <c r="AC70" s="13"/>
      <c r="AD70" s="13">
        <v>3941.6210000000001</v>
      </c>
      <c r="AE70" s="13">
        <v>31759.699999999993</v>
      </c>
      <c r="AF70" s="13">
        <f t="shared" si="2"/>
        <v>82733.797999999995</v>
      </c>
      <c r="AH70" s="11"/>
    </row>
    <row r="71" spans="1:34" x14ac:dyDescent="0.3">
      <c r="A71" s="12">
        <v>41883</v>
      </c>
      <c r="B71" s="13">
        <v>344454.79142857145</v>
      </c>
      <c r="C71" s="13">
        <v>26453.46</v>
      </c>
      <c r="D71" s="13">
        <f t="shared" si="3"/>
        <v>370908.25142857147</v>
      </c>
      <c r="E71" s="13">
        <v>245095.92499999999</v>
      </c>
      <c r="F71" s="13">
        <v>80725.922999999995</v>
      </c>
      <c r="G71" s="13">
        <v>364317.79142857098</v>
      </c>
      <c r="H71" s="13">
        <v>147646.46</v>
      </c>
      <c r="I71" s="13">
        <f t="shared" si="4"/>
        <v>511964.25142857095</v>
      </c>
      <c r="J71" s="13">
        <v>535278.25342857151</v>
      </c>
      <c r="K71" s="8">
        <f>'[8]Sale Vol(Ton)'!AX14</f>
        <v>80950.127000000008</v>
      </c>
      <c r="L71" s="14">
        <v>263504.66442857147</v>
      </c>
      <c r="N71" s="13">
        <v>344457.14285714284</v>
      </c>
      <c r="O71" s="13">
        <v>319125</v>
      </c>
      <c r="P71" s="13">
        <v>0</v>
      </c>
      <c r="Q71" s="13">
        <v>663582.14285714284</v>
      </c>
      <c r="R71" s="15"/>
      <c r="S71" s="8">
        <v>148870</v>
      </c>
      <c r="T71" s="11"/>
      <c r="U71" s="8">
        <v>110900</v>
      </c>
      <c r="W71" s="11"/>
      <c r="X71" s="11"/>
      <c r="AA71" s="13">
        <v>49744.199000000001</v>
      </c>
      <c r="AB71" s="13"/>
      <c r="AC71" s="13"/>
      <c r="AD71" s="13">
        <v>3593.2839999999997</v>
      </c>
      <c r="AE71" s="13">
        <v>27612.644</v>
      </c>
      <c r="AF71" s="13">
        <f t="shared" si="2"/>
        <v>80950.127000000008</v>
      </c>
      <c r="AH71" s="11"/>
    </row>
    <row r="72" spans="1:34" x14ac:dyDescent="0.3">
      <c r="A72" s="12">
        <v>41913</v>
      </c>
      <c r="B72" s="13">
        <v>325163.37784832454</v>
      </c>
      <c r="C72" s="13">
        <v>28829.64</v>
      </c>
      <c r="D72" s="13">
        <f t="shared" si="3"/>
        <v>353993.01784832455</v>
      </c>
      <c r="E72" s="13">
        <v>356641.27</v>
      </c>
      <c r="F72" s="13">
        <v>67891.039999999994</v>
      </c>
      <c r="G72" s="13">
        <v>382005.37784832501</v>
      </c>
      <c r="H72" s="13">
        <v>229154.64</v>
      </c>
      <c r="I72" s="13">
        <f t="shared" si="4"/>
        <v>611160.01784832496</v>
      </c>
      <c r="J72" s="13">
        <v>642743.24784832448</v>
      </c>
      <c r="K72" s="8">
        <f>'[8]Sale Vol(Ton)'!AX15</f>
        <v>79890.95199999999</v>
      </c>
      <c r="L72" s="14">
        <v>245272.42584832455</v>
      </c>
      <c r="N72" s="13">
        <v>316267.01940035273</v>
      </c>
      <c r="O72" s="13">
        <v>311554</v>
      </c>
      <c r="P72" s="13">
        <v>45</v>
      </c>
      <c r="Q72" s="13">
        <v>627776.01940035273</v>
      </c>
      <c r="R72" s="15"/>
      <c r="S72" s="8">
        <v>126458</v>
      </c>
      <c r="T72" s="11"/>
      <c r="U72" s="8">
        <v>124454</v>
      </c>
      <c r="W72" s="11"/>
      <c r="X72" s="11"/>
      <c r="AA72" s="13">
        <v>47589.11</v>
      </c>
      <c r="AB72" s="13"/>
      <c r="AC72" s="13"/>
      <c r="AD72" s="13">
        <v>2493.6089999999999</v>
      </c>
      <c r="AE72" s="13">
        <v>29808.233</v>
      </c>
      <c r="AF72" s="13">
        <f t="shared" si="2"/>
        <v>79890.95199999999</v>
      </c>
      <c r="AH72" s="11"/>
    </row>
    <row r="73" spans="1:34" x14ac:dyDescent="0.3">
      <c r="A73" s="12">
        <v>41944</v>
      </c>
      <c r="B73" s="13">
        <v>242750.03598471486</v>
      </c>
      <c r="C73" s="13">
        <v>37529.870000000003</v>
      </c>
      <c r="D73" s="13">
        <f t="shared" si="3"/>
        <v>280279.90598471486</v>
      </c>
      <c r="E73" s="13">
        <v>231013.21600000001</v>
      </c>
      <c r="F73" s="13">
        <v>68181.679000000004</v>
      </c>
      <c r="G73" s="13">
        <v>269420.03598471498</v>
      </c>
      <c r="H73" s="13">
        <v>157778.87</v>
      </c>
      <c r="I73" s="13">
        <f t="shared" si="4"/>
        <v>427198.90598471498</v>
      </c>
      <c r="J73" s="13">
        <v>443111.44298471487</v>
      </c>
      <c r="K73" s="8">
        <f>'[8]Sale Vol(Ton)'!AX16</f>
        <v>72319.37</v>
      </c>
      <c r="L73" s="14">
        <v>170430.66598471487</v>
      </c>
      <c r="N73" s="13">
        <v>329078.07172251615</v>
      </c>
      <c r="O73" s="13">
        <v>270671</v>
      </c>
      <c r="P73" s="13">
        <v>7</v>
      </c>
      <c r="Q73" s="13">
        <v>599742.07172251609</v>
      </c>
      <c r="R73" s="15"/>
      <c r="S73" s="8">
        <v>56391</v>
      </c>
      <c r="T73" s="11"/>
      <c r="U73" s="8">
        <v>59207</v>
      </c>
      <c r="W73" s="11"/>
      <c r="X73" s="11"/>
      <c r="AA73" s="13">
        <v>40715.106999999996</v>
      </c>
      <c r="AB73" s="13"/>
      <c r="AC73" s="13"/>
      <c r="AD73" s="13">
        <v>2647.0440000000003</v>
      </c>
      <c r="AE73" s="13">
        <v>28957.219000000005</v>
      </c>
      <c r="AF73" s="13">
        <f t="shared" si="2"/>
        <v>72319.37</v>
      </c>
      <c r="AH73" s="11"/>
    </row>
    <row r="74" spans="1:34" x14ac:dyDescent="0.3">
      <c r="A74" s="12">
        <v>41974</v>
      </c>
      <c r="B74" s="13">
        <v>230554.71502645509</v>
      </c>
      <c r="C74" s="13">
        <v>31760.1</v>
      </c>
      <c r="D74" s="13">
        <f t="shared" si="3"/>
        <v>262314.81502645509</v>
      </c>
      <c r="E74" s="13">
        <v>308427.196</v>
      </c>
      <c r="F74" s="13">
        <v>72930.334000000003</v>
      </c>
      <c r="G74" s="13">
        <v>274411.715026455</v>
      </c>
      <c r="H74" s="13">
        <v>183714.1</v>
      </c>
      <c r="I74" s="13">
        <f t="shared" si="4"/>
        <v>458125.81502645498</v>
      </c>
      <c r="J74" s="13">
        <v>497811.67702645506</v>
      </c>
      <c r="K74" s="8">
        <f>'[8]Sale Vol(Ton)'!AX17</f>
        <v>59366.112000000001</v>
      </c>
      <c r="L74" s="14">
        <v>168176.16642053693</v>
      </c>
      <c r="M74" s="15">
        <f>SUM(N63:N74)</f>
        <v>4448538.7419165196</v>
      </c>
      <c r="N74" s="13">
        <v>348541.79894179897</v>
      </c>
      <c r="O74" s="13">
        <v>194750</v>
      </c>
      <c r="P74" s="13">
        <v>8</v>
      </c>
      <c r="Q74" s="13">
        <v>543283.79894179897</v>
      </c>
      <c r="R74" s="15"/>
      <c r="S74" s="8">
        <v>59065</v>
      </c>
      <c r="T74" s="11"/>
      <c r="U74" s="8">
        <v>57478</v>
      </c>
      <c r="W74" s="11"/>
      <c r="X74" s="11"/>
      <c r="AA74" s="13">
        <v>29870.909</v>
      </c>
      <c r="AB74" s="13"/>
      <c r="AC74" s="13"/>
      <c r="AD74" s="13">
        <v>1838.4490000000001</v>
      </c>
      <c r="AE74" s="13">
        <v>27656.754000000001</v>
      </c>
      <c r="AF74" s="13">
        <f t="shared" si="2"/>
        <v>59366.112000000001</v>
      </c>
      <c r="AH74" s="11"/>
    </row>
    <row r="75" spans="1:34" x14ac:dyDescent="0.3">
      <c r="A75" s="7">
        <v>42005</v>
      </c>
      <c r="B75" s="8">
        <v>322060.95746031747</v>
      </c>
      <c r="C75" s="8">
        <v>46458.2</v>
      </c>
      <c r="D75" s="8">
        <f t="shared" si="3"/>
        <v>368519.15746031748</v>
      </c>
      <c r="E75" s="8">
        <v>337624.22100000002</v>
      </c>
      <c r="F75" s="8">
        <v>87925.573999999993</v>
      </c>
      <c r="G75" s="8">
        <v>380172.957460317</v>
      </c>
      <c r="H75" s="8">
        <v>230449.2</v>
      </c>
      <c r="I75" s="8">
        <f t="shared" si="4"/>
        <v>610622.15746031702</v>
      </c>
      <c r="J75" s="8">
        <v>618217.80446031748</v>
      </c>
      <c r="K75" s="8">
        <f>'[8]Sale Vol(Ton)'!BB6</f>
        <v>76998.319999999992</v>
      </c>
      <c r="L75" s="14">
        <v>296722.35408452543</v>
      </c>
      <c r="N75" s="8">
        <v>336787.3015873016</v>
      </c>
      <c r="O75" s="8">
        <v>192014</v>
      </c>
      <c r="P75" s="8">
        <v>1</v>
      </c>
      <c r="Q75" s="8">
        <v>528800.30158730154</v>
      </c>
      <c r="R75" s="15"/>
      <c r="S75" s="8">
        <v>75161</v>
      </c>
      <c r="T75" s="11"/>
      <c r="U75" s="8">
        <v>136186</v>
      </c>
      <c r="W75" s="11"/>
      <c r="X75" s="11"/>
      <c r="AA75" s="8">
        <v>45106.741999999998</v>
      </c>
      <c r="AB75" s="8"/>
      <c r="AC75" s="8"/>
      <c r="AD75" s="8">
        <v>1700.81</v>
      </c>
      <c r="AE75" s="8">
        <v>30190.767999999996</v>
      </c>
      <c r="AF75" s="8">
        <f t="shared" si="2"/>
        <v>76998.319999999992</v>
      </c>
      <c r="AH75" s="11"/>
    </row>
    <row r="76" spans="1:34" x14ac:dyDescent="0.3">
      <c r="A76" s="7">
        <v>42036</v>
      </c>
      <c r="B76" s="8">
        <v>252701.87714285718</v>
      </c>
      <c r="C76" s="8">
        <v>31617.42</v>
      </c>
      <c r="D76" s="8">
        <f t="shared" si="3"/>
        <v>284319.29714285716</v>
      </c>
      <c r="E76" s="8">
        <v>223395.416</v>
      </c>
      <c r="F76" s="8">
        <v>60095.627999999997</v>
      </c>
      <c r="G76" s="8">
        <v>286597.877142857</v>
      </c>
      <c r="H76" s="8">
        <v>131496.42000000001</v>
      </c>
      <c r="I76" s="8">
        <f t="shared" si="4"/>
        <v>418094.29714285699</v>
      </c>
      <c r="J76" s="8">
        <v>447619.08514285699</v>
      </c>
      <c r="K76" s="8">
        <f>'[8]Sale Vol(Ton)'!BB7</f>
        <v>73944.009000000005</v>
      </c>
      <c r="L76" s="14">
        <v>180498.39828852308</v>
      </c>
      <c r="N76" s="8">
        <v>319485.71428571432</v>
      </c>
      <c r="O76" s="8">
        <v>204259</v>
      </c>
      <c r="P76" s="8">
        <v>15</v>
      </c>
      <c r="Q76" s="8">
        <v>523729.71428571432</v>
      </c>
      <c r="R76" s="15"/>
      <c r="S76" s="8">
        <v>50521</v>
      </c>
      <c r="T76" s="11"/>
      <c r="U76" s="8">
        <v>40858</v>
      </c>
      <c r="W76" s="11"/>
      <c r="X76" s="11"/>
      <c r="AA76" s="8">
        <v>43034.705000000002</v>
      </c>
      <c r="AB76" s="8"/>
      <c r="AC76" s="8"/>
      <c r="AD76" s="8">
        <v>1450.921</v>
      </c>
      <c r="AE76" s="8">
        <v>29458.383000000002</v>
      </c>
      <c r="AF76" s="8">
        <f t="shared" si="2"/>
        <v>73944.009000000005</v>
      </c>
      <c r="AH76" s="11"/>
    </row>
    <row r="77" spans="1:34" x14ac:dyDescent="0.3">
      <c r="A77" s="7">
        <v>42064</v>
      </c>
      <c r="B77" s="8">
        <v>247371.93089947087</v>
      </c>
      <c r="C77" s="8">
        <v>19476.060000000001</v>
      </c>
      <c r="D77" s="8">
        <f t="shared" si="3"/>
        <v>266847.99089947087</v>
      </c>
      <c r="E77" s="8">
        <v>306054.85399999999</v>
      </c>
      <c r="F77" s="8">
        <v>65774.34</v>
      </c>
      <c r="G77" s="8">
        <v>256910.93089947099</v>
      </c>
      <c r="H77" s="8">
        <v>226993.06</v>
      </c>
      <c r="I77" s="8">
        <f t="shared" si="4"/>
        <v>483903.99089947098</v>
      </c>
      <c r="J77" s="8">
        <v>507128.50489947095</v>
      </c>
      <c r="K77" s="8">
        <f>'[8]Sale Vol(Ton)'!BB8</f>
        <v>62384.152000000002</v>
      </c>
      <c r="L77" s="14">
        <v>183407.39089241624</v>
      </c>
      <c r="N77" s="8">
        <v>325021.164021164</v>
      </c>
      <c r="O77" s="8">
        <v>159168</v>
      </c>
      <c r="P77" s="8">
        <v>9</v>
      </c>
      <c r="Q77" s="8">
        <v>484180.164021164</v>
      </c>
      <c r="R77" s="15"/>
      <c r="S77" s="8">
        <v>23171</v>
      </c>
      <c r="T77" s="11"/>
      <c r="U77" s="8">
        <v>59615</v>
      </c>
      <c r="W77" s="11"/>
      <c r="X77" s="11"/>
      <c r="AA77" s="8">
        <v>41641.902999999998</v>
      </c>
      <c r="AB77" s="8"/>
      <c r="AC77" s="8"/>
      <c r="AD77" s="8">
        <v>1117.133</v>
      </c>
      <c r="AE77" s="8">
        <v>19625.116000000002</v>
      </c>
      <c r="AF77" s="8">
        <f t="shared" si="2"/>
        <v>62384.152000000002</v>
      </c>
      <c r="AH77" s="11"/>
    </row>
    <row r="78" spans="1:34" x14ac:dyDescent="0.3">
      <c r="A78" s="7">
        <v>42095</v>
      </c>
      <c r="B78" s="8">
        <v>241762.14232804236</v>
      </c>
      <c r="C78" s="8">
        <v>36206.94</v>
      </c>
      <c r="D78" s="8">
        <f t="shared" si="3"/>
        <v>277969.08232804236</v>
      </c>
      <c r="E78" s="8">
        <v>228706.04399999999</v>
      </c>
      <c r="F78" s="8">
        <v>63449.735000000001</v>
      </c>
      <c r="G78" s="8">
        <v>266264.14232804201</v>
      </c>
      <c r="H78" s="8">
        <v>147826.94</v>
      </c>
      <c r="I78" s="8">
        <f t="shared" si="4"/>
        <v>414091.08232804202</v>
      </c>
      <c r="J78" s="8">
        <v>443225.39132804237</v>
      </c>
      <c r="K78" s="8">
        <f>'[8]Sale Vol(Ton)'!BB9</f>
        <v>63129.936000000002</v>
      </c>
      <c r="L78" s="14">
        <v>171528.78951440332</v>
      </c>
      <c r="N78" s="8">
        <v>305278.3068783069</v>
      </c>
      <c r="O78" s="8">
        <v>123713</v>
      </c>
      <c r="P78" s="8">
        <v>0</v>
      </c>
      <c r="Q78" s="8">
        <v>428991.3068783069</v>
      </c>
      <c r="R78" s="15"/>
      <c r="S78" s="8">
        <v>72121</v>
      </c>
      <c r="T78" s="11"/>
      <c r="U78" s="8">
        <v>69633</v>
      </c>
      <c r="W78" s="11"/>
      <c r="X78" s="11"/>
      <c r="AA78" s="8">
        <v>36536.870999999999</v>
      </c>
      <c r="AB78" s="8"/>
      <c r="AC78" s="8"/>
      <c r="AD78" s="8">
        <v>1189.7330000000002</v>
      </c>
      <c r="AE78" s="8">
        <v>25403.331999999999</v>
      </c>
      <c r="AF78" s="8">
        <f t="shared" si="2"/>
        <v>63129.936000000002</v>
      </c>
      <c r="AH78" s="11"/>
    </row>
    <row r="79" spans="1:34" x14ac:dyDescent="0.3">
      <c r="A79" s="7">
        <v>42125</v>
      </c>
      <c r="B79" s="8">
        <v>290574.02756613761</v>
      </c>
      <c r="C79" s="8">
        <v>41636.589999999997</v>
      </c>
      <c r="D79" s="8">
        <f t="shared" si="3"/>
        <v>332210.61756613757</v>
      </c>
      <c r="E79" s="8">
        <v>242921.18599999999</v>
      </c>
      <c r="F79" s="8">
        <v>75965.486000000004</v>
      </c>
      <c r="G79" s="8">
        <v>303308.02756613801</v>
      </c>
      <c r="H79" s="8">
        <v>175692.59</v>
      </c>
      <c r="I79" s="8">
        <f t="shared" si="4"/>
        <v>479000.61756613804</v>
      </c>
      <c r="J79" s="8">
        <v>499166.31756613753</v>
      </c>
      <c r="K79" s="8">
        <f>'[8]Sale Vol(Ton)'!BB10</f>
        <v>65163.74</v>
      </c>
      <c r="L79" s="14">
        <v>210999.4115324319</v>
      </c>
      <c r="N79" s="8">
        <v>337154.49735449738</v>
      </c>
      <c r="O79" s="8">
        <v>278310</v>
      </c>
      <c r="P79" s="8">
        <v>0</v>
      </c>
      <c r="Q79" s="8">
        <v>615464.49735449743</v>
      </c>
      <c r="R79" s="15"/>
      <c r="S79" s="8">
        <v>83976</v>
      </c>
      <c r="T79" s="11"/>
      <c r="U79" s="8">
        <v>125017</v>
      </c>
      <c r="W79" s="11"/>
      <c r="X79" s="11"/>
      <c r="AA79" s="8">
        <v>38078.313999999998</v>
      </c>
      <c r="AB79" s="8"/>
      <c r="AC79" s="8"/>
      <c r="AD79" s="8">
        <v>1883.8919999999998</v>
      </c>
      <c r="AE79" s="8">
        <v>25201.534</v>
      </c>
      <c r="AF79" s="8">
        <f t="shared" si="2"/>
        <v>65163.74</v>
      </c>
      <c r="AH79" s="11"/>
    </row>
    <row r="80" spans="1:34" x14ac:dyDescent="0.3">
      <c r="A80" s="7">
        <v>42156</v>
      </c>
      <c r="B80" s="8">
        <v>349714.48730158736</v>
      </c>
      <c r="C80" s="8">
        <v>31567.1</v>
      </c>
      <c r="D80" s="8">
        <f t="shared" si="3"/>
        <v>381281.58730158734</v>
      </c>
      <c r="E80" s="8">
        <v>231160.33799999999</v>
      </c>
      <c r="F80" s="8">
        <v>65963.686000000002</v>
      </c>
      <c r="G80" s="8">
        <v>355366.48730158701</v>
      </c>
      <c r="H80" s="8">
        <v>163140.1</v>
      </c>
      <c r="I80" s="8">
        <f t="shared" si="4"/>
        <v>518506.58730158699</v>
      </c>
      <c r="J80" s="8">
        <v>546478.23930158734</v>
      </c>
      <c r="K80" s="8">
        <f>'[8]Sale Vol(Ton)'!BB11</f>
        <v>64824.59</v>
      </c>
      <c r="L80" s="14">
        <v>277263.56664641725</v>
      </c>
      <c r="N80" s="8">
        <v>325736.50793650793</v>
      </c>
      <c r="O80" s="8">
        <v>249844</v>
      </c>
      <c r="P80" s="8">
        <v>310</v>
      </c>
      <c r="Q80" s="8">
        <v>575270.50793650793</v>
      </c>
      <c r="R80" s="15"/>
      <c r="S80" s="8">
        <v>37009</v>
      </c>
      <c r="T80" s="11"/>
      <c r="U80" s="8">
        <v>182525</v>
      </c>
      <c r="W80" s="11"/>
      <c r="X80" s="11"/>
      <c r="AA80" s="8">
        <v>38707.926999999996</v>
      </c>
      <c r="AB80" s="8"/>
      <c r="AC80" s="8"/>
      <c r="AD80" s="8">
        <v>1512.1379999999999</v>
      </c>
      <c r="AE80" s="8">
        <v>24604.525000000001</v>
      </c>
      <c r="AF80" s="8">
        <f t="shared" ref="AF80:AF137" si="5">SUM(AA80:AE80)</f>
        <v>64824.59</v>
      </c>
      <c r="AH80" s="11"/>
    </row>
    <row r="81" spans="1:36" x14ac:dyDescent="0.3">
      <c r="A81" s="7">
        <v>42186</v>
      </c>
      <c r="B81" s="8">
        <v>497315.4325396826</v>
      </c>
      <c r="C81" s="8">
        <v>45187.13</v>
      </c>
      <c r="D81" s="8">
        <f t="shared" si="3"/>
        <v>542502.56253968261</v>
      </c>
      <c r="E81" s="8">
        <v>278250.804</v>
      </c>
      <c r="F81" s="8">
        <v>68085.623999999996</v>
      </c>
      <c r="G81" s="8">
        <v>527491.43253968295</v>
      </c>
      <c r="H81" s="8">
        <v>207763.13</v>
      </c>
      <c r="I81" s="8">
        <f t="shared" si="4"/>
        <v>735254.56253968296</v>
      </c>
      <c r="J81" s="8">
        <v>752667.74253968266</v>
      </c>
      <c r="K81" s="8">
        <f>'[8]Sale Vol(Ton)'!BB12</f>
        <v>69456.944000000003</v>
      </c>
      <c r="L81" s="14">
        <v>428328.06173192244</v>
      </c>
      <c r="N81" s="8">
        <v>317212.6984126984</v>
      </c>
      <c r="O81" s="8">
        <v>545128</v>
      </c>
      <c r="P81" s="8">
        <v>361</v>
      </c>
      <c r="Q81" s="8">
        <v>861979.69841269846</v>
      </c>
      <c r="R81" s="15"/>
      <c r="S81" s="8">
        <v>120204</v>
      </c>
      <c r="T81" s="11"/>
      <c r="U81" s="8">
        <v>257016.00000000003</v>
      </c>
      <c r="W81" s="11"/>
      <c r="X81" s="11"/>
      <c r="AA81" s="8">
        <v>41382.202000000005</v>
      </c>
      <c r="AB81" s="8"/>
      <c r="AC81" s="8"/>
      <c r="AD81" s="8">
        <v>1429.847</v>
      </c>
      <c r="AE81" s="8">
        <v>26644.894999999997</v>
      </c>
      <c r="AF81" s="8">
        <f t="shared" si="5"/>
        <v>69456.944000000003</v>
      </c>
      <c r="AH81" s="11"/>
    </row>
    <row r="82" spans="1:36" x14ac:dyDescent="0.3">
      <c r="A82" s="7">
        <v>42217</v>
      </c>
      <c r="B82" s="8">
        <v>369802.3755026455</v>
      </c>
      <c r="C82" s="8">
        <v>38908.71</v>
      </c>
      <c r="D82" s="8">
        <f t="shared" si="3"/>
        <v>408711.08550264552</v>
      </c>
      <c r="E82" s="8">
        <v>253403.41</v>
      </c>
      <c r="F82" s="8">
        <v>61341.722999999998</v>
      </c>
      <c r="G82" s="8">
        <v>398346.37550264603</v>
      </c>
      <c r="H82" s="8">
        <v>174298.71</v>
      </c>
      <c r="I82" s="8">
        <f t="shared" si="4"/>
        <v>572645.08550264605</v>
      </c>
      <c r="J82" s="8">
        <v>600772.7725026455</v>
      </c>
      <c r="K82" s="8">
        <f>'[8]Sale Vol(Ton)'!BB13</f>
        <v>68266.710999999996</v>
      </c>
      <c r="L82" s="14">
        <v>316480.01253321575</v>
      </c>
      <c r="N82" s="8">
        <v>287294.17989417992</v>
      </c>
      <c r="O82" s="8">
        <v>435840</v>
      </c>
      <c r="P82" s="8">
        <v>31</v>
      </c>
      <c r="Q82" s="8">
        <v>723103.17989417992</v>
      </c>
      <c r="R82" s="15"/>
      <c r="S82" s="8">
        <v>102880</v>
      </c>
      <c r="T82" s="11"/>
      <c r="U82" s="8">
        <v>183137</v>
      </c>
      <c r="W82" s="11"/>
      <c r="X82" s="11"/>
      <c r="AA82" s="8">
        <v>40121.097999999998</v>
      </c>
      <c r="AB82" s="8"/>
      <c r="AC82" s="8"/>
      <c r="AD82" s="8">
        <v>1410.0479999999998</v>
      </c>
      <c r="AE82" s="8">
        <v>26735.564999999999</v>
      </c>
      <c r="AF82" s="8">
        <f t="shared" si="5"/>
        <v>68266.710999999996</v>
      </c>
      <c r="AH82" s="11"/>
    </row>
    <row r="83" spans="1:36" x14ac:dyDescent="0.3">
      <c r="A83" s="7">
        <v>42248</v>
      </c>
      <c r="B83" s="8">
        <v>334638.37218890851</v>
      </c>
      <c r="C83" s="8">
        <v>38807</v>
      </c>
      <c r="D83" s="8">
        <f t="shared" si="3"/>
        <v>373445.37218890851</v>
      </c>
      <c r="E83" s="8">
        <v>218959.28899999999</v>
      </c>
      <c r="F83" s="8">
        <v>72606.27</v>
      </c>
      <c r="G83" s="8">
        <v>343731.37218890898</v>
      </c>
      <c r="H83" s="8">
        <v>138133</v>
      </c>
      <c r="I83" s="8">
        <f t="shared" si="4"/>
        <v>481864.37218890898</v>
      </c>
      <c r="J83" s="8">
        <f>[44]Month!$I$4</f>
        <v>519798.39118890848</v>
      </c>
      <c r="K83" s="8">
        <f>'[8]Sale Vol(Ton)'!BB14</f>
        <v>69965.501999999993</v>
      </c>
      <c r="L83" s="14">
        <v>264672.87018890854</v>
      </c>
      <c r="N83" s="8">
        <v>325665.88281403098</v>
      </c>
      <c r="O83" s="8">
        <v>313268</v>
      </c>
      <c r="P83" s="8">
        <v>81</v>
      </c>
      <c r="Q83" s="8">
        <v>638852.88281403098</v>
      </c>
      <c r="R83" s="15"/>
      <c r="S83" s="8">
        <v>25171</v>
      </c>
      <c r="T83" s="11"/>
      <c r="U83" s="8">
        <v>168730</v>
      </c>
      <c r="W83" s="11"/>
      <c r="X83" s="11"/>
      <c r="AA83" s="8">
        <v>42786.42</v>
      </c>
      <c r="AB83" s="8"/>
      <c r="AC83" s="8"/>
      <c r="AD83" s="8">
        <v>1785.944</v>
      </c>
      <c r="AE83" s="8">
        <v>25393.137999999995</v>
      </c>
      <c r="AF83" s="8">
        <f t="shared" si="5"/>
        <v>69965.501999999993</v>
      </c>
      <c r="AH83" s="11"/>
    </row>
    <row r="84" spans="1:36" x14ac:dyDescent="0.3">
      <c r="A84" s="7">
        <v>42278</v>
      </c>
      <c r="B84" s="8">
        <v>207348.67677248677</v>
      </c>
      <c r="C84" s="8">
        <v>33796.69</v>
      </c>
      <c r="D84" s="8">
        <f t="shared" si="3"/>
        <v>241145.36677248677</v>
      </c>
      <c r="E84" s="8">
        <v>219790.003</v>
      </c>
      <c r="F84" s="8">
        <v>55974.188999999998</v>
      </c>
      <c r="G84" s="8">
        <v>228860.676772487</v>
      </c>
      <c r="H84" s="8">
        <v>151679.69</v>
      </c>
      <c r="I84" s="8">
        <f t="shared" si="4"/>
        <v>380540.366772487</v>
      </c>
      <c r="J84" s="8">
        <v>404961.18077248672</v>
      </c>
      <c r="K84" s="8">
        <f>'[8]Sale Vol(Ton)'!BB15</f>
        <v>70501.77900000001</v>
      </c>
      <c r="L84" s="14">
        <v>136846.89777248676</v>
      </c>
      <c r="N84" s="8">
        <v>280300.52910052909</v>
      </c>
      <c r="O84" s="8">
        <v>224427</v>
      </c>
      <c r="P84" s="8">
        <v>381</v>
      </c>
      <c r="Q84" s="8">
        <v>504346.52910052909</v>
      </c>
      <c r="R84" s="15"/>
      <c r="S84" s="8">
        <v>33227</v>
      </c>
      <c r="T84" s="11"/>
      <c r="U84" s="8">
        <v>79199</v>
      </c>
      <c r="W84" s="11"/>
      <c r="X84" s="11"/>
      <c r="AA84" s="8">
        <v>38659.188000000002</v>
      </c>
      <c r="AB84" s="8"/>
      <c r="AC84" s="8"/>
      <c r="AD84" s="8">
        <v>1680.4069999999999</v>
      </c>
      <c r="AE84" s="8">
        <v>30162.184000000001</v>
      </c>
      <c r="AF84" s="8">
        <f t="shared" si="5"/>
        <v>70501.77900000001</v>
      </c>
      <c r="AH84" s="11"/>
    </row>
    <row r="85" spans="1:36" x14ac:dyDescent="0.3">
      <c r="A85" s="7">
        <v>42309</v>
      </c>
      <c r="B85" s="8">
        <v>212763.27416487038</v>
      </c>
      <c r="C85" s="8">
        <v>38428.449999999997</v>
      </c>
      <c r="D85" s="8">
        <f t="shared" si="3"/>
        <v>251191.72416487039</v>
      </c>
      <c r="E85" s="8">
        <v>200816.31899999999</v>
      </c>
      <c r="F85" s="8">
        <v>69847.282000000007</v>
      </c>
      <c r="G85" s="8">
        <v>215401.27416487</v>
      </c>
      <c r="H85" s="8">
        <v>130181.45</v>
      </c>
      <c r="I85" s="8">
        <f t="shared" si="4"/>
        <v>345582.72416486999</v>
      </c>
      <c r="J85" s="8">
        <v>382160.76116487035</v>
      </c>
      <c r="K85" s="8">
        <f>'[8]Sale Vol(Ton)'!BB16</f>
        <v>66204.782999999996</v>
      </c>
      <c r="L85" s="14">
        <v>146558.49116487039</v>
      </c>
      <c r="N85" s="8">
        <v>241501.48278790255</v>
      </c>
      <c r="O85" s="8">
        <v>172507</v>
      </c>
      <c r="P85" s="8">
        <v>193</v>
      </c>
      <c r="Q85" s="8">
        <v>413815.48278790258</v>
      </c>
      <c r="R85" s="15"/>
      <c r="S85" s="8">
        <v>8561</v>
      </c>
      <c r="T85" s="11"/>
      <c r="U85" s="8">
        <v>92813</v>
      </c>
      <c r="W85" s="11"/>
      <c r="X85" s="11"/>
      <c r="AA85" s="8">
        <v>35218.652000000002</v>
      </c>
      <c r="AB85" s="8"/>
      <c r="AC85" s="8"/>
      <c r="AD85" s="8">
        <v>2345.6039999999998</v>
      </c>
      <c r="AE85" s="8">
        <v>28640.527000000002</v>
      </c>
      <c r="AF85" s="8">
        <f t="shared" si="5"/>
        <v>66204.782999999996</v>
      </c>
      <c r="AH85" s="11"/>
    </row>
    <row r="86" spans="1:36" x14ac:dyDescent="0.3">
      <c r="A86" s="7">
        <v>42339</v>
      </c>
      <c r="B86" s="8">
        <v>255337.84777777776</v>
      </c>
      <c r="C86" s="8">
        <v>33065.49</v>
      </c>
      <c r="D86" s="8">
        <f t="shared" si="3"/>
        <v>288403.33777777775</v>
      </c>
      <c r="E86" s="8">
        <v>201634.93</v>
      </c>
      <c r="F86" s="8">
        <v>79824.733999999997</v>
      </c>
      <c r="G86" s="8">
        <v>257135.84777777799</v>
      </c>
      <c r="H86" s="8">
        <v>142298.49</v>
      </c>
      <c r="I86" s="8">
        <f t="shared" si="4"/>
        <v>399434.33777777798</v>
      </c>
      <c r="J86" s="8">
        <v>410213.53377777775</v>
      </c>
      <c r="K86" s="8">
        <f>'[8]Sale Vol(Ton)'!BB17</f>
        <v>65288.019</v>
      </c>
      <c r="L86" s="14">
        <v>179684.87204208857</v>
      </c>
      <c r="M86" s="15">
        <f>SUM(N75:N86)</f>
        <v>3694527.1539617218</v>
      </c>
      <c r="N86" s="8">
        <v>293088.88888888888</v>
      </c>
      <c r="O86" s="8">
        <v>145911</v>
      </c>
      <c r="P86" s="8">
        <v>579</v>
      </c>
      <c r="Q86" s="8">
        <v>438420.88888888888</v>
      </c>
      <c r="R86" s="15"/>
      <c r="S86" s="8">
        <v>61510</v>
      </c>
      <c r="T86" s="11"/>
      <c r="U86" s="8">
        <v>64515</v>
      </c>
      <c r="W86" s="11"/>
      <c r="X86" s="11"/>
      <c r="AA86" s="8">
        <v>37141.260999999999</v>
      </c>
      <c r="AB86" s="8"/>
      <c r="AC86" s="8"/>
      <c r="AD86" s="8">
        <v>1783.125</v>
      </c>
      <c r="AE86" s="8">
        <v>26363.632999999998</v>
      </c>
      <c r="AF86" s="8">
        <f t="shared" si="5"/>
        <v>65288.019</v>
      </c>
      <c r="AH86" s="11"/>
    </row>
    <row r="87" spans="1:36" x14ac:dyDescent="0.3">
      <c r="A87" s="12">
        <v>42370</v>
      </c>
      <c r="B87" s="13">
        <v>326092.55089947087</v>
      </c>
      <c r="C87" s="13">
        <v>45539.759999999995</v>
      </c>
      <c r="D87" s="13">
        <f t="shared" si="3"/>
        <v>371632.31089947087</v>
      </c>
      <c r="E87" s="13">
        <v>259227.23800000001</v>
      </c>
      <c r="F87" s="13">
        <v>61742.978000000003</v>
      </c>
      <c r="G87" s="13">
        <v>343703.55089947098</v>
      </c>
      <c r="H87" s="13">
        <v>206334.76</v>
      </c>
      <c r="I87" s="13">
        <f t="shared" si="4"/>
        <v>550038.31089947093</v>
      </c>
      <c r="J87" s="13">
        <v>569116.57089947083</v>
      </c>
      <c r="K87" s="8">
        <f>'[8]Sale Vol(Ton)'!BG6</f>
        <v>80675.918000000005</v>
      </c>
      <c r="L87" s="14">
        <v>229580.71932648192</v>
      </c>
      <c r="N87" s="13">
        <v>304421.164021164</v>
      </c>
      <c r="O87" s="13">
        <v>219421</v>
      </c>
      <c r="P87" s="13">
        <v>396</v>
      </c>
      <c r="Q87" s="13">
        <v>523446.164021164</v>
      </c>
      <c r="R87" s="15"/>
      <c r="S87" s="13">
        <v>19165</v>
      </c>
      <c r="T87" s="13">
        <v>61741</v>
      </c>
      <c r="U87" s="13">
        <v>133411.011</v>
      </c>
      <c r="W87" s="13">
        <f>(S87+T87)*90%</f>
        <v>72815.400000000009</v>
      </c>
      <c r="X87" s="13">
        <f>N87-W87</f>
        <v>231605.76402116398</v>
      </c>
      <c r="AA87" s="13">
        <v>49592.133999999998</v>
      </c>
      <c r="AB87" s="13">
        <v>1969.329</v>
      </c>
      <c r="AC87" s="13"/>
      <c r="AD87" s="13">
        <v>1501.5980000000002</v>
      </c>
      <c r="AE87" s="13">
        <v>27612.857000000004</v>
      </c>
      <c r="AF87" s="13">
        <f t="shared" si="5"/>
        <v>80675.918000000005</v>
      </c>
      <c r="AG87" s="16">
        <v>42370</v>
      </c>
      <c r="AH87" s="8">
        <f>B87-AA87</f>
        <v>276500.41689947085</v>
      </c>
      <c r="AI87" s="16">
        <v>42370</v>
      </c>
      <c r="AJ87" s="14">
        <f>G87-AA87-AB87</f>
        <v>292142.08789947093</v>
      </c>
    </row>
    <row r="88" spans="1:36" x14ac:dyDescent="0.3">
      <c r="A88" s="12">
        <v>42401</v>
      </c>
      <c r="B88" s="13">
        <v>316181.46264550264</v>
      </c>
      <c r="C88" s="13">
        <v>36786.559999999998</v>
      </c>
      <c r="D88" s="13">
        <f t="shared" si="3"/>
        <v>352968.02264550264</v>
      </c>
      <c r="E88" s="13">
        <v>234210.55499999999</v>
      </c>
      <c r="F88" s="13">
        <v>60886.131000000001</v>
      </c>
      <c r="G88" s="13">
        <v>352623.46264550299</v>
      </c>
      <c r="H88" s="13">
        <v>142304.56</v>
      </c>
      <c r="I88" s="13">
        <f t="shared" si="4"/>
        <v>494928.02264550299</v>
      </c>
      <c r="J88" s="13">
        <v>526292.44664550258</v>
      </c>
      <c r="K88" s="8">
        <f>'[8]Sale Vol(Ton)'!BG7</f>
        <v>81705.176999999996</v>
      </c>
      <c r="L88" s="14">
        <v>209695.36384448028</v>
      </c>
      <c r="N88" s="13">
        <v>315779.89417989418</v>
      </c>
      <c r="O88" s="13">
        <v>279134</v>
      </c>
      <c r="P88" s="13">
        <v>370</v>
      </c>
      <c r="Q88" s="13">
        <v>594543.89417989412</v>
      </c>
      <c r="R88" s="15"/>
      <c r="S88" s="13">
        <v>68425</v>
      </c>
      <c r="T88" s="13">
        <v>21736</v>
      </c>
      <c r="U88" s="13">
        <v>137393.35399999999</v>
      </c>
      <c r="W88" s="13">
        <f t="shared" ref="W88:W137" si="6">(S88+T88)*90%</f>
        <v>81144.900000000009</v>
      </c>
      <c r="X88" s="13">
        <f t="shared" ref="X88:X137" si="7">N88-W88</f>
        <v>234634.99417989416</v>
      </c>
      <c r="AA88" s="13">
        <v>48595.141000000003</v>
      </c>
      <c r="AB88" s="13">
        <v>2098.6</v>
      </c>
      <c r="AC88" s="13"/>
      <c r="AD88" s="13">
        <v>1502.8009999999999</v>
      </c>
      <c r="AE88" s="13">
        <v>29508.634999999995</v>
      </c>
      <c r="AF88" s="13">
        <f t="shared" si="5"/>
        <v>81705.176999999996</v>
      </c>
      <c r="AG88" s="16">
        <v>42401</v>
      </c>
      <c r="AH88" s="8">
        <f t="shared" ref="AH88:AH137" si="8">B88-AA88</f>
        <v>267586.32164550264</v>
      </c>
      <c r="AI88" s="16">
        <v>42401</v>
      </c>
      <c r="AJ88" s="14">
        <f t="shared" ref="AJ88:AJ137" si="9">G88-AA88-AB88</f>
        <v>301929.72164550301</v>
      </c>
    </row>
    <row r="89" spans="1:36" x14ac:dyDescent="0.3">
      <c r="A89" s="12">
        <v>42430</v>
      </c>
      <c r="B89" s="13">
        <v>415721.86063492071</v>
      </c>
      <c r="C89" s="13">
        <v>45967.42</v>
      </c>
      <c r="D89" s="13">
        <f t="shared" si="3"/>
        <v>461689.28063492069</v>
      </c>
      <c r="E89" s="13">
        <v>286841.48</v>
      </c>
      <c r="F89" s="13">
        <v>91557.381999999998</v>
      </c>
      <c r="G89" s="13">
        <v>438622.860634921</v>
      </c>
      <c r="H89" s="13">
        <v>207438.42</v>
      </c>
      <c r="I89" s="13">
        <f t="shared" si="4"/>
        <v>646061.28063492104</v>
      </c>
      <c r="J89" s="13">
        <v>656973.37863492069</v>
      </c>
      <c r="K89" s="8">
        <f>'[8]Sale Vol(Ton)'!BG8</f>
        <v>89694.198000000004</v>
      </c>
      <c r="L89" s="14">
        <v>309242.39507101697</v>
      </c>
      <c r="N89" s="13">
        <v>329203.17460317462</v>
      </c>
      <c r="O89" s="13">
        <v>460591</v>
      </c>
      <c r="P89" s="13">
        <v>322</v>
      </c>
      <c r="Q89" s="13">
        <v>789472.17460317467</v>
      </c>
      <c r="R89" s="15"/>
      <c r="S89" s="13">
        <v>155487</v>
      </c>
      <c r="T89" s="13">
        <v>84287</v>
      </c>
      <c r="U89" s="13">
        <v>228870.43500000003</v>
      </c>
      <c r="W89" s="13">
        <f t="shared" si="6"/>
        <v>215796.6</v>
      </c>
      <c r="X89" s="13">
        <f t="shared" si="7"/>
        <v>113406.57460317461</v>
      </c>
      <c r="AA89" s="13">
        <v>53510.97</v>
      </c>
      <c r="AB89" s="13">
        <v>1543.789</v>
      </c>
      <c r="AC89" s="13"/>
      <c r="AD89" s="13">
        <v>1538.5959999999998</v>
      </c>
      <c r="AE89" s="13">
        <v>33100.843000000001</v>
      </c>
      <c r="AF89" s="13">
        <f t="shared" si="5"/>
        <v>89694.198000000004</v>
      </c>
      <c r="AG89" s="16">
        <v>42430</v>
      </c>
      <c r="AH89" s="8">
        <f t="shared" si="8"/>
        <v>362210.89063492068</v>
      </c>
      <c r="AI89" s="16">
        <v>42430</v>
      </c>
      <c r="AJ89" s="14">
        <f t="shared" si="9"/>
        <v>383568.10163492104</v>
      </c>
    </row>
    <row r="90" spans="1:36" x14ac:dyDescent="0.3">
      <c r="A90" s="12">
        <v>42461</v>
      </c>
      <c r="B90" s="13">
        <v>593643.4923767196</v>
      </c>
      <c r="C90" s="13">
        <v>44856.800000000003</v>
      </c>
      <c r="D90" s="13">
        <f t="shared" si="3"/>
        <v>638500.29237671965</v>
      </c>
      <c r="E90" s="13">
        <v>267337.58600000001</v>
      </c>
      <c r="F90" s="13">
        <v>61523.463000000003</v>
      </c>
      <c r="G90" s="13">
        <v>634801.76537672</v>
      </c>
      <c r="H90" s="13">
        <v>190603.50700000001</v>
      </c>
      <c r="I90" s="13">
        <f t="shared" si="4"/>
        <v>825405.27237671998</v>
      </c>
      <c r="J90" s="13">
        <v>844314.41537671967</v>
      </c>
      <c r="K90" s="8">
        <f>'[8]Sale Vol(Ton)'!BG9</f>
        <v>82500.177999999985</v>
      </c>
      <c r="L90" s="14">
        <v>511143.31437671965</v>
      </c>
      <c r="N90" s="13">
        <v>331331.21693121694</v>
      </c>
      <c r="O90" s="13">
        <v>501241.94899999996</v>
      </c>
      <c r="P90" s="13">
        <v>368.26499999999999</v>
      </c>
      <c r="Q90" s="13">
        <v>832204.90093121689</v>
      </c>
      <c r="R90" s="15"/>
      <c r="S90" s="13">
        <v>45865</v>
      </c>
      <c r="T90" s="13">
        <v>41579</v>
      </c>
      <c r="U90" s="13">
        <v>293766.11</v>
      </c>
      <c r="W90" s="13">
        <f t="shared" si="6"/>
        <v>78699.600000000006</v>
      </c>
      <c r="X90" s="13">
        <f t="shared" si="7"/>
        <v>252631.61693121694</v>
      </c>
      <c r="AA90" s="13">
        <v>51391.303999999989</v>
      </c>
      <c r="AB90" s="13">
        <v>742.077</v>
      </c>
      <c r="AC90" s="13"/>
      <c r="AD90" s="13">
        <v>1125.2470000000001</v>
      </c>
      <c r="AE90" s="13">
        <v>29241.55</v>
      </c>
      <c r="AF90" s="13">
        <f t="shared" si="5"/>
        <v>82500.177999999985</v>
      </c>
      <c r="AG90" s="16">
        <v>42461</v>
      </c>
      <c r="AH90" s="8">
        <f t="shared" si="8"/>
        <v>542252.1883767196</v>
      </c>
      <c r="AI90" s="16">
        <v>42461</v>
      </c>
      <c r="AJ90" s="14">
        <f t="shared" si="9"/>
        <v>582668.38437671994</v>
      </c>
    </row>
    <row r="91" spans="1:36" x14ac:dyDescent="0.3">
      <c r="A91" s="12">
        <v>42491</v>
      </c>
      <c r="B91" s="13">
        <v>558589.63209544984</v>
      </c>
      <c r="C91" s="13">
        <v>52774.42</v>
      </c>
      <c r="D91" s="13">
        <f t="shared" si="3"/>
        <v>611364.05209544988</v>
      </c>
      <c r="E91" s="13">
        <v>289621.19900000002</v>
      </c>
      <c r="F91" s="13">
        <v>75478.182000000001</v>
      </c>
      <c r="G91" s="13">
        <v>581037.52209544997</v>
      </c>
      <c r="H91" s="13">
        <v>214494.209</v>
      </c>
      <c r="I91" s="13">
        <f t="shared" si="4"/>
        <v>795531.73109545</v>
      </c>
      <c r="J91" s="13">
        <v>825507.06909544987</v>
      </c>
      <c r="K91" s="8">
        <f>'[8]Sale Vol(Ton)'!BG10</f>
        <v>98963.817999999999</v>
      </c>
      <c r="L91" s="14">
        <v>467497.81409544987</v>
      </c>
      <c r="N91" s="13">
        <v>358382.01058201061</v>
      </c>
      <c r="O91" s="13">
        <v>534635.81599999999</v>
      </c>
      <c r="P91" s="13">
        <v>260.58600000000001</v>
      </c>
      <c r="Q91" s="13">
        <v>892757.24058201059</v>
      </c>
      <c r="R91" s="15"/>
      <c r="S91" s="13">
        <v>154686</v>
      </c>
      <c r="T91" s="13">
        <v>23882</v>
      </c>
      <c r="U91" s="13">
        <v>227561.86900000001</v>
      </c>
      <c r="W91" s="13">
        <f t="shared" si="6"/>
        <v>160711.20000000001</v>
      </c>
      <c r="X91" s="13">
        <f t="shared" si="7"/>
        <v>197670.8105820106</v>
      </c>
      <c r="AA91" s="13">
        <v>61411.388999999996</v>
      </c>
      <c r="AB91" s="13">
        <v>583.8950000000001</v>
      </c>
      <c r="AC91" s="13"/>
      <c r="AD91" s="13">
        <v>1166.7159999999999</v>
      </c>
      <c r="AE91" s="13">
        <v>35801.817999999999</v>
      </c>
      <c r="AF91" s="13">
        <f t="shared" si="5"/>
        <v>98963.817999999999</v>
      </c>
      <c r="AG91" s="16">
        <v>42491</v>
      </c>
      <c r="AH91" s="8">
        <f t="shared" si="8"/>
        <v>497178.24309544987</v>
      </c>
      <c r="AI91" s="16">
        <v>42491</v>
      </c>
      <c r="AJ91" s="14">
        <f t="shared" si="9"/>
        <v>519042.23809544998</v>
      </c>
    </row>
    <row r="92" spans="1:36" x14ac:dyDescent="0.3">
      <c r="A92" s="12">
        <v>42522</v>
      </c>
      <c r="B92" s="13">
        <v>499444.84700317471</v>
      </c>
      <c r="C92" s="13">
        <v>46964.99</v>
      </c>
      <c r="D92" s="13">
        <f t="shared" si="3"/>
        <v>546409.8370031747</v>
      </c>
      <c r="E92" s="13">
        <v>304617.658</v>
      </c>
      <c r="F92" s="13">
        <v>71636.846999999994</v>
      </c>
      <c r="G92" s="13">
        <v>531996.02200317499</v>
      </c>
      <c r="H92" s="13">
        <v>220469.27299999999</v>
      </c>
      <c r="I92" s="13">
        <f t="shared" si="4"/>
        <v>752465.29500317504</v>
      </c>
      <c r="J92" s="13">
        <v>779390.64800317481</v>
      </c>
      <c r="K92" s="8">
        <f>'[8]Sale Vol(Ton)'!BG11</f>
        <v>80404.501000000004</v>
      </c>
      <c r="L92" s="14">
        <v>416280.34600317472</v>
      </c>
      <c r="N92" s="13">
        <v>422648.29931607714</v>
      </c>
      <c r="O92" s="13">
        <v>545397.43900000001</v>
      </c>
      <c r="P92" s="13">
        <v>269.798</v>
      </c>
      <c r="Q92" s="13">
        <v>967775.94031607721</v>
      </c>
      <c r="R92" s="15"/>
      <c r="S92" s="13">
        <v>57974</v>
      </c>
      <c r="T92" s="13">
        <v>7372</v>
      </c>
      <c r="U92" s="13">
        <v>278453.75</v>
      </c>
      <c r="W92" s="13">
        <f t="shared" si="6"/>
        <v>58811.4</v>
      </c>
      <c r="X92" s="13">
        <f t="shared" si="7"/>
        <v>363836.89931607712</v>
      </c>
      <c r="AA92" s="13">
        <v>53559.572</v>
      </c>
      <c r="AB92" s="13">
        <v>193.37200000000001</v>
      </c>
      <c r="AC92" s="13"/>
      <c r="AD92" s="13">
        <v>1135.1690000000001</v>
      </c>
      <c r="AE92" s="13">
        <v>25516.388000000003</v>
      </c>
      <c r="AF92" s="13">
        <f t="shared" si="5"/>
        <v>80404.501000000004</v>
      </c>
      <c r="AG92" s="16">
        <v>42522</v>
      </c>
      <c r="AH92" s="8">
        <f t="shared" si="8"/>
        <v>445885.27500317473</v>
      </c>
      <c r="AI92" s="16">
        <v>42522</v>
      </c>
      <c r="AJ92" s="14">
        <f t="shared" si="9"/>
        <v>478243.07800317503</v>
      </c>
    </row>
    <row r="93" spans="1:36" x14ac:dyDescent="0.3">
      <c r="A93" s="12">
        <v>42552</v>
      </c>
      <c r="B93" s="13">
        <v>295484.21962962963</v>
      </c>
      <c r="C93" s="13">
        <v>41840.97</v>
      </c>
      <c r="D93" s="13">
        <f t="shared" si="3"/>
        <v>337325.1896296296</v>
      </c>
      <c r="E93" s="13">
        <v>309699</v>
      </c>
      <c r="F93" s="13">
        <v>73006</v>
      </c>
      <c r="G93" s="13">
        <v>358172.21962962998</v>
      </c>
      <c r="H93" s="13">
        <v>194881.97</v>
      </c>
      <c r="I93" s="13">
        <f t="shared" si="4"/>
        <v>553054.18962962995</v>
      </c>
      <c r="J93" s="13">
        <v>574018.1896296296</v>
      </c>
      <c r="K93" s="8">
        <f>'[8]Sale Vol(Ton)'!BG12</f>
        <v>69046.336999999985</v>
      </c>
      <c r="L93" s="14">
        <v>244268.03430511465</v>
      </c>
      <c r="N93" s="13">
        <v>418820.42171631154</v>
      </c>
      <c r="O93" s="13">
        <v>378056.89199999999</v>
      </c>
      <c r="P93" s="13">
        <v>19952.877</v>
      </c>
      <c r="Q93" s="13">
        <v>776924.43671631149</v>
      </c>
      <c r="R93" s="15"/>
      <c r="S93" s="13">
        <v>105129</v>
      </c>
      <c r="T93" s="13">
        <v>6341</v>
      </c>
      <c r="U93" s="13">
        <v>90129.703999999998</v>
      </c>
      <c r="W93" s="13">
        <f t="shared" si="6"/>
        <v>100323</v>
      </c>
      <c r="X93" s="13">
        <f t="shared" si="7"/>
        <v>318497.42171631154</v>
      </c>
      <c r="AA93" s="13">
        <v>41235.443999999996</v>
      </c>
      <c r="AB93" s="13">
        <v>260.24200000000002</v>
      </c>
      <c r="AC93" s="13"/>
      <c r="AD93" s="13">
        <v>863.57300000000009</v>
      </c>
      <c r="AE93" s="13">
        <v>26687.077999999998</v>
      </c>
      <c r="AF93" s="13">
        <f t="shared" si="5"/>
        <v>69046.336999999985</v>
      </c>
      <c r="AG93" s="16">
        <v>42552</v>
      </c>
      <c r="AH93" s="8">
        <f t="shared" si="8"/>
        <v>254248.77562962964</v>
      </c>
      <c r="AI93" s="16">
        <v>42552</v>
      </c>
      <c r="AJ93" s="14">
        <f t="shared" si="9"/>
        <v>316676.53362962994</v>
      </c>
    </row>
    <row r="94" spans="1:36" x14ac:dyDescent="0.3">
      <c r="A94" s="12">
        <v>42583</v>
      </c>
      <c r="B94" s="13">
        <v>197779.34373291011</v>
      </c>
      <c r="C94" s="13">
        <v>31111.23</v>
      </c>
      <c r="D94" s="13">
        <f t="shared" si="3"/>
        <v>228890.57373291012</v>
      </c>
      <c r="E94" s="13">
        <v>214977.30000000002</v>
      </c>
      <c r="F94" s="13">
        <v>63955.641000000003</v>
      </c>
      <c r="G94" s="13">
        <v>221483.71273291</v>
      </c>
      <c r="H94" s="13">
        <v>140807.30499999999</v>
      </c>
      <c r="I94" s="13">
        <f t="shared" si="4"/>
        <v>362291.01773291</v>
      </c>
      <c r="J94" s="13">
        <v>379912.23273291014</v>
      </c>
      <c r="K94" s="8">
        <f>'[8]Sale Vol(Ton)'!BG13</f>
        <v>67111.764999999999</v>
      </c>
      <c r="L94" s="14">
        <v>146068.08666941797</v>
      </c>
      <c r="N94" s="13">
        <v>442914.11497542291</v>
      </c>
      <c r="O94" s="13">
        <v>135338.75699999998</v>
      </c>
      <c r="P94" s="13">
        <v>57236.845000000001</v>
      </c>
      <c r="Q94" s="13">
        <v>521016.02697542286</v>
      </c>
      <c r="R94" s="15"/>
      <c r="S94" s="13">
        <v>77207</v>
      </c>
      <c r="T94" s="13">
        <v>69227</v>
      </c>
      <c r="U94" s="13">
        <v>33379.460000000006</v>
      </c>
      <c r="W94" s="13">
        <f t="shared" si="6"/>
        <v>131790.6</v>
      </c>
      <c r="X94" s="13">
        <f t="shared" si="7"/>
        <v>311123.51497542288</v>
      </c>
      <c r="AA94" s="13">
        <v>37704.517999999996</v>
      </c>
      <c r="AB94" s="13">
        <v>599.21100000000001</v>
      </c>
      <c r="AC94" s="13"/>
      <c r="AD94" s="13">
        <v>1612.4749999999999</v>
      </c>
      <c r="AE94" s="13">
        <v>27195.561000000002</v>
      </c>
      <c r="AF94" s="13">
        <f t="shared" si="5"/>
        <v>67111.764999999999</v>
      </c>
      <c r="AG94" s="16">
        <v>42583</v>
      </c>
      <c r="AH94" s="8">
        <f t="shared" si="8"/>
        <v>160074.82573291013</v>
      </c>
      <c r="AI94" s="16">
        <v>42583</v>
      </c>
      <c r="AJ94" s="14">
        <f t="shared" si="9"/>
        <v>183179.98373291001</v>
      </c>
    </row>
    <row r="95" spans="1:36" x14ac:dyDescent="0.3">
      <c r="A95" s="12">
        <v>42614</v>
      </c>
      <c r="B95" s="13">
        <v>244743.37939238097</v>
      </c>
      <c r="C95" s="13">
        <v>46311.839999999997</v>
      </c>
      <c r="D95" s="13">
        <f t="shared" si="3"/>
        <v>291055.21939238097</v>
      </c>
      <c r="E95" s="13">
        <v>233541</v>
      </c>
      <c r="F95" s="13">
        <v>60220</v>
      </c>
      <c r="G95" s="13">
        <v>279029.379392381</v>
      </c>
      <c r="H95" s="13">
        <v>160091.84</v>
      </c>
      <c r="I95" s="13">
        <f t="shared" si="4"/>
        <v>439121.21939238103</v>
      </c>
      <c r="J95" s="13">
        <v>464376.21939238091</v>
      </c>
      <c r="K95" s="8">
        <f>'[8]Sale Vol(Ton)'!BG14</f>
        <v>72834.279999999984</v>
      </c>
      <c r="L95" s="14">
        <v>171909.09939238097</v>
      </c>
      <c r="N95" s="13">
        <v>436231.79124302964</v>
      </c>
      <c r="O95" s="13">
        <v>189552.601</v>
      </c>
      <c r="P95" s="13">
        <v>244.52800000000002</v>
      </c>
      <c r="Q95" s="13">
        <v>625539.86424302962</v>
      </c>
      <c r="R95" s="15"/>
      <c r="S95" s="13">
        <v>11459</v>
      </c>
      <c r="T95" s="13">
        <v>7327</v>
      </c>
      <c r="U95" s="13">
        <v>18053.310000000001</v>
      </c>
      <c r="W95" s="13">
        <f t="shared" si="6"/>
        <v>16907.400000000001</v>
      </c>
      <c r="X95" s="13">
        <f t="shared" si="7"/>
        <v>419324.39124302962</v>
      </c>
      <c r="AA95" s="13">
        <v>40759.376999999993</v>
      </c>
      <c r="AB95" s="13">
        <v>477.95</v>
      </c>
      <c r="AC95" s="13"/>
      <c r="AD95" s="13">
        <v>1731.4650000000001</v>
      </c>
      <c r="AE95" s="13">
        <v>29865.488000000001</v>
      </c>
      <c r="AF95" s="13">
        <f t="shared" si="5"/>
        <v>72834.279999999984</v>
      </c>
      <c r="AG95" s="16">
        <v>42614</v>
      </c>
      <c r="AH95" s="8">
        <f t="shared" si="8"/>
        <v>203984.00239238096</v>
      </c>
      <c r="AI95" s="16">
        <v>42614</v>
      </c>
      <c r="AJ95" s="14">
        <f t="shared" si="9"/>
        <v>237792.05239238101</v>
      </c>
    </row>
    <row r="96" spans="1:36" x14ac:dyDescent="0.3">
      <c r="A96" s="12">
        <v>42644</v>
      </c>
      <c r="B96" s="13">
        <v>374898.7290649736</v>
      </c>
      <c r="C96" s="13">
        <v>45883.57</v>
      </c>
      <c r="D96" s="13">
        <f t="shared" si="3"/>
        <v>420782.2990649736</v>
      </c>
      <c r="E96" s="13">
        <v>219952.05100000001</v>
      </c>
      <c r="F96" s="13">
        <v>63858.488000000005</v>
      </c>
      <c r="G96" s="13">
        <v>389614.55606497399</v>
      </c>
      <c r="H96" s="13">
        <v>164741.16699999999</v>
      </c>
      <c r="I96" s="13">
        <f t="shared" si="4"/>
        <v>554355.72306497395</v>
      </c>
      <c r="J96" s="13">
        <v>576875.86206497357</v>
      </c>
      <c r="K96" s="8">
        <f>'[8]Sale Vol(Ton)'!BG15</f>
        <v>69666.911999999997</v>
      </c>
      <c r="L96" s="14">
        <v>305231.81706497358</v>
      </c>
      <c r="N96" s="13">
        <v>496017.15815758525</v>
      </c>
      <c r="O96" s="13">
        <v>313500.68</v>
      </c>
      <c r="P96" s="13">
        <v>26303.222000000002</v>
      </c>
      <c r="Q96" s="13">
        <v>783214.61615758529</v>
      </c>
      <c r="R96" s="15"/>
      <c r="S96" s="13">
        <v>112995</v>
      </c>
      <c r="T96" s="13">
        <v>102037</v>
      </c>
      <c r="U96" s="13">
        <v>111676.576</v>
      </c>
      <c r="W96" s="13">
        <f t="shared" si="6"/>
        <v>193528.80000000002</v>
      </c>
      <c r="X96" s="13">
        <f t="shared" si="7"/>
        <v>302488.35815758526</v>
      </c>
      <c r="AA96" s="13">
        <v>37697.138999999996</v>
      </c>
      <c r="AB96" s="13">
        <v>239.88200000000001</v>
      </c>
      <c r="AC96" s="13"/>
      <c r="AD96" s="13">
        <v>1548.5219999999999</v>
      </c>
      <c r="AE96" s="13">
        <v>30181.369000000006</v>
      </c>
      <c r="AF96" s="13">
        <f t="shared" si="5"/>
        <v>69666.911999999997</v>
      </c>
      <c r="AG96" s="16">
        <v>42644</v>
      </c>
      <c r="AH96" s="8">
        <f t="shared" si="8"/>
        <v>337201.59006497357</v>
      </c>
      <c r="AI96" s="16">
        <v>42644</v>
      </c>
      <c r="AJ96" s="14">
        <f t="shared" si="9"/>
        <v>351677.53506497398</v>
      </c>
    </row>
    <row r="97" spans="1:36" x14ac:dyDescent="0.3">
      <c r="A97" s="12">
        <v>42675</v>
      </c>
      <c r="B97" s="13">
        <v>560389.19119675492</v>
      </c>
      <c r="C97" s="13">
        <v>45576.04</v>
      </c>
      <c r="D97" s="13">
        <f t="shared" si="3"/>
        <v>605965.23119675496</v>
      </c>
      <c r="E97" s="13">
        <v>239597.70799999996</v>
      </c>
      <c r="F97" s="13">
        <v>63223.06500000001</v>
      </c>
      <c r="G97" s="13">
        <v>592664.38119675498</v>
      </c>
      <c r="H97" s="13">
        <v>169184.14499999999</v>
      </c>
      <c r="I97" s="13">
        <f t="shared" si="4"/>
        <v>761848.526196755</v>
      </c>
      <c r="J97" s="13">
        <v>782339.87419675488</v>
      </c>
      <c r="K97" s="8">
        <f>'[8]Sale Vol(Ton)'!BG16</f>
        <v>65220.782999999996</v>
      </c>
      <c r="L97" s="14">
        <v>495168.40819675493</v>
      </c>
      <c r="N97" s="13">
        <v>440456.52029161307</v>
      </c>
      <c r="O97" s="13">
        <v>578096.81700000004</v>
      </c>
      <c r="P97" s="13">
        <v>19590.584999999999</v>
      </c>
      <c r="Q97" s="13">
        <v>998962.75229161314</v>
      </c>
      <c r="R97" s="15"/>
      <c r="S97" s="13">
        <v>21495</v>
      </c>
      <c r="T97" s="13">
        <v>86276</v>
      </c>
      <c r="U97" s="13">
        <v>261565.77799999996</v>
      </c>
      <c r="W97" s="13">
        <f t="shared" si="6"/>
        <v>96993.900000000009</v>
      </c>
      <c r="X97" s="13">
        <f t="shared" si="7"/>
        <v>343462.62029161304</v>
      </c>
      <c r="AA97" s="13">
        <v>37048.008000000002</v>
      </c>
      <c r="AB97" s="13">
        <v>711.85199999999998</v>
      </c>
      <c r="AC97" s="13"/>
      <c r="AD97" s="13">
        <v>1513.2670000000001</v>
      </c>
      <c r="AE97" s="13">
        <v>25947.655999999999</v>
      </c>
      <c r="AF97" s="13">
        <f t="shared" si="5"/>
        <v>65220.782999999996</v>
      </c>
      <c r="AG97" s="16">
        <v>42675</v>
      </c>
      <c r="AH97" s="8">
        <f t="shared" si="8"/>
        <v>523341.18319675489</v>
      </c>
      <c r="AI97" s="16">
        <v>42675</v>
      </c>
      <c r="AJ97" s="14">
        <f t="shared" si="9"/>
        <v>554904.521196755</v>
      </c>
    </row>
    <row r="98" spans="1:36" x14ac:dyDescent="0.3">
      <c r="A98" s="12">
        <v>42705</v>
      </c>
      <c r="B98" s="13">
        <v>390635.15166010585</v>
      </c>
      <c r="C98" s="13">
        <v>44028.94</v>
      </c>
      <c r="D98" s="13">
        <f t="shared" si="3"/>
        <v>434664.09166010586</v>
      </c>
      <c r="E98" s="13">
        <v>265796.07</v>
      </c>
      <c r="F98" s="13">
        <v>69384.891000000003</v>
      </c>
      <c r="G98" s="13">
        <v>411675.80266010598</v>
      </c>
      <c r="H98" s="13">
        <v>202396.55600000001</v>
      </c>
      <c r="I98" s="13">
        <f t="shared" si="4"/>
        <v>614072.35866010597</v>
      </c>
      <c r="J98" s="13">
        <v>631075.27066010586</v>
      </c>
      <c r="K98" s="8">
        <f>'[8]Sale Vol(Ton)'!BG17</f>
        <v>63074.626000000004</v>
      </c>
      <c r="L98" s="14">
        <v>287909.92172237218</v>
      </c>
      <c r="M98" s="15">
        <f>SUM(N87:N98)</f>
        <v>4763523.2963193329</v>
      </c>
      <c r="N98" s="13">
        <v>467317.53030183248</v>
      </c>
      <c r="O98" s="13">
        <v>442759.15500000003</v>
      </c>
      <c r="P98" s="13">
        <v>20347.627999999997</v>
      </c>
      <c r="Q98" s="13">
        <v>889729.05730183248</v>
      </c>
      <c r="R98" s="15"/>
      <c r="S98" s="13">
        <v>51609</v>
      </c>
      <c r="T98" s="13">
        <v>5871</v>
      </c>
      <c r="U98" s="13">
        <v>100528.00900000001</v>
      </c>
      <c r="W98" s="13">
        <f t="shared" si="6"/>
        <v>51732</v>
      </c>
      <c r="X98" s="13">
        <f t="shared" si="7"/>
        <v>415585.53030183248</v>
      </c>
      <c r="AA98" s="13">
        <v>38500.49</v>
      </c>
      <c r="AB98" s="13">
        <v>930.99099999999999</v>
      </c>
      <c r="AC98" s="13"/>
      <c r="AD98" s="13">
        <v>1103.9760000000001</v>
      </c>
      <c r="AE98" s="13">
        <v>22539.169000000002</v>
      </c>
      <c r="AF98" s="13">
        <f t="shared" si="5"/>
        <v>63074.626000000004</v>
      </c>
      <c r="AG98" s="16">
        <v>42705</v>
      </c>
      <c r="AH98" s="8">
        <f t="shared" si="8"/>
        <v>352134.66166010586</v>
      </c>
      <c r="AI98" s="16">
        <v>42705</v>
      </c>
      <c r="AJ98" s="14">
        <f t="shared" si="9"/>
        <v>372244.32166010601</v>
      </c>
    </row>
    <row r="99" spans="1:36" x14ac:dyDescent="0.3">
      <c r="A99" s="7">
        <v>42736</v>
      </c>
      <c r="B99" s="8">
        <v>399924.44347587938</v>
      </c>
      <c r="C99" s="8">
        <v>74312.534210274607</v>
      </c>
      <c r="D99" s="8">
        <f t="shared" si="3"/>
        <v>474236.97768615396</v>
      </c>
      <c r="E99" s="8">
        <v>170549.53200000004</v>
      </c>
      <c r="F99" s="8">
        <v>85970.111999999994</v>
      </c>
      <c r="G99" s="8">
        <v>399535.745475879</v>
      </c>
      <c r="H99" s="8">
        <v>154878.264210275</v>
      </c>
      <c r="I99" s="8">
        <f t="shared" si="4"/>
        <v>554414.00968615396</v>
      </c>
      <c r="J99" s="8">
        <v>558816.397686154</v>
      </c>
      <c r="K99" s="8">
        <f>'[8]Sale Vol(Ton)'!BM6</f>
        <v>87139.611999999994</v>
      </c>
      <c r="L99" s="14">
        <v>171165.21496061145</v>
      </c>
      <c r="N99" s="8">
        <v>539535.87112720835</v>
      </c>
      <c r="O99" s="8">
        <v>261692.16099999999</v>
      </c>
      <c r="P99" s="8">
        <v>6238.107</v>
      </c>
      <c r="Q99" s="8">
        <v>794989.92512720835</v>
      </c>
      <c r="R99" s="15"/>
      <c r="S99" s="8">
        <v>128963</v>
      </c>
      <c r="T99" s="8">
        <v>4019</v>
      </c>
      <c r="U99" s="8">
        <v>97957</v>
      </c>
      <c r="W99" s="8">
        <f t="shared" si="6"/>
        <v>119683.8</v>
      </c>
      <c r="X99" s="8">
        <f t="shared" si="7"/>
        <v>419852.07112720836</v>
      </c>
      <c r="AA99" s="8">
        <v>49091.433999999994</v>
      </c>
      <c r="AB99" s="8">
        <v>1265.5419999999999</v>
      </c>
      <c r="AC99" s="8"/>
      <c r="AD99" s="8">
        <v>1721.7239999999999</v>
      </c>
      <c r="AE99" s="8">
        <v>35060.912000000004</v>
      </c>
      <c r="AF99" s="8">
        <f t="shared" si="5"/>
        <v>87139.611999999994</v>
      </c>
      <c r="AG99" s="16">
        <v>42736</v>
      </c>
      <c r="AH99" s="8">
        <f t="shared" si="8"/>
        <v>350833.00947587937</v>
      </c>
      <c r="AI99" s="16">
        <v>42736</v>
      </c>
      <c r="AJ99" s="14">
        <f t="shared" si="9"/>
        <v>349178.76947587897</v>
      </c>
    </row>
    <row r="100" spans="1:36" x14ac:dyDescent="0.3">
      <c r="A100" s="7">
        <v>42767</v>
      </c>
      <c r="B100" s="8">
        <v>424124.8479330705</v>
      </c>
      <c r="C100" s="8">
        <v>66820.493746841588</v>
      </c>
      <c r="D100" s="8">
        <f t="shared" si="3"/>
        <v>490945.34167991206</v>
      </c>
      <c r="E100" s="8">
        <v>202155.296</v>
      </c>
      <c r="F100" s="8">
        <v>64190.491000000002</v>
      </c>
      <c r="G100" s="8">
        <v>430362.88693307003</v>
      </c>
      <c r="H100" s="8">
        <v>169753.64074684199</v>
      </c>
      <c r="I100" s="8">
        <f t="shared" si="4"/>
        <v>600116.52767991205</v>
      </c>
      <c r="J100" s="8">
        <v>628910.146679912</v>
      </c>
      <c r="K100" s="8">
        <f>'[8]Sale Vol(Ton)'!BM7</f>
        <v>82685.317999999999</v>
      </c>
      <c r="L100" s="14">
        <v>157623.6003068783</v>
      </c>
      <c r="N100" s="8">
        <v>562125.47802611592</v>
      </c>
      <c r="O100" s="8">
        <v>193791.19099999999</v>
      </c>
      <c r="P100" s="8">
        <v>30470.844999999998</v>
      </c>
      <c r="Q100" s="8">
        <v>725445.82402611594</v>
      </c>
      <c r="R100" s="15"/>
      <c r="S100" s="8">
        <v>137905</v>
      </c>
      <c r="T100" s="8">
        <v>56254</v>
      </c>
      <c r="U100" s="8">
        <v>76813</v>
      </c>
      <c r="W100" s="8">
        <f t="shared" si="6"/>
        <v>174743.1</v>
      </c>
      <c r="X100" s="8">
        <f t="shared" si="7"/>
        <v>387382.37802611594</v>
      </c>
      <c r="AA100" s="8">
        <v>47973.978000000003</v>
      </c>
      <c r="AB100" s="8">
        <v>1670.1089999999999</v>
      </c>
      <c r="AC100" s="8"/>
      <c r="AD100" s="8">
        <v>2504.4459999999999</v>
      </c>
      <c r="AE100" s="8">
        <v>30536.785000000003</v>
      </c>
      <c r="AF100" s="8">
        <f t="shared" si="5"/>
        <v>82685.317999999999</v>
      </c>
      <c r="AG100" s="16">
        <v>42767</v>
      </c>
      <c r="AH100" s="8">
        <f t="shared" si="8"/>
        <v>376150.8699330705</v>
      </c>
      <c r="AI100" s="16">
        <v>42767</v>
      </c>
      <c r="AJ100" s="14">
        <f t="shared" si="9"/>
        <v>380718.79993307003</v>
      </c>
    </row>
    <row r="101" spans="1:36" x14ac:dyDescent="0.3">
      <c r="A101" s="7">
        <v>42795</v>
      </c>
      <c r="B101" s="8">
        <v>562367.38458057446</v>
      </c>
      <c r="C101" s="8">
        <v>71224.471439506247</v>
      </c>
      <c r="D101" s="8">
        <f t="shared" si="3"/>
        <v>633591.85602008074</v>
      </c>
      <c r="E101" s="8">
        <v>209419.46400000001</v>
      </c>
      <c r="F101" s="8">
        <v>92807.29800000001</v>
      </c>
      <c r="G101" s="8">
        <v>572348.36858057498</v>
      </c>
      <c r="H101" s="8">
        <v>167647.491439506</v>
      </c>
      <c r="I101" s="8">
        <f t="shared" si="4"/>
        <v>739995.86002008105</v>
      </c>
      <c r="J101" s="8">
        <v>750204.02202008083</v>
      </c>
      <c r="K101" s="8">
        <f>'[8]Sale Vol(Ton)'!BM8</f>
        <v>79806.792000000016</v>
      </c>
      <c r="L101" s="14">
        <v>266674.09502919845</v>
      </c>
      <c r="N101" s="8">
        <v>602512.32523918257</v>
      </c>
      <c r="O101" s="8">
        <v>275719.967</v>
      </c>
      <c r="P101" s="8">
        <v>24028.926000000003</v>
      </c>
      <c r="Q101" s="8">
        <v>854203.36623918265</v>
      </c>
      <c r="R101" s="15"/>
      <c r="S101" s="8">
        <v>63855</v>
      </c>
      <c r="T101" s="8">
        <v>40891</v>
      </c>
      <c r="U101" s="8">
        <v>80580</v>
      </c>
      <c r="W101" s="8">
        <f t="shared" si="6"/>
        <v>94271.400000000009</v>
      </c>
      <c r="X101" s="8">
        <f t="shared" si="7"/>
        <v>508240.92523918254</v>
      </c>
      <c r="AA101" s="8">
        <v>53376.711000000003</v>
      </c>
      <c r="AB101" s="8">
        <v>116.03400000000001</v>
      </c>
      <c r="AC101" s="8"/>
      <c r="AD101" s="8">
        <v>1419.874</v>
      </c>
      <c r="AE101" s="8">
        <v>24894.173000000003</v>
      </c>
      <c r="AF101" s="8">
        <f t="shared" si="5"/>
        <v>79806.792000000016</v>
      </c>
      <c r="AG101" s="16">
        <v>42795</v>
      </c>
      <c r="AH101" s="8">
        <f t="shared" si="8"/>
        <v>508990.67358057445</v>
      </c>
      <c r="AI101" s="16">
        <v>42795</v>
      </c>
      <c r="AJ101" s="14">
        <f t="shared" si="9"/>
        <v>518855.62358057499</v>
      </c>
    </row>
    <row r="102" spans="1:36" x14ac:dyDescent="0.3">
      <c r="A102" s="7">
        <v>42826</v>
      </c>
      <c r="B102" s="8">
        <v>536214.64925057371</v>
      </c>
      <c r="C102" s="8">
        <v>61844.722620054497</v>
      </c>
      <c r="D102" s="8">
        <f t="shared" si="3"/>
        <v>598059.37187062821</v>
      </c>
      <c r="E102" s="8">
        <v>193431.95700000002</v>
      </c>
      <c r="F102" s="8">
        <v>65230.584999999992</v>
      </c>
      <c r="G102" s="8">
        <v>537857.08525057405</v>
      </c>
      <c r="H102" s="8">
        <v>151558.86262005399</v>
      </c>
      <c r="I102" s="8">
        <f t="shared" si="4"/>
        <v>689415.94787062798</v>
      </c>
      <c r="J102" s="8">
        <v>726260.7438706283</v>
      </c>
      <c r="K102" s="8">
        <f>'[8]Sale Vol(Ton)'!BM9</f>
        <v>80601.77</v>
      </c>
      <c r="L102" s="14">
        <v>301823.53904761904</v>
      </c>
      <c r="N102" s="8">
        <v>499441.06840268546</v>
      </c>
      <c r="O102" s="8">
        <v>663690.73</v>
      </c>
      <c r="P102" s="8">
        <v>260.58600000000001</v>
      </c>
      <c r="Q102" s="8">
        <v>1162871.2124026855</v>
      </c>
      <c r="R102" s="15"/>
      <c r="S102" s="8">
        <v>101924</v>
      </c>
      <c r="T102" s="8">
        <v>80261</v>
      </c>
      <c r="U102" s="8">
        <v>135337</v>
      </c>
      <c r="W102" s="8">
        <f t="shared" si="6"/>
        <v>163966.5</v>
      </c>
      <c r="X102" s="8">
        <f t="shared" si="7"/>
        <v>335474.56840268546</v>
      </c>
      <c r="AA102" s="8">
        <v>46905.087</v>
      </c>
      <c r="AB102" s="8">
        <v>134.04400000000001</v>
      </c>
      <c r="AC102" s="8"/>
      <c r="AD102" s="8">
        <v>1212.6470000000002</v>
      </c>
      <c r="AE102" s="8">
        <v>32349.992000000002</v>
      </c>
      <c r="AF102" s="8">
        <f t="shared" si="5"/>
        <v>80601.77</v>
      </c>
      <c r="AG102" s="16">
        <v>42826</v>
      </c>
      <c r="AH102" s="8">
        <f t="shared" si="8"/>
        <v>489309.56225057371</v>
      </c>
      <c r="AI102" s="16">
        <v>42826</v>
      </c>
      <c r="AJ102" s="14">
        <f t="shared" si="9"/>
        <v>490817.95425057405</v>
      </c>
    </row>
    <row r="103" spans="1:36" x14ac:dyDescent="0.3">
      <c r="A103" s="7">
        <v>42856</v>
      </c>
      <c r="B103" s="8">
        <v>418210.54897863872</v>
      </c>
      <c r="C103" s="8">
        <v>62469.378244141175</v>
      </c>
      <c r="D103" s="8">
        <f t="shared" si="3"/>
        <v>480679.92722277989</v>
      </c>
      <c r="E103" s="8">
        <v>228163.34400000001</v>
      </c>
      <c r="F103" s="8">
        <v>96242.546000000002</v>
      </c>
      <c r="G103" s="8">
        <v>410912.76497863902</v>
      </c>
      <c r="H103" s="8">
        <v>183311.87424414101</v>
      </c>
      <c r="I103" s="8">
        <f t="shared" si="4"/>
        <v>594224.63922278001</v>
      </c>
      <c r="J103" s="8">
        <v>612600.7252227799</v>
      </c>
      <c r="K103" s="8">
        <f>'[8]Sale Vol(Ton)'!BM10</f>
        <v>84207.095000000001</v>
      </c>
      <c r="L103" s="14">
        <v>135014.55955026459</v>
      </c>
      <c r="N103" s="8">
        <v>515929.54423020862</v>
      </c>
      <c r="O103" s="8">
        <v>312811.53899999999</v>
      </c>
      <c r="P103" s="8">
        <v>41743.707999999999</v>
      </c>
      <c r="Q103" s="8">
        <v>786997.37523020862</v>
      </c>
      <c r="R103" s="15"/>
      <c r="S103" s="8">
        <v>57927</v>
      </c>
      <c r="T103" s="8">
        <v>22198</v>
      </c>
      <c r="U103" s="8">
        <v>65735</v>
      </c>
      <c r="W103" s="8">
        <f t="shared" si="6"/>
        <v>72112.5</v>
      </c>
      <c r="X103" s="8">
        <f t="shared" si="7"/>
        <v>443817.04423020862</v>
      </c>
      <c r="AA103" s="8">
        <v>51187.474000000002</v>
      </c>
      <c r="AB103" s="8">
        <v>505.72299999999996</v>
      </c>
      <c r="AC103" s="8"/>
      <c r="AD103" s="8">
        <v>804.13499999999999</v>
      </c>
      <c r="AE103" s="8">
        <v>31709.762999999999</v>
      </c>
      <c r="AF103" s="8">
        <f t="shared" si="5"/>
        <v>84207.095000000001</v>
      </c>
      <c r="AG103" s="16">
        <v>42856</v>
      </c>
      <c r="AH103" s="8">
        <f t="shared" si="8"/>
        <v>367023.07497863873</v>
      </c>
      <c r="AI103" s="16">
        <v>42856</v>
      </c>
      <c r="AJ103" s="14">
        <f t="shared" si="9"/>
        <v>359219.56797863904</v>
      </c>
    </row>
    <row r="104" spans="1:36" x14ac:dyDescent="0.3">
      <c r="A104" s="7">
        <v>42887</v>
      </c>
      <c r="B104" s="8">
        <v>419687.93827984104</v>
      </c>
      <c r="C104" s="8">
        <v>75569.56665046222</v>
      </c>
      <c r="D104" s="8">
        <f t="shared" si="3"/>
        <v>495257.50493030326</v>
      </c>
      <c r="E104" s="8">
        <v>254310.31599999999</v>
      </c>
      <c r="F104" s="8">
        <v>70499.197</v>
      </c>
      <c r="G104" s="8">
        <v>446243.35227984103</v>
      </c>
      <c r="H104" s="8">
        <v>209287.44265046201</v>
      </c>
      <c r="I104" s="8">
        <f t="shared" si="4"/>
        <v>655530.794930303</v>
      </c>
      <c r="J104" s="8">
        <v>679068.62393030326</v>
      </c>
      <c r="K104" s="8">
        <f>'[8]Sale Vol(Ton)'!BM11</f>
        <v>79088.013000000006</v>
      </c>
      <c r="L104" s="14">
        <v>171717.32710582009</v>
      </c>
      <c r="N104" s="8">
        <v>520803.0099309315</v>
      </c>
      <c r="O104" s="8">
        <v>212082.95800000004</v>
      </c>
      <c r="P104" s="8">
        <v>23559.383000000002</v>
      </c>
      <c r="Q104" s="8">
        <v>709326.58493093157</v>
      </c>
      <c r="R104" s="15"/>
      <c r="S104" s="8">
        <v>123254</v>
      </c>
      <c r="T104" s="8">
        <v>20264</v>
      </c>
      <c r="U104" s="8">
        <v>92687</v>
      </c>
      <c r="W104" s="8">
        <f t="shared" si="6"/>
        <v>129166.2</v>
      </c>
      <c r="X104" s="8">
        <f t="shared" si="7"/>
        <v>391636.80993093149</v>
      </c>
      <c r="AA104" s="8">
        <v>47597.449000000008</v>
      </c>
      <c r="AB104" s="8">
        <v>223.767</v>
      </c>
      <c r="AC104" s="8"/>
      <c r="AD104" s="8">
        <v>1191.2280000000001</v>
      </c>
      <c r="AE104" s="8">
        <v>30075.569</v>
      </c>
      <c r="AF104" s="8">
        <f t="shared" si="5"/>
        <v>79088.013000000006</v>
      </c>
      <c r="AG104" s="16">
        <v>42887</v>
      </c>
      <c r="AH104" s="8">
        <f t="shared" si="8"/>
        <v>372090.48927984101</v>
      </c>
      <c r="AI104" s="16">
        <v>42887</v>
      </c>
      <c r="AJ104" s="14">
        <f t="shared" si="9"/>
        <v>398422.13627984101</v>
      </c>
    </row>
    <row r="105" spans="1:36" x14ac:dyDescent="0.3">
      <c r="A105" s="7">
        <v>42917</v>
      </c>
      <c r="B105" s="8">
        <v>351642.98107492144</v>
      </c>
      <c r="C105" s="8">
        <v>80939.801168110949</v>
      </c>
      <c r="D105" s="8">
        <f t="shared" si="3"/>
        <v>432582.78224303236</v>
      </c>
      <c r="E105" s="8">
        <v>202122.71300000002</v>
      </c>
      <c r="F105" s="8">
        <v>71273.381000000008</v>
      </c>
      <c r="G105" s="8">
        <v>378715.61207492102</v>
      </c>
      <c r="H105" s="8">
        <v>162706.39216811099</v>
      </c>
      <c r="I105" s="8">
        <f t="shared" si="4"/>
        <v>541422.00424303208</v>
      </c>
      <c r="J105" s="8">
        <v>563432.11424303229</v>
      </c>
      <c r="K105" s="8">
        <f>'[8]Sale Vol(Ton)'!BM12</f>
        <v>82981.486000000004</v>
      </c>
      <c r="L105" s="14">
        <v>73584.025816578505</v>
      </c>
      <c r="N105" s="8">
        <v>589605.25336323492</v>
      </c>
      <c r="O105" s="8">
        <v>83896.78300000001</v>
      </c>
      <c r="P105" s="8">
        <v>26890.859</v>
      </c>
      <c r="Q105" s="8">
        <v>646611.17736323492</v>
      </c>
      <c r="R105" s="15"/>
      <c r="S105" s="8">
        <v>73254</v>
      </c>
      <c r="T105" s="8">
        <v>36255</v>
      </c>
      <c r="U105" s="8">
        <v>0</v>
      </c>
      <c r="W105" s="8">
        <f t="shared" si="6"/>
        <v>98558.1</v>
      </c>
      <c r="X105" s="8">
        <f t="shared" si="7"/>
        <v>491047.15336323495</v>
      </c>
      <c r="AA105" s="8">
        <v>50775.423000000003</v>
      </c>
      <c r="AB105" s="8">
        <v>265.28800000000001</v>
      </c>
      <c r="AC105" s="8"/>
      <c r="AD105" s="8">
        <v>503.46600000000001</v>
      </c>
      <c r="AE105" s="8">
        <v>31437.309000000001</v>
      </c>
      <c r="AF105" s="8">
        <f t="shared" si="5"/>
        <v>82981.486000000004</v>
      </c>
      <c r="AG105" s="16">
        <v>42917</v>
      </c>
      <c r="AH105" s="8">
        <f t="shared" si="8"/>
        <v>300867.55807492143</v>
      </c>
      <c r="AI105" s="16">
        <v>42917</v>
      </c>
      <c r="AJ105" s="14">
        <f t="shared" si="9"/>
        <v>327674.90107492101</v>
      </c>
    </row>
    <row r="106" spans="1:36" x14ac:dyDescent="0.3">
      <c r="A106" s="7">
        <v>42948</v>
      </c>
      <c r="B106" s="8">
        <v>437467.72515108972</v>
      </c>
      <c r="C106" s="8">
        <v>87880.559711859445</v>
      </c>
      <c r="D106" s="8">
        <f t="shared" si="3"/>
        <v>525348.28486294916</v>
      </c>
      <c r="E106" s="8">
        <v>260449.40299999999</v>
      </c>
      <c r="F106" s="8">
        <v>85416.27499999998</v>
      </c>
      <c r="G106" s="8">
        <v>451925.38215109002</v>
      </c>
      <c r="H106" s="8">
        <v>228875.64271185899</v>
      </c>
      <c r="I106" s="8">
        <f t="shared" si="4"/>
        <v>680801.02486294904</v>
      </c>
      <c r="J106" s="8">
        <v>700381.41286294919</v>
      </c>
      <c r="K106" s="8">
        <f>'[8]Sale Vol(Ton)'!BM13</f>
        <v>84562.237999999998</v>
      </c>
      <c r="L106" s="14">
        <v>210978.09252910048</v>
      </c>
      <c r="N106" s="8">
        <v>598432.00351094548</v>
      </c>
      <c r="O106" s="8">
        <v>250892.372</v>
      </c>
      <c r="P106" s="8">
        <v>29180.719999999998</v>
      </c>
      <c r="Q106" s="8">
        <v>820143.65551094548</v>
      </c>
      <c r="R106" s="15"/>
      <c r="S106" s="8">
        <v>267943</v>
      </c>
      <c r="T106" s="8">
        <v>48365</v>
      </c>
      <c r="U106" s="8">
        <v>46223</v>
      </c>
      <c r="W106" s="8">
        <f t="shared" si="6"/>
        <v>284677.2</v>
      </c>
      <c r="X106" s="8">
        <f t="shared" si="7"/>
        <v>313754.80351094546</v>
      </c>
      <c r="AA106" s="8">
        <v>53502.411999999997</v>
      </c>
      <c r="AB106" s="8">
        <v>210.51600000000002</v>
      </c>
      <c r="AC106" s="8">
        <v>1974.91</v>
      </c>
      <c r="AD106" s="8">
        <v>515.03</v>
      </c>
      <c r="AE106" s="8">
        <v>28359.37</v>
      </c>
      <c r="AF106" s="8">
        <f t="shared" si="5"/>
        <v>84562.237999999998</v>
      </c>
      <c r="AG106" s="16">
        <v>42948</v>
      </c>
      <c r="AH106" s="8">
        <f t="shared" si="8"/>
        <v>383965.31315108971</v>
      </c>
      <c r="AI106" s="16">
        <v>42948</v>
      </c>
      <c r="AJ106" s="14">
        <f t="shared" si="9"/>
        <v>398212.45415109</v>
      </c>
    </row>
    <row r="107" spans="1:36" x14ac:dyDescent="0.3">
      <c r="A107" s="7">
        <v>42979</v>
      </c>
      <c r="B107" s="8">
        <v>393111.54394090275</v>
      </c>
      <c r="C107" s="8">
        <v>90773.220374000346</v>
      </c>
      <c r="D107" s="8">
        <f t="shared" si="3"/>
        <v>483884.76431490306</v>
      </c>
      <c r="E107" s="8">
        <v>219363.25700000001</v>
      </c>
      <c r="F107" s="8">
        <v>76331.986999999979</v>
      </c>
      <c r="G107" s="8">
        <v>413730.35394090298</v>
      </c>
      <c r="H107" s="8">
        <v>200119.796374</v>
      </c>
      <c r="I107" s="8">
        <f t="shared" si="4"/>
        <v>613850.150314903</v>
      </c>
      <c r="J107" s="8">
        <v>626916.03431490308</v>
      </c>
      <c r="K107" s="8">
        <f>'[8]Sale Vol(Ton)'!BM14</f>
        <v>82984.747999999992</v>
      </c>
      <c r="L107" s="14">
        <v>121772.87305820108</v>
      </c>
      <c r="N107" s="8">
        <v>598462.01763222879</v>
      </c>
      <c r="O107" s="8">
        <v>211238.41900000002</v>
      </c>
      <c r="P107" s="8">
        <v>2924.3969999999999</v>
      </c>
      <c r="Q107" s="8">
        <v>806776.03963222879</v>
      </c>
      <c r="R107" s="15"/>
      <c r="S107" s="8">
        <v>181756</v>
      </c>
      <c r="T107" s="8">
        <v>3977</v>
      </c>
      <c r="U107" s="8">
        <v>40378</v>
      </c>
      <c r="W107" s="8">
        <f t="shared" si="6"/>
        <v>167159.70000000001</v>
      </c>
      <c r="X107" s="8">
        <f t="shared" si="7"/>
        <v>431302.31763222878</v>
      </c>
      <c r="AA107" s="8">
        <v>53246.947</v>
      </c>
      <c r="AB107" s="8">
        <v>666.32500000000005</v>
      </c>
      <c r="AC107" s="8">
        <v>5013.05</v>
      </c>
      <c r="AD107" s="8">
        <v>519.26700000000005</v>
      </c>
      <c r="AE107" s="8">
        <v>23539.159</v>
      </c>
      <c r="AF107" s="8">
        <f t="shared" si="5"/>
        <v>82984.747999999992</v>
      </c>
      <c r="AG107" s="16">
        <v>42979</v>
      </c>
      <c r="AH107" s="8">
        <f t="shared" si="8"/>
        <v>339864.59694090276</v>
      </c>
      <c r="AI107" s="16">
        <v>42979</v>
      </c>
      <c r="AJ107" s="14">
        <f t="shared" si="9"/>
        <v>359817.08194090298</v>
      </c>
    </row>
    <row r="108" spans="1:36" x14ac:dyDescent="0.3">
      <c r="A108" s="7">
        <v>43009</v>
      </c>
      <c r="B108" s="8">
        <v>353306.62671366148</v>
      </c>
      <c r="C108" s="8">
        <v>86664.583870947652</v>
      </c>
      <c r="D108" s="8">
        <f t="shared" si="3"/>
        <v>439971.21058460913</v>
      </c>
      <c r="E108" s="8">
        <v>234913.84199999998</v>
      </c>
      <c r="F108" s="8">
        <v>58614.296999999991</v>
      </c>
      <c r="G108" s="8">
        <v>382862.34871366102</v>
      </c>
      <c r="H108" s="8">
        <v>203026.705870948</v>
      </c>
      <c r="I108" s="8">
        <f t="shared" si="4"/>
        <v>585889.054584609</v>
      </c>
      <c r="J108" s="8">
        <v>616270.75558460911</v>
      </c>
      <c r="K108" s="8">
        <f>'[8]Sale Vol(Ton)'!BM15</f>
        <v>83273.869000000006</v>
      </c>
      <c r="L108" s="14">
        <v>108730.6323756614</v>
      </c>
      <c r="N108" s="8">
        <v>585235.41484416416</v>
      </c>
      <c r="O108" s="8">
        <v>114353.79300000001</v>
      </c>
      <c r="P108" s="8">
        <v>19672.769</v>
      </c>
      <c r="Q108" s="8">
        <v>679916.43884416425</v>
      </c>
      <c r="R108" s="15"/>
      <c r="S108" s="8">
        <v>145008</v>
      </c>
      <c r="T108" s="8">
        <v>12792</v>
      </c>
      <c r="U108" s="8">
        <v>24945</v>
      </c>
      <c r="W108" s="8">
        <f t="shared" si="6"/>
        <v>142020</v>
      </c>
      <c r="X108" s="8">
        <f t="shared" si="7"/>
        <v>443215.41484416416</v>
      </c>
      <c r="AA108" s="8">
        <v>55274.365999999995</v>
      </c>
      <c r="AB108" s="8">
        <v>154.482</v>
      </c>
      <c r="AC108" s="8">
        <v>3598.43</v>
      </c>
      <c r="AD108" s="8">
        <v>809.94399999999996</v>
      </c>
      <c r="AE108" s="8">
        <v>23436.646999999997</v>
      </c>
      <c r="AF108" s="8">
        <f t="shared" si="5"/>
        <v>83273.869000000006</v>
      </c>
      <c r="AG108" s="16">
        <v>43009</v>
      </c>
      <c r="AH108" s="8">
        <f t="shared" si="8"/>
        <v>298032.2607136615</v>
      </c>
      <c r="AI108" s="16">
        <v>43009</v>
      </c>
      <c r="AJ108" s="14">
        <f t="shared" si="9"/>
        <v>327433.50071366102</v>
      </c>
    </row>
    <row r="109" spans="1:36" x14ac:dyDescent="0.3">
      <c r="A109" s="7">
        <v>43040</v>
      </c>
      <c r="B109" s="8">
        <v>449670.81866484467</v>
      </c>
      <c r="C109" s="8">
        <v>72905.923257544157</v>
      </c>
      <c r="D109" s="8">
        <f t="shared" si="3"/>
        <v>522576.74192238884</v>
      </c>
      <c r="E109" s="8">
        <v>235439.01499999998</v>
      </c>
      <c r="F109" s="8">
        <v>69244.84599999999</v>
      </c>
      <c r="G109" s="8">
        <v>472140.81966484501</v>
      </c>
      <c r="H109" s="8">
        <v>180246.92425754399</v>
      </c>
      <c r="I109" s="8">
        <f t="shared" si="4"/>
        <v>652387.743922389</v>
      </c>
      <c r="J109" s="8">
        <v>688770.91092238878</v>
      </c>
      <c r="K109" s="8">
        <f>'[8]Sale Vol(Ton)'!BM16</f>
        <v>81479.475999999995</v>
      </c>
      <c r="L109" s="14">
        <v>201802.05869135799</v>
      </c>
      <c r="N109" s="8">
        <v>580164.25939950708</v>
      </c>
      <c r="O109" s="8">
        <v>266966.77500000002</v>
      </c>
      <c r="P109" s="8">
        <v>25248.623</v>
      </c>
      <c r="Q109" s="8">
        <v>821882.41139950708</v>
      </c>
      <c r="R109" s="15"/>
      <c r="S109" s="8">
        <v>163147</v>
      </c>
      <c r="T109" s="8">
        <v>10477</v>
      </c>
      <c r="U109" s="8">
        <v>96451</v>
      </c>
      <c r="W109" s="8">
        <f t="shared" si="6"/>
        <v>156261.6</v>
      </c>
      <c r="X109" s="8">
        <f t="shared" si="7"/>
        <v>423902.6593995071</v>
      </c>
      <c r="AA109" s="8">
        <v>54324.623</v>
      </c>
      <c r="AB109" s="8">
        <v>769.24699999999996</v>
      </c>
      <c r="AC109" s="8">
        <v>3013.75</v>
      </c>
      <c r="AD109" s="8">
        <v>890.87900000000002</v>
      </c>
      <c r="AE109" s="8">
        <v>22480.976999999999</v>
      </c>
      <c r="AF109" s="8">
        <f t="shared" si="5"/>
        <v>81479.475999999995</v>
      </c>
      <c r="AG109" s="16">
        <v>43040</v>
      </c>
      <c r="AH109" s="8">
        <f>B109-AA109</f>
        <v>395346.19566484465</v>
      </c>
      <c r="AI109" s="16">
        <v>43040</v>
      </c>
      <c r="AJ109" s="14">
        <f t="shared" si="9"/>
        <v>417046.94966484501</v>
      </c>
    </row>
    <row r="110" spans="1:36" x14ac:dyDescent="0.3">
      <c r="A110" s="7">
        <v>43070</v>
      </c>
      <c r="B110" s="8">
        <v>438528.17218802386</v>
      </c>
      <c r="C110" s="8">
        <v>85611.872075670632</v>
      </c>
      <c r="D110" s="8">
        <f t="shared" si="3"/>
        <v>524140.04426369449</v>
      </c>
      <c r="E110" s="8">
        <v>204089.79699999999</v>
      </c>
      <c r="F110" s="8">
        <v>81857.180999999997</v>
      </c>
      <c r="G110" s="8">
        <v>453052.186188024</v>
      </c>
      <c r="H110" s="8">
        <v>189714.26107567101</v>
      </c>
      <c r="I110" s="8">
        <f t="shared" si="4"/>
        <v>642766.44726369507</v>
      </c>
      <c r="J110" s="8">
        <v>646372.66026369447</v>
      </c>
      <c r="K110" s="8">
        <f>'[8]Sale Vol(Ton)'!BM17</f>
        <v>75471.111000000004</v>
      </c>
      <c r="L110" s="14">
        <v>202684.95128689005</v>
      </c>
      <c r="M110" s="15">
        <f>SUM(N99:N110)</f>
        <v>6747338.7458851691</v>
      </c>
      <c r="N110" s="8">
        <v>555092.50017875468</v>
      </c>
      <c r="O110" s="8">
        <v>281200.45099999994</v>
      </c>
      <c r="P110" s="8">
        <v>14727.368</v>
      </c>
      <c r="Q110" s="8">
        <v>821565.58317875466</v>
      </c>
      <c r="R110" s="15"/>
      <c r="S110" s="8">
        <v>167836</v>
      </c>
      <c r="T110" s="8">
        <v>87878</v>
      </c>
      <c r="U110" s="8">
        <v>113564</v>
      </c>
      <c r="W110" s="8">
        <f t="shared" si="6"/>
        <v>230142.6</v>
      </c>
      <c r="X110" s="8">
        <f t="shared" si="7"/>
        <v>324949.9001787547</v>
      </c>
      <c r="AA110" s="8">
        <v>48089.227999999996</v>
      </c>
      <c r="AB110" s="8">
        <v>166.25399999999999</v>
      </c>
      <c r="AC110" s="8">
        <v>3044.5</v>
      </c>
      <c r="AD110" s="8">
        <v>1000.968</v>
      </c>
      <c r="AE110" s="8">
        <v>23170.161</v>
      </c>
      <c r="AF110" s="8">
        <f t="shared" si="5"/>
        <v>75471.111000000004</v>
      </c>
      <c r="AG110" s="16">
        <v>43070</v>
      </c>
      <c r="AH110" s="8">
        <f t="shared" si="8"/>
        <v>390438.94418802386</v>
      </c>
      <c r="AI110" s="16">
        <v>43070</v>
      </c>
      <c r="AJ110" s="14">
        <f>G110-AA110-AB110</f>
        <v>404796.70418802398</v>
      </c>
    </row>
    <row r="111" spans="1:36" x14ac:dyDescent="0.3">
      <c r="A111" s="12">
        <v>43101</v>
      </c>
      <c r="B111" s="13">
        <v>502018.74135067686</v>
      </c>
      <c r="C111" s="13">
        <v>86126.797252088043</v>
      </c>
      <c r="D111" s="13">
        <f t="shared" si="3"/>
        <v>588145.53860276495</v>
      </c>
      <c r="E111" s="13">
        <v>175065</v>
      </c>
      <c r="F111" s="13">
        <v>86165</v>
      </c>
      <c r="G111" s="13">
        <v>497182.74135067698</v>
      </c>
      <c r="H111" s="13">
        <v>149465.797252088</v>
      </c>
      <c r="I111" s="13">
        <f t="shared" si="4"/>
        <v>646648.53860276495</v>
      </c>
      <c r="J111" s="13">
        <v>677045.53860276495</v>
      </c>
      <c r="K111" s="8">
        <v>82665.475999999995</v>
      </c>
      <c r="L111" s="14">
        <v>284938.0135414463</v>
      </c>
      <c r="N111" s="13">
        <v>584312.31525640143</v>
      </c>
      <c r="O111" s="13">
        <v>320315</v>
      </c>
      <c r="P111" s="13">
        <v>545</v>
      </c>
      <c r="Q111" s="13">
        <v>904082.31525640143</v>
      </c>
      <c r="R111" s="15"/>
      <c r="S111" s="13">
        <v>172289</v>
      </c>
      <c r="T111" s="13">
        <v>24662</v>
      </c>
      <c r="U111" s="13">
        <v>112305</v>
      </c>
      <c r="W111" s="13">
        <f t="shared" si="6"/>
        <v>177255.9</v>
      </c>
      <c r="X111" s="13">
        <f t="shared" si="7"/>
        <v>407056.41525640141</v>
      </c>
      <c r="AA111" s="13">
        <v>50206.150000000009</v>
      </c>
      <c r="AB111" s="13"/>
      <c r="AC111" s="13"/>
      <c r="AD111" s="13">
        <v>1532.7069999999999</v>
      </c>
      <c r="AE111" s="13">
        <v>30926.618999999999</v>
      </c>
      <c r="AF111" s="13">
        <f t="shared" si="5"/>
        <v>82665.47600000001</v>
      </c>
      <c r="AG111" s="16">
        <v>43101</v>
      </c>
      <c r="AH111" s="8">
        <f t="shared" si="8"/>
        <v>451812.59135067684</v>
      </c>
      <c r="AI111" s="16">
        <v>43101</v>
      </c>
      <c r="AJ111" s="14">
        <f t="shared" si="9"/>
        <v>446976.59135067696</v>
      </c>
    </row>
    <row r="112" spans="1:36" x14ac:dyDescent="0.3">
      <c r="A112" s="12">
        <v>43132</v>
      </c>
      <c r="B112" s="13">
        <v>429529.71701611858</v>
      </c>
      <c r="C112" s="13">
        <v>68420.582105262583</v>
      </c>
      <c r="D112" s="13">
        <f t="shared" si="3"/>
        <v>497950.29912138113</v>
      </c>
      <c r="E112" s="13">
        <v>226957</v>
      </c>
      <c r="F112" s="13">
        <v>81932</v>
      </c>
      <c r="G112" s="13">
        <v>433300.71701611899</v>
      </c>
      <c r="H112" s="13">
        <v>187918.58210526299</v>
      </c>
      <c r="I112" s="13">
        <f t="shared" si="4"/>
        <v>621219.29912138195</v>
      </c>
      <c r="J112" s="13">
        <v>642975.29912138113</v>
      </c>
      <c r="K112" s="8">
        <v>82476.269</v>
      </c>
      <c r="L112" s="14">
        <v>204630.20592651385</v>
      </c>
      <c r="N112" s="13">
        <v>547029.23725451506</v>
      </c>
      <c r="O112" s="13">
        <v>300739</v>
      </c>
      <c r="P112" s="13">
        <v>10691</v>
      </c>
      <c r="Q112" s="13">
        <v>837077.23725451506</v>
      </c>
      <c r="R112" s="15"/>
      <c r="S112" s="13">
        <v>97984</v>
      </c>
      <c r="T112" s="13">
        <v>7513</v>
      </c>
      <c r="U112" s="13">
        <v>70592</v>
      </c>
      <c r="W112" s="13">
        <f t="shared" si="6"/>
        <v>94947.3</v>
      </c>
      <c r="X112" s="13">
        <f t="shared" si="7"/>
        <v>452081.93725451507</v>
      </c>
      <c r="AA112" s="13">
        <v>50284.933999999994</v>
      </c>
      <c r="AB112" s="13"/>
      <c r="AC112" s="13"/>
      <c r="AD112" s="13">
        <v>2058.08</v>
      </c>
      <c r="AE112" s="13">
        <v>30133.255000000005</v>
      </c>
      <c r="AF112" s="13">
        <f t="shared" si="5"/>
        <v>82476.269</v>
      </c>
      <c r="AG112" s="16">
        <v>43132</v>
      </c>
      <c r="AH112" s="8">
        <f t="shared" si="8"/>
        <v>379244.78301611857</v>
      </c>
      <c r="AI112" s="16">
        <v>43132</v>
      </c>
      <c r="AJ112" s="14">
        <f t="shared" si="9"/>
        <v>383015.78301611898</v>
      </c>
    </row>
    <row r="113" spans="1:36" x14ac:dyDescent="0.3">
      <c r="A113" s="12">
        <v>43160</v>
      </c>
      <c r="B113" s="13">
        <v>457074.21387673123</v>
      </c>
      <c r="C113" s="13">
        <v>89007.305429406508</v>
      </c>
      <c r="D113" s="13">
        <f t="shared" si="3"/>
        <v>546081.51930613769</v>
      </c>
      <c r="E113" s="13">
        <v>234846</v>
      </c>
      <c r="F113" s="13">
        <v>85992</v>
      </c>
      <c r="G113" s="13">
        <v>467302.213876731</v>
      </c>
      <c r="H113" s="13">
        <v>208955.30542940699</v>
      </c>
      <c r="I113" s="13">
        <f t="shared" si="4"/>
        <v>676257.51930613793</v>
      </c>
      <c r="J113" s="13">
        <v>694935.51930613769</v>
      </c>
      <c r="K113" s="8">
        <v>81373.157000000007</v>
      </c>
      <c r="L113" s="14">
        <v>231760.75199470902</v>
      </c>
      <c r="N113" s="13">
        <v>607440.66181956499</v>
      </c>
      <c r="O113" s="13">
        <v>310265</v>
      </c>
      <c r="P113" s="13">
        <v>10275</v>
      </c>
      <c r="Q113" s="13">
        <v>907430.66181956499</v>
      </c>
      <c r="R113" s="15"/>
      <c r="S113" s="13">
        <v>62589</v>
      </c>
      <c r="T113" s="13">
        <v>7994</v>
      </c>
      <c r="U113" s="13">
        <v>80516</v>
      </c>
      <c r="W113" s="13">
        <f t="shared" si="6"/>
        <v>63524.700000000004</v>
      </c>
      <c r="X113" s="13">
        <f t="shared" si="7"/>
        <v>543915.96181956504</v>
      </c>
      <c r="AA113" s="13">
        <v>50079.433000000005</v>
      </c>
      <c r="AB113" s="13"/>
      <c r="AC113" s="13"/>
      <c r="AD113" s="13">
        <v>2324.7179999999998</v>
      </c>
      <c r="AE113" s="13">
        <v>28969.006000000001</v>
      </c>
      <c r="AF113" s="13">
        <f t="shared" si="5"/>
        <v>81373.157000000007</v>
      </c>
      <c r="AG113" s="16">
        <v>43160</v>
      </c>
      <c r="AH113" s="8">
        <f t="shared" si="8"/>
        <v>406994.78087673121</v>
      </c>
      <c r="AI113" s="16">
        <v>43160</v>
      </c>
      <c r="AJ113" s="14">
        <f t="shared" si="9"/>
        <v>417222.78087673098</v>
      </c>
    </row>
    <row r="114" spans="1:36" x14ac:dyDescent="0.3">
      <c r="A114" s="12">
        <v>43191</v>
      </c>
      <c r="B114" s="13">
        <v>283491.45226451947</v>
      </c>
      <c r="C114" s="13">
        <v>63093.216988493004</v>
      </c>
      <c r="D114" s="13">
        <f t="shared" si="3"/>
        <v>346584.66925301246</v>
      </c>
      <c r="E114" s="13">
        <v>221026</v>
      </c>
      <c r="F114" s="13">
        <v>90175</v>
      </c>
      <c r="G114" s="13">
        <v>287634.452264519</v>
      </c>
      <c r="H114" s="13">
        <v>172964.21698849299</v>
      </c>
      <c r="I114" s="13">
        <f t="shared" si="4"/>
        <v>460598.66925301199</v>
      </c>
      <c r="J114" s="13">
        <v>477435.6692530124</v>
      </c>
      <c r="K114" s="8">
        <v>83266.847999999998</v>
      </c>
      <c r="L114" s="14">
        <v>50872.576585537958</v>
      </c>
      <c r="N114" s="13">
        <v>522730.12394087244</v>
      </c>
      <c r="O114" s="13">
        <v>187230</v>
      </c>
      <c r="P114" s="13">
        <v>54588</v>
      </c>
      <c r="Q114" s="13">
        <v>655372.12394087249</v>
      </c>
      <c r="R114" s="15"/>
      <c r="S114" s="13">
        <v>98372</v>
      </c>
      <c r="T114" s="13">
        <v>59949</v>
      </c>
      <c r="U114" s="13">
        <v>22391</v>
      </c>
      <c r="W114" s="13">
        <f t="shared" si="6"/>
        <v>142488.9</v>
      </c>
      <c r="X114" s="13">
        <f t="shared" si="7"/>
        <v>380241.22394087247</v>
      </c>
      <c r="AA114" s="13">
        <v>46745.71</v>
      </c>
      <c r="AB114" s="13"/>
      <c r="AC114" s="13"/>
      <c r="AD114" s="13">
        <v>1955.0640000000001</v>
      </c>
      <c r="AE114" s="13">
        <v>34566.074000000001</v>
      </c>
      <c r="AF114" s="13">
        <f t="shared" si="5"/>
        <v>83266.847999999998</v>
      </c>
      <c r="AG114" s="16">
        <v>43191</v>
      </c>
      <c r="AH114" s="8">
        <f t="shared" si="8"/>
        <v>236745.74226451947</v>
      </c>
      <c r="AI114" s="16">
        <v>43191</v>
      </c>
      <c r="AJ114" s="14">
        <f t="shared" si="9"/>
        <v>240888.74226451901</v>
      </c>
    </row>
    <row r="115" spans="1:36" x14ac:dyDescent="0.3">
      <c r="A115" s="12">
        <v>43221</v>
      </c>
      <c r="B115" s="13">
        <v>307938.74349609972</v>
      </c>
      <c r="C115" s="13">
        <v>92576.185850129288</v>
      </c>
      <c r="D115" s="13">
        <f t="shared" ref="D115:D117" si="10">SUM(B115:C115)</f>
        <v>400514.92934622901</v>
      </c>
      <c r="E115" s="13">
        <v>246665</v>
      </c>
      <c r="F115" s="13">
        <v>89912</v>
      </c>
      <c r="G115" s="13">
        <v>321161.74349610001</v>
      </c>
      <c r="H115" s="13">
        <v>202508.185850129</v>
      </c>
      <c r="I115" s="13">
        <f t="shared" si="4"/>
        <v>523669.92934622901</v>
      </c>
      <c r="J115" s="13">
        <v>557267.92934622895</v>
      </c>
      <c r="K115" s="8">
        <v>85735.826000000001</v>
      </c>
      <c r="L115" s="14">
        <v>96134.702988830162</v>
      </c>
      <c r="N115" s="13">
        <v>460481.58322481689</v>
      </c>
      <c r="O115" s="13">
        <v>210332</v>
      </c>
      <c r="P115" s="13">
        <v>20999</v>
      </c>
      <c r="Q115" s="13">
        <v>649814.58322481695</v>
      </c>
      <c r="R115" s="15"/>
      <c r="S115" s="13">
        <v>177955</v>
      </c>
      <c r="T115" s="13">
        <v>5326</v>
      </c>
      <c r="U115" s="13">
        <v>19810</v>
      </c>
      <c r="W115" s="13">
        <f t="shared" si="6"/>
        <v>164952.9</v>
      </c>
      <c r="X115" s="13">
        <f t="shared" si="7"/>
        <v>295528.68322481692</v>
      </c>
      <c r="AA115" s="13">
        <v>53388.870999999999</v>
      </c>
      <c r="AB115" s="13"/>
      <c r="AC115" s="13"/>
      <c r="AD115" s="13">
        <v>1217.4810000000002</v>
      </c>
      <c r="AE115" s="13">
        <v>31129.474000000002</v>
      </c>
      <c r="AF115" s="13">
        <f t="shared" si="5"/>
        <v>85735.826000000001</v>
      </c>
      <c r="AG115" s="16">
        <v>43221</v>
      </c>
      <c r="AH115" s="8">
        <f t="shared" si="8"/>
        <v>254549.87249609974</v>
      </c>
      <c r="AI115" s="16">
        <v>43221</v>
      </c>
      <c r="AJ115" s="14">
        <f t="shared" si="9"/>
        <v>267772.87249610003</v>
      </c>
    </row>
    <row r="116" spans="1:36" x14ac:dyDescent="0.3">
      <c r="A116" s="12">
        <v>43252</v>
      </c>
      <c r="B116" s="13">
        <v>382291.70987646392</v>
      </c>
      <c r="C116" s="13">
        <v>64631.871514800587</v>
      </c>
      <c r="D116" s="13">
        <f t="shared" si="10"/>
        <v>446923.58139126451</v>
      </c>
      <c r="E116" s="13">
        <v>284331</v>
      </c>
      <c r="F116" s="13">
        <v>99889</v>
      </c>
      <c r="G116" s="13">
        <v>424349.70987646398</v>
      </c>
      <c r="H116" s="13">
        <v>196301.87151480099</v>
      </c>
      <c r="I116" s="13">
        <f t="shared" si="4"/>
        <v>620651.58139126492</v>
      </c>
      <c r="J116" s="13">
        <v>631365.58139126445</v>
      </c>
      <c r="K116" s="8">
        <v>83090.902000000002</v>
      </c>
      <c r="L116" s="14">
        <v>149502.89218969236</v>
      </c>
      <c r="N116" s="13">
        <v>589131.11086298525</v>
      </c>
      <c r="O116" s="13">
        <v>196834</v>
      </c>
      <c r="P116" s="13">
        <v>10755</v>
      </c>
      <c r="Q116" s="13">
        <v>775210.11086298525</v>
      </c>
      <c r="R116" s="15"/>
      <c r="S116" s="13">
        <v>83673</v>
      </c>
      <c r="T116" s="13">
        <v>53121</v>
      </c>
      <c r="U116" s="13">
        <v>11529</v>
      </c>
      <c r="W116" s="13">
        <f t="shared" si="6"/>
        <v>123114.6</v>
      </c>
      <c r="X116" s="13">
        <f t="shared" si="7"/>
        <v>466016.51086298528</v>
      </c>
      <c r="AA116" s="13">
        <v>47552.959999999992</v>
      </c>
      <c r="AB116" s="13"/>
      <c r="AC116" s="13"/>
      <c r="AD116" s="13">
        <v>753.21399999999994</v>
      </c>
      <c r="AE116" s="13">
        <v>34784.728000000003</v>
      </c>
      <c r="AF116" s="13">
        <f t="shared" si="5"/>
        <v>83090.902000000002</v>
      </c>
      <c r="AG116" s="16">
        <v>43252</v>
      </c>
      <c r="AH116" s="8">
        <f t="shared" si="8"/>
        <v>334738.7498764639</v>
      </c>
      <c r="AI116" s="16">
        <v>43252</v>
      </c>
      <c r="AJ116" s="14">
        <f t="shared" si="9"/>
        <v>376796.74987646402</v>
      </c>
    </row>
    <row r="117" spans="1:36" x14ac:dyDescent="0.3">
      <c r="A117" s="12">
        <v>43282</v>
      </c>
      <c r="B117" s="13">
        <v>331820.12546372088</v>
      </c>
      <c r="C117" s="13">
        <v>93983.065366060226</v>
      </c>
      <c r="D117" s="13">
        <f t="shared" si="10"/>
        <v>425803.19082978112</v>
      </c>
      <c r="E117" s="13">
        <v>209153</v>
      </c>
      <c r="F117" s="13">
        <v>75841</v>
      </c>
      <c r="G117" s="13">
        <v>353995.12546372099</v>
      </c>
      <c r="H117" s="13">
        <v>185021.06536606001</v>
      </c>
      <c r="I117" s="13">
        <f t="shared" si="4"/>
        <v>539016.190829781</v>
      </c>
      <c r="J117" s="13">
        <v>559115.19082978112</v>
      </c>
      <c r="K117" s="8">
        <v>88466.494999999995</v>
      </c>
      <c r="L117" s="14">
        <v>123557.82394179894</v>
      </c>
      <c r="N117" s="13">
        <v>568262.49432887812</v>
      </c>
      <c r="O117" s="13">
        <v>210630</v>
      </c>
      <c r="P117" s="13">
        <v>5443</v>
      </c>
      <c r="Q117" s="13">
        <v>773449.49432887812</v>
      </c>
      <c r="R117" s="15"/>
      <c r="S117" s="13">
        <v>95742</v>
      </c>
      <c r="T117" s="13">
        <v>8016</v>
      </c>
      <c r="U117" s="13">
        <v>36750</v>
      </c>
      <c r="W117" s="13">
        <f t="shared" si="6"/>
        <v>93382.2</v>
      </c>
      <c r="X117" s="13">
        <f t="shared" si="7"/>
        <v>474880.29432887811</v>
      </c>
      <c r="AA117" s="13">
        <v>54974.082999999999</v>
      </c>
      <c r="AB117" s="13"/>
      <c r="AC117" s="13"/>
      <c r="AD117" s="13">
        <v>800.875</v>
      </c>
      <c r="AE117" s="13">
        <v>32691.537</v>
      </c>
      <c r="AF117" s="13">
        <f t="shared" si="5"/>
        <v>88466.494999999995</v>
      </c>
      <c r="AG117" s="16">
        <v>43282</v>
      </c>
      <c r="AH117" s="8">
        <f t="shared" si="8"/>
        <v>276846.04246372089</v>
      </c>
      <c r="AI117" s="16">
        <v>43282</v>
      </c>
      <c r="AJ117" s="14">
        <f t="shared" si="9"/>
        <v>299021.04246372101</v>
      </c>
    </row>
    <row r="118" spans="1:36" x14ac:dyDescent="0.3">
      <c r="A118" s="12">
        <v>43313</v>
      </c>
      <c r="B118" s="13">
        <v>460228.08248205518</v>
      </c>
      <c r="C118" s="13">
        <v>92319.215627788159</v>
      </c>
      <c r="D118" s="13">
        <f>SUM(B118:C118)</f>
        <v>552547.2981098434</v>
      </c>
      <c r="E118" s="13">
        <v>304124</v>
      </c>
      <c r="F118" s="13">
        <v>83528</v>
      </c>
      <c r="G118" s="13">
        <v>524763.08248205495</v>
      </c>
      <c r="H118" s="13">
        <v>220529.21562778801</v>
      </c>
      <c r="I118" s="13">
        <f t="shared" si="4"/>
        <v>745292.29810984293</v>
      </c>
      <c r="J118" s="13">
        <v>773143.2981098434</v>
      </c>
      <c r="K118" s="8">
        <v>88664.575999999914</v>
      </c>
      <c r="L118" s="14">
        <v>224119.0477566139</v>
      </c>
      <c r="N118" s="13">
        <v>598338.6546687932</v>
      </c>
      <c r="O118" s="13">
        <v>391376</v>
      </c>
      <c r="P118" s="13">
        <v>225</v>
      </c>
      <c r="Q118" s="13">
        <v>989489.6546687932</v>
      </c>
      <c r="R118" s="15"/>
      <c r="S118" s="13">
        <v>173522</v>
      </c>
      <c r="T118" s="13">
        <v>141900</v>
      </c>
      <c r="U118" s="13">
        <v>103395</v>
      </c>
      <c r="W118" s="13">
        <f t="shared" si="6"/>
        <v>283879.8</v>
      </c>
      <c r="X118" s="13">
        <f t="shared" si="7"/>
        <v>314458.85466879321</v>
      </c>
      <c r="AA118" s="13">
        <v>52729.705000000002</v>
      </c>
      <c r="AB118" s="13"/>
      <c r="AC118" s="13"/>
      <c r="AD118" s="13">
        <v>831.22299999999996</v>
      </c>
      <c r="AE118" s="13">
        <v>35103.647999999994</v>
      </c>
      <c r="AF118" s="13">
        <f t="shared" si="5"/>
        <v>88664.576000000001</v>
      </c>
      <c r="AG118" s="16">
        <v>43313</v>
      </c>
      <c r="AH118" s="8">
        <f t="shared" si="8"/>
        <v>407498.37748205516</v>
      </c>
      <c r="AI118" s="16">
        <v>43313</v>
      </c>
      <c r="AJ118" s="14">
        <f t="shared" si="9"/>
        <v>472033.37748205493</v>
      </c>
    </row>
    <row r="119" spans="1:36" x14ac:dyDescent="0.3">
      <c r="A119" s="12">
        <v>43344</v>
      </c>
      <c r="B119" s="13">
        <v>501793.47733939928</v>
      </c>
      <c r="C119" s="13">
        <v>92191.27883315194</v>
      </c>
      <c r="D119" s="13">
        <f t="shared" ref="D119:D152" si="11">SUM(B119:C119)</f>
        <v>593984.75617255119</v>
      </c>
      <c r="E119" s="13">
        <v>239007</v>
      </c>
      <c r="F119" s="13">
        <v>74683</v>
      </c>
      <c r="G119" s="13">
        <v>539885.47733939905</v>
      </c>
      <c r="H119" s="13">
        <v>193558.278833152</v>
      </c>
      <c r="I119" s="13">
        <f t="shared" si="4"/>
        <v>733443.75617255107</v>
      </c>
      <c r="J119" s="13">
        <v>758308.75617255119</v>
      </c>
      <c r="K119" s="11"/>
      <c r="L119" s="11"/>
      <c r="N119" s="13">
        <v>576441.11100547819</v>
      </c>
      <c r="O119" s="13">
        <v>404211</v>
      </c>
      <c r="P119" s="13">
        <v>27736</v>
      </c>
      <c r="Q119" s="13">
        <v>952916.11100547819</v>
      </c>
      <c r="R119" s="15"/>
      <c r="S119" s="13">
        <v>159370</v>
      </c>
      <c r="T119" s="13">
        <v>10203</v>
      </c>
      <c r="U119" s="13">
        <v>149635</v>
      </c>
      <c r="W119" s="13">
        <f t="shared" si="6"/>
        <v>152615.70000000001</v>
      </c>
      <c r="X119" s="13">
        <f t="shared" si="7"/>
        <v>423825.41100547818</v>
      </c>
      <c r="AA119" s="13">
        <v>57228.57</v>
      </c>
      <c r="AB119" s="13"/>
      <c r="AC119" s="13"/>
      <c r="AD119" s="13">
        <v>777.93499999999995</v>
      </c>
      <c r="AE119" s="13">
        <v>26812.507000000001</v>
      </c>
      <c r="AF119" s="13">
        <f t="shared" si="5"/>
        <v>84819.012000000002</v>
      </c>
      <c r="AG119" s="16">
        <v>43344</v>
      </c>
      <c r="AH119" s="8">
        <f t="shared" si="8"/>
        <v>444564.90733939927</v>
      </c>
      <c r="AI119" s="16">
        <v>43344</v>
      </c>
      <c r="AJ119" s="14">
        <f t="shared" si="9"/>
        <v>482656.90733939904</v>
      </c>
    </row>
    <row r="120" spans="1:36" x14ac:dyDescent="0.3">
      <c r="A120" s="12">
        <v>43374</v>
      </c>
      <c r="B120" s="13">
        <v>324541.90645290248</v>
      </c>
      <c r="C120" s="13">
        <v>82364.417045407972</v>
      </c>
      <c r="D120" s="13">
        <f>SUM(B120:C120)</f>
        <v>406906.32349831046</v>
      </c>
      <c r="E120" s="13">
        <v>282925</v>
      </c>
      <c r="F120" s="13">
        <v>91623</v>
      </c>
      <c r="G120" s="13">
        <v>377562.90645290201</v>
      </c>
      <c r="H120" s="13">
        <v>202545.41704540799</v>
      </c>
      <c r="I120" s="13">
        <f t="shared" si="4"/>
        <v>580108.32349831006</v>
      </c>
      <c r="J120" s="13">
        <v>598208.32349831052</v>
      </c>
      <c r="K120" s="11"/>
      <c r="L120" s="11"/>
      <c r="N120" s="13">
        <v>426264.0398693278</v>
      </c>
      <c r="O120" s="13">
        <v>240444</v>
      </c>
      <c r="P120" s="13">
        <v>15207</v>
      </c>
      <c r="Q120" s="13">
        <v>651501.0398693278</v>
      </c>
      <c r="R120" s="15"/>
      <c r="S120" s="13">
        <v>154738</v>
      </c>
      <c r="T120" s="13">
        <v>83661</v>
      </c>
      <c r="U120" s="13">
        <v>53892</v>
      </c>
      <c r="W120" s="13">
        <f t="shared" si="6"/>
        <v>214559.1</v>
      </c>
      <c r="X120" s="13">
        <f t="shared" si="7"/>
        <v>211704.93986932779</v>
      </c>
      <c r="AA120" s="13">
        <v>53899.910999999993</v>
      </c>
      <c r="AB120" s="13"/>
      <c r="AC120" s="13"/>
      <c r="AD120" s="13">
        <v>832.48299999999995</v>
      </c>
      <c r="AE120" s="13">
        <v>31584.224000000002</v>
      </c>
      <c r="AF120" s="13">
        <f t="shared" si="5"/>
        <v>86316.617999999988</v>
      </c>
      <c r="AG120" s="16">
        <v>43374</v>
      </c>
      <c r="AH120" s="8">
        <f t="shared" si="8"/>
        <v>270641.99545290251</v>
      </c>
      <c r="AI120" s="16">
        <v>43374</v>
      </c>
      <c r="AJ120" s="14">
        <f t="shared" si="9"/>
        <v>323662.99545290205</v>
      </c>
    </row>
    <row r="121" spans="1:36" x14ac:dyDescent="0.3">
      <c r="A121" s="12">
        <v>43405</v>
      </c>
      <c r="B121" s="13">
        <v>309493.69879194559</v>
      </c>
      <c r="C121" s="13">
        <v>92301.814970422682</v>
      </c>
      <c r="D121" s="13">
        <f>SUM(B121:C121)</f>
        <v>401795.51376236824</v>
      </c>
      <c r="E121" s="13">
        <v>263295</v>
      </c>
      <c r="F121" s="13">
        <v>114634</v>
      </c>
      <c r="G121" s="13">
        <v>361881.69879194599</v>
      </c>
      <c r="H121" s="13">
        <v>197736.814970423</v>
      </c>
      <c r="I121" s="13">
        <f t="shared" si="4"/>
        <v>559618.51376236905</v>
      </c>
      <c r="J121" s="13">
        <v>550456.51376236801</v>
      </c>
      <c r="K121" s="11"/>
      <c r="L121" s="11"/>
      <c r="N121" s="13">
        <v>485343.20353503857</v>
      </c>
      <c r="O121" s="13">
        <v>166144</v>
      </c>
      <c r="P121" s="13">
        <v>20885</v>
      </c>
      <c r="Q121" s="13">
        <v>630602.20353503851</v>
      </c>
      <c r="R121" s="15"/>
      <c r="S121" s="13">
        <v>126564</v>
      </c>
      <c r="T121" s="13">
        <v>12382</v>
      </c>
      <c r="U121" s="13">
        <v>10464</v>
      </c>
      <c r="W121" s="13">
        <f t="shared" si="6"/>
        <v>125051.40000000001</v>
      </c>
      <c r="X121" s="13">
        <f t="shared" si="7"/>
        <v>360291.80353503855</v>
      </c>
      <c r="AA121" s="13">
        <v>49149.032000000007</v>
      </c>
      <c r="AB121" s="13"/>
      <c r="AC121" s="13"/>
      <c r="AD121" s="13">
        <v>1101.8429999999998</v>
      </c>
      <c r="AE121" s="13">
        <v>23792.726000000002</v>
      </c>
      <c r="AF121" s="13">
        <f t="shared" si="5"/>
        <v>74043.60100000001</v>
      </c>
      <c r="AG121" s="16">
        <v>43405</v>
      </c>
      <c r="AH121" s="8">
        <f t="shared" si="8"/>
        <v>260344.66679194558</v>
      </c>
      <c r="AI121" s="16">
        <v>43405</v>
      </c>
      <c r="AJ121" s="14">
        <f t="shared" si="9"/>
        <v>312732.66679194599</v>
      </c>
    </row>
    <row r="122" spans="1:36" x14ac:dyDescent="0.3">
      <c r="A122" s="12">
        <v>43435</v>
      </c>
      <c r="B122" s="13">
        <v>390414.74258902873</v>
      </c>
      <c r="C122" s="13">
        <v>60216.222513047695</v>
      </c>
      <c r="D122" s="13">
        <f t="shared" si="11"/>
        <v>450630.96510207641</v>
      </c>
      <c r="E122" s="13">
        <v>233853</v>
      </c>
      <c r="F122" s="13">
        <v>88130</v>
      </c>
      <c r="G122" s="13">
        <v>415363.74258902902</v>
      </c>
      <c r="H122" s="13">
        <v>164113.22251304801</v>
      </c>
      <c r="I122" s="13">
        <f t="shared" si="4"/>
        <v>579476.965102077</v>
      </c>
      <c r="J122" s="13">
        <v>596353.96510207641</v>
      </c>
      <c r="K122" s="11"/>
      <c r="L122" s="11"/>
      <c r="M122" s="15">
        <f>SUM(N111:N122)</f>
        <v>6402537.6904111784</v>
      </c>
      <c r="N122" s="13">
        <v>436763.15464450582</v>
      </c>
      <c r="O122" s="13">
        <v>256471</v>
      </c>
      <c r="P122" s="13">
        <v>1924</v>
      </c>
      <c r="Q122" s="13">
        <v>691310.15464450582</v>
      </c>
      <c r="R122" s="15"/>
      <c r="S122" s="13">
        <v>95125</v>
      </c>
      <c r="T122" s="13">
        <v>5044</v>
      </c>
      <c r="U122" s="13">
        <v>91499</v>
      </c>
      <c r="W122" s="13">
        <f t="shared" si="6"/>
        <v>90152.1</v>
      </c>
      <c r="X122" s="13">
        <f t="shared" si="7"/>
        <v>346611.05464450584</v>
      </c>
      <c r="AA122" s="13">
        <v>47104.145999999993</v>
      </c>
      <c r="AB122" s="13"/>
      <c r="AC122" s="13"/>
      <c r="AD122" s="13">
        <v>1244.5910000000001</v>
      </c>
      <c r="AE122" s="13">
        <v>33950.357000000004</v>
      </c>
      <c r="AF122" s="13">
        <f t="shared" si="5"/>
        <v>82299.093999999997</v>
      </c>
      <c r="AG122" s="16">
        <v>43435</v>
      </c>
      <c r="AH122" s="8">
        <f t="shared" si="8"/>
        <v>343310.59658902872</v>
      </c>
      <c r="AI122" s="16">
        <v>43435</v>
      </c>
      <c r="AJ122" s="14">
        <f t="shared" si="9"/>
        <v>368259.59658902901</v>
      </c>
    </row>
    <row r="123" spans="1:36" x14ac:dyDescent="0.3">
      <c r="A123" s="7">
        <v>43466</v>
      </c>
      <c r="B123" s="8">
        <v>435855.44484101981</v>
      </c>
      <c r="C123" s="8">
        <v>82028.970417855278</v>
      </c>
      <c r="D123" s="8">
        <f t="shared" si="11"/>
        <v>517884.41525887512</v>
      </c>
      <c r="E123" s="8">
        <v>260841</v>
      </c>
      <c r="F123" s="8">
        <v>82980</v>
      </c>
      <c r="G123" s="8">
        <v>460833.44484101998</v>
      </c>
      <c r="H123" s="8">
        <v>206414.97041785499</v>
      </c>
      <c r="I123" s="8">
        <f t="shared" si="4"/>
        <v>667248.415258875</v>
      </c>
      <c r="J123" s="8">
        <v>695745.41525887512</v>
      </c>
      <c r="K123" s="11"/>
      <c r="L123" s="11"/>
      <c r="N123" s="8">
        <v>340264.5028074088</v>
      </c>
      <c r="O123" s="8">
        <v>463449</v>
      </c>
      <c r="P123" s="8">
        <v>11439</v>
      </c>
      <c r="Q123" s="8">
        <v>792274.5028074088</v>
      </c>
      <c r="R123" s="15"/>
      <c r="S123" s="8">
        <v>98004</v>
      </c>
      <c r="T123" s="8">
        <v>41721</v>
      </c>
      <c r="U123" s="8">
        <v>194476</v>
      </c>
      <c r="W123" s="8">
        <f t="shared" si="6"/>
        <v>125752.5</v>
      </c>
      <c r="X123" s="8">
        <f t="shared" si="7"/>
        <v>214512.0028074088</v>
      </c>
      <c r="AA123" s="8">
        <v>46700.070000000007</v>
      </c>
      <c r="AB123" s="8"/>
      <c r="AC123" s="8"/>
      <c r="AD123" s="8">
        <v>1000.54</v>
      </c>
      <c r="AE123" s="8">
        <v>26874.254000000001</v>
      </c>
      <c r="AF123" s="8">
        <f t="shared" si="5"/>
        <v>74574.864000000001</v>
      </c>
      <c r="AG123" s="16">
        <v>43466</v>
      </c>
      <c r="AH123" s="8">
        <f t="shared" si="8"/>
        <v>389155.3748410198</v>
      </c>
      <c r="AI123" s="16">
        <v>43466</v>
      </c>
      <c r="AJ123" s="14">
        <f t="shared" si="9"/>
        <v>414133.37484101998</v>
      </c>
    </row>
    <row r="124" spans="1:36" x14ac:dyDescent="0.3">
      <c r="A124" s="7">
        <v>43497</v>
      </c>
      <c r="B124" s="8">
        <v>273618.02074754803</v>
      </c>
      <c r="C124" s="8">
        <v>59706.646220373499</v>
      </c>
      <c r="D124" s="8">
        <f t="shared" si="11"/>
        <v>333324.66696792154</v>
      </c>
      <c r="E124" s="8">
        <v>241111</v>
      </c>
      <c r="F124" s="8">
        <v>79141</v>
      </c>
      <c r="G124" s="8">
        <v>311875.02074754803</v>
      </c>
      <c r="H124" s="8">
        <v>169461.64622037401</v>
      </c>
      <c r="I124" s="8">
        <f t="shared" si="4"/>
        <v>481336.66696792201</v>
      </c>
      <c r="J124" s="8">
        <v>495294.66696792154</v>
      </c>
      <c r="K124" s="11"/>
      <c r="L124" s="11"/>
      <c r="N124" s="8">
        <v>282496.22385989595</v>
      </c>
      <c r="O124" s="8">
        <v>244600</v>
      </c>
      <c r="P124" s="8">
        <v>27395</v>
      </c>
      <c r="Q124" s="8">
        <v>499701.22385989595</v>
      </c>
      <c r="R124" s="15"/>
      <c r="S124" s="8">
        <v>66907</v>
      </c>
      <c r="T124" s="8">
        <v>6473</v>
      </c>
      <c r="U124" s="8">
        <v>105558</v>
      </c>
      <c r="W124" s="8">
        <f t="shared" si="6"/>
        <v>66042</v>
      </c>
      <c r="X124" s="8">
        <f t="shared" si="7"/>
        <v>216454.22385989595</v>
      </c>
      <c r="AA124" s="8">
        <v>48777.278000000006</v>
      </c>
      <c r="AB124" s="8"/>
      <c r="AC124" s="8"/>
      <c r="AD124" s="8">
        <v>840.82400000000007</v>
      </c>
      <c r="AE124" s="8">
        <v>29786.942999999999</v>
      </c>
      <c r="AF124" s="8">
        <f t="shared" si="5"/>
        <v>79405.045000000013</v>
      </c>
      <c r="AG124" s="16">
        <v>43497</v>
      </c>
      <c r="AH124" s="8">
        <f t="shared" si="8"/>
        <v>224840.74274754804</v>
      </c>
      <c r="AI124" s="16">
        <v>43497</v>
      </c>
      <c r="AJ124" s="14">
        <f t="shared" si="9"/>
        <v>263097.74274754804</v>
      </c>
    </row>
    <row r="125" spans="1:36" x14ac:dyDescent="0.3">
      <c r="A125" s="7">
        <v>43525</v>
      </c>
      <c r="B125" s="8">
        <v>403557.04371396027</v>
      </c>
      <c r="C125" s="8">
        <v>84503.590078157678</v>
      </c>
      <c r="D125" s="8">
        <f t="shared" si="11"/>
        <v>488060.63379211794</v>
      </c>
      <c r="E125" s="8">
        <v>225245</v>
      </c>
      <c r="F125" s="8">
        <v>95936</v>
      </c>
      <c r="G125" s="8">
        <v>410482.04371395998</v>
      </c>
      <c r="H125" s="8">
        <v>192531.59007815801</v>
      </c>
      <c r="I125" s="8">
        <f t="shared" si="4"/>
        <v>603013.63379211794</v>
      </c>
      <c r="J125" s="8">
        <v>617369.63379211794</v>
      </c>
      <c r="K125" s="11"/>
      <c r="L125" s="11"/>
      <c r="N125" s="8">
        <v>358397.30967269122</v>
      </c>
      <c r="O125" s="8">
        <v>357351</v>
      </c>
      <c r="P125" s="8">
        <v>11820</v>
      </c>
      <c r="Q125" s="8">
        <v>703928.30967269116</v>
      </c>
      <c r="R125" s="15"/>
      <c r="S125" s="8">
        <v>33902</v>
      </c>
      <c r="T125" s="8">
        <v>4557</v>
      </c>
      <c r="U125" s="8">
        <v>79492</v>
      </c>
      <c r="W125" s="8">
        <f t="shared" si="6"/>
        <v>34613.1</v>
      </c>
      <c r="X125" s="8">
        <f t="shared" si="7"/>
        <v>323784.20967269124</v>
      </c>
      <c r="AA125" s="8">
        <v>52080.512000000002</v>
      </c>
      <c r="AB125" s="8"/>
      <c r="AC125" s="8"/>
      <c r="AD125" s="8">
        <v>1303.518</v>
      </c>
      <c r="AE125" s="8">
        <v>29248.614999999998</v>
      </c>
      <c r="AF125" s="8">
        <f t="shared" si="5"/>
        <v>82632.64499999999</v>
      </c>
      <c r="AG125" s="16">
        <v>43525</v>
      </c>
      <c r="AH125" s="8">
        <f t="shared" si="8"/>
        <v>351476.53171396028</v>
      </c>
      <c r="AI125" s="16">
        <v>43525</v>
      </c>
      <c r="AJ125" s="14">
        <f>G125-AA125-AB125</f>
        <v>358401.53171395999</v>
      </c>
    </row>
    <row r="126" spans="1:36" x14ac:dyDescent="0.3">
      <c r="A126" s="7">
        <v>43556</v>
      </c>
      <c r="B126" s="8">
        <v>287348.12795567804</v>
      </c>
      <c r="C126" s="8">
        <v>80608.987255766813</v>
      </c>
      <c r="D126" s="8">
        <f t="shared" si="11"/>
        <v>367957.11521144485</v>
      </c>
      <c r="E126" s="8">
        <v>254774</v>
      </c>
      <c r="F126" s="8">
        <v>85773</v>
      </c>
      <c r="G126" s="8">
        <v>332818.12795567798</v>
      </c>
      <c r="H126" s="8">
        <v>189040.98725576699</v>
      </c>
      <c r="I126" s="8">
        <f t="shared" si="4"/>
        <v>521859.11521144497</v>
      </c>
      <c r="J126" s="8">
        <v>536958.11521144491</v>
      </c>
      <c r="N126" s="8">
        <v>327427.13908830937</v>
      </c>
      <c r="O126" s="8">
        <v>213074</v>
      </c>
      <c r="P126" s="8">
        <v>16232</v>
      </c>
      <c r="Q126" s="8">
        <v>524269.13908830937</v>
      </c>
      <c r="R126" s="15"/>
      <c r="S126" s="8">
        <v>26419</v>
      </c>
      <c r="T126" s="8">
        <v>4670</v>
      </c>
      <c r="U126" s="8">
        <v>106919</v>
      </c>
      <c r="W126" s="8">
        <f t="shared" si="6"/>
        <v>27980.100000000002</v>
      </c>
      <c r="X126" s="8">
        <f t="shared" si="7"/>
        <v>299447.03908830939</v>
      </c>
      <c r="AA126" s="8">
        <v>46048.714999999997</v>
      </c>
      <c r="AB126" s="8"/>
      <c r="AC126" s="8"/>
      <c r="AD126" s="8">
        <v>1046.1880000000001</v>
      </c>
      <c r="AE126" s="8">
        <v>31699.82</v>
      </c>
      <c r="AF126" s="8">
        <f t="shared" si="5"/>
        <v>78794.722999999998</v>
      </c>
      <c r="AG126" s="16">
        <v>43556</v>
      </c>
      <c r="AH126" s="8">
        <f t="shared" si="8"/>
        <v>241299.41295567804</v>
      </c>
      <c r="AI126" s="16">
        <v>43556</v>
      </c>
      <c r="AJ126" s="14">
        <f t="shared" si="9"/>
        <v>286769.41295567795</v>
      </c>
    </row>
    <row r="127" spans="1:36" x14ac:dyDescent="0.3">
      <c r="A127" s="7">
        <v>43586</v>
      </c>
      <c r="B127" s="8">
        <v>337406.78931321233</v>
      </c>
      <c r="C127" s="8">
        <v>98921.853102112334</v>
      </c>
      <c r="D127" s="8">
        <f t="shared" si="11"/>
        <v>436328.64241532469</v>
      </c>
      <c r="E127" s="8">
        <v>231419</v>
      </c>
      <c r="F127" s="8">
        <v>81877</v>
      </c>
      <c r="G127" s="8">
        <v>344114.78931321198</v>
      </c>
      <c r="H127" s="8">
        <v>208894.85310211201</v>
      </c>
      <c r="I127" s="8">
        <f t="shared" si="4"/>
        <v>553009.64241532399</v>
      </c>
      <c r="J127" s="8">
        <v>585870.64241532469</v>
      </c>
      <c r="N127" s="8">
        <v>427592.22858111514</v>
      </c>
      <c r="O127" s="8">
        <v>337361</v>
      </c>
      <c r="P127" s="8">
        <v>10673</v>
      </c>
      <c r="Q127" s="8">
        <v>754280.22858111514</v>
      </c>
      <c r="R127" s="15"/>
      <c r="S127" s="8">
        <v>81735</v>
      </c>
      <c r="T127" s="8">
        <v>39523</v>
      </c>
      <c r="U127" s="8">
        <v>113723</v>
      </c>
      <c r="W127" s="8">
        <f t="shared" si="6"/>
        <v>109132.2</v>
      </c>
      <c r="X127" s="8">
        <f t="shared" si="7"/>
        <v>318460.02858111513</v>
      </c>
      <c r="AA127" s="8">
        <v>51997.106</v>
      </c>
      <c r="AB127" s="8"/>
      <c r="AC127" s="8"/>
      <c r="AD127" s="8">
        <v>833.79499999999996</v>
      </c>
      <c r="AE127" s="8">
        <v>29648.330999999998</v>
      </c>
      <c r="AF127" s="8">
        <f t="shared" si="5"/>
        <v>82479.231999999989</v>
      </c>
      <c r="AG127" s="16">
        <v>43586</v>
      </c>
      <c r="AH127" s="8">
        <f t="shared" si="8"/>
        <v>285409.68331321236</v>
      </c>
      <c r="AI127" s="16">
        <v>43586</v>
      </c>
      <c r="AJ127" s="14">
        <f t="shared" si="9"/>
        <v>292117.68331321201</v>
      </c>
    </row>
    <row r="128" spans="1:36" x14ac:dyDescent="0.3">
      <c r="A128" s="7">
        <v>43617</v>
      </c>
      <c r="B128" s="8">
        <v>348767.29418325349</v>
      </c>
      <c r="C128" s="8">
        <v>87692.341668845271</v>
      </c>
      <c r="D128" s="8">
        <f t="shared" si="11"/>
        <v>436459.63585209876</v>
      </c>
      <c r="E128" s="8">
        <v>223524</v>
      </c>
      <c r="F128" s="8">
        <v>89892</v>
      </c>
      <c r="G128" s="8">
        <v>356051.29418325302</v>
      </c>
      <c r="H128" s="8">
        <v>198691.34166884501</v>
      </c>
      <c r="I128" s="8">
        <f t="shared" si="4"/>
        <v>554742.635852098</v>
      </c>
      <c r="J128" s="8">
        <v>570091.6358520987</v>
      </c>
      <c r="N128" s="8">
        <v>400410.4815725637</v>
      </c>
      <c r="O128" s="8">
        <v>429212</v>
      </c>
      <c r="P128" s="8">
        <v>197</v>
      </c>
      <c r="Q128" s="8">
        <v>829425.48157256376</v>
      </c>
      <c r="R128" s="15"/>
      <c r="S128" s="8">
        <v>124724</v>
      </c>
      <c r="T128" s="8">
        <v>5337</v>
      </c>
      <c r="U128" s="8">
        <v>118236</v>
      </c>
      <c r="W128" s="8">
        <f t="shared" si="6"/>
        <v>117054.90000000001</v>
      </c>
      <c r="X128" s="8">
        <f t="shared" si="7"/>
        <v>283355.58157256368</v>
      </c>
      <c r="AA128" s="8">
        <v>49599.69</v>
      </c>
      <c r="AB128" s="8"/>
      <c r="AC128" s="8"/>
      <c r="AD128" s="8">
        <v>1522.115</v>
      </c>
      <c r="AE128" s="8">
        <v>21536.418999999998</v>
      </c>
      <c r="AF128" s="8">
        <f t="shared" si="5"/>
        <v>72658.224000000002</v>
      </c>
      <c r="AG128" s="16">
        <v>43617</v>
      </c>
      <c r="AH128" s="8">
        <f t="shared" si="8"/>
        <v>299167.60418325348</v>
      </c>
      <c r="AI128" s="16">
        <v>43617</v>
      </c>
      <c r="AJ128" s="14">
        <f t="shared" si="9"/>
        <v>306451.60418325302</v>
      </c>
    </row>
    <row r="129" spans="1:36" x14ac:dyDescent="0.3">
      <c r="A129" s="7">
        <v>43647</v>
      </c>
      <c r="B129" s="8">
        <v>400290.93551991228</v>
      </c>
      <c r="C129" s="8">
        <v>54659.303000654261</v>
      </c>
      <c r="D129" s="8">
        <f t="shared" si="11"/>
        <v>454950.23852056655</v>
      </c>
      <c r="E129" s="8">
        <v>258466</v>
      </c>
      <c r="F129" s="8">
        <v>74849</v>
      </c>
      <c r="G129" s="8">
        <v>430212.93551991199</v>
      </c>
      <c r="H129" s="8">
        <v>172925.30300065401</v>
      </c>
      <c r="I129" s="8">
        <f t="shared" si="4"/>
        <v>603138.23852056602</v>
      </c>
      <c r="J129" s="8">
        <v>638567.23852056661</v>
      </c>
      <c r="N129" s="8">
        <v>368766.92622250831</v>
      </c>
      <c r="O129" s="8">
        <v>483730</v>
      </c>
      <c r="P129" s="8">
        <v>8980</v>
      </c>
      <c r="Q129" s="8">
        <v>843516.92622250831</v>
      </c>
      <c r="R129" s="15"/>
      <c r="S129" s="8">
        <v>54220</v>
      </c>
      <c r="T129" s="8">
        <v>5855</v>
      </c>
      <c r="U129" s="8">
        <v>121441</v>
      </c>
      <c r="W129" s="8">
        <f t="shared" si="6"/>
        <v>54067.5</v>
      </c>
      <c r="X129" s="8">
        <f t="shared" si="7"/>
        <v>314699.42622250831</v>
      </c>
      <c r="AA129" s="8">
        <v>48089.894</v>
      </c>
      <c r="AB129" s="8"/>
      <c r="AC129" s="8"/>
      <c r="AD129" s="8">
        <v>1068.3699999999999</v>
      </c>
      <c r="AE129" s="8">
        <v>25578.120000000003</v>
      </c>
      <c r="AF129" s="8">
        <f t="shared" si="5"/>
        <v>74736.384000000005</v>
      </c>
      <c r="AG129" s="16">
        <v>43647</v>
      </c>
      <c r="AH129" s="8">
        <f t="shared" si="8"/>
        <v>352201.04151991231</v>
      </c>
      <c r="AI129" s="16">
        <v>43647</v>
      </c>
      <c r="AJ129" s="14">
        <f t="shared" si="9"/>
        <v>382123.04151991196</v>
      </c>
    </row>
    <row r="130" spans="1:36" x14ac:dyDescent="0.3">
      <c r="A130" s="7">
        <v>43678</v>
      </c>
      <c r="B130" s="8">
        <v>293153.67924432299</v>
      </c>
      <c r="C130" s="8">
        <v>92355.583561188629</v>
      </c>
      <c r="D130" s="8">
        <f t="shared" si="11"/>
        <v>385509.26280551159</v>
      </c>
      <c r="E130" s="8">
        <v>232253</v>
      </c>
      <c r="F130" s="8">
        <v>64937</v>
      </c>
      <c r="G130" s="8">
        <v>327585.67924432299</v>
      </c>
      <c r="H130" s="8">
        <v>208045.58356118901</v>
      </c>
      <c r="I130" s="8">
        <f t="shared" si="4"/>
        <v>535631.26280551194</v>
      </c>
      <c r="J130" s="8">
        <v>552825.26280551194</v>
      </c>
      <c r="N130" s="8">
        <v>380473.06965886289</v>
      </c>
      <c r="O130" s="8">
        <v>312266</v>
      </c>
      <c r="P130" s="8">
        <v>1632</v>
      </c>
      <c r="Q130" s="8">
        <v>691107.06965886289</v>
      </c>
      <c r="R130" s="15"/>
      <c r="S130" s="8">
        <v>101661</v>
      </c>
      <c r="T130" s="8">
        <v>40176</v>
      </c>
      <c r="U130" s="8">
        <v>85926</v>
      </c>
      <c r="W130" s="8">
        <f t="shared" si="6"/>
        <v>127653.3</v>
      </c>
      <c r="X130" s="8">
        <f t="shared" si="7"/>
        <v>252819.7696588629</v>
      </c>
      <c r="AA130" s="8">
        <v>43600.431000000004</v>
      </c>
      <c r="AB130" s="8"/>
      <c r="AC130" s="8"/>
      <c r="AD130" s="8">
        <v>2357.567</v>
      </c>
      <c r="AE130" s="8">
        <v>17140.774000000001</v>
      </c>
      <c r="AF130" s="8">
        <f t="shared" si="5"/>
        <v>63098.772000000012</v>
      </c>
      <c r="AG130" s="16">
        <v>43678</v>
      </c>
      <c r="AH130" s="8">
        <f t="shared" si="8"/>
        <v>249553.24824432298</v>
      </c>
      <c r="AI130" s="16">
        <v>43678</v>
      </c>
      <c r="AJ130" s="14">
        <f t="shared" si="9"/>
        <v>283985.24824432301</v>
      </c>
    </row>
    <row r="131" spans="1:36" x14ac:dyDescent="0.3">
      <c r="A131" s="7">
        <v>43709</v>
      </c>
      <c r="B131" s="8">
        <v>264329.98066166032</v>
      </c>
      <c r="C131" s="8">
        <v>68751.910763741005</v>
      </c>
      <c r="D131" s="8">
        <f t="shared" si="11"/>
        <v>333081.89142540132</v>
      </c>
      <c r="E131" s="8">
        <v>254610</v>
      </c>
      <c r="F131" s="8">
        <v>62667</v>
      </c>
      <c r="G131" s="8">
        <v>301923.98066166003</v>
      </c>
      <c r="H131" s="8">
        <v>204731.91076374101</v>
      </c>
      <c r="I131" s="8">
        <f t="shared" ref="I131:I152" si="12">SUM(G131:H131)</f>
        <v>506655.89142540103</v>
      </c>
      <c r="J131" s="8">
        <v>525024.89142540132</v>
      </c>
      <c r="N131" s="8">
        <v>308248.1220041819</v>
      </c>
      <c r="O131" s="8">
        <v>309958</v>
      </c>
      <c r="P131" s="8">
        <v>1444</v>
      </c>
      <c r="Q131" s="8">
        <v>616762.12200418185</v>
      </c>
      <c r="R131" s="15"/>
      <c r="S131" s="8">
        <v>103015</v>
      </c>
      <c r="T131" s="8">
        <v>46209</v>
      </c>
      <c r="U131" s="8">
        <v>90557</v>
      </c>
      <c r="W131" s="8">
        <f t="shared" si="6"/>
        <v>134301.6</v>
      </c>
      <c r="X131" s="8">
        <f t="shared" si="7"/>
        <v>173946.5220041819</v>
      </c>
      <c r="AA131" s="8">
        <v>44003.712</v>
      </c>
      <c r="AB131" s="8"/>
      <c r="AC131" s="8"/>
      <c r="AD131" s="8">
        <v>1352.7849999999999</v>
      </c>
      <c r="AE131" s="8">
        <v>8416.152</v>
      </c>
      <c r="AF131" s="8">
        <f t="shared" si="5"/>
        <v>53772.649000000005</v>
      </c>
      <c r="AG131" s="16">
        <v>43709</v>
      </c>
      <c r="AH131" s="8">
        <f t="shared" si="8"/>
        <v>220326.26866166032</v>
      </c>
      <c r="AI131" s="16">
        <v>43709</v>
      </c>
      <c r="AJ131" s="14">
        <f t="shared" si="9"/>
        <v>257920.26866166003</v>
      </c>
    </row>
    <row r="132" spans="1:36" x14ac:dyDescent="0.3">
      <c r="A132" s="7">
        <v>43739</v>
      </c>
      <c r="B132" s="8">
        <v>309023.45532641327</v>
      </c>
      <c r="C132" s="8">
        <v>56284.972003922507</v>
      </c>
      <c r="D132" s="8">
        <f t="shared" si="11"/>
        <v>365308.42733033578</v>
      </c>
      <c r="E132" s="8">
        <v>274716</v>
      </c>
      <c r="F132" s="8">
        <v>60653</v>
      </c>
      <c r="G132" s="8">
        <v>335018.45532641298</v>
      </c>
      <c r="H132" s="8">
        <v>220463.972003923</v>
      </c>
      <c r="I132" s="8">
        <f t="shared" si="12"/>
        <v>555482.42733033595</v>
      </c>
      <c r="J132" s="8">
        <v>579371.42733033583</v>
      </c>
      <c r="N132" s="8">
        <v>361436.4264798378</v>
      </c>
      <c r="O132" s="8">
        <v>191346</v>
      </c>
      <c r="P132" s="8">
        <v>706</v>
      </c>
      <c r="Q132" s="8">
        <v>552076.42647983786</v>
      </c>
      <c r="R132" s="15"/>
      <c r="S132" s="8">
        <v>65135.000000000007</v>
      </c>
      <c r="T132" s="8">
        <v>3524</v>
      </c>
      <c r="U132" s="8">
        <v>112920</v>
      </c>
      <c r="W132" s="8">
        <f t="shared" si="6"/>
        <v>61793.1</v>
      </c>
      <c r="X132" s="8">
        <f t="shared" si="7"/>
        <v>299643.32647983782</v>
      </c>
      <c r="AA132" s="8">
        <v>39930.744000000006</v>
      </c>
      <c r="AB132" s="8"/>
      <c r="AC132" s="8"/>
      <c r="AD132" s="8">
        <v>2177.1</v>
      </c>
      <c r="AE132" s="8">
        <v>30338.572999999997</v>
      </c>
      <c r="AF132" s="8">
        <f t="shared" si="5"/>
        <v>72446.417000000001</v>
      </c>
      <c r="AG132" s="16">
        <v>43739</v>
      </c>
      <c r="AH132" s="8">
        <f t="shared" si="8"/>
        <v>269092.71132641326</v>
      </c>
      <c r="AI132" s="16">
        <v>43739</v>
      </c>
      <c r="AJ132" s="14">
        <f t="shared" si="9"/>
        <v>295087.71132641297</v>
      </c>
    </row>
    <row r="133" spans="1:36" x14ac:dyDescent="0.3">
      <c r="A133" s="7">
        <v>43770</v>
      </c>
      <c r="B133" s="8">
        <v>346051.72151106625</v>
      </c>
      <c r="C133" s="8">
        <v>87812.24394773331</v>
      </c>
      <c r="D133" s="8">
        <f t="shared" si="11"/>
        <v>433863.96545879956</v>
      </c>
      <c r="E133" s="8">
        <v>217555</v>
      </c>
      <c r="F133" s="8">
        <v>56651</v>
      </c>
      <c r="G133" s="8">
        <v>385328.72151106602</v>
      </c>
      <c r="H133" s="8">
        <v>189290.24394773299</v>
      </c>
      <c r="I133" s="8">
        <f t="shared" si="12"/>
        <v>574618.96545879904</v>
      </c>
      <c r="J133" s="8">
        <v>594767.96545879962</v>
      </c>
      <c r="N133" s="8">
        <v>333443.20978477295</v>
      </c>
      <c r="O133" s="8">
        <v>435537</v>
      </c>
      <c r="P133" s="8">
        <v>594</v>
      </c>
      <c r="Q133" s="8">
        <v>768386.20978477295</v>
      </c>
      <c r="R133" s="15"/>
      <c r="S133" s="8">
        <v>72120</v>
      </c>
      <c r="T133" s="8">
        <v>7814</v>
      </c>
      <c r="U133" s="8">
        <v>178999</v>
      </c>
      <c r="W133" s="8">
        <f t="shared" si="6"/>
        <v>71940.600000000006</v>
      </c>
      <c r="X133" s="8">
        <f t="shared" si="7"/>
        <v>261502.60978477294</v>
      </c>
      <c r="AA133" s="8">
        <v>40503.85</v>
      </c>
      <c r="AB133" s="8"/>
      <c r="AC133" s="8"/>
      <c r="AD133" s="8">
        <v>1358.5419999999999</v>
      </c>
      <c r="AE133" s="8">
        <v>23718.181</v>
      </c>
      <c r="AF133" s="8">
        <f t="shared" si="5"/>
        <v>65580.573000000004</v>
      </c>
      <c r="AG133" s="16">
        <v>43770</v>
      </c>
      <c r="AH133" s="8">
        <f t="shared" si="8"/>
        <v>305547.87151106627</v>
      </c>
      <c r="AI133" s="16">
        <v>43770</v>
      </c>
      <c r="AJ133" s="14">
        <f t="shared" si="9"/>
        <v>344824.87151106604</v>
      </c>
    </row>
    <row r="134" spans="1:36" x14ac:dyDescent="0.3">
      <c r="A134" s="7">
        <v>43800</v>
      </c>
      <c r="B134" s="8">
        <v>373471.01483104751</v>
      </c>
      <c r="C134" s="8">
        <v>74455.801487605786</v>
      </c>
      <c r="D134" s="8">
        <f t="shared" si="11"/>
        <v>447926.81631865329</v>
      </c>
      <c r="E134" s="8">
        <v>184293</v>
      </c>
      <c r="F134" s="8">
        <v>62506</v>
      </c>
      <c r="G134" s="8">
        <v>447926.81631865329</v>
      </c>
      <c r="H134" s="8">
        <v>156548.80148760599</v>
      </c>
      <c r="I134" s="8">
        <f t="shared" si="12"/>
        <v>604475.61780625931</v>
      </c>
      <c r="J134" s="8">
        <v>569713.81631865329</v>
      </c>
      <c r="M134" s="15">
        <f>SUM(N123:N134)</f>
        <v>4245992.4704424385</v>
      </c>
      <c r="N134" s="8">
        <v>357036.83071029023</v>
      </c>
      <c r="O134" s="8">
        <v>259769</v>
      </c>
      <c r="P134" s="8">
        <v>362</v>
      </c>
      <c r="Q134" s="8">
        <v>616443.83071029023</v>
      </c>
      <c r="R134" s="15"/>
      <c r="S134" s="8">
        <v>96049</v>
      </c>
      <c r="T134" s="8">
        <v>4473</v>
      </c>
      <c r="U134" s="8">
        <v>135170</v>
      </c>
      <c r="W134" s="8">
        <f t="shared" si="6"/>
        <v>90469.8</v>
      </c>
      <c r="X134" s="8">
        <f t="shared" si="7"/>
        <v>266567.03071029024</v>
      </c>
      <c r="AA134" s="8">
        <v>40916.557999999997</v>
      </c>
      <c r="AB134" s="8"/>
      <c r="AC134" s="8"/>
      <c r="AD134" s="8">
        <v>832.45700000000011</v>
      </c>
      <c r="AE134" s="8">
        <v>14290.375000000002</v>
      </c>
      <c r="AF134" s="8">
        <f t="shared" si="5"/>
        <v>56039.39</v>
      </c>
      <c r="AG134" s="16">
        <v>43800</v>
      </c>
      <c r="AH134" s="8">
        <f t="shared" si="8"/>
        <v>332554.45683104749</v>
      </c>
      <c r="AI134" s="16">
        <v>43800</v>
      </c>
      <c r="AJ134" s="14">
        <f t="shared" si="9"/>
        <v>407010.25831865327</v>
      </c>
    </row>
    <row r="135" spans="1:36" x14ac:dyDescent="0.3">
      <c r="A135" s="12">
        <v>43831</v>
      </c>
      <c r="B135" s="13">
        <v>329197.27663025237</v>
      </c>
      <c r="C135" s="13">
        <v>93056.298521682416</v>
      </c>
      <c r="D135" s="13">
        <f t="shared" si="11"/>
        <v>422253.57515193475</v>
      </c>
      <c r="E135" s="13">
        <v>199570</v>
      </c>
      <c r="F135" s="13">
        <v>62538</v>
      </c>
      <c r="G135" s="13">
        <v>361182.27663025202</v>
      </c>
      <c r="H135" s="13">
        <v>173348.29852168201</v>
      </c>
      <c r="I135" s="13">
        <f t="shared" si="12"/>
        <v>534530.57515193406</v>
      </c>
      <c r="J135" s="13">
        <v>559285.57515193475</v>
      </c>
      <c r="N135" s="13">
        <v>413051.78760847467</v>
      </c>
      <c r="O135" s="13">
        <v>280701</v>
      </c>
      <c r="P135" s="13">
        <v>29692</v>
      </c>
      <c r="Q135" s="13">
        <v>634989.46818141371</v>
      </c>
      <c r="R135" s="15"/>
      <c r="S135" s="13">
        <v>119059</v>
      </c>
      <c r="T135" s="13">
        <v>14654</v>
      </c>
      <c r="U135" s="13">
        <v>117151</v>
      </c>
      <c r="W135" s="13">
        <f t="shared" si="6"/>
        <v>120341.7</v>
      </c>
      <c r="X135" s="13">
        <f t="shared" si="7"/>
        <v>292710.08760847466</v>
      </c>
      <c r="AA135" s="13"/>
      <c r="AB135" s="13"/>
      <c r="AC135" s="13"/>
      <c r="AD135" s="13"/>
      <c r="AE135" s="13"/>
      <c r="AF135" s="13">
        <f t="shared" si="5"/>
        <v>0</v>
      </c>
      <c r="AG135" s="16">
        <v>43831</v>
      </c>
      <c r="AH135" s="8">
        <f t="shared" si="8"/>
        <v>329197.27663025237</v>
      </c>
      <c r="AI135" s="16">
        <v>43831</v>
      </c>
      <c r="AJ135" s="14">
        <f t="shared" si="9"/>
        <v>361182.27663025202</v>
      </c>
    </row>
    <row r="136" spans="1:36" x14ac:dyDescent="0.3">
      <c r="A136" s="12">
        <v>43862</v>
      </c>
      <c r="B136" s="13">
        <v>374969.07818668569</v>
      </c>
      <c r="C136" s="13">
        <v>79199.813762498306</v>
      </c>
      <c r="D136" s="13">
        <f t="shared" si="11"/>
        <v>454168.89194918401</v>
      </c>
      <c r="E136" s="13">
        <v>145157</v>
      </c>
      <c r="F136" s="13">
        <v>52124</v>
      </c>
      <c r="G136" s="13">
        <v>400525.07818668598</v>
      </c>
      <c r="H136" s="13">
        <v>139107.813762498</v>
      </c>
      <c r="I136" s="13">
        <f t="shared" si="12"/>
        <v>539632.89194918401</v>
      </c>
      <c r="J136" s="13">
        <v>547201.89194918401</v>
      </c>
      <c r="N136" s="13">
        <v>375754.73321353417</v>
      </c>
      <c r="O136" s="13">
        <v>415500</v>
      </c>
      <c r="P136" s="13">
        <v>16740</v>
      </c>
      <c r="Q136" s="13">
        <v>774514.73321353411</v>
      </c>
      <c r="R136" s="15"/>
      <c r="S136" s="13">
        <v>51703</v>
      </c>
      <c r="T136" s="13">
        <v>4455</v>
      </c>
      <c r="U136" s="13">
        <v>127443</v>
      </c>
      <c r="W136" s="13">
        <f t="shared" si="6"/>
        <v>50542.200000000004</v>
      </c>
      <c r="X136" s="13">
        <f t="shared" si="7"/>
        <v>325212.53321353416</v>
      </c>
      <c r="AA136" s="13"/>
      <c r="AB136" s="13"/>
      <c r="AC136" s="13"/>
      <c r="AD136" s="13"/>
      <c r="AE136" s="13"/>
      <c r="AF136" s="13">
        <f t="shared" si="5"/>
        <v>0</v>
      </c>
      <c r="AG136" s="16">
        <v>43862</v>
      </c>
      <c r="AH136" s="8">
        <f t="shared" si="8"/>
        <v>374969.07818668569</v>
      </c>
      <c r="AI136" s="16">
        <v>43862</v>
      </c>
      <c r="AJ136" s="14">
        <f t="shared" si="9"/>
        <v>400525.07818668598</v>
      </c>
    </row>
    <row r="137" spans="1:36" x14ac:dyDescent="0.3">
      <c r="A137" s="12">
        <v>43891</v>
      </c>
      <c r="B137" s="13">
        <v>338772.90627384518</v>
      </c>
      <c r="C137" s="13">
        <v>69207.942268316343</v>
      </c>
      <c r="D137" s="13">
        <f t="shared" si="11"/>
        <v>407980.84854216152</v>
      </c>
      <c r="E137" s="13">
        <v>298932</v>
      </c>
      <c r="F137" s="13">
        <v>72962</v>
      </c>
      <c r="G137" s="13">
        <v>368630.90627384518</v>
      </c>
      <c r="H137" s="13">
        <v>240930.94226831634</v>
      </c>
      <c r="I137" s="13">
        <f t="shared" si="12"/>
        <v>609561.84854216152</v>
      </c>
      <c r="J137" s="13">
        <v>633950.84854216152</v>
      </c>
      <c r="M137" s="15"/>
      <c r="N137" s="13">
        <v>360277.012149752</v>
      </c>
      <c r="O137" s="13">
        <v>336040</v>
      </c>
      <c r="P137" s="13">
        <v>695</v>
      </c>
      <c r="Q137" s="13">
        <v>695622.012149752</v>
      </c>
      <c r="R137" s="15"/>
      <c r="S137" s="13">
        <v>158715</v>
      </c>
      <c r="T137" s="13">
        <v>46206</v>
      </c>
      <c r="U137" s="13">
        <v>130318.00000000001</v>
      </c>
      <c r="W137" s="13">
        <f t="shared" si="6"/>
        <v>184428.9</v>
      </c>
      <c r="X137" s="13">
        <f t="shared" si="7"/>
        <v>175848.11214975201</v>
      </c>
      <c r="AA137" s="13"/>
      <c r="AB137" s="13"/>
      <c r="AC137" s="13"/>
      <c r="AD137" s="13"/>
      <c r="AE137" s="13"/>
      <c r="AF137" s="13">
        <f t="shared" si="5"/>
        <v>0</v>
      </c>
      <c r="AG137" s="16">
        <v>43891</v>
      </c>
      <c r="AH137" s="8">
        <f t="shared" si="8"/>
        <v>338772.90627384518</v>
      </c>
      <c r="AI137" s="16">
        <v>43891</v>
      </c>
      <c r="AJ137" s="14">
        <f t="shared" si="9"/>
        <v>368630.90627384518</v>
      </c>
    </row>
    <row r="138" spans="1:36" x14ac:dyDescent="0.3">
      <c r="A138" s="12">
        <v>43922</v>
      </c>
      <c r="B138" s="13">
        <v>352052.39150278072</v>
      </c>
      <c r="C138" s="13">
        <v>90632.146362806554</v>
      </c>
      <c r="D138" s="13">
        <f t="shared" si="11"/>
        <v>442684.53786558728</v>
      </c>
      <c r="E138" s="13">
        <v>244954</v>
      </c>
      <c r="F138" s="13">
        <v>34511</v>
      </c>
      <c r="G138" s="13">
        <v>298349.24513997417</v>
      </c>
      <c r="H138" s="13">
        <v>220901.14636280655</v>
      </c>
      <c r="I138" s="13">
        <f t="shared" si="12"/>
        <v>519250.39150278072</v>
      </c>
      <c r="J138" s="13">
        <v>562495.39150278072</v>
      </c>
      <c r="M138" s="15"/>
      <c r="N138" s="13">
        <v>310444.26941323857</v>
      </c>
      <c r="O138" s="13">
        <v>198566</v>
      </c>
      <c r="P138" s="13">
        <v>11711</v>
      </c>
      <c r="Q138" s="13">
        <v>497299.26941323857</v>
      </c>
      <c r="R138" s="15"/>
      <c r="S138" s="13">
        <v>113391</v>
      </c>
      <c r="T138" s="13">
        <v>7184</v>
      </c>
      <c r="U138" s="13">
        <v>117407</v>
      </c>
      <c r="W138" s="13">
        <f t="shared" ref="W138:W146" si="13">(S138+T138)*90%</f>
        <v>108517.5</v>
      </c>
      <c r="X138" s="13">
        <f t="shared" ref="X138:X146" si="14">N138-W138</f>
        <v>201926.76941323857</v>
      </c>
      <c r="AA138" s="13"/>
      <c r="AB138" s="13"/>
      <c r="AC138" s="13"/>
      <c r="AD138" s="13"/>
      <c r="AE138" s="13"/>
      <c r="AF138" s="13"/>
      <c r="AG138" s="19"/>
      <c r="AH138" s="20"/>
      <c r="AI138" s="19"/>
      <c r="AJ138" s="21"/>
    </row>
    <row r="139" spans="1:36" x14ac:dyDescent="0.3">
      <c r="A139" s="12">
        <v>43952</v>
      </c>
      <c r="B139" s="13">
        <v>156204.90041193183</v>
      </c>
      <c r="C139" s="13">
        <v>86923.829420404087</v>
      </c>
      <c r="D139" s="13">
        <f t="shared" si="11"/>
        <v>243128.7298323359</v>
      </c>
      <c r="E139" s="13">
        <v>168844</v>
      </c>
      <c r="F139" s="13">
        <v>54404</v>
      </c>
      <c r="G139" s="13">
        <v>171342.90041193183</v>
      </c>
      <c r="H139" s="13">
        <v>161592.8294204041</v>
      </c>
      <c r="I139" s="13">
        <f t="shared" si="12"/>
        <v>332935.72983233596</v>
      </c>
      <c r="J139" s="13">
        <v>357568.7298323359</v>
      </c>
      <c r="M139" s="15"/>
      <c r="N139" s="13">
        <v>300344.20242394117</v>
      </c>
      <c r="O139" s="13">
        <v>147215</v>
      </c>
      <c r="P139" s="13">
        <v>209</v>
      </c>
      <c r="Q139" s="13">
        <v>447350.20242394117</v>
      </c>
      <c r="R139" s="15"/>
      <c r="S139" s="13">
        <v>51594</v>
      </c>
      <c r="T139" s="13">
        <v>44672</v>
      </c>
      <c r="U139" s="13">
        <v>62127</v>
      </c>
      <c r="W139" s="13">
        <f t="shared" si="13"/>
        <v>86639.400000000009</v>
      </c>
      <c r="X139" s="13">
        <f t="shared" si="14"/>
        <v>213704.80242394115</v>
      </c>
      <c r="AA139" s="13"/>
      <c r="AB139" s="13"/>
      <c r="AC139" s="13"/>
      <c r="AD139" s="13"/>
      <c r="AE139" s="13"/>
      <c r="AF139" s="13"/>
      <c r="AG139" s="19"/>
      <c r="AH139" s="20"/>
      <c r="AI139" s="19"/>
      <c r="AJ139" s="21"/>
    </row>
    <row r="140" spans="1:36" x14ac:dyDescent="0.3">
      <c r="A140" s="12">
        <v>43983</v>
      </c>
      <c r="B140" s="13">
        <v>150257.37606183451</v>
      </c>
      <c r="C140" s="13">
        <v>89541.007649591906</v>
      </c>
      <c r="D140" s="13">
        <f t="shared" si="11"/>
        <v>239798.3837114264</v>
      </c>
      <c r="E140" s="13">
        <v>139855</v>
      </c>
      <c r="F140" s="13">
        <v>36738</v>
      </c>
      <c r="G140" s="13">
        <v>171748.37606183451</v>
      </c>
      <c r="H140" s="13">
        <v>154158.00764959189</v>
      </c>
      <c r="I140" s="13">
        <f t="shared" si="12"/>
        <v>325906.3837114264</v>
      </c>
      <c r="J140" s="13">
        <v>342915.3837114264</v>
      </c>
      <c r="M140" s="15"/>
      <c r="N140" s="13">
        <v>321413.17589557345</v>
      </c>
      <c r="O140" s="13">
        <v>61663</v>
      </c>
      <c r="P140" s="13">
        <v>102</v>
      </c>
      <c r="Q140" s="13">
        <v>382974.17589557345</v>
      </c>
      <c r="R140" s="15"/>
      <c r="S140" s="13">
        <v>38739</v>
      </c>
      <c r="T140" s="13">
        <v>4096</v>
      </c>
      <c r="U140" s="13">
        <v>50119</v>
      </c>
      <c r="W140" s="13">
        <f t="shared" si="13"/>
        <v>38551.5</v>
      </c>
      <c r="X140" s="13">
        <f t="shared" si="14"/>
        <v>282861.67589557345</v>
      </c>
      <c r="AA140" s="13"/>
      <c r="AB140" s="13"/>
      <c r="AC140" s="13"/>
      <c r="AD140" s="13"/>
      <c r="AE140" s="13"/>
      <c r="AF140" s="13"/>
      <c r="AG140" s="19"/>
      <c r="AH140" s="20"/>
      <c r="AI140" s="19"/>
      <c r="AJ140" s="21"/>
    </row>
    <row r="141" spans="1:36" x14ac:dyDescent="0.3">
      <c r="A141" s="12">
        <v>44013</v>
      </c>
      <c r="B141" s="13">
        <v>344777.77833237918</v>
      </c>
      <c r="C141" s="13">
        <v>94710.535935403401</v>
      </c>
      <c r="D141" s="13">
        <f t="shared" si="11"/>
        <v>439488.31426778261</v>
      </c>
      <c r="E141" s="13">
        <v>215510</v>
      </c>
      <c r="F141" s="13">
        <v>36762</v>
      </c>
      <c r="G141" s="13">
        <v>347704.77833237918</v>
      </c>
      <c r="H141" s="13">
        <v>237703.5359354034</v>
      </c>
      <c r="I141" s="13">
        <f t="shared" si="12"/>
        <v>585408.31426778261</v>
      </c>
      <c r="J141" s="13">
        <v>618236.31426778261</v>
      </c>
      <c r="M141" s="15"/>
      <c r="N141" s="13">
        <v>341995.10113579698</v>
      </c>
      <c r="O141" s="13">
        <v>333981</v>
      </c>
      <c r="P141" s="13">
        <v>3892</v>
      </c>
      <c r="Q141" s="13">
        <v>672084.10113579698</v>
      </c>
      <c r="R141" s="15"/>
      <c r="S141" s="13">
        <v>96119</v>
      </c>
      <c r="T141" s="13">
        <v>13416</v>
      </c>
      <c r="U141" s="13">
        <v>184624</v>
      </c>
      <c r="W141" s="13">
        <f t="shared" si="13"/>
        <v>98581.5</v>
      </c>
      <c r="X141" s="13">
        <f t="shared" si="14"/>
        <v>243413.60113579698</v>
      </c>
      <c r="AA141" s="13"/>
      <c r="AB141" s="13"/>
      <c r="AC141" s="13"/>
      <c r="AD141" s="13"/>
      <c r="AE141" s="13"/>
      <c r="AF141" s="13"/>
      <c r="AG141" s="19"/>
      <c r="AH141" s="20"/>
      <c r="AI141" s="19"/>
      <c r="AJ141" s="21"/>
    </row>
    <row r="142" spans="1:36" x14ac:dyDescent="0.3">
      <c r="A142" s="12">
        <v>44044</v>
      </c>
      <c r="B142" s="13">
        <v>344500.33709895576</v>
      </c>
      <c r="C142" s="13">
        <v>79664.517620422979</v>
      </c>
      <c r="D142" s="13">
        <f t="shared" si="11"/>
        <v>424164.85471937875</v>
      </c>
      <c r="E142" s="13">
        <v>167900</v>
      </c>
      <c r="F142" s="13">
        <v>37752</v>
      </c>
      <c r="G142" s="13">
        <v>343772.33709895576</v>
      </c>
      <c r="H142" s="13">
        <v>178306.51762042299</v>
      </c>
      <c r="I142" s="13">
        <f t="shared" si="12"/>
        <v>522078.85471937875</v>
      </c>
      <c r="J142" s="13">
        <v>554312.85471937875</v>
      </c>
      <c r="M142" s="15"/>
      <c r="N142" s="13">
        <v>348852.78541030211</v>
      </c>
      <c r="O142" s="13">
        <v>252912</v>
      </c>
      <c r="P142" s="13">
        <v>16282</v>
      </c>
      <c r="Q142" s="13">
        <v>585482.78541030211</v>
      </c>
      <c r="R142" s="15"/>
      <c r="S142" s="13">
        <v>77293</v>
      </c>
      <c r="T142" s="13">
        <v>6617</v>
      </c>
      <c r="U142" s="13">
        <v>185787</v>
      </c>
      <c r="W142" s="13">
        <f t="shared" si="13"/>
        <v>75519</v>
      </c>
      <c r="X142" s="13">
        <f t="shared" si="14"/>
        <v>273333.78541030211</v>
      </c>
      <c r="AA142" s="13"/>
      <c r="AB142" s="13"/>
      <c r="AC142" s="13"/>
      <c r="AD142" s="13"/>
      <c r="AE142" s="13"/>
      <c r="AF142" s="13"/>
      <c r="AG142" s="19"/>
      <c r="AH142" s="20"/>
      <c r="AI142" s="19"/>
      <c r="AJ142" s="21"/>
    </row>
    <row r="143" spans="1:36" x14ac:dyDescent="0.3">
      <c r="A143" s="12">
        <v>44075</v>
      </c>
      <c r="B143" s="13">
        <v>277173.41778016952</v>
      </c>
      <c r="C143" s="13">
        <v>77843.882923728088</v>
      </c>
      <c r="D143" s="13">
        <f t="shared" si="11"/>
        <v>355017.30070389761</v>
      </c>
      <c r="E143" s="13">
        <v>154732</v>
      </c>
      <c r="F143" s="13">
        <v>50573</v>
      </c>
      <c r="G143" s="13">
        <v>268608.41778016952</v>
      </c>
      <c r="H143" s="13">
        <v>171021.88292372809</v>
      </c>
      <c r="I143" s="13">
        <f t="shared" si="12"/>
        <v>439630.30070389761</v>
      </c>
      <c r="J143" s="13">
        <v>459176.30070389761</v>
      </c>
      <c r="M143" s="15"/>
      <c r="N143" s="13">
        <v>376627.25418133155</v>
      </c>
      <c r="O143" s="13">
        <v>229654</v>
      </c>
      <c r="P143" s="13">
        <v>21027</v>
      </c>
      <c r="Q143" s="13">
        <v>585254.25418133149</v>
      </c>
      <c r="R143" s="15"/>
      <c r="S143" s="13"/>
      <c r="T143" s="13"/>
      <c r="U143" s="13"/>
      <c r="W143" s="13">
        <f t="shared" si="13"/>
        <v>0</v>
      </c>
      <c r="X143" s="13">
        <f t="shared" si="14"/>
        <v>376627.25418133155</v>
      </c>
      <c r="AA143" s="13"/>
      <c r="AB143" s="13"/>
      <c r="AC143" s="13"/>
      <c r="AD143" s="13"/>
      <c r="AE143" s="13"/>
      <c r="AF143" s="13"/>
      <c r="AG143" s="19"/>
      <c r="AH143" s="20"/>
      <c r="AI143" s="19"/>
      <c r="AJ143" s="21"/>
    </row>
    <row r="144" spans="1:36" x14ac:dyDescent="0.3">
      <c r="A144" s="12">
        <v>44105</v>
      </c>
      <c r="B144" s="13">
        <v>347772.0912940795</v>
      </c>
      <c r="C144" s="13">
        <v>84370.64010377886</v>
      </c>
      <c r="D144" s="13">
        <f t="shared" si="11"/>
        <v>432142.73139785836</v>
      </c>
      <c r="E144" s="13">
        <v>202714</v>
      </c>
      <c r="F144" s="13">
        <v>57555</v>
      </c>
      <c r="G144" s="13">
        <v>347722.0912940795</v>
      </c>
      <c r="H144" s="13">
        <v>200874.64010377886</v>
      </c>
      <c r="I144" s="13">
        <f t="shared" si="12"/>
        <v>548596.73139785836</v>
      </c>
      <c r="J144" s="13">
        <v>577301.73139785836</v>
      </c>
      <c r="M144" s="15"/>
      <c r="N144" s="13">
        <v>457834.61960032355</v>
      </c>
      <c r="O144" s="13">
        <v>273072</v>
      </c>
      <c r="P144" s="13">
        <v>11215</v>
      </c>
      <c r="Q144" s="13">
        <v>719691.61960032349</v>
      </c>
      <c r="R144" s="15"/>
      <c r="S144" s="13"/>
      <c r="T144" s="13"/>
      <c r="U144" s="13"/>
      <c r="W144" s="13">
        <f t="shared" si="13"/>
        <v>0</v>
      </c>
      <c r="X144" s="13">
        <f t="shared" si="14"/>
        <v>457834.61960032355</v>
      </c>
      <c r="AA144" s="13"/>
      <c r="AB144" s="13"/>
      <c r="AC144" s="13"/>
      <c r="AD144" s="13"/>
      <c r="AE144" s="13"/>
      <c r="AF144" s="13"/>
      <c r="AG144" s="19"/>
      <c r="AH144" s="20"/>
      <c r="AI144" s="19"/>
      <c r="AJ144" s="21"/>
    </row>
    <row r="145" spans="1:36" x14ac:dyDescent="0.3">
      <c r="A145" s="12">
        <v>44136</v>
      </c>
      <c r="B145" s="13">
        <v>275322.93311165692</v>
      </c>
      <c r="C145" s="13">
        <v>76890.569352990162</v>
      </c>
      <c r="D145" s="13">
        <f t="shared" si="11"/>
        <v>352213.50246464706</v>
      </c>
      <c r="E145" s="13">
        <v>174094</v>
      </c>
      <c r="F145" s="13">
        <v>53479</v>
      </c>
      <c r="G145" s="13">
        <v>284460.93311165692</v>
      </c>
      <c r="H145" s="13">
        <v>158404.56935299016</v>
      </c>
      <c r="I145" s="13">
        <f t="shared" si="12"/>
        <v>442865.50246464706</v>
      </c>
      <c r="J145" s="13">
        <v>472828.50246464706</v>
      </c>
      <c r="M145" s="15"/>
      <c r="N145" s="13">
        <v>397261.45406267903</v>
      </c>
      <c r="O145" s="13">
        <v>140447</v>
      </c>
      <c r="P145" s="13">
        <v>1695</v>
      </c>
      <c r="Q145" s="13">
        <v>536013.45406267908</v>
      </c>
      <c r="R145" s="15"/>
      <c r="S145" s="13"/>
      <c r="T145" s="13"/>
      <c r="U145" s="13"/>
      <c r="W145" s="13">
        <f t="shared" si="13"/>
        <v>0</v>
      </c>
      <c r="X145" s="13">
        <f t="shared" si="14"/>
        <v>397261.45406267903</v>
      </c>
      <c r="AA145" s="13"/>
      <c r="AB145" s="13"/>
      <c r="AC145" s="13"/>
      <c r="AD145" s="13"/>
      <c r="AE145" s="13"/>
      <c r="AF145" s="13"/>
      <c r="AG145" s="19"/>
      <c r="AH145" s="20"/>
      <c r="AI145" s="19"/>
      <c r="AJ145" s="21"/>
    </row>
    <row r="146" spans="1:36" x14ac:dyDescent="0.3">
      <c r="A146" s="12">
        <v>44166</v>
      </c>
      <c r="B146" s="13">
        <v>324598.12730469077</v>
      </c>
      <c r="C146" s="13">
        <v>95140.903490805431</v>
      </c>
      <c r="D146" s="13">
        <f t="shared" si="11"/>
        <v>419739.03079549619</v>
      </c>
      <c r="E146" s="13">
        <v>193486</v>
      </c>
      <c r="F146" s="13">
        <v>51334</v>
      </c>
      <c r="G146" s="13">
        <v>339786.12730469077</v>
      </c>
      <c r="H146" s="13">
        <v>191911.90349080542</v>
      </c>
      <c r="I146" s="13">
        <f t="shared" si="12"/>
        <v>531698.03079549619</v>
      </c>
      <c r="J146" s="13">
        <v>561891.03079549619</v>
      </c>
      <c r="M146" s="15">
        <f>SUM(N135:N146)</f>
        <v>4438367.5341535788</v>
      </c>
      <c r="N146" s="13">
        <v>434511.13905863184</v>
      </c>
      <c r="O146" s="13">
        <v>256612</v>
      </c>
      <c r="P146" s="13">
        <v>50359</v>
      </c>
      <c r="Q146" s="13">
        <v>640764.13905863184</v>
      </c>
      <c r="R146" s="15"/>
      <c r="S146" s="13"/>
      <c r="T146" s="13"/>
      <c r="U146" s="13"/>
      <c r="W146" s="13">
        <f t="shared" si="13"/>
        <v>0</v>
      </c>
      <c r="X146" s="13">
        <f t="shared" si="14"/>
        <v>434511.13905863184</v>
      </c>
      <c r="AA146" s="13"/>
      <c r="AB146" s="13"/>
      <c r="AC146" s="13"/>
      <c r="AD146" s="13"/>
      <c r="AE146" s="13"/>
      <c r="AF146" s="13"/>
      <c r="AG146" s="19"/>
      <c r="AH146" s="20"/>
      <c r="AI146" s="19"/>
      <c r="AJ146" s="21"/>
    </row>
    <row r="147" spans="1:36" s="22" customFormat="1" x14ac:dyDescent="0.3">
      <c r="A147" s="16">
        <v>44197</v>
      </c>
      <c r="B147" s="25">
        <v>388789.38083089073</v>
      </c>
      <c r="C147" s="25">
        <v>115428.76570672342</v>
      </c>
      <c r="D147" s="25">
        <f t="shared" si="11"/>
        <v>504218.14653761417</v>
      </c>
      <c r="E147" s="25">
        <v>169115</v>
      </c>
      <c r="F147" s="25">
        <v>74261</v>
      </c>
      <c r="G147" s="25">
        <v>268602.61512416729</v>
      </c>
      <c r="H147" s="25">
        <v>193783.76570672344</v>
      </c>
      <c r="I147" s="25">
        <f>SUM(G147:H147)</f>
        <v>462386.38083089073</v>
      </c>
      <c r="J147" s="25">
        <v>483643.38083089073</v>
      </c>
      <c r="M147" s="23"/>
      <c r="N147" s="25">
        <v>485869.98798525555</v>
      </c>
      <c r="O147" s="25">
        <v>175542</v>
      </c>
      <c r="P147" s="25">
        <v>25593</v>
      </c>
      <c r="Q147" s="25">
        <v>635818.98798525555</v>
      </c>
      <c r="R147" s="23"/>
      <c r="S147" s="25"/>
      <c r="T147" s="25"/>
      <c r="U147" s="25"/>
      <c r="W147" s="25">
        <f t="shared" ref="W147:W148" si="15">(S147+T147)*90%</f>
        <v>0</v>
      </c>
      <c r="X147" s="25">
        <f t="shared" ref="X147:X148" si="16">N147-W147</f>
        <v>485869.98798525555</v>
      </c>
      <c r="AA147" s="25"/>
      <c r="AB147" s="25"/>
      <c r="AC147" s="25"/>
      <c r="AD147" s="25"/>
      <c r="AE147" s="25"/>
      <c r="AF147" s="25"/>
      <c r="AG147" s="19"/>
      <c r="AH147" s="18"/>
      <c r="AI147" s="19"/>
      <c r="AJ147" s="24"/>
    </row>
    <row r="148" spans="1:36" s="22" customFormat="1" x14ac:dyDescent="0.3">
      <c r="A148" s="16">
        <v>44228</v>
      </c>
      <c r="B148" s="25">
        <v>370298.56631052907</v>
      </c>
      <c r="C148" s="25">
        <v>102592.64206728995</v>
      </c>
      <c r="D148" s="25">
        <f t="shared" si="11"/>
        <v>472891.20837781904</v>
      </c>
      <c r="E148" s="25">
        <v>215138</v>
      </c>
      <c r="F148" s="25">
        <v>52764</v>
      </c>
      <c r="G148" s="25">
        <v>394651.56631052902</v>
      </c>
      <c r="H148" s="25">
        <v>213006.64206729</v>
      </c>
      <c r="I148" s="25">
        <f t="shared" si="12"/>
        <v>607658.20837781904</v>
      </c>
      <c r="J148" s="25">
        <v>635265.20837781904</v>
      </c>
      <c r="M148" s="23"/>
      <c r="N148" s="25">
        <v>445407.10399813391</v>
      </c>
      <c r="O148" s="25">
        <v>367978</v>
      </c>
      <c r="P148" s="25">
        <v>21145</v>
      </c>
      <c r="Q148" s="25">
        <v>792240.10399813391</v>
      </c>
      <c r="R148" s="23"/>
      <c r="S148" s="25"/>
      <c r="T148" s="25"/>
      <c r="U148" s="25"/>
      <c r="W148" s="25">
        <f t="shared" si="15"/>
        <v>0</v>
      </c>
      <c r="X148" s="25">
        <f t="shared" si="16"/>
        <v>445407.10399813391</v>
      </c>
      <c r="AA148" s="25"/>
      <c r="AB148" s="25"/>
      <c r="AC148" s="25"/>
      <c r="AD148" s="25"/>
      <c r="AE148" s="25"/>
      <c r="AF148" s="25"/>
      <c r="AG148" s="19"/>
      <c r="AH148" s="18"/>
      <c r="AI148" s="19"/>
      <c r="AJ148" s="24"/>
    </row>
    <row r="149" spans="1:36" s="22" customFormat="1" x14ac:dyDescent="0.3">
      <c r="A149" s="16">
        <v>44256</v>
      </c>
      <c r="B149" s="25">
        <v>510921.26148006367</v>
      </c>
      <c r="C149" s="25">
        <v>115608.18942393473</v>
      </c>
      <c r="D149" s="25">
        <f t="shared" si="11"/>
        <v>626529.45090399846</v>
      </c>
      <c r="E149" s="25">
        <v>285375</v>
      </c>
      <c r="F149" s="25">
        <v>62081</v>
      </c>
      <c r="G149" s="25">
        <v>552559.26148006401</v>
      </c>
      <c r="H149" s="25">
        <v>265860.18942393502</v>
      </c>
      <c r="I149" s="25">
        <f t="shared" si="12"/>
        <v>818419.45090399904</v>
      </c>
      <c r="J149" s="25">
        <v>849823.45090399846</v>
      </c>
      <c r="M149" s="23"/>
      <c r="N149" s="25">
        <v>473647.6135090423</v>
      </c>
      <c r="O149" s="25">
        <v>442269</v>
      </c>
      <c r="P149" s="25">
        <v>10113</v>
      </c>
      <c r="Q149" s="25">
        <v>905803.6135090423</v>
      </c>
      <c r="R149" s="23"/>
      <c r="S149" s="25"/>
      <c r="T149" s="25"/>
      <c r="U149" s="25"/>
      <c r="W149" s="25">
        <f t="shared" ref="W149" si="17">(S149+T149)*90%</f>
        <v>0</v>
      </c>
      <c r="X149" s="25">
        <f t="shared" ref="X149" si="18">N149-W149</f>
        <v>473647.6135090423</v>
      </c>
      <c r="AA149" s="25"/>
      <c r="AB149" s="25"/>
      <c r="AC149" s="25"/>
      <c r="AD149" s="25"/>
      <c r="AE149" s="25"/>
      <c r="AF149" s="25"/>
      <c r="AG149" s="19"/>
      <c r="AH149" s="18"/>
      <c r="AI149" s="19"/>
      <c r="AJ149" s="24"/>
    </row>
    <row r="150" spans="1:36" s="22" customFormat="1" x14ac:dyDescent="0.3">
      <c r="A150" s="16">
        <v>44287</v>
      </c>
      <c r="B150" s="25">
        <v>301592.3879539746</v>
      </c>
      <c r="C150" s="25">
        <v>105634.13597909233</v>
      </c>
      <c r="D150" s="25">
        <f t="shared" si="11"/>
        <v>407226.52393306693</v>
      </c>
      <c r="E150" s="25">
        <v>260033</v>
      </c>
      <c r="F150" s="25">
        <v>78053</v>
      </c>
      <c r="G150" s="25">
        <v>314968.38795397501</v>
      </c>
      <c r="H150" s="25">
        <v>244965.13597909201</v>
      </c>
      <c r="I150" s="25">
        <f t="shared" si="12"/>
        <v>559933.52393306699</v>
      </c>
      <c r="J150" s="25">
        <v>589206.52393306699</v>
      </c>
      <c r="M150" s="23"/>
      <c r="N150" s="25">
        <v>457086.93340752483</v>
      </c>
      <c r="O150" s="25">
        <v>273574</v>
      </c>
      <c r="P150" s="25">
        <v>10094</v>
      </c>
      <c r="Q150" s="25">
        <v>720566.93340752483</v>
      </c>
      <c r="R150" s="23"/>
      <c r="S150" s="18"/>
      <c r="T150" s="18"/>
      <c r="U150" s="18"/>
      <c r="W150" s="18"/>
      <c r="X150" s="18"/>
      <c r="AA150" s="18"/>
      <c r="AB150" s="18"/>
      <c r="AC150" s="18"/>
      <c r="AD150" s="18"/>
      <c r="AE150" s="18"/>
      <c r="AF150" s="18"/>
      <c r="AG150" s="19"/>
      <c r="AH150" s="18"/>
      <c r="AI150" s="19"/>
      <c r="AJ150" s="24"/>
    </row>
    <row r="151" spans="1:36" s="22" customFormat="1" x14ac:dyDescent="0.3">
      <c r="A151" s="16">
        <v>44317</v>
      </c>
      <c r="B151" s="25">
        <v>313691.62696548982</v>
      </c>
      <c r="C151" s="25">
        <v>117263.46640104429</v>
      </c>
      <c r="D151" s="25">
        <f t="shared" si="11"/>
        <v>430955.0933665341</v>
      </c>
      <c r="E151" s="25">
        <v>264951</v>
      </c>
      <c r="F151" s="25">
        <v>60244</v>
      </c>
      <c r="G151" s="25">
        <v>335305.62696549</v>
      </c>
      <c r="H151" s="25">
        <v>267823.46640104399</v>
      </c>
      <c r="I151" s="25">
        <f t="shared" si="12"/>
        <v>603129.09336653398</v>
      </c>
      <c r="J151" s="25">
        <v>635662.0933665341</v>
      </c>
      <c r="M151" s="23"/>
      <c r="N151" s="25">
        <v>460652.48234500911</v>
      </c>
      <c r="O151" s="25">
        <v>255707</v>
      </c>
      <c r="P151" s="25">
        <v>30371</v>
      </c>
      <c r="Q151" s="25">
        <v>685988.48234500911</v>
      </c>
      <c r="R151" s="23"/>
      <c r="S151" s="18"/>
      <c r="T151" s="18"/>
      <c r="U151" s="18"/>
      <c r="W151" s="18"/>
      <c r="X151" s="18"/>
      <c r="AA151" s="18"/>
      <c r="AB151" s="18"/>
      <c r="AC151" s="18"/>
      <c r="AD151" s="18"/>
      <c r="AE151" s="18"/>
      <c r="AF151" s="18"/>
      <c r="AG151" s="19"/>
      <c r="AH151" s="18"/>
      <c r="AI151" s="19"/>
      <c r="AJ151" s="24"/>
    </row>
    <row r="152" spans="1:36" s="22" customFormat="1" x14ac:dyDescent="0.3">
      <c r="A152" s="16">
        <v>44348</v>
      </c>
      <c r="B152" s="25">
        <v>287047.1885227618</v>
      </c>
      <c r="C152" s="25">
        <v>104269.95353598689</v>
      </c>
      <c r="D152" s="25">
        <f t="shared" si="11"/>
        <v>391317.14205874869</v>
      </c>
      <c r="E152" s="25">
        <v>201888</v>
      </c>
      <c r="F152" s="25">
        <v>89156</v>
      </c>
      <c r="G152" s="25">
        <v>302152.1885227618</v>
      </c>
      <c r="H152" s="25">
        <v>192502.95353598689</v>
      </c>
      <c r="I152" s="25">
        <f t="shared" si="12"/>
        <v>494655.14205874869</v>
      </c>
      <c r="J152" s="25">
        <v>504049.14205874875</v>
      </c>
      <c r="M152" s="23"/>
      <c r="N152" s="25">
        <v>466993.78331855382</v>
      </c>
      <c r="O152" s="25">
        <v>454981</v>
      </c>
      <c r="P152" s="25">
        <v>60472</v>
      </c>
      <c r="Q152" s="25">
        <v>861502.78331855382</v>
      </c>
      <c r="R152" s="23"/>
      <c r="S152" s="18"/>
      <c r="T152" s="18"/>
      <c r="U152" s="18"/>
      <c r="W152" s="18"/>
      <c r="X152" s="18"/>
      <c r="AA152" s="18"/>
      <c r="AB152" s="18"/>
      <c r="AC152" s="18"/>
      <c r="AD152" s="18"/>
      <c r="AE152" s="18"/>
      <c r="AF152" s="18"/>
      <c r="AG152" s="19"/>
      <c r="AH152" s="18"/>
      <c r="AI152" s="19"/>
      <c r="AJ152" s="24"/>
    </row>
    <row r="153" spans="1:36" s="22" customFormat="1" x14ac:dyDescent="0.3">
      <c r="A153" s="19"/>
      <c r="B153" s="18"/>
      <c r="C153" s="18"/>
      <c r="D153" s="18"/>
      <c r="E153" s="18"/>
      <c r="F153" s="18"/>
      <c r="G153" s="18"/>
      <c r="H153" s="18"/>
      <c r="I153" s="18"/>
      <c r="J153" s="18"/>
      <c r="M153" s="23"/>
      <c r="N153" s="18"/>
      <c r="O153" s="18"/>
      <c r="P153" s="18"/>
      <c r="Q153" s="18"/>
      <c r="R153" s="23"/>
      <c r="S153" s="18"/>
      <c r="T153" s="18"/>
      <c r="U153" s="18"/>
      <c r="W153" s="18"/>
      <c r="X153" s="18"/>
      <c r="AA153" s="18"/>
      <c r="AB153" s="18"/>
      <c r="AC153" s="18"/>
      <c r="AD153" s="18"/>
      <c r="AE153" s="18"/>
      <c r="AF153" s="18"/>
      <c r="AG153" s="19"/>
      <c r="AH153" s="18"/>
      <c r="AI153" s="19"/>
      <c r="AJ153" s="24"/>
    </row>
    <row r="154" spans="1:36" s="22" customFormat="1" x14ac:dyDescent="0.3">
      <c r="A154" s="19"/>
      <c r="B154" s="18"/>
      <c r="C154" s="18"/>
      <c r="D154" s="18"/>
      <c r="E154" s="18"/>
      <c r="F154" s="18"/>
      <c r="G154" s="18"/>
      <c r="H154" s="18"/>
      <c r="I154" s="18"/>
      <c r="J154" s="18"/>
      <c r="M154" s="23"/>
      <c r="N154" s="18"/>
      <c r="O154" s="18"/>
      <c r="P154" s="18"/>
      <c r="Q154" s="18"/>
      <c r="R154" s="23"/>
      <c r="S154" s="18"/>
      <c r="T154" s="18"/>
      <c r="U154" s="18"/>
      <c r="W154" s="18"/>
      <c r="X154" s="18"/>
      <c r="AA154" s="18"/>
      <c r="AB154" s="18"/>
      <c r="AC154" s="18"/>
      <c r="AD154" s="18"/>
      <c r="AE154" s="18"/>
      <c r="AF154" s="18"/>
      <c r="AG154" s="19"/>
      <c r="AH154" s="18"/>
      <c r="AI154" s="19"/>
      <c r="AJ154" s="24"/>
    </row>
    <row r="155" spans="1:36" s="22" customFormat="1" x14ac:dyDescent="0.3">
      <c r="A155" s="19"/>
      <c r="B155" s="18"/>
      <c r="C155" s="18"/>
      <c r="D155" s="18"/>
      <c r="E155" s="18"/>
      <c r="F155" s="18"/>
      <c r="G155" s="18"/>
      <c r="H155" s="18"/>
      <c r="I155" s="18"/>
      <c r="J155" s="18"/>
      <c r="M155" s="23"/>
      <c r="N155" s="18"/>
      <c r="O155" s="18"/>
      <c r="P155" s="18"/>
      <c r="Q155" s="18"/>
      <c r="R155" s="23"/>
      <c r="S155" s="18"/>
      <c r="T155" s="18"/>
      <c r="U155" s="18"/>
      <c r="W155" s="18"/>
      <c r="X155" s="18"/>
      <c r="AA155" s="18"/>
      <c r="AB155" s="18"/>
      <c r="AC155" s="18"/>
      <c r="AD155" s="18"/>
      <c r="AE155" s="18"/>
      <c r="AF155" s="18"/>
      <c r="AG155" s="19"/>
      <c r="AH155" s="18"/>
      <c r="AI155" s="19"/>
      <c r="AJ155" s="24"/>
    </row>
    <row r="156" spans="1:36" x14ac:dyDescent="0.3">
      <c r="B156" s="17" t="s">
        <v>28</v>
      </c>
      <c r="N156" s="17" t="s">
        <v>28</v>
      </c>
      <c r="S156" s="18"/>
    </row>
  </sheetData>
  <mergeCells count="10">
    <mergeCell ref="N1:Q1"/>
    <mergeCell ref="S1:U1"/>
    <mergeCell ref="W1:X1"/>
    <mergeCell ref="AA1:AF1"/>
    <mergeCell ref="A1:A2"/>
    <mergeCell ref="B1:F1"/>
    <mergeCell ref="G1:I1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revise 2009-2020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SCGDXC</dc:creator>
  <cp:lastModifiedBy>Tanakorn Wachirachugiate</cp:lastModifiedBy>
  <dcterms:created xsi:type="dcterms:W3CDTF">2020-09-11T04:35:48Z</dcterms:created>
  <dcterms:modified xsi:type="dcterms:W3CDTF">2021-09-17T07:54:02Z</dcterms:modified>
</cp:coreProperties>
</file>